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結合後）\"/>
    </mc:Choice>
  </mc:AlternateContent>
  <xr:revisionPtr revIDLastSave="0" documentId="13_ncr:1_{A2BA28EC-FD2A-47E6-904C-91BA51885E3C}" xr6:coauthVersionLast="47" xr6:coauthVersionMax="47" xr10:uidLastSave="{00000000-0000-0000-0000-000000000000}"/>
  <bookViews>
    <workbookView xWindow="-28920" yWindow="1695" windowWidth="29040" windowHeight="15720" tabRatio="849" firstSheet="8"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Q102" i="12"/>
  <c r="DL102" i="12"/>
  <c r="DG102" i="12"/>
  <c r="DB102" i="12"/>
  <c r="CW102" i="12"/>
  <c r="CR102" i="12"/>
  <c r="AF88" i="12"/>
  <c r="AU63" i="12"/>
  <c r="AP63" i="12"/>
  <c r="AP23" i="12"/>
  <c r="AA23" i="12"/>
  <c r="V23" i="12"/>
  <c r="Q23" i="12"/>
  <c r="DG43" i="10"/>
  <c r="CQ43" i="10"/>
  <c r="CO43" i="10"/>
  <c r="BY43" i="10"/>
  <c r="BW43" i="10" s="1"/>
  <c r="BE43" i="10"/>
  <c r="AM43" i="10"/>
  <c r="U43" i="10"/>
  <c r="E43" i="10"/>
  <c r="C43" i="10"/>
  <c r="DG42" i="10"/>
  <c r="CQ42" i="10"/>
  <c r="CO42" i="10"/>
  <c r="BY42" i="10"/>
  <c r="BW42" i="10"/>
  <c r="BE42" i="10"/>
  <c r="AM42" i="10"/>
  <c r="U42" i="10"/>
  <c r="E42" i="10"/>
  <c r="C42" i="10"/>
  <c r="DG41" i="10"/>
  <c r="CQ41" i="10"/>
  <c r="CO41" i="10" s="1"/>
  <c r="BY41" i="10"/>
  <c r="BW41" i="10"/>
  <c r="BE41" i="10"/>
  <c r="AM41" i="10"/>
  <c r="U41" i="10"/>
  <c r="E41" i="10"/>
  <c r="C41" i="10"/>
  <c r="DG40" i="10"/>
  <c r="CQ40" i="10"/>
  <c r="CO40" i="10" s="1"/>
  <c r="BY40" i="10"/>
  <c r="BW40" i="10" s="1"/>
  <c r="BE40" i="10"/>
  <c r="AM40" i="10"/>
  <c r="U40" i="10"/>
  <c r="E40" i="10"/>
  <c r="C40" i="10"/>
  <c r="DG39" i="10"/>
  <c r="CQ39" i="10"/>
  <c r="CO39" i="10"/>
  <c r="BY39" i="10"/>
  <c r="BW39" i="10" s="1"/>
  <c r="BE39" i="10"/>
  <c r="AM39" i="10"/>
  <c r="U39" i="10"/>
  <c r="E39" i="10"/>
  <c r="C39" i="10"/>
  <c r="DG38" i="10"/>
  <c r="CQ38" i="10"/>
  <c r="CO38" i="10" s="1"/>
  <c r="BY38" i="10"/>
  <c r="BE38" i="10"/>
  <c r="AM38" i="10"/>
  <c r="U38" i="10"/>
  <c r="E38" i="10"/>
  <c r="C38" i="10"/>
  <c r="DG37" i="10"/>
  <c r="CQ37" i="10"/>
  <c r="CO37" i="10"/>
  <c r="BY37" i="10"/>
  <c r="BE37" i="10"/>
  <c r="AO37" i="10"/>
  <c r="U37" i="10"/>
  <c r="E37" i="10"/>
  <c r="C37" i="10" s="1"/>
  <c r="DG36" i="10"/>
  <c r="CQ36" i="10"/>
  <c r="CO36" i="10"/>
  <c r="BY36" i="10"/>
  <c r="BE36" i="10"/>
  <c r="AO36" i="10"/>
  <c r="W36" i="10"/>
  <c r="E36" i="10"/>
  <c r="C36" i="10" s="1"/>
  <c r="DG35" i="10"/>
  <c r="CQ35" i="10"/>
  <c r="CO35" i="10"/>
  <c r="BY35" i="10"/>
  <c r="BE35" i="10"/>
  <c r="AO35" i="10"/>
  <c r="W35" i="10"/>
  <c r="E35" i="10"/>
  <c r="C35" i="10" s="1"/>
  <c r="DG34" i="10"/>
  <c r="CQ34" i="10"/>
  <c r="BY34" i="10"/>
  <c r="BE34" i="10"/>
  <c r="AO34" i="10"/>
  <c r="W34" i="10"/>
  <c r="U34" i="10" s="1"/>
  <c r="E34" i="10"/>
  <c r="C34" i="10" s="1"/>
  <c r="U35" i="10" l="1"/>
  <c r="U36" i="10" l="1"/>
  <c r="AM34" i="10" l="1"/>
  <c r="BW34" i="10" l="1"/>
  <c r="BW35" i="10" s="1"/>
  <c r="BW36" i="10" s="1"/>
  <c r="BW37" i="10" s="1"/>
  <c r="BW38" i="10" s="1"/>
  <c r="AM35" i="10"/>
  <c r="AM36" i="10" s="1"/>
  <c r="AM37" i="10" s="1"/>
  <c r="CO34" i="10" l="1"/>
</calcChain>
</file>

<file path=xl/sharedStrings.xml><?xml version="1.0" encoding="utf-8"?>
<sst xmlns="http://schemas.openxmlformats.org/spreadsheetml/2006/main" count="1175" uniqueCount="548">
  <si>
    <t>標準財政規模比（％）</t>
  </si>
  <si>
    <t>※ 減債基金積立不足算定額=(C)×(１－(D)/(E))</t>
  </si>
  <si>
    <t>組合等負担等見込額</t>
  </si>
  <si>
    <t>区分</t>
    <rPh sb="0" eb="2">
      <t>クブン</t>
    </rPh>
    <phoneticPr fontId="5"/>
  </si>
  <si>
    <t>連結実質赤字額</t>
  </si>
  <si>
    <t>-5.6</t>
  </si>
  <si>
    <t>年度</t>
    <rPh sb="0" eb="2">
      <t>ネンド</t>
    </rPh>
    <phoneticPr fontId="5"/>
  </si>
  <si>
    <t>実質収支額</t>
    <rPh sb="0" eb="2">
      <t>ジッシツ</t>
    </rPh>
    <rPh sb="2" eb="4">
      <t>シュウシ</t>
    </rPh>
    <rPh sb="4" eb="5">
      <t>ガク</t>
    </rPh>
    <phoneticPr fontId="5"/>
  </si>
  <si>
    <t>公営企業債等繰入見込額</t>
  </si>
  <si>
    <t>財政調整基金残高</t>
    <rPh sb="0" eb="2">
      <t>ザイセイ</t>
    </rPh>
    <rPh sb="2" eb="4">
      <t>チョウセイ</t>
    </rPh>
    <rPh sb="4" eb="6">
      <t>キキン</t>
    </rPh>
    <rPh sb="6" eb="8">
      <t>ザンダカ</t>
    </rPh>
    <phoneticPr fontId="5"/>
  </si>
  <si>
    <t>実質単年度収支</t>
    <rPh sb="0" eb="2">
      <t>ジッシツ</t>
    </rPh>
    <rPh sb="2" eb="5">
      <t>タンネンド</t>
    </rPh>
    <rPh sb="5" eb="7">
      <t>シュウシ</t>
    </rPh>
    <phoneticPr fontId="5"/>
  </si>
  <si>
    <t>会計</t>
    <rPh sb="0" eb="2">
      <t>カイケイ</t>
    </rPh>
    <phoneticPr fontId="5"/>
  </si>
  <si>
    <t>　　特別土地保有税</t>
  </si>
  <si>
    <t>資金不足
比率</t>
    <rPh sb="0" eb="2">
      <t>シキン</t>
    </rPh>
    <rPh sb="2" eb="4">
      <t>フソク</t>
    </rPh>
    <rPh sb="5" eb="7">
      <t>ヒリツ</t>
    </rPh>
    <phoneticPr fontId="5"/>
  </si>
  <si>
    <t>（百万円）</t>
    <rPh sb="1" eb="2">
      <t>ヒャク</t>
    </rPh>
    <rPh sb="2" eb="4">
      <t>マンエン</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</si>
  <si>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3"/>
  </si>
  <si>
    <t>分子の構造</t>
    <rPh sb="0" eb="2">
      <t>ブンシ</t>
    </rPh>
    <rPh sb="3" eb="5">
      <t>コウゾウ</t>
    </rPh>
    <phoneticPr fontId="5"/>
  </si>
  <si>
    <t>元利償還金等</t>
    <rPh sb="0" eb="2">
      <t>ガンリ</t>
    </rPh>
    <rPh sb="2" eb="5">
      <t>ショウカンキン</t>
    </rPh>
    <rPh sb="5" eb="6">
      <t>トウ</t>
    </rPh>
    <phoneticPr fontId="5"/>
  </si>
  <si>
    <t>減債基金</t>
    <rPh sb="0" eb="2">
      <t>ゲンサイ</t>
    </rPh>
    <rPh sb="2" eb="4">
      <t>キキン</t>
    </rPh>
    <phoneticPr fontId="5"/>
  </si>
  <si>
    <t>連結実質赤字比率に係る赤字・黒字の構成分析</t>
  </si>
  <si>
    <t>元利償還金等(A)</t>
  </si>
  <si>
    <t>公営企業債の元利償還金に対する繰入金</t>
  </si>
  <si>
    <t>収入済額</t>
    <rPh sb="0" eb="2">
      <t>シュウニュウ</t>
    </rPh>
    <rPh sb="2" eb="3">
      <t>スミ</t>
    </rPh>
    <rPh sb="3" eb="4">
      <t>ガク</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</si>
  <si>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4"/>
  </si>
  <si>
    <t>元利償還金</t>
  </si>
  <si>
    <t>減債基金積立不足算定額※2</t>
  </si>
  <si>
    <t>満期一括償還地方債に係る年度割相当額</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</si>
  <si>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</si>
  <si>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</si>
  <si>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</si>
  <si>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</si>
  <si>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</si>
  <si>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</si>
  <si>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35"/>
  </si>
  <si>
    <t>-</t>
  </si>
  <si>
    <t>基準財政需要額算入見込額</t>
  </si>
  <si>
    <t>綾町土地開発公社</t>
    <rPh sb="0" eb="2">
      <t>アヤチョウ</t>
    </rPh>
    <rPh sb="2" eb="4">
      <t>トチ</t>
    </rPh>
    <rPh sb="4" eb="6">
      <t>カイハツ</t>
    </rPh>
    <rPh sb="6" eb="8">
      <t>コウシャ</t>
    </rPh>
    <phoneticPr fontId="5"/>
  </si>
  <si>
    <t>算入公債費等(B)</t>
  </si>
  <si>
    <t>連結実質赤字額</t>
    <rPh sb="0" eb="2">
      <t>レンケツ</t>
    </rPh>
    <rPh sb="2" eb="4">
      <t>ジッシツ</t>
    </rPh>
    <rPh sb="4" eb="7">
      <t>アカジガク</t>
    </rPh>
    <phoneticPr fontId="5"/>
  </si>
  <si>
    <t>黒字額</t>
    <rPh sb="0" eb="2">
      <t>クロジ</t>
    </rPh>
    <rPh sb="2" eb="3">
      <t>ガク</t>
    </rPh>
    <phoneticPr fontId="35"/>
  </si>
  <si>
    <t>保険給付費</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</si>
  <si>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</si>
  <si>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浄化槽事業特別会計</t>
  </si>
  <si>
    <t>分担金・負担金</t>
  </si>
  <si>
    <t>算入公債費等</t>
  </si>
  <si>
    <t>(A)－(B)</t>
  </si>
  <si>
    <t>実質公債費比率の分子</t>
  </si>
  <si>
    <t>普通建設事業費</t>
    <rPh sb="0" eb="2">
      <t>フツウ</t>
    </rPh>
    <rPh sb="2" eb="4">
      <t>ケンセツ</t>
    </rPh>
    <rPh sb="4" eb="7">
      <t>ジギョウヒ</t>
    </rPh>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</si>
  <si>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</si>
  <si>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公債費負担比率</t>
    <rPh sb="0" eb="3">
      <t>コウサイヒ</t>
    </rPh>
    <rPh sb="3" eb="5">
      <t>フタン</t>
    </rPh>
    <rPh sb="5" eb="7">
      <t>ヒリツ</t>
    </rPh>
    <phoneticPr fontId="5"/>
  </si>
  <si>
    <t>　法定外普通税</t>
  </si>
  <si>
    <t>（参考）</t>
    <rPh sb="1" eb="3">
      <t>サンコウ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</si>
  <si>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</si>
  <si>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（百万円）</t>
  </si>
  <si>
    <t>公共下水道事業会計</t>
  </si>
  <si>
    <t>R06</t>
  </si>
  <si>
    <t>財政調整基金</t>
    <rPh sb="0" eb="2">
      <t>ザイセイ</t>
    </rPh>
    <rPh sb="2" eb="4">
      <t>チョウセイ</t>
    </rPh>
    <rPh sb="4" eb="6">
      <t>キキン</t>
    </rPh>
    <phoneticPr fontId="5"/>
  </si>
  <si>
    <t>(Ｄ)</t>
  </si>
  <si>
    <t>令和6年度(千円)</t>
    <rPh sb="0" eb="2">
      <t>レイワ</t>
    </rPh>
    <rPh sb="3" eb="5">
      <t>ネンド</t>
    </rPh>
    <rPh sb="6" eb="8">
      <t>センエン</t>
    </rPh>
    <phoneticPr fontId="5"/>
  </si>
  <si>
    <t xml:space="preserve"> R05</t>
  </si>
  <si>
    <t>減債基金
積立状況等（注）</t>
    <rPh sb="0" eb="2">
      <t>ゲンサイ</t>
    </rPh>
    <rPh sb="2" eb="4">
      <t>キキン</t>
    </rPh>
    <rPh sb="5" eb="7">
      <t>ツミタテ</t>
    </rPh>
    <rPh sb="7" eb="9">
      <t>ジョウキョウ</t>
    </rPh>
    <rPh sb="9" eb="10">
      <t>トウ</t>
    </rPh>
    <rPh sb="10" eb="13">
      <t>チュウ</t>
    </rPh>
    <phoneticPr fontId="5"/>
  </si>
  <si>
    <t>第3次</t>
    <rPh sb="0" eb="1">
      <t>ダイ</t>
    </rPh>
    <rPh sb="2" eb="3">
      <t>ジ</t>
    </rPh>
    <phoneticPr fontId="5"/>
  </si>
  <si>
    <t>満期一括償還地方債に係る実質償還額又は理論償還額のいずれか少ない額(C)</t>
  </si>
  <si>
    <t>森林総合研究所等が行う事業に係るもの</t>
  </si>
  <si>
    <t>前年度末減債基金残高(D)</t>
  </si>
  <si>
    <t>公債費</t>
  </si>
  <si>
    <t>地方公務員等共済組合に係るもの</t>
    <rPh sb="0" eb="2">
      <t>チホウ</t>
    </rPh>
    <rPh sb="2" eb="5">
      <t>コウムイン</t>
    </rPh>
    <rPh sb="5" eb="6">
      <t>トウ</t>
    </rPh>
    <rPh sb="6" eb="8">
      <t>キョウサイ</t>
    </rPh>
    <rPh sb="8" eb="10">
      <t>クミアイ</t>
    </rPh>
    <rPh sb="11" eb="12">
      <t>カカ</t>
    </rPh>
    <phoneticPr fontId="5"/>
  </si>
  <si>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</si>
  <si>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首都</t>
    <rPh sb="0" eb="2">
      <t>シュト</t>
    </rPh>
    <phoneticPr fontId="5"/>
  </si>
  <si>
    <t>将来負担額(A)</t>
  </si>
  <si>
    <t>一般会計等に係る地方債の現在高</t>
  </si>
  <si>
    <t>充当可能基金</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</si>
  <si>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4"/>
  </si>
  <si>
    <t>債務負担行為に基づく支出予定額</t>
  </si>
  <si>
    <t>退職手当負担見込額</t>
  </si>
  <si>
    <t>(一般財源計)</t>
  </si>
  <si>
    <t>設立法人等の負債額等負担見込額</t>
  </si>
  <si>
    <t>公営企業会計等</t>
    <rPh sb="0" eb="2">
      <t>コウエイ</t>
    </rPh>
    <rPh sb="2" eb="4">
      <t>キギョウ</t>
    </rPh>
    <rPh sb="4" eb="6">
      <t>カイケイ</t>
    </rPh>
    <rPh sb="6" eb="7">
      <t>トウ</t>
    </rPh>
    <phoneticPr fontId="5"/>
  </si>
  <si>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</si>
  <si>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</si>
  <si>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</si>
  <si>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5"/>
  </si>
  <si>
    <t>地方債現在高</t>
  </si>
  <si>
    <t>(Ｃ)</t>
  </si>
  <si>
    <t>当該団体(円)</t>
  </si>
  <si>
    <t>人口密度 (人/k㎡)</t>
    <rPh sb="0" eb="2">
      <t>ジンコウ</t>
    </rPh>
    <rPh sb="2" eb="4">
      <t>ミツド</t>
    </rPh>
    <phoneticPr fontId="5"/>
  </si>
  <si>
    <t>財政再生基準</t>
  </si>
  <si>
    <t>充当可能財源等(B)</t>
  </si>
  <si>
    <t>定数</t>
    <rPh sb="0" eb="2">
      <t>テイスウ</t>
    </rPh>
    <phoneticPr fontId="5"/>
  </si>
  <si>
    <t>連結実質赤字比率</t>
    <rPh sb="0" eb="2">
      <t>レンケツ</t>
    </rPh>
    <rPh sb="2" eb="4">
      <t>ジッシツ</t>
    </rPh>
    <rPh sb="4" eb="6">
      <t>アカジ</t>
    </rPh>
    <rPh sb="6" eb="8">
      <t>ヒリツ</t>
    </rPh>
    <phoneticPr fontId="37"/>
  </si>
  <si>
    <t>充当可能特定歳入</t>
  </si>
  <si>
    <t>算入公債費等</t>
    <rPh sb="0" eb="2">
      <t>サンニュウ</t>
    </rPh>
    <rPh sb="2" eb="6">
      <t>コウサイヒトウ</t>
    </rPh>
    <phoneticPr fontId="35"/>
  </si>
  <si>
    <t>土地開発公社に係る将来負担額</t>
    <rPh sb="0" eb="2">
      <t>トチ</t>
    </rPh>
    <rPh sb="2" eb="4">
      <t>カイハツ</t>
    </rPh>
    <rPh sb="4" eb="6">
      <t>コウシャ</t>
    </rPh>
    <rPh sb="7" eb="8">
      <t>カカ</t>
    </rPh>
    <rPh sb="9" eb="11">
      <t>ショウライ</t>
    </rPh>
    <rPh sb="11" eb="14">
      <t>フタンガク</t>
    </rPh>
    <phoneticPr fontId="34"/>
  </si>
  <si>
    <t>将来負担比率の分子</t>
  </si>
  <si>
    <t>合計</t>
    <rPh sb="0" eb="2">
      <t>ゴウケイ</t>
    </rPh>
    <phoneticPr fontId="5"/>
  </si>
  <si>
    <t>算入公債費等の額</t>
    <rPh sb="0" eb="2">
      <t>サンニュウ</t>
    </rPh>
    <rPh sb="2" eb="4">
      <t>コウサイ</t>
    </rPh>
    <rPh sb="4" eb="5">
      <t>ヒ</t>
    </rPh>
    <rPh sb="5" eb="6">
      <t>トウ</t>
    </rPh>
    <rPh sb="7" eb="8">
      <t>ガク</t>
    </rPh>
    <phoneticPr fontId="5"/>
  </si>
  <si>
    <t>（百万円）</t>
    <rPh sb="1" eb="4">
      <t>ヒャクマンエン</t>
    </rPh>
    <phoneticPr fontId="5"/>
  </si>
  <si>
    <t>　実質公債費比率</t>
    <rPh sb="1" eb="3">
      <t>ジッシツ</t>
    </rPh>
    <rPh sb="3" eb="6">
      <t>コウサイヒ</t>
    </rPh>
    <rPh sb="6" eb="8">
      <t>ヒリツ</t>
    </rPh>
    <phoneticPr fontId="5"/>
  </si>
  <si>
    <t>当該団体
からの
出資金</t>
  </si>
  <si>
    <t>Ⅱ－０</t>
  </si>
  <si>
    <t>その他特定目的基金</t>
    <rPh sb="2" eb="3">
      <t>タ</t>
    </rPh>
    <rPh sb="3" eb="5">
      <t>トクテイ</t>
    </rPh>
    <rPh sb="5" eb="7">
      <t>モクテキ</t>
    </rPh>
    <rPh sb="7" eb="9">
      <t>キキン</t>
    </rPh>
    <phoneticPr fontId="5"/>
  </si>
  <si>
    <t>類似団体内平均(円)</t>
    <rPh sb="0" eb="2">
      <t>ルイジ</t>
    </rPh>
    <rPh sb="2" eb="4">
      <t>ダンタイ</t>
    </rPh>
    <phoneticPr fontId="5"/>
  </si>
  <si>
    <t>基金残高合計</t>
    <rPh sb="0" eb="2">
      <t>キキン</t>
    </rPh>
    <rPh sb="2" eb="4">
      <t>ザンダカ</t>
    </rPh>
    <rPh sb="4" eb="6">
      <t>ゴウケイ</t>
    </rPh>
    <phoneticPr fontId="5"/>
  </si>
  <si>
    <t>実質収支比率等に係る経年分析</t>
  </si>
  <si>
    <t>実質収支額</t>
  </si>
  <si>
    <t>財政調整基金残高</t>
  </si>
  <si>
    <t>赤字額</t>
    <rPh sb="0" eb="2">
      <t>アカジ</t>
    </rPh>
    <rPh sb="2" eb="3">
      <t>ガク</t>
    </rPh>
    <phoneticPr fontId="35"/>
  </si>
  <si>
    <t>債務負担行為</t>
    <rPh sb="0" eb="2">
      <t>サイム</t>
    </rPh>
    <rPh sb="2" eb="4">
      <t>フタン</t>
    </rPh>
    <rPh sb="4" eb="6">
      <t>コウイ</t>
    </rPh>
    <phoneticPr fontId="5"/>
  </si>
  <si>
    <t>実質公債費比率（分子）の構造</t>
  </si>
  <si>
    <t>算入公債費等</t>
    <rPh sb="0" eb="2">
      <t>サンニュウ</t>
    </rPh>
    <rPh sb="2" eb="6">
      <t>コウサイヒトウ</t>
    </rPh>
    <phoneticPr fontId="5"/>
  </si>
  <si>
    <t>減債基金積立不足算定額</t>
  </si>
  <si>
    <t>将来負担比率（分子）の構造</t>
  </si>
  <si>
    <t>・計</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</si>
  <si>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</si>
  <si>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</si>
  <si>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　　水利地益税等</t>
  </si>
  <si>
    <t>基金残高に係る経年分析</t>
  </si>
  <si>
    <t>財政調整基金</t>
  </si>
  <si>
    <t>　うち臨時財政対策債</t>
  </si>
  <si>
    <t>繰越金</t>
  </si>
  <si>
    <t>減債基金</t>
  </si>
  <si>
    <t>その他特定目的基金</t>
  </si>
  <si>
    <t>令和6年度　財政状況資料集</t>
  </si>
  <si>
    <t>総括表（市町村）</t>
    <rPh sb="0" eb="2">
      <t>ソウカツ</t>
    </rPh>
    <rPh sb="2" eb="3">
      <t>ヒョウ</t>
    </rPh>
    <rPh sb="4" eb="7">
      <t>シチョウソン</t>
    </rPh>
    <phoneticPr fontId="5"/>
  </si>
  <si>
    <t>都道府県名</t>
  </si>
  <si>
    <t>内訳</t>
    <rPh sb="0" eb="2">
      <t>ウチワケ</t>
    </rPh>
    <phoneticPr fontId="34"/>
  </si>
  <si>
    <t>宮崎県</t>
  </si>
  <si>
    <t>市町村類型</t>
  </si>
  <si>
    <t>指定団体等の指定状況</t>
  </si>
  <si>
    <t>　　事業所税</t>
  </si>
  <si>
    <t>合計</t>
  </si>
  <si>
    <t>R04</t>
  </si>
  <si>
    <t>令和5年度(千円)</t>
    <rPh sb="0" eb="2">
      <t>レイワ</t>
    </rPh>
    <rPh sb="4" eb="5">
      <t>ド</t>
    </rPh>
    <rPh sb="6" eb="8">
      <t>センエン</t>
    </rPh>
    <phoneticPr fontId="5"/>
  </si>
  <si>
    <t>令和6年度(千円･％)</t>
    <rPh sb="0" eb="2">
      <t>レイワ</t>
    </rPh>
    <rPh sb="3" eb="5">
      <t>ネンド</t>
    </rPh>
    <rPh sb="6" eb="8">
      <t>センエン</t>
    </rPh>
    <phoneticPr fontId="5"/>
  </si>
  <si>
    <t>当該団体（円）</t>
    <rPh sb="0" eb="2">
      <t>トウガイ</t>
    </rPh>
    <rPh sb="2" eb="4">
      <t>ダンタイ</t>
    </rPh>
    <rPh sb="5" eb="6">
      <t>エン</t>
    </rPh>
    <phoneticPr fontId="5"/>
  </si>
  <si>
    <t>※5：産業構造の比率は、分母を就業人口総数とし、分類不能の産業を除いて算出。</t>
  </si>
  <si>
    <t>令和5年度(千円･％)</t>
    <rPh sb="0" eb="2">
      <t>レイワ</t>
    </rPh>
    <rPh sb="4" eb="5">
      <t>ド</t>
    </rPh>
    <rPh sb="6" eb="8">
      <t>センエン</t>
    </rPh>
    <phoneticPr fontId="5"/>
  </si>
  <si>
    <t>歳入総額</t>
  </si>
  <si>
    <t>手数料</t>
  </si>
  <si>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</si>
  <si>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</si>
  <si>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</si>
  <si>
    <t>歳出総額</t>
  </si>
  <si>
    <t>歳出の状況（単位 千円・％）</t>
  </si>
  <si>
    <t>類似団体平均(円)</t>
    <rPh sb="0" eb="2">
      <t>ルイジ</t>
    </rPh>
    <rPh sb="2" eb="4">
      <t>ダンタイ</t>
    </rPh>
    <rPh sb="4" eb="6">
      <t>ヘイキン</t>
    </rPh>
    <rPh sb="7" eb="8">
      <t>エン</t>
    </rPh>
    <phoneticPr fontId="5"/>
  </si>
  <si>
    <t>経常収支比率</t>
    <rPh sb="0" eb="2">
      <t>ケイジョウ</t>
    </rPh>
    <rPh sb="2" eb="4">
      <t>シュウシ</t>
    </rPh>
    <rPh sb="4" eb="6">
      <t>ヒリツ</t>
    </rPh>
    <phoneticPr fontId="5"/>
  </si>
  <si>
    <t>市町村名</t>
    <rPh sb="0" eb="3">
      <t>シチョウソン</t>
    </rPh>
    <rPh sb="3" eb="4">
      <t>メイ</t>
    </rPh>
    <phoneticPr fontId="5"/>
  </si>
  <si>
    <t>綾町</t>
  </si>
  <si>
    <t>地方交付税種地</t>
    <rPh sb="0" eb="2">
      <t>チホウ</t>
    </rPh>
    <rPh sb="2" eb="5">
      <t>コウフゼイ</t>
    </rPh>
    <rPh sb="5" eb="6">
      <t>シュ</t>
    </rPh>
    <rPh sb="6" eb="7">
      <t>チ</t>
    </rPh>
    <phoneticPr fontId="5"/>
  </si>
  <si>
    <t>上水道</t>
  </si>
  <si>
    <t>2-2</t>
  </si>
  <si>
    <t>財源超過</t>
    <rPh sb="0" eb="2">
      <t>ザイゲン</t>
    </rPh>
    <rPh sb="2" eb="4">
      <t>チョウカ</t>
    </rPh>
    <phoneticPr fontId="5"/>
  </si>
  <si>
    <t>人口１人当たり決算額</t>
    <rPh sb="0" eb="2">
      <t>ジンコウ</t>
    </rPh>
    <rPh sb="2" eb="4">
      <t>ヒトリ</t>
    </rPh>
    <rPh sb="4" eb="5">
      <t>ア</t>
    </rPh>
    <rPh sb="7" eb="10">
      <t>ケッサンガク</t>
    </rPh>
    <phoneticPr fontId="5"/>
  </si>
  <si>
    <t>議会議長</t>
    <rPh sb="0" eb="2">
      <t>ギカイ</t>
    </rPh>
    <rPh sb="2" eb="4">
      <t>ギチョウ</t>
    </rPh>
    <phoneticPr fontId="5"/>
  </si>
  <si>
    <t>歳入歳出差引</t>
  </si>
  <si>
    <t>区分</t>
  </si>
  <si>
    <t>(A)のうち普通建設事業費</t>
    <rPh sb="6" eb="8">
      <t>フツウ</t>
    </rPh>
    <rPh sb="8" eb="10">
      <t>ケンセツ</t>
    </rPh>
    <rPh sb="10" eb="13">
      <t>ジギョウヒ</t>
    </rPh>
    <phoneticPr fontId="5"/>
  </si>
  <si>
    <t>公営事業等への繰出</t>
    <rPh sb="0" eb="2">
      <t>コウエイ</t>
    </rPh>
    <rPh sb="2" eb="4">
      <t>ジギョウ</t>
    </rPh>
    <rPh sb="4" eb="5">
      <t>トウ</t>
    </rPh>
    <rPh sb="7" eb="9">
      <t>クリダ</t>
    </rPh>
    <phoneticPr fontId="5"/>
  </si>
  <si>
    <t>　　(※1)</t>
  </si>
  <si>
    <t>翌年度に繰越すべき財源</t>
  </si>
  <si>
    <t>標準財政規模</t>
    <rPh sb="0" eb="2">
      <t>ヒョウジュン</t>
    </rPh>
    <rPh sb="2" eb="4">
      <t>ザイセイ</t>
    </rPh>
    <rPh sb="4" eb="6">
      <t>キボ</t>
    </rPh>
    <phoneticPr fontId="5"/>
  </si>
  <si>
    <t>純損益
（形式収支）</t>
  </si>
  <si>
    <t>面積 (k㎡)</t>
    <rPh sb="0" eb="2">
      <t>メンセキ</t>
    </rPh>
    <phoneticPr fontId="5"/>
  </si>
  <si>
    <t>近畿</t>
    <rPh sb="0" eb="2">
      <t>キンキ</t>
    </rPh>
    <phoneticPr fontId="5"/>
  </si>
  <si>
    <t>収益事業収入</t>
  </si>
  <si>
    <t>　公債費</t>
  </si>
  <si>
    <t>実質収支</t>
  </si>
  <si>
    <t>引き受けた債務の履行に係るもの</t>
    <rPh sb="0" eb="1">
      <t>ヒ</t>
    </rPh>
    <rPh sb="2" eb="3">
      <t>ウ</t>
    </rPh>
    <rPh sb="5" eb="7">
      <t>サイム</t>
    </rPh>
    <rPh sb="8" eb="10">
      <t>リコウ</t>
    </rPh>
    <rPh sb="11" eb="12">
      <t>カカ</t>
    </rPh>
    <phoneticPr fontId="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</si>
  <si>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</si>
  <si>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</si>
  <si>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</si>
  <si>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t>積立金
現在高</t>
    <rPh sb="4" eb="7">
      <t>ゲンザイダカ</t>
    </rPh>
    <phoneticPr fontId="38"/>
  </si>
  <si>
    <t>決算額</t>
    <rPh sb="0" eb="2">
      <t>ケッサン</t>
    </rPh>
    <rPh sb="2" eb="3">
      <t>ガク</t>
    </rPh>
    <phoneticPr fontId="5"/>
  </si>
  <si>
    <r>
      <t>産業構造</t>
    </r>
    <r>
      <rPr>
        <sz val="9"/>
        <color indexed="8"/>
        <rFont val="ＭＳ ゴシック"/>
        <family val="3"/>
        <charset val="128"/>
      </rPr>
      <t xml:space="preserve"> (※5)</t>
    </r>
    <rPh sb="0" eb="2">
      <t>サンギョウ</t>
    </rPh>
    <rPh sb="2" eb="4">
      <t>コウゾウ</t>
    </rPh>
    <phoneticPr fontId="5"/>
  </si>
  <si>
    <t>普通税</t>
    <rPh sb="0" eb="2">
      <t>フツウ</t>
    </rPh>
    <rPh sb="2" eb="3">
      <t>ゼイ</t>
    </rPh>
    <phoneticPr fontId="39"/>
  </si>
  <si>
    <t>ラスパイレス指数</t>
    <rPh sb="6" eb="8">
      <t>シスウ</t>
    </rPh>
    <phoneticPr fontId="5"/>
  </si>
  <si>
    <t>　　都市計画税</t>
  </si>
  <si>
    <t>中部</t>
    <rPh sb="0" eb="2">
      <t>チュウブ</t>
    </rPh>
    <phoneticPr fontId="5"/>
  </si>
  <si>
    <t>単年度収支</t>
  </si>
  <si>
    <t>衛生費</t>
  </si>
  <si>
    <t>平成27年国調(人)</t>
    <rPh sb="4" eb="5">
      <t>ネン</t>
    </rPh>
    <rPh sb="5" eb="6">
      <t>コク</t>
    </rPh>
    <rPh sb="6" eb="7">
      <t>チョウ</t>
    </rPh>
    <phoneticPr fontId="5"/>
  </si>
  <si>
    <t>過疎</t>
    <rPh sb="0" eb="2">
      <t>カソ</t>
    </rPh>
    <phoneticPr fontId="5"/>
  </si>
  <si>
    <t>積立不足額を考慮して算定した額</t>
    <rPh sb="0" eb="1">
      <t>ツ</t>
    </rPh>
    <rPh sb="1" eb="2">
      <t>タ</t>
    </rPh>
    <rPh sb="2" eb="5">
      <t>フソクガク</t>
    </rPh>
    <rPh sb="6" eb="8">
      <t>コウリョ</t>
    </rPh>
    <rPh sb="10" eb="12">
      <t>サンテイ</t>
    </rPh>
    <rPh sb="14" eb="15">
      <t>ガク</t>
    </rPh>
    <phoneticPr fontId="40"/>
  </si>
  <si>
    <t>積立金</t>
  </si>
  <si>
    <t>人件費</t>
    <rPh sb="0" eb="3">
      <t>ジンケンヒ</t>
    </rPh>
    <phoneticPr fontId="5"/>
  </si>
  <si>
    <t>健全化判断比率</t>
  </si>
  <si>
    <t>議会費</t>
  </si>
  <si>
    <t>浄化槽事業会計</t>
  </si>
  <si>
    <r>
      <t xml:space="preserve">増減率 </t>
    </r>
    <r>
      <rPr>
        <sz val="9"/>
        <color indexed="8"/>
        <rFont val="ＭＳ ゴシック"/>
        <family val="3"/>
        <charset val="128"/>
      </rPr>
      <t xml:space="preserve"> (％)</t>
    </r>
    <rPh sb="0" eb="2">
      <t>ゾウゲン</t>
    </rPh>
    <rPh sb="2" eb="3">
      <t>リツ</t>
    </rPh>
    <phoneticPr fontId="5"/>
  </si>
  <si>
    <t>公営企業（法適）の一覧</t>
    <rPh sb="0" eb="2">
      <t>コウエイ</t>
    </rPh>
    <rPh sb="2" eb="4">
      <t>キギョウ</t>
    </rPh>
    <phoneticPr fontId="5"/>
  </si>
  <si>
    <t>山振</t>
    <rPh sb="0" eb="1">
      <t>ヤマ</t>
    </rPh>
    <rPh sb="1" eb="2">
      <t>フ</t>
    </rPh>
    <phoneticPr fontId="5"/>
  </si>
  <si>
    <t>○</t>
  </si>
  <si>
    <t>繰上償還金</t>
  </si>
  <si>
    <t>歳出</t>
  </si>
  <si>
    <t>被保険者
1人当り</t>
  </si>
  <si>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</si>
  <si>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</si>
  <si>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令和6年度</t>
  </si>
  <si>
    <t>対比（％）</t>
    <rPh sb="0" eb="2">
      <t>タイヒ</t>
    </rPh>
    <phoneticPr fontId="5"/>
  </si>
  <si>
    <t>歳入</t>
    <rPh sb="0" eb="2">
      <t>サイニュウ</t>
    </rPh>
    <phoneticPr fontId="34"/>
  </si>
  <si>
    <t>令07.01.01(人)</t>
    <rPh sb="0" eb="1">
      <t>レイ</t>
    </rPh>
    <phoneticPr fontId="5"/>
  </si>
  <si>
    <t>令和2年国調</t>
    <rPh sb="0" eb="2">
      <t>レイワ</t>
    </rPh>
    <rPh sb="3" eb="4">
      <t>ネン</t>
    </rPh>
    <rPh sb="4" eb="5">
      <t>コク</t>
    </rPh>
    <rPh sb="5" eb="6">
      <t>チョウ</t>
    </rPh>
    <phoneticPr fontId="5"/>
  </si>
  <si>
    <t>総務費</t>
  </si>
  <si>
    <t>R02</t>
  </si>
  <si>
    <t>教育公務員</t>
    <rPh sb="0" eb="2">
      <t>キョウイク</t>
    </rPh>
    <rPh sb="2" eb="5">
      <t>コウムイン</t>
    </rPh>
    <phoneticPr fontId="5"/>
  </si>
  <si>
    <t>平成27年国調</t>
    <rPh sb="4" eb="5">
      <t>ネン</t>
    </rPh>
    <rPh sb="5" eb="6">
      <t>コク</t>
    </rPh>
    <rPh sb="6" eb="7">
      <t>チョウ</t>
    </rPh>
    <phoneticPr fontId="5"/>
  </si>
  <si>
    <t>地方譲与税</t>
  </si>
  <si>
    <t>低開発</t>
    <rPh sb="0" eb="1">
      <t>テイ</t>
    </rPh>
    <rPh sb="1" eb="3">
      <t>カイハツ</t>
    </rPh>
    <phoneticPr fontId="5"/>
  </si>
  <si>
    <t>特別職等</t>
    <rPh sb="0" eb="2">
      <t>トクベツ</t>
    </rPh>
    <rPh sb="2" eb="3">
      <t>ショク</t>
    </rPh>
    <rPh sb="3" eb="4">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</si>
  <si>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4"/>
  </si>
  <si>
    <t>積立金取崩し額</t>
  </si>
  <si>
    <t>　連結実質赤字比率</t>
    <rPh sb="1" eb="3">
      <t>レンケツ</t>
    </rPh>
    <rPh sb="3" eb="5">
      <t>ジッシツ</t>
    </rPh>
    <rPh sb="5" eb="7">
      <t>アカジ</t>
    </rPh>
    <rPh sb="7" eb="9">
      <t>ヒリツ</t>
    </rPh>
    <phoneticPr fontId="5"/>
  </si>
  <si>
    <t>　　うち一部事務組合負担金</t>
  </si>
  <si>
    <t>うち日本人(人)</t>
  </si>
  <si>
    <t>第1次</t>
    <rPh sb="0" eb="1">
      <t>ダイ</t>
    </rPh>
    <rPh sb="2" eb="3">
      <t>ジ</t>
    </rPh>
    <phoneticPr fontId="5"/>
  </si>
  <si>
    <t>指数表選定</t>
    <rPh sb="0" eb="2">
      <t>シスウ</t>
    </rPh>
    <rPh sb="2" eb="3">
      <t>ヒョウ</t>
    </rPh>
    <rPh sb="3" eb="5">
      <t>センテイ</t>
    </rPh>
    <phoneticPr fontId="5"/>
  </si>
  <si>
    <t>実質単年度収支</t>
  </si>
  <si>
    <t>令06.01.01(人)</t>
  </si>
  <si>
    <t>増減率  (％)</t>
    <rPh sb="0" eb="2">
      <t>ゾウゲン</t>
    </rPh>
    <rPh sb="2" eb="3">
      <t>リツ</t>
    </rPh>
    <phoneticPr fontId="5"/>
  </si>
  <si>
    <t>団体名</t>
    <rPh sb="0" eb="2">
      <t>ダンタイ</t>
    </rPh>
    <phoneticPr fontId="5"/>
  </si>
  <si>
    <t>　将来負担比率</t>
    <rPh sb="1" eb="3">
      <t>ショウライ</t>
    </rPh>
    <rPh sb="3" eb="5">
      <t>フタン</t>
    </rPh>
    <rPh sb="5" eb="7">
      <t>ヒリツ</t>
    </rPh>
    <phoneticPr fontId="5"/>
  </si>
  <si>
    <t>第2次</t>
    <rPh sb="0" eb="1">
      <t>ダイ</t>
    </rPh>
    <rPh sb="2" eb="3">
      <t>ジ</t>
    </rPh>
    <phoneticPr fontId="5"/>
  </si>
  <si>
    <t>基準財政収入額</t>
  </si>
  <si>
    <t>一部事務組合等名</t>
    <rPh sb="0" eb="2">
      <t>イチブ</t>
    </rPh>
    <rPh sb="2" eb="4">
      <t>ジム</t>
    </rPh>
    <rPh sb="4" eb="6">
      <t>クミアイ</t>
    </rPh>
    <rPh sb="6" eb="7">
      <t>トウ</t>
    </rPh>
    <rPh sb="7" eb="8">
      <t>メイ</t>
    </rPh>
    <phoneticPr fontId="34"/>
  </si>
  <si>
    <t>　前年度繰上充用金</t>
  </si>
  <si>
    <r>
      <t>資金不足比率 (※</t>
    </r>
    <r>
      <rPr>
        <sz val="9"/>
        <color indexed="8"/>
        <rFont val="ＭＳ ゴシック"/>
        <family val="3"/>
        <charset val="128"/>
      </rPr>
      <t>4)</t>
    </r>
  </si>
  <si>
    <t>-2.2</t>
  </si>
  <si>
    <t>教育長</t>
  </si>
  <si>
    <t>▲特定財源の額</t>
  </si>
  <si>
    <t>基準財政需要額</t>
  </si>
  <si>
    <t>うち日本人(％)</t>
  </si>
  <si>
    <t>-2.3</t>
  </si>
  <si>
    <t>標準税収入額等</t>
  </si>
  <si>
    <t>元利償還金</t>
    <rPh sb="0" eb="2">
      <t>ガンリ</t>
    </rPh>
    <rPh sb="2" eb="5">
      <t>ショウカンキン</t>
    </rPh>
    <phoneticPr fontId="34"/>
  </si>
  <si>
    <t>経常経費充当一般財源等</t>
    <rPh sb="0" eb="2">
      <t>ケイジョウ</t>
    </rPh>
    <rPh sb="2" eb="4">
      <t>ケイヒ</t>
    </rPh>
    <rPh sb="4" eb="6">
      <t>ジュウトウ</t>
    </rPh>
    <rPh sb="6" eb="8">
      <t>イッパン</t>
    </rPh>
    <rPh sb="8" eb="10">
      <t>ザイゲン</t>
    </rPh>
    <rPh sb="10" eb="11">
      <t>トウ</t>
    </rPh>
    <phoneticPr fontId="38"/>
  </si>
  <si>
    <t>依頼土地の買い戻しに係るもの</t>
    <rPh sb="0" eb="2">
      <t>イライ</t>
    </rPh>
    <rPh sb="2" eb="4">
      <t>トチ</t>
    </rPh>
    <rPh sb="5" eb="6">
      <t>カ</t>
    </rPh>
    <rPh sb="7" eb="8">
      <t>モド</t>
    </rPh>
    <rPh sb="10" eb="11">
      <t>カカ</t>
    </rPh>
    <phoneticPr fontId="5"/>
  </si>
  <si>
    <t>農業集落排水事業会計</t>
  </si>
  <si>
    <t>歳入一般財源等</t>
    <rPh sb="0" eb="2">
      <t>サイニュウ</t>
    </rPh>
    <rPh sb="2" eb="4">
      <t>イッパン</t>
    </rPh>
    <rPh sb="4" eb="6">
      <t>ザイゲン</t>
    </rPh>
    <rPh sb="6" eb="7">
      <t>トウ</t>
    </rPh>
    <phoneticPr fontId="38"/>
  </si>
  <si>
    <t>世帯数 (世帯)</t>
    <rPh sb="0" eb="3">
      <t>セタイスウ</t>
    </rPh>
    <phoneticPr fontId="5"/>
  </si>
  <si>
    <t>職員の状況 (※8)</t>
    <rPh sb="0" eb="2">
      <t>ショクイン</t>
    </rPh>
    <rPh sb="3" eb="5">
      <t>ジョウキョウ</t>
    </rPh>
    <phoneticPr fontId="5"/>
  </si>
  <si>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</si>
  <si>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4"/>
  </si>
  <si>
    <t>将来負担比率（(Ｅ)－(Ｆ)）／（(Ｃ)－(Ｄ)）×１００</t>
    <rPh sb="0" eb="2">
      <t>ショウライ</t>
    </rPh>
    <rPh sb="2" eb="4">
      <t>フタン</t>
    </rPh>
    <rPh sb="4" eb="6">
      <t>ヒリツ</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</si>
  <si>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</si>
  <si>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</si>
  <si>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</si>
  <si>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職員数
(人)</t>
    <rPh sb="0" eb="3">
      <t>ショクインスウ</t>
    </rPh>
    <phoneticPr fontId="5"/>
  </si>
  <si>
    <t>　　うち職員給</t>
    <rPh sb="4" eb="6">
      <t>ショクイン</t>
    </rPh>
    <rPh sb="6" eb="7">
      <t>キュウ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</si>
  <si>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</si>
  <si>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その他会計（黒字）</t>
  </si>
  <si>
    <t>給料月額
(百円)</t>
    <rPh sb="0" eb="2">
      <t>キュウリョウ</t>
    </rPh>
    <rPh sb="2" eb="3">
      <t>ツキ</t>
    </rPh>
    <rPh sb="3" eb="4">
      <t>ガク</t>
    </rPh>
    <rPh sb="6" eb="8">
      <t>ヒャクエン</t>
    </rPh>
    <phoneticPr fontId="5"/>
  </si>
  <si>
    <t>内訳</t>
    <rPh sb="0" eb="2">
      <t>ウチワケ</t>
    </rPh>
    <phoneticPr fontId="5"/>
  </si>
  <si>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</si>
  <si>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</si>
  <si>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</si>
  <si>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(1) 普通会計の状況（市町村）</t>
    <rPh sb="4" eb="6">
      <t>フツウ</t>
    </rPh>
    <rPh sb="6" eb="8">
      <t>カイケイ</t>
    </rPh>
    <rPh sb="9" eb="11">
      <t>ジョウキョウ</t>
    </rPh>
    <rPh sb="12" eb="15">
      <t>シチョウソン</t>
    </rPh>
    <phoneticPr fontId="5"/>
  </si>
  <si>
    <t>地方債現在高（臨時財政対策債除き）</t>
  </si>
  <si>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</si>
  <si>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</si>
  <si>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</si>
  <si>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利子割交付金</t>
  </si>
  <si>
    <t>企業債等
繰入見込額</t>
    <rPh sb="0" eb="2">
      <t>キギョウ</t>
    </rPh>
    <rPh sb="2" eb="3">
      <t>サイ</t>
    </rPh>
    <rPh sb="3" eb="4">
      <t>トウ</t>
    </rPh>
    <rPh sb="5" eb="7">
      <t>クリイレ</t>
    </rPh>
    <rPh sb="7" eb="9">
      <t>ミコ</t>
    </rPh>
    <rPh sb="9" eb="10">
      <t>ガク</t>
    </rPh>
    <phoneticPr fontId="5"/>
  </si>
  <si>
    <t>　うち技能労務職員</t>
    <rPh sb="3" eb="5">
      <t>ギノウ</t>
    </rPh>
    <rPh sb="5" eb="7">
      <t>ロウム</t>
    </rPh>
    <rPh sb="7" eb="9">
      <t>ショクイン</t>
    </rPh>
    <phoneticPr fontId="5"/>
  </si>
  <si>
    <t>*</t>
  </si>
  <si>
    <t>ゴルフ場利用税交付金</t>
  </si>
  <si>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</si>
  <si>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5"/>
  </si>
  <si>
    <t>臨時職員</t>
    <rPh sb="0" eb="2">
      <t>リンジ</t>
    </rPh>
    <rPh sb="2" eb="4">
      <t>ショクイン</t>
    </rPh>
    <phoneticPr fontId="5"/>
  </si>
  <si>
    <t>議会議員</t>
    <rPh sb="0" eb="2">
      <t>ギカイ</t>
    </rPh>
    <rPh sb="2" eb="4">
      <t>ギイン</t>
    </rPh>
    <phoneticPr fontId="5"/>
  </si>
  <si>
    <t>減債基金</t>
    <rPh sb="0" eb="1">
      <t>ゲン</t>
    </rPh>
    <rPh sb="1" eb="2">
      <t>サイ</t>
    </rPh>
    <rPh sb="2" eb="4">
      <t>キキン</t>
    </rPh>
    <phoneticPr fontId="5"/>
  </si>
  <si>
    <t>（参考）　普通建設事業費の分析</t>
    <rPh sb="1" eb="3">
      <t>サンコウ</t>
    </rPh>
    <rPh sb="5" eb="7">
      <t>フツウ</t>
    </rPh>
    <rPh sb="7" eb="9">
      <t>ケンセツ</t>
    </rPh>
    <rPh sb="9" eb="11">
      <t>ジギョウ</t>
    </rPh>
    <rPh sb="11" eb="12">
      <t>ヒ</t>
    </rPh>
    <rPh sb="13" eb="15">
      <t>ブンセキ</t>
    </rPh>
    <phoneticPr fontId="5"/>
  </si>
  <si>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</si>
  <si>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4"/>
  </si>
  <si>
    <t>事業会計の一覧</t>
    <rPh sb="0" eb="2">
      <t>ジギョウ</t>
    </rPh>
    <rPh sb="2" eb="4">
      <t>カイケイ</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</si>
  <si>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</si>
  <si>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</si>
  <si>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</si>
  <si>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5"/>
  </si>
  <si>
    <t>項番</t>
  </si>
  <si>
    <t>会計名</t>
  </si>
  <si>
    <t>寄附金</t>
  </si>
  <si>
    <t>実質収支</t>
    <rPh sb="0" eb="2">
      <t>ジッシツ</t>
    </rPh>
    <rPh sb="2" eb="4">
      <t>シュウシ</t>
    </rPh>
    <phoneticPr fontId="5"/>
  </si>
  <si>
    <t>項番</t>
    <rPh sb="0" eb="2">
      <t>コウバン</t>
    </rPh>
    <phoneticPr fontId="5"/>
  </si>
  <si>
    <t>会計名</t>
    <rPh sb="0" eb="2">
      <t>カイケイ</t>
    </rPh>
    <rPh sb="2" eb="3">
      <t>メイ</t>
    </rPh>
    <phoneticPr fontId="5"/>
  </si>
  <si>
    <t>一時借入金の利子</t>
    <rPh sb="0" eb="2">
      <t>イチジ</t>
    </rPh>
    <rPh sb="2" eb="5">
      <t>カリイレキン</t>
    </rPh>
    <rPh sb="6" eb="8">
      <t>リシ</t>
    </rPh>
    <phoneticPr fontId="34"/>
  </si>
  <si>
    <t>組合等名</t>
  </si>
  <si>
    <t>利子補給に係るもの</t>
  </si>
  <si>
    <t xml:space="preserve"> R04</t>
  </si>
  <si>
    <r>
      <t>(※</t>
    </r>
    <r>
      <rPr>
        <sz val="9"/>
        <color indexed="8"/>
        <rFont val="ＭＳ ゴシック"/>
        <family val="3"/>
        <charset val="128"/>
      </rPr>
      <t>3)</t>
    </r>
  </si>
  <si>
    <t>（注釈）</t>
    <rPh sb="1" eb="3">
      <t>チュウシャク</t>
    </rPh>
    <phoneticPr fontId="5"/>
  </si>
  <si>
    <t>地方債</t>
  </si>
  <si>
    <t>令和5年度</t>
    <rPh sb="0" eb="2">
      <t>レイワ</t>
    </rPh>
    <rPh sb="4" eb="5">
      <t>ド</t>
    </rPh>
    <phoneticPr fontId="5"/>
  </si>
  <si>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</si>
  <si>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</si>
  <si>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</si>
  <si>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下水道</t>
  </si>
  <si>
    <t xml:space="preserve"> R03</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</si>
  <si>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</si>
  <si>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</si>
  <si>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1"/>
  </si>
  <si>
    <t>実質赤字額</t>
    <rPh sb="0" eb="2">
      <t>ジッシツ</t>
    </rPh>
    <rPh sb="2" eb="5">
      <t>アカジガク</t>
    </rPh>
    <phoneticPr fontId="5"/>
  </si>
  <si>
    <t>軽油引取税交付金</t>
  </si>
  <si>
    <t>※8：職員の状況については、調査対象年度の地方公務員給与実態調査に基づいている。</t>
  </si>
  <si>
    <t>宮崎県綾町</t>
  </si>
  <si>
    <t>歳入の状況（単位 千円・％）</t>
    <rPh sb="0" eb="2">
      <t>サイニュウ</t>
    </rPh>
    <rPh sb="3" eb="5">
      <t>ジョウキョウ</t>
    </rPh>
    <rPh sb="6" eb="8">
      <t>タンイ</t>
    </rPh>
    <rPh sb="9" eb="11">
      <t>センエン</t>
    </rPh>
    <phoneticPr fontId="5"/>
  </si>
  <si>
    <t>構成比</t>
    <rPh sb="0" eb="3">
      <t>コウセイヒ</t>
    </rPh>
    <phoneticPr fontId="5"/>
  </si>
  <si>
    <t xml:space="preserve">連結実質赤字額 </t>
  </si>
  <si>
    <t>経常一般財源等</t>
    <rPh sb="0" eb="2">
      <t>ケイジョウ</t>
    </rPh>
    <rPh sb="2" eb="4">
      <t>イッパン</t>
    </rPh>
    <rPh sb="4" eb="7">
      <t>ザイゲントウ</t>
    </rPh>
    <phoneticPr fontId="5"/>
  </si>
  <si>
    <t>参考</t>
    <rPh sb="0" eb="2">
      <t>サンコウ</t>
    </rPh>
    <phoneticPr fontId="5"/>
  </si>
  <si>
    <t>超過課税分</t>
    <rPh sb="0" eb="2">
      <t>チョウカ</t>
    </rPh>
    <rPh sb="2" eb="4">
      <t>カゼイ</t>
    </rPh>
    <rPh sb="4" eb="5">
      <t>ブン</t>
    </rPh>
    <phoneticPr fontId="5"/>
  </si>
  <si>
    <t>一時借入金利子
（同一団体における会計間の現金運用に係る利子は除く）</t>
  </si>
  <si>
    <t>国民健康保険特別会計</t>
  </si>
  <si>
    <t>目的別歳出の状況（単位 千円・％）</t>
  </si>
  <si>
    <t>R05</t>
  </si>
  <si>
    <t>決算額 (A)</t>
    <rPh sb="0" eb="2">
      <t>ケッサン</t>
    </rPh>
    <rPh sb="2" eb="3">
      <t>ガク</t>
    </rPh>
    <phoneticPr fontId="5"/>
  </si>
  <si>
    <t>(A)のうち充当一般財源等</t>
    <rPh sb="6" eb="8">
      <t>ジュウトウ</t>
    </rPh>
    <rPh sb="8" eb="10">
      <t>イッパン</t>
    </rPh>
    <rPh sb="10" eb="12">
      <t>ザイゲン</t>
    </rPh>
    <rPh sb="12" eb="13">
      <t>ナド</t>
    </rPh>
    <phoneticPr fontId="5"/>
  </si>
  <si>
    <t>　法定普通税</t>
  </si>
  <si>
    <t>ラスパイレス指数</t>
    <rPh sb="6" eb="8">
      <t>シスウ</t>
    </rPh>
    <phoneticPr fontId="42"/>
  </si>
  <si>
    <t>　　　所得割</t>
  </si>
  <si>
    <t>　　市町村民税</t>
  </si>
  <si>
    <t>配当割交付金</t>
    <rPh sb="0" eb="2">
      <t>ハイトウ</t>
    </rPh>
    <rPh sb="2" eb="3">
      <t>ワリ</t>
    </rPh>
    <rPh sb="3" eb="6">
      <t>コウフキン</t>
    </rPh>
    <phoneticPr fontId="39"/>
  </si>
  <si>
    <t>公債費負担の状況</t>
    <rPh sb="0" eb="3">
      <t>コウサイヒ</t>
    </rPh>
    <rPh sb="3" eb="5">
      <t>フタン</t>
    </rPh>
    <rPh sb="6" eb="8">
      <t>ジョウキョウ</t>
    </rPh>
    <phoneticPr fontId="5"/>
  </si>
  <si>
    <t>(注釈)</t>
    <rPh sb="1" eb="2">
      <t>チュウ</t>
    </rPh>
    <rPh sb="2" eb="3">
      <t>シャク</t>
    </rPh>
    <phoneticPr fontId="5"/>
  </si>
  <si>
    <t>　　　個人均等割</t>
  </si>
  <si>
    <t>民生費</t>
  </si>
  <si>
    <t>災害復旧費</t>
  </si>
  <si>
    <t>一部事務組合等</t>
    <rPh sb="0" eb="2">
      <t>イチブ</t>
    </rPh>
    <rPh sb="2" eb="4">
      <t>ジム</t>
    </rPh>
    <rPh sb="4" eb="6">
      <t>クミアイ</t>
    </rPh>
    <rPh sb="6" eb="7">
      <t>トウ</t>
    </rPh>
    <phoneticPr fontId="5"/>
  </si>
  <si>
    <t>株式等譲渡所得割交付金</t>
    <rPh sb="0" eb="2">
      <t>カブシキ</t>
    </rPh>
    <rPh sb="2" eb="3">
      <t>トウ</t>
    </rPh>
    <rPh sb="3" eb="5">
      <t>ジョウト</t>
    </rPh>
    <rPh sb="5" eb="7">
      <t>ショトク</t>
    </rPh>
    <rPh sb="7" eb="8">
      <t>ワリ</t>
    </rPh>
    <rPh sb="8" eb="11">
      <t>コウフキン</t>
    </rPh>
    <phoneticPr fontId="39"/>
  </si>
  <si>
    <t>都道府県支出金</t>
  </si>
  <si>
    <t>(ふるさと綾サポート基金)</t>
    <rPh sb="5" eb="6">
      <t>アヤ</t>
    </rPh>
    <rPh sb="10" eb="12">
      <t>キキン</t>
    </rPh>
    <phoneticPr fontId="5"/>
  </si>
  <si>
    <t>分離課税所得割交付金</t>
  </si>
  <si>
    <t>　　　法人均等割</t>
  </si>
  <si>
    <t>労働費</t>
  </si>
  <si>
    <t>地方公社・第三セクター等名</t>
    <rPh sb="12" eb="13">
      <t>メイ</t>
    </rPh>
    <phoneticPr fontId="5"/>
  </si>
  <si>
    <t>地方消費税交付金</t>
  </si>
  <si>
    <t>　うち、健全化法施行規則附則第三条に係る負担見込額</t>
  </si>
  <si>
    <t>地方独立行政法人に係る将来負担額</t>
  </si>
  <si>
    <t>　　　法人税割</t>
  </si>
  <si>
    <t>前年度繰上充用金</t>
  </si>
  <si>
    <t>農林水産業費</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</si>
  <si>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</si>
  <si>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</si>
  <si>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5"/>
  </si>
  <si>
    <t>交通安全対策特別交付金</t>
  </si>
  <si>
    <t>自動車取得税交付金</t>
  </si>
  <si>
    <t>　　　うち純固定資産税</t>
  </si>
  <si>
    <t>当該団体からの債務保証に係る債務残高</t>
    <rPh sb="9" eb="11">
      <t>ホショウ</t>
    </rPh>
    <phoneticPr fontId="5"/>
  </si>
  <si>
    <t>土木費</t>
  </si>
  <si>
    <t>財産収入</t>
  </si>
  <si>
    <t>　　軽自動車税</t>
  </si>
  <si>
    <t>消防費</t>
  </si>
  <si>
    <t>自動車税環境性能割交付金</t>
  </si>
  <si>
    <t>現年</t>
    <rPh sb="0" eb="1">
      <t>ゲン</t>
    </rPh>
    <rPh sb="1" eb="2">
      <t>ネン</t>
    </rPh>
    <phoneticPr fontId="5"/>
  </si>
  <si>
    <t>　　市町村たばこ税</t>
  </si>
  <si>
    <t>教育費</t>
  </si>
  <si>
    <t>類似団体平均（円）</t>
    <rPh sb="0" eb="2">
      <t>ルイジ</t>
    </rPh>
    <rPh sb="2" eb="4">
      <t>ダンタイ</t>
    </rPh>
    <rPh sb="4" eb="6">
      <t>ヘイキン</t>
    </rPh>
    <rPh sb="7" eb="8">
      <t>エン</t>
    </rPh>
    <phoneticPr fontId="5"/>
  </si>
  <si>
    <t>法人事業税交付金</t>
  </si>
  <si>
    <t>人口1人当たり決算額</t>
    <rPh sb="0" eb="2">
      <t>ジンコウ</t>
    </rPh>
    <rPh sb="2" eb="4">
      <t>ヒトリ</t>
    </rPh>
    <rPh sb="4" eb="5">
      <t>ア</t>
    </rPh>
    <rPh sb="7" eb="9">
      <t>ケッサン</t>
    </rPh>
    <rPh sb="9" eb="10">
      <t>ガク</t>
    </rPh>
    <phoneticPr fontId="5"/>
  </si>
  <si>
    <t>　　鉱産税</t>
  </si>
  <si>
    <t>地方特例交付金等</t>
    <rPh sb="7" eb="8">
      <t>トウ</t>
    </rPh>
    <phoneticPr fontId="35"/>
  </si>
  <si>
    <t>　住宅借入金等特別税額控除減収補塡特例交付金</t>
  </si>
  <si>
    <t>諸支出金</t>
    <rPh sb="3" eb="4">
      <t>キン</t>
    </rPh>
    <phoneticPr fontId="38"/>
  </si>
  <si>
    <t>　物件費</t>
  </si>
  <si>
    <t>(3ヵ年平均)</t>
    <rPh sb="3" eb="4">
      <t>ネン</t>
    </rPh>
    <rPh sb="4" eb="6">
      <t>ヘイキン</t>
    </rPh>
    <phoneticPr fontId="5"/>
  </si>
  <si>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</si>
  <si>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</si>
  <si>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</si>
  <si>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</si>
  <si>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</si>
  <si>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5"/>
  </si>
  <si>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</si>
  <si>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</si>
  <si>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5"/>
  </si>
  <si>
    <t>　　入湯税</t>
  </si>
  <si>
    <t>　普通交付税</t>
  </si>
  <si>
    <t>充当可能
財源等</t>
    <rPh sb="0" eb="2">
      <t>ジュウトウ</t>
    </rPh>
    <rPh sb="2" eb="3">
      <t>カ</t>
    </rPh>
    <rPh sb="3" eb="4">
      <t>ノウ</t>
    </rPh>
    <rPh sb="5" eb="8">
      <t>ザイゲントウ</t>
    </rPh>
    <phoneticPr fontId="5"/>
  </si>
  <si>
    <t>性質別歳出の状況（単位 千円・％）</t>
    <rPh sb="0" eb="2">
      <t>セイシツ</t>
    </rPh>
    <phoneticPr fontId="5"/>
  </si>
  <si>
    <t>　特別交付税</t>
  </si>
  <si>
    <t>形式収支</t>
  </si>
  <si>
    <t>決算額</t>
  </si>
  <si>
    <t>構成比</t>
  </si>
  <si>
    <t>充当一般財源等</t>
  </si>
  <si>
    <t>対比（差引）</t>
    <rPh sb="0" eb="2">
      <t>タイヒ</t>
    </rPh>
    <rPh sb="3" eb="5">
      <t>サシヒキ</t>
    </rPh>
    <phoneticPr fontId="5"/>
  </si>
  <si>
    <t>その他の経費</t>
    <rPh sb="2" eb="3">
      <t>タ</t>
    </rPh>
    <rPh sb="4" eb="6">
      <t>ケイヒ</t>
    </rPh>
    <phoneticPr fontId="5"/>
  </si>
  <si>
    <t>経常経費充当一般財源等</t>
  </si>
  <si>
    <t>経常収支比率</t>
    <rPh sb="0" eb="2">
      <t>ケイジョウ</t>
    </rPh>
    <rPh sb="2" eb="4">
      <t>シュウシ</t>
    </rPh>
    <rPh sb="4" eb="6">
      <t>ヒリツ</t>
    </rPh>
    <phoneticPr fontId="37"/>
  </si>
  <si>
    <t>健全化判断比率</t>
    <rPh sb="0" eb="3">
      <t>ケンゼンカ</t>
    </rPh>
    <rPh sb="3" eb="5">
      <t>ハンダン</t>
    </rPh>
    <rPh sb="5" eb="7">
      <t>ヒリツ</t>
    </rPh>
    <phoneticPr fontId="37"/>
  </si>
  <si>
    <t>　震災復興特別交付税</t>
  </si>
  <si>
    <t>義務的経費計</t>
    <rPh sb="0" eb="3">
      <t>ギムテキ</t>
    </rPh>
    <rPh sb="3" eb="5">
      <t>ケイヒ</t>
    </rPh>
    <rPh sb="5" eb="6">
      <t>ケイ</t>
    </rPh>
    <phoneticPr fontId="5"/>
  </si>
  <si>
    <t>　法定外目的税</t>
  </si>
  <si>
    <t>旧法による税</t>
  </si>
  <si>
    <t>　扶助費</t>
  </si>
  <si>
    <t>一般会計等
負担見込額</t>
  </si>
  <si>
    <t>使用料</t>
  </si>
  <si>
    <t>令和6年度</t>
    <rPh sb="0" eb="2">
      <t>レイワ</t>
    </rPh>
    <rPh sb="3" eb="5">
      <t>ネンド</t>
    </rPh>
    <phoneticPr fontId="5"/>
  </si>
  <si>
    <t>国庫支出金</t>
  </si>
  <si>
    <t>　うち元金</t>
  </si>
  <si>
    <t>国有提供交付金(特別区財調交付金)</t>
  </si>
  <si>
    <t>徴収率
(％)</t>
    <rPh sb="0" eb="2">
      <t>チョウシュウ</t>
    </rPh>
    <rPh sb="2" eb="3">
      <t>リツ</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</si>
  <si>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4"/>
  </si>
  <si>
    <t>　うち利子</t>
  </si>
  <si>
    <t>市町村民税</t>
    <rPh sb="0" eb="3">
      <t>シチョウソン</t>
    </rPh>
    <rPh sb="3" eb="4">
      <t>ミン</t>
    </rPh>
    <rPh sb="4" eb="5">
      <t>ゼイ</t>
    </rPh>
    <phoneticPr fontId="5"/>
  </si>
  <si>
    <t>一時借入金利子</t>
  </si>
  <si>
    <t>純固定資産税</t>
    <rPh sb="0" eb="1">
      <t>ジュン</t>
    </rPh>
    <rPh sb="1" eb="3">
      <t>コテイ</t>
    </rPh>
    <rPh sb="3" eb="6">
      <t>シサンゼイ</t>
    </rPh>
    <phoneticPr fontId="5"/>
  </si>
  <si>
    <t>繰入金</t>
  </si>
  <si>
    <t>国民健康保険事業会計の状況</t>
    <rPh sb="0" eb="2">
      <t>コクミン</t>
    </rPh>
    <rPh sb="2" eb="4">
      <t>ケンコウ</t>
    </rPh>
    <rPh sb="4" eb="6">
      <t>ホケン</t>
    </rPh>
    <rPh sb="6" eb="8">
      <t>ジギョウ</t>
    </rPh>
    <rPh sb="8" eb="10">
      <t>カイケイ</t>
    </rPh>
    <rPh sb="11" eb="13">
      <t>ジョウキョウ</t>
    </rPh>
    <phoneticPr fontId="5"/>
  </si>
  <si>
    <t>　補助費等</t>
    <rPh sb="1" eb="3">
      <t>ホジョ</t>
    </rPh>
    <rPh sb="3" eb="4">
      <t>ヒ</t>
    </rPh>
    <rPh sb="4" eb="5">
      <t>トウ</t>
    </rPh>
    <phoneticPr fontId="5"/>
  </si>
  <si>
    <t>被保険者数(人)</t>
  </si>
  <si>
    <t>早期健全化基準</t>
  </si>
  <si>
    <t>諸収入</t>
  </si>
  <si>
    <t>再差引収支</t>
    <rPh sb="0" eb="1">
      <t>サイ</t>
    </rPh>
    <rPh sb="1" eb="3">
      <t>サシヒキ</t>
    </rPh>
    <rPh sb="3" eb="5">
      <t>シュウシ</t>
    </rPh>
    <phoneticPr fontId="5"/>
  </si>
  <si>
    <t>加入世帯数(世帯)</t>
  </si>
  <si>
    <t>　うち減収補塡債(特例分)</t>
    <rPh sb="4" eb="5">
      <t>シュウ</t>
    </rPh>
    <rPh sb="9" eb="10">
      <t>トク</t>
    </rPh>
    <rPh sb="10" eb="11">
      <t>レイ</t>
    </rPh>
    <rPh sb="11" eb="12">
      <t>ブン</t>
    </rPh>
    <phoneticPr fontId="35"/>
  </si>
  <si>
    <t>企業債
（地方債）
現在高</t>
  </si>
  <si>
    <t>公社・
三セク等</t>
    <rPh sb="0" eb="2">
      <t>コウシャ</t>
    </rPh>
    <rPh sb="4" eb="5">
      <t>サン</t>
    </rPh>
    <rPh sb="7" eb="8">
      <t>トウ</t>
    </rPh>
    <phoneticPr fontId="5"/>
  </si>
  <si>
    <t>増減率(%)(B)</t>
    <rPh sb="0" eb="3">
      <t>ゾウゲンリツ</t>
    </rPh>
    <phoneticPr fontId="5"/>
  </si>
  <si>
    <t>工業用水道</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</si>
  <si>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</si>
  <si>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4"/>
  </si>
  <si>
    <t>交通</t>
  </si>
  <si>
    <t>保険税(料)収入額</t>
  </si>
  <si>
    <t>　投資・出資金・貸付金</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</si>
  <si>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</si>
  <si>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5"/>
  </si>
  <si>
    <t>歳入合計</t>
  </si>
  <si>
    <t>国民健康保険</t>
  </si>
  <si>
    <t>その他</t>
  </si>
  <si>
    <t>(ふるさと農村活性化基金)</t>
    <rPh sb="5" eb="12">
      <t>ノウソンカッセイカキキン</t>
    </rPh>
    <phoneticPr fontId="5"/>
  </si>
  <si>
    <t>投資的経費計</t>
    <rPh sb="5" eb="6">
      <t>ケイ</t>
    </rPh>
    <phoneticPr fontId="5"/>
  </si>
  <si>
    <t>　　うち人件費</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</si>
  <si>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</si>
  <si>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</si>
  <si>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</si>
  <si>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4"/>
  </si>
  <si>
    <t>　うち補助</t>
  </si>
  <si>
    <t>　うち単独</t>
  </si>
  <si>
    <t>災害復旧事業費</t>
  </si>
  <si>
    <t>純資産又は
正味財産</t>
  </si>
  <si>
    <t>計</t>
    <rPh sb="0" eb="1">
      <t>ケイ</t>
    </rPh>
    <phoneticPr fontId="5"/>
  </si>
  <si>
    <t>失業対策事業費</t>
  </si>
  <si>
    <t>(2)各会計、関係団体の財政状況及び健全化判断比率（市町村）</t>
    <rPh sb="26" eb="29">
      <t>シチョウソン</t>
    </rPh>
    <phoneticPr fontId="5"/>
  </si>
  <si>
    <t>一般会計等の財政状況（単位：百万円）</t>
    <rPh sb="0" eb="2">
      <t>イッパン</t>
    </rPh>
    <rPh sb="2" eb="4">
      <t>カイケイ</t>
    </rPh>
    <rPh sb="4" eb="5">
      <t>トウ</t>
    </rPh>
    <rPh sb="6" eb="8">
      <t>ザイセイ</t>
    </rPh>
    <rPh sb="8" eb="10">
      <t>ジョウキョウ</t>
    </rPh>
    <phoneticPr fontId="34"/>
  </si>
  <si>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4"/>
  </si>
  <si>
    <t>令和6年度</t>
    <rPh sb="0" eb="2">
      <t>レイワ</t>
    </rPh>
    <rPh sb="3" eb="5">
      <t>ネンド</t>
    </rPh>
    <phoneticPr fontId="37"/>
  </si>
  <si>
    <t>会計名</t>
    <rPh sb="0" eb="2">
      <t>カイケイ</t>
    </rPh>
    <rPh sb="2" eb="3">
      <t>メイ</t>
    </rPh>
    <phoneticPr fontId="34"/>
  </si>
  <si>
    <t>他会計等
からの
繰入金</t>
    <rPh sb="9" eb="11">
      <t>クリイレ</t>
    </rPh>
    <rPh sb="11" eb="12">
      <t>キン</t>
    </rPh>
    <phoneticPr fontId="34"/>
  </si>
  <si>
    <t>その他の会計</t>
  </si>
  <si>
    <t>備考</t>
    <rPh sb="0" eb="2">
      <t>ビコウ</t>
    </rPh>
    <phoneticPr fontId="5"/>
  </si>
  <si>
    <t>経常損益</t>
  </si>
  <si>
    <t>総費用
（歳出）</t>
  </si>
  <si>
    <t>当該団体
からの
補助金</t>
  </si>
  <si>
    <t>いわゆる五省協定等に係るもの</t>
    <rPh sb="4" eb="6">
      <t>ゴショウ</t>
    </rPh>
    <rPh sb="6" eb="9">
      <t>キョウテイトウ</t>
    </rPh>
    <rPh sb="10" eb="11">
      <t>カカ</t>
    </rPh>
    <phoneticPr fontId="34"/>
  </si>
  <si>
    <t>当該団体からの損失補償に係る債務残高</t>
  </si>
  <si>
    <t>一般会計</t>
  </si>
  <si>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</si>
  <si>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</si>
  <si>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</si>
  <si>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</si>
  <si>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総収益
（歳入）</t>
  </si>
  <si>
    <t>令和4年度</t>
    <rPh sb="0" eb="2">
      <t>レイワ</t>
    </rPh>
    <rPh sb="3" eb="5">
      <t>ネンド</t>
    </rPh>
    <phoneticPr fontId="5"/>
  </si>
  <si>
    <t>実質公債費比率</t>
    <rPh sb="0" eb="2">
      <t>ジッシツ</t>
    </rPh>
    <rPh sb="2" eb="5">
      <t>コウサイヒ</t>
    </rPh>
    <rPh sb="5" eb="7">
      <t>ヒリツ</t>
    </rPh>
    <phoneticPr fontId="37"/>
  </si>
  <si>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</si>
  <si>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</si>
  <si>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4"/>
  </si>
  <si>
    <t>左のうち
一般会計等
繰入見込額</t>
  </si>
  <si>
    <t>(Ｃ)－(Ｄ)</t>
  </si>
  <si>
    <t>介護保険特別会計</t>
  </si>
  <si>
    <t>当該団体</t>
    <rPh sb="0" eb="2">
      <t>トウガイ</t>
    </rPh>
    <rPh sb="2" eb="4">
      <t>ダンタイ</t>
    </rPh>
    <phoneticPr fontId="5"/>
  </si>
  <si>
    <t>後期高齢者医療特別会計</t>
  </si>
  <si>
    <t>水道事業会計</t>
  </si>
  <si>
    <t>公共下水道事業特別会計</t>
  </si>
  <si>
    <t>農業集落排水事業特別会計</t>
  </si>
  <si>
    <t>左のうち
一般会計等
負担見込額</t>
  </si>
  <si>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</si>
  <si>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</si>
  <si>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</si>
  <si>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</si>
  <si>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5"/>
  </si>
  <si>
    <t>公債費に準ずる債務負担行為に係るもの</t>
  </si>
  <si>
    <t>将来負担比率　　（千円・％）</t>
    <rPh sb="0" eb="2">
      <t>ショウライ</t>
    </rPh>
    <rPh sb="2" eb="4">
      <t>フタン</t>
    </rPh>
    <phoneticPr fontId="5"/>
  </si>
  <si>
    <t>区分</t>
    <rPh sb="0" eb="1">
      <t>ク</t>
    </rPh>
    <rPh sb="1" eb="2">
      <t>ブン</t>
    </rPh>
    <phoneticPr fontId="34"/>
  </si>
  <si>
    <t>準元利償還金</t>
    <rPh sb="0" eb="1">
      <t>ジュン</t>
    </rPh>
    <rPh sb="1" eb="3">
      <t>ガンリ</t>
    </rPh>
    <rPh sb="3" eb="6">
      <t>ショウカンキン</t>
    </rPh>
    <phoneticPr fontId="34"/>
  </si>
  <si>
    <t>令和5年度</t>
    <rPh sb="0" eb="2">
      <t>レイワ</t>
    </rPh>
    <rPh sb="3" eb="5">
      <t>ネンド</t>
    </rPh>
    <phoneticPr fontId="5"/>
  </si>
  <si>
    <t>分母比</t>
    <rPh sb="0" eb="2">
      <t>ブンボ</t>
    </rPh>
    <rPh sb="2" eb="3">
      <t>ヒ</t>
    </rPh>
    <phoneticPr fontId="5"/>
  </si>
  <si>
    <t>PFI事業に係るもの</t>
    <rPh sb="3" eb="5">
      <t>ジギョウ</t>
    </rPh>
    <rPh sb="6" eb="7">
      <t>カカ</t>
    </rPh>
    <phoneticPr fontId="34"/>
  </si>
  <si>
    <t xml:space="preserve">債務負担行為に基づく支出予定額 </t>
    <rPh sb="0" eb="2">
      <t>サイム</t>
    </rPh>
    <rPh sb="2" eb="4">
      <t>フタン</t>
    </rPh>
    <rPh sb="4" eb="6">
      <t>コウイ</t>
    </rPh>
    <rPh sb="7" eb="8">
      <t>モト</t>
    </rPh>
    <rPh sb="10" eb="12">
      <t>シシュツ</t>
    </rPh>
    <rPh sb="12" eb="15">
      <t>ヨテイガク</t>
    </rPh>
    <phoneticPr fontId="34"/>
  </si>
  <si>
    <t xml:space="preserve">公営企業債等繰入見込額 </t>
    <rPh sb="0" eb="2">
      <t>コウエイ</t>
    </rPh>
    <rPh sb="2" eb="5">
      <t>キギョウサイ</t>
    </rPh>
    <rPh sb="5" eb="6">
      <t>トウ</t>
    </rPh>
    <rPh sb="6" eb="8">
      <t>クリイ</t>
    </rPh>
    <rPh sb="8" eb="11">
      <t>ミコミガク</t>
    </rPh>
    <phoneticPr fontId="34"/>
  </si>
  <si>
    <t>国営土地改良事業に係るもの</t>
    <rPh sb="0" eb="2">
      <t>コクエイ</t>
    </rPh>
    <rPh sb="2" eb="4">
      <t>トチ</t>
    </rPh>
    <rPh sb="4" eb="6">
      <t>カイリョウ</t>
    </rPh>
    <rPh sb="6" eb="8">
      <t>ジギョウ</t>
    </rPh>
    <rPh sb="9" eb="10">
      <t>カカ</t>
    </rPh>
    <phoneticPr fontId="34"/>
  </si>
  <si>
    <t xml:space="preserve">組合等負担等見込額 </t>
    <rPh sb="0" eb="2">
      <t>クミアイ</t>
    </rPh>
    <rPh sb="2" eb="3">
      <t>トウ</t>
    </rPh>
    <rPh sb="3" eb="5">
      <t>フタン</t>
    </rPh>
    <rPh sb="5" eb="6">
      <t>トウ</t>
    </rPh>
    <rPh sb="6" eb="9">
      <t>ミコミガク</t>
    </rPh>
    <phoneticPr fontId="34"/>
  </si>
  <si>
    <t>公債費及び公債費に準ずる費用の分析</t>
    <rPh sb="0" eb="3">
      <t>コウサイヒ</t>
    </rPh>
    <rPh sb="3" eb="4">
      <t>オヨ</t>
    </rPh>
    <rPh sb="5" eb="8">
      <t>コウサイヒ</t>
    </rPh>
    <rPh sb="9" eb="10">
      <t>ジュン</t>
    </rPh>
    <rPh sb="12" eb="14">
      <t>ヒヨウ</t>
    </rPh>
    <rPh sb="15" eb="17">
      <t>ブンセキ</t>
    </rPh>
    <phoneticPr fontId="5"/>
  </si>
  <si>
    <t xml:space="preserve">退職手当負担見込額 </t>
    <rPh sb="0" eb="2">
      <t>タイショク</t>
    </rPh>
    <rPh sb="2" eb="4">
      <t>テアテ</t>
    </rPh>
    <rPh sb="4" eb="6">
      <t>フタン</t>
    </rPh>
    <rPh sb="6" eb="9">
      <t>ミコミガク</t>
    </rPh>
    <phoneticPr fontId="34"/>
  </si>
  <si>
    <t>社会福祉法人の施設建設費に係るもの</t>
    <rPh sb="0" eb="2">
      <t>シャカイ</t>
    </rPh>
    <rPh sb="2" eb="4">
      <t>フクシ</t>
    </rPh>
    <rPh sb="4" eb="6">
      <t>ホウジン</t>
    </rPh>
    <rPh sb="7" eb="9">
      <t>シセツ</t>
    </rPh>
    <rPh sb="9" eb="12">
      <t>ケンセツヒ</t>
    </rPh>
    <rPh sb="13" eb="14">
      <t>カカ</t>
    </rPh>
    <phoneticPr fontId="5"/>
  </si>
  <si>
    <t>その他会計（赤字）</t>
  </si>
  <si>
    <t>(Ａ)</t>
  </si>
  <si>
    <t>(Ｅ)</t>
  </si>
  <si>
    <t>その他上記に準ずるもの</t>
    <rPh sb="2" eb="3">
      <t>タ</t>
    </rPh>
    <rPh sb="3" eb="5">
      <t>ジョウキ</t>
    </rPh>
    <rPh sb="6" eb="7">
      <t>ジュン</t>
    </rPh>
    <phoneticPr fontId="5"/>
  </si>
  <si>
    <t xml:space="preserve">充当可能基金 </t>
    <rPh sb="0" eb="2">
      <t>ジュウトウ</t>
    </rPh>
    <rPh sb="2" eb="4">
      <t>カノウ</t>
    </rPh>
    <rPh sb="4" eb="6">
      <t>キキン</t>
    </rPh>
    <phoneticPr fontId="34"/>
  </si>
  <si>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4"/>
  </si>
  <si>
    <t xml:space="preserve">充当可能特定歳入 </t>
    <rPh sb="0" eb="2">
      <t>ジュウトウ</t>
    </rPh>
    <rPh sb="2" eb="4">
      <t>カノウ</t>
    </rPh>
    <rPh sb="4" eb="6">
      <t>トクテイ</t>
    </rPh>
    <rPh sb="6" eb="8">
      <t>サイニュウ</t>
    </rPh>
    <phoneticPr fontId="34"/>
  </si>
  <si>
    <t xml:space="preserve">基準財政需要額算入見込額 </t>
    <rPh sb="0" eb="2">
      <t>キジュン</t>
    </rPh>
    <rPh sb="2" eb="4">
      <t>ザイセイ</t>
    </rPh>
    <rPh sb="4" eb="7">
      <t>ジュヨウガク</t>
    </rPh>
    <rPh sb="7" eb="9">
      <t>サンニュウ</t>
    </rPh>
    <rPh sb="9" eb="12">
      <t>ミコミガク</t>
    </rPh>
    <phoneticPr fontId="34"/>
  </si>
  <si>
    <t>(Ｆ)</t>
  </si>
  <si>
    <t>特定財源の額</t>
    <rPh sb="0" eb="2">
      <t>トクテイ</t>
    </rPh>
    <rPh sb="2" eb="4">
      <t>ザイゲン</t>
    </rPh>
    <rPh sb="5" eb="6">
      <t>ガク</t>
    </rPh>
    <phoneticPr fontId="5"/>
  </si>
  <si>
    <t>(Ｂ)</t>
  </si>
  <si>
    <t>実質赤字比率</t>
    <rPh sb="0" eb="2">
      <t>ジッシツ</t>
    </rPh>
    <rPh sb="2" eb="4">
      <t>アカジ</t>
    </rPh>
    <rPh sb="4" eb="6">
      <t>ヒリツ</t>
    </rPh>
    <phoneticPr fontId="37"/>
  </si>
  <si>
    <t>(単年度)</t>
    <rPh sb="1" eb="4">
      <t>タンネンド</t>
    </rPh>
    <phoneticPr fontId="5"/>
  </si>
  <si>
    <t>将来負担比率</t>
    <rPh sb="0" eb="2">
      <t>ショウライ</t>
    </rPh>
    <rPh sb="2" eb="4">
      <t>フタン</t>
    </rPh>
    <rPh sb="4" eb="6">
      <t>ヒリツ</t>
    </rPh>
    <phoneticPr fontId="37"/>
  </si>
  <si>
    <t>実質公債費比率
（(Ａ)－((Ｂ)＋(Ｄ))）／（(Ｃ)－(Ｄ)）×１００</t>
    <rPh sb="0" eb="2">
      <t>ジッシツ</t>
    </rPh>
    <rPh sb="2" eb="4">
      <t>コウサイ</t>
    </rPh>
    <rPh sb="4" eb="5">
      <t>ヒ</t>
    </rPh>
    <rPh sb="5" eb="7">
      <t>ヒリツ</t>
    </rPh>
    <phoneticPr fontId="5"/>
  </si>
  <si>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</si>
  <si>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</si>
  <si>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</si>
  <si>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</si>
  <si>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</si>
  <si>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</si>
  <si>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▲退職金</t>
    <rPh sb="1" eb="3">
      <t>タイショク</t>
    </rPh>
    <rPh sb="3" eb="4">
      <t>キン</t>
    </rPh>
    <phoneticPr fontId="5"/>
  </si>
  <si>
    <t>人口1,000人当たり職員数（人）</t>
    <rPh sb="0" eb="2">
      <t>ジンコウ</t>
    </rPh>
    <rPh sb="7" eb="8">
      <t>ニン</t>
    </rPh>
    <rPh sb="8" eb="9">
      <t>ア</t>
    </rPh>
    <rPh sb="11" eb="14">
      <t>ショクインスウ</t>
    </rPh>
    <rPh sb="15" eb="16">
      <t>ヒト</t>
    </rPh>
    <phoneticPr fontId="5"/>
  </si>
  <si>
    <t>（注）人口については、各調査対象年度の1月1日現在の住民基本台帳に登載されている人口に基づいている。</t>
    <rPh sb="14" eb="16">
      <t>タイショウ</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</si>
  <si>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</si>
  <si>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</si>
  <si>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</si>
  <si>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</si>
  <si>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5"/>
  </si>
  <si>
    <t>増減率(%)(A)</t>
    <rPh sb="0" eb="3">
      <t>ゾウゲンリツ</t>
    </rPh>
    <phoneticPr fontId="5"/>
  </si>
  <si>
    <t xml:space="preserve"> R02</t>
  </si>
  <si>
    <t>うち単独分</t>
    <rPh sb="2" eb="4">
      <t>タンドク</t>
    </rPh>
    <rPh sb="4" eb="5">
      <t>ブン</t>
    </rPh>
    <phoneticPr fontId="5"/>
  </si>
  <si>
    <t xml:space="preserve"> R06</t>
  </si>
  <si>
    <t xml:space="preserve"> 過去５年間平均</t>
    <rPh sb="1" eb="3">
      <t>カコ</t>
    </rPh>
    <rPh sb="4" eb="6">
      <t>ネンカン</t>
    </rPh>
    <rPh sb="6" eb="8">
      <t>ヘイキン</t>
    </rPh>
    <phoneticPr fontId="5"/>
  </si>
  <si>
    <t>R03</t>
  </si>
  <si>
    <t>▲ 2.10</t>
  </si>
  <si>
    <t>宮崎県市町村総合事務組合　一般会計</t>
  </si>
  <si>
    <t>宮崎県市町村総合事務組合　市町村交通災害共済事業特別会計</t>
    <rPh sb="0" eb="3">
      <t>ミヤザキケン</t>
    </rPh>
    <rPh sb="3" eb="6">
      <t>シチョウソン</t>
    </rPh>
    <rPh sb="6" eb="8">
      <t>ソウゴウ</t>
    </rPh>
    <rPh sb="8" eb="10">
      <t>ジム</t>
    </rPh>
    <rPh sb="10" eb="12">
      <t>クミアイ</t>
    </rPh>
    <rPh sb="13" eb="16">
      <t>シチョウソン</t>
    </rPh>
    <rPh sb="16" eb="18">
      <t>コウツウ</t>
    </rPh>
    <rPh sb="18" eb="20">
      <t>サイガイ</t>
    </rPh>
    <rPh sb="20" eb="22">
      <t>キョウサイ</t>
    </rPh>
    <rPh sb="22" eb="24">
      <t>ジギョウ</t>
    </rPh>
    <rPh sb="24" eb="26">
      <t>トクベツ</t>
    </rPh>
    <rPh sb="26" eb="28">
      <t>カイケイ</t>
    </rPh>
    <phoneticPr fontId="43"/>
  </si>
  <si>
    <t>宮崎県市町村総合事務組合　自治会館管理運営特別会計</t>
    <rPh sb="0" eb="3">
      <t>ミヤザキケン</t>
    </rPh>
    <rPh sb="3" eb="6">
      <t>シチョウソン</t>
    </rPh>
    <rPh sb="6" eb="8">
      <t>ソウゴウ</t>
    </rPh>
    <rPh sb="8" eb="10">
      <t>ジム</t>
    </rPh>
    <rPh sb="10" eb="12">
      <t>クミアイ</t>
    </rPh>
    <rPh sb="13" eb="15">
      <t>ジチ</t>
    </rPh>
    <rPh sb="15" eb="17">
      <t>カイカン</t>
    </rPh>
    <rPh sb="17" eb="19">
      <t>カンリ</t>
    </rPh>
    <rPh sb="19" eb="21">
      <t>ウンエイ</t>
    </rPh>
    <rPh sb="21" eb="23">
      <t>トクベツ</t>
    </rPh>
    <rPh sb="23" eb="25">
      <t>カイケイ</t>
    </rPh>
    <phoneticPr fontId="43"/>
  </si>
  <si>
    <t>(森林環境譲与税基金)</t>
    <rPh sb="1" eb="3">
      <t>シンリン</t>
    </rPh>
    <rPh sb="3" eb="5">
      <t>カンキョウ</t>
    </rPh>
    <rPh sb="5" eb="7">
      <t>ジョウヨ</t>
    </rPh>
    <rPh sb="7" eb="8">
      <t>ゼイ</t>
    </rPh>
    <rPh sb="8" eb="10">
      <t>キキン</t>
    </rPh>
    <phoneticPr fontId="5"/>
  </si>
  <si>
    <t>宮崎県後期高齢者医療広域連合　一般会計</t>
  </si>
  <si>
    <t>宮崎県後期高齢者医療広域連合　後期高齢者医療特別会計</t>
  </si>
  <si>
    <t>‐</t>
  </si>
  <si>
    <t>(地域福祉基金)</t>
    <rPh sb="1" eb="3">
      <t>チイキ</t>
    </rPh>
    <rPh sb="3" eb="5">
      <t>フクシ</t>
    </rPh>
    <rPh sb="5" eb="7">
      <t>キキン</t>
    </rPh>
    <phoneticPr fontId="5"/>
  </si>
  <si>
    <t>(公共施設等整備基金)</t>
    <rPh sb="1" eb="3">
      <t>コウキョウ</t>
    </rPh>
    <rPh sb="3" eb="5">
      <t>シセツ</t>
    </rPh>
    <rPh sb="5" eb="6">
      <t>トウ</t>
    </rPh>
    <rPh sb="6" eb="8">
      <t>セイビ</t>
    </rPh>
    <rPh sb="8" eb="10">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</si>
  <si>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</si>
  <si>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</si>
  <si>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将来負担比率は、類似団体内平均と比較し高い状況である。経年で見ると過去5年間で起債残高の償還を進めているため改善傾向にある。計画的な財政運営を行い、将来負担比率の抑制に努める。
　有形固定資産減価償却率は、類似団体内平均よりも1.8%高い70.1%であり、経年で見ると上昇傾向である。建設から３０年以上経過している公共施設も多く老朽化が進んでおり、今後は長寿命化へ向けての維持補修費の増額が見込まれるので、除却も視野に入れた検討を行う必要がある。
　</t>
    <rPh sb="28" eb="30">
      <t>ケイネン</t>
    </rPh>
    <rPh sb="31" eb="32">
      <t>ミ</t>
    </rPh>
    <rPh sb="34" eb="36">
      <t>カコ</t>
    </rPh>
    <rPh sb="37" eb="39">
      <t>ネンカン</t>
    </rPh>
    <rPh sb="40" eb="44">
      <t>キサイザンダカ</t>
    </rPh>
    <rPh sb="45" eb="47">
      <t>ショウカン</t>
    </rPh>
    <rPh sb="48" eb="49">
      <t>スス</t>
    </rPh>
    <rPh sb="57" eb="59">
      <t>ケイコウ</t>
    </rPh>
    <rPh sb="119" eb="120">
      <t>タカ</t>
    </rPh>
    <rPh sb="130" eb="132">
      <t>ケイネン</t>
    </rPh>
    <rPh sb="133" eb="134">
      <t>ミ</t>
    </rPh>
    <phoneticPr fontId="5"/>
  </si>
  <si>
    <t>(　参考　）</t>
    <rPh sb="2" eb="4">
      <t>サンコウ</t>
    </rPh>
    <phoneticPr fontId="5"/>
  </si>
  <si>
    <t>当該団体値</t>
    <rPh sb="0" eb="2">
      <t>トウガイ</t>
    </rPh>
    <rPh sb="2" eb="4">
      <t>ダンタイ</t>
    </rPh>
    <rPh sb="4" eb="5">
      <t>アタイ</t>
    </rPh>
    <phoneticPr fontId="5"/>
  </si>
  <si>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</si>
  <si>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</si>
  <si>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</si>
  <si>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</si>
  <si>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実質公債費比率は、類似団体内平均と比較してやや低い水準にある。
　将来負担比率は、類似団体内平均と比較し高い状況である。経年で見ると過去5年間で起債残高の償還を進めているため改善傾向にある。また、類似団体と比較して上回っている状況であるので、基金の取崩しを抑え、歳入に見合った予算編成を行い、引き続き新規起債発行額を抑制し、適正な運用に努めていく方針である。　</t>
  </si>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</sst>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8"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3"/>
      <color indexed="56"/>
      <name val="ＭＳ ゴシック"/>
      <family val="3"/>
    </font>
    <font>
      <b/>
      <sz val="18"/>
      <color indexed="8"/>
      <name val="ＭＳ ゴシック"/>
      <family val="3"/>
    </font>
    <font>
      <sz val="11"/>
      <name val="ＭＳ Ｐゴシック"/>
      <family val="3"/>
    </font>
    <font>
      <sz val="11"/>
      <color indexed="8"/>
      <name val="ＭＳ Ｐゴシック"/>
      <family val="3"/>
    </font>
    <font>
      <sz val="9"/>
      <color indexed="8"/>
      <name val="ＭＳ ゴシック"/>
      <family val="3"/>
    </font>
    <font>
      <sz val="6"/>
      <name val="ＭＳ ゴシック"/>
      <family val="3"/>
    </font>
    <font>
      <sz val="9"/>
      <name val="ＭＳ ゴシック"/>
      <family val="3"/>
    </font>
    <font>
      <sz val="11"/>
      <name val="ＭＳ ゴシック"/>
      <family val="3"/>
    </font>
    <font>
      <b/>
      <sz val="9"/>
      <color indexed="9"/>
      <name val="ＭＳ ゴシック"/>
      <family val="3"/>
    </font>
    <font>
      <sz val="11"/>
      <color indexed="8"/>
      <name val="ＭＳ ゴシック"/>
      <family val="3"/>
    </font>
    <font>
      <sz val="16"/>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5" fillId="0" borderId="0">
      <alignment vertical="center"/>
    </xf>
  </cellStyleXfs>
  <cellXfs count="1128">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0" fillId="3" borderId="0" xfId="1" applyFont="1" applyFill="1" applyAlignment="1">
      <alignment vertical="center"/>
    </xf>
    <xf numFmtId="0" fontId="1" fillId="3" borderId="0" xfId="1" applyFill="1" applyAlignment="1" applyProtection="1">
      <alignment vertical="center"/>
      <protection hidden="1"/>
    </xf>
    <xf numFmtId="0" fontId="1" fillId="3" borderId="0" xfId="1" applyFill="1" applyAlignment="1">
      <alignment vertical="center"/>
    </xf>
    <xf numFmtId="0" fontId="3" fillId="0" borderId="30" xfId="19" applyFont="1" applyBorder="1">
      <alignment vertical="center"/>
    </xf>
    <xf numFmtId="189" fontId="3" fillId="0" borderId="23" xfId="19" applyNumberFormat="1" applyFont="1" applyBorder="1">
      <alignment vertical="center"/>
    </xf>
    <xf numFmtId="0" fontId="3" fillId="0" borderId="35" xfId="19" applyFont="1" applyBorder="1">
      <alignment vertical="center"/>
    </xf>
    <xf numFmtId="178" fontId="0" fillId="0" borderId="0" xfId="19" applyNumberFormat="1" applyFont="1">
      <alignment vertical="center"/>
    </xf>
    <xf numFmtId="178" fontId="3" fillId="0" borderId="0" xfId="19" applyNumberFormat="1" applyFont="1">
      <alignment vertical="center"/>
    </xf>
    <xf numFmtId="0" fontId="3" fillId="0" borderId="30"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15" xfId="19" applyFont="1" applyBorder="1" applyAlignment="1" applyProtection="1">
      <alignment horizontal="left" vertical="top" wrapText="1"/>
      <protection locked="0"/>
    </xf>
    <xf numFmtId="187" fontId="3" fillId="3" borderId="0" xfId="18" applyNumberFormat="1" applyFont="1" applyFill="1" applyAlignment="1">
      <alignment vertical="center" wrapText="1"/>
    </xf>
    <xf numFmtId="0" fontId="3" fillId="0" borderId="0" xfId="19" applyFont="1" applyAlignment="1">
      <alignment horizontal="center" vertical="center"/>
    </xf>
    <xf numFmtId="49" fontId="3" fillId="3" borderId="0" xfId="18" applyNumberFormat="1" applyFont="1" applyFill="1" applyAlignment="1">
      <alignment horizontal="center" vertical="center" wrapText="1"/>
    </xf>
    <xf numFmtId="49" fontId="3" fillId="3" borderId="0" xfId="18" applyNumberFormat="1" applyFont="1" applyFill="1" applyAlignment="1">
      <alignment horizontal="center" vertical="center"/>
    </xf>
    <xf numFmtId="0" fontId="3" fillId="0" borderId="32" xfId="19" applyFont="1" applyBorder="1" applyAlignment="1">
      <alignment horizontal="center" vertical="center"/>
    </xf>
    <xf numFmtId="0" fontId="3" fillId="0" borderId="35" xfId="19" applyFont="1" applyBorder="1" applyAlignment="1">
      <alignment horizontal="center" vertical="center"/>
    </xf>
    <xf numFmtId="0" fontId="3" fillId="0" borderId="37" xfId="19" applyFont="1" applyBorder="1" applyAlignment="1">
      <alignment horizontal="center" vertical="center"/>
    </xf>
    <xf numFmtId="0" fontId="3" fillId="0" borderId="74" xfId="19" applyFont="1" applyBorder="1" applyAlignment="1">
      <alignment horizontal="center" vertical="center"/>
    </xf>
    <xf numFmtId="187" fontId="3" fillId="3" borderId="0" xfId="18" applyNumberFormat="1" applyFont="1" applyFill="1" applyAlignment="1">
      <alignment horizontal="center" vertical="center" wrapText="1"/>
    </xf>
    <xf numFmtId="187" fontId="3" fillId="0" borderId="0" xfId="18" applyNumberFormat="1" applyFont="1" applyAlignment="1">
      <alignment horizontal="center" vertical="center" wrapText="1"/>
    </xf>
    <xf numFmtId="184" fontId="3" fillId="3" borderId="0" xfId="18" applyNumberFormat="1" applyFont="1" applyFill="1" applyAlignment="1">
      <alignment horizontal="center" vertical="center"/>
    </xf>
    <xf numFmtId="187" fontId="3" fillId="3" borderId="74" xfId="18" applyNumberFormat="1" applyFont="1" applyFill="1" applyBorder="1" applyAlignment="1">
      <alignment horizontal="center" vertical="center" wrapText="1"/>
    </xf>
    <xf numFmtId="184" fontId="3" fillId="3" borderId="74" xfId="18" applyNumberFormat="1" applyFont="1" applyFill="1" applyBorder="1" applyAlignment="1">
      <alignment horizontal="center" vertical="center"/>
    </xf>
    <xf numFmtId="178" fontId="3" fillId="0" borderId="42" xfId="19" applyNumberFormat="1" applyFont="1" applyBorder="1">
      <alignment vertical="center"/>
    </xf>
    <xf numFmtId="178" fontId="1" fillId="0" borderId="0" xfId="19" applyNumberFormat="1" applyAlignment="1">
      <alignment horizontal="center" vertical="center"/>
    </xf>
    <xf numFmtId="178" fontId="3" fillId="0" borderId="14" xfId="19" applyNumberFormat="1" applyFont="1" applyBorder="1">
      <alignment vertical="center"/>
    </xf>
    <xf numFmtId="191" fontId="3" fillId="0" borderId="0" xfId="19" applyNumberFormat="1" applyFont="1">
      <alignment vertical="center"/>
    </xf>
    <xf numFmtId="178" fontId="3" fillId="0" borderId="31" xfId="19" applyNumberFormat="1" applyFont="1" applyBorder="1">
      <alignment vertical="center"/>
    </xf>
    <xf numFmtId="178" fontId="3" fillId="0" borderId="34" xfId="19" applyNumberFormat="1" applyFont="1" applyBorder="1">
      <alignment vertical="center"/>
    </xf>
    <xf numFmtId="189" fontId="3" fillId="0" borderId="34" xfId="19" applyNumberFormat="1" applyFont="1" applyBorder="1">
      <alignment vertical="center"/>
    </xf>
    <xf numFmtId="178" fontId="3" fillId="0" borderId="15" xfId="19" applyNumberFormat="1" applyFont="1" applyBorder="1">
      <alignment vertical="center"/>
    </xf>
    <xf numFmtId="189" fontId="3" fillId="0" borderId="0" xfId="18" applyNumberFormat="1" applyFont="1">
      <alignment vertical="center"/>
    </xf>
    <xf numFmtId="178" fontId="1" fillId="0" borderId="0" xfId="13" applyNumberFormat="1" applyAlignment="1">
      <alignment vertical="center"/>
    </xf>
    <xf numFmtId="183" fontId="1" fillId="0" borderId="0" xfId="14" applyNumberFormat="1" applyAlignment="1">
      <alignment horizontal="right" vertical="center"/>
    </xf>
    <xf numFmtId="184" fontId="1" fillId="0" borderId="0" xfId="14" applyNumberFormat="1" applyAlignment="1">
      <alignment horizontal="right" vertical="center"/>
    </xf>
    <xf numFmtId="178" fontId="3" fillId="3" borderId="0" xfId="19" applyNumberFormat="1" applyFont="1" applyFill="1" applyAlignment="1">
      <alignment vertical="center" wrapText="1"/>
    </xf>
    <xf numFmtId="178" fontId="1" fillId="0" borderId="0" xfId="19" applyNumberFormat="1" applyAlignment="1">
      <alignment horizontal="center" vertical="center"/>
    </xf>
    <xf numFmtId="184" fontId="3" fillId="3" borderId="0" xfId="18" applyNumberFormat="1" applyFont="1" applyFill="1" applyAlignment="1">
      <alignment horizontal="center" vertical="center" wrapText="1"/>
    </xf>
    <xf numFmtId="184" fontId="3" fillId="0" borderId="0" xfId="19" applyNumberFormat="1" applyFont="1" applyAlignment="1">
      <alignment horizontal="center" vertical="center"/>
    </xf>
    <xf numFmtId="0" fontId="47" fillId="0" borderId="0" xfId="20" applyFont="1">
      <alignmen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2F74CE42-B02D-4883-943F-4CDAA730F986}"/>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B6BC-4866-9BCD-5E8E51B0A1A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83726</c:v>
                </c:pt>
                <c:pt idx="1">
                  <c:v>106225</c:v>
                </c:pt>
                <c:pt idx="2">
                  <c:v>184375</c:v>
                </c:pt>
                <c:pt idx="3">
                  <c:v>83815</c:v>
                </c:pt>
                <c:pt idx="4">
                  <c:v>78232</c:v>
                </c:pt>
              </c:numCache>
            </c:numRef>
          </c:val>
          <c:smooth val="0"/>
          <c:extLst>
            <c:ext xmlns:c16="http://schemas.microsoft.com/office/drawing/2014/chart" uri="{C3380CC4-5D6E-409C-BE32-E72D297353CC}">
              <c16:uniqueId val="{00000001-B6BC-4866-9BCD-5E8E51B0A1A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3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3005391474075E-2"/>
              <c:y val="7.5163741787178565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7.51</c:v>
                </c:pt>
                <c:pt idx="1">
                  <c:v>7.88</c:v>
                </c:pt>
                <c:pt idx="2">
                  <c:v>7.7</c:v>
                </c:pt>
                <c:pt idx="3">
                  <c:v>1.97</c:v>
                </c:pt>
                <c:pt idx="4">
                  <c:v>9.4</c:v>
                </c:pt>
              </c:numCache>
            </c:numRef>
          </c:val>
          <c:extLst>
            <c:ext xmlns:c16="http://schemas.microsoft.com/office/drawing/2014/chart" uri="{C3380CC4-5D6E-409C-BE32-E72D297353CC}">
              <c16:uniqueId val="{00000000-F3F9-4270-AF1F-8123D2E11B9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9.3000000000000007</c:v>
                </c:pt>
                <c:pt idx="1">
                  <c:v>20.149999999999999</c:v>
                </c:pt>
                <c:pt idx="2">
                  <c:v>22.43</c:v>
                </c:pt>
                <c:pt idx="3">
                  <c:v>26.07</c:v>
                </c:pt>
                <c:pt idx="4">
                  <c:v>18.07</c:v>
                </c:pt>
              </c:numCache>
            </c:numRef>
          </c:val>
          <c:extLst>
            <c:ext xmlns:c16="http://schemas.microsoft.com/office/drawing/2014/chart" uri="{C3380CC4-5D6E-409C-BE32-E72D297353CC}">
              <c16:uniqueId val="{00000001-F3F9-4270-AF1F-8123D2E11B9D}"/>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0.94</c:v>
                </c:pt>
                <c:pt idx="1">
                  <c:v>12.66</c:v>
                </c:pt>
                <c:pt idx="2">
                  <c:v>2.54</c:v>
                </c:pt>
                <c:pt idx="3">
                  <c:v>-2.1</c:v>
                </c:pt>
                <c:pt idx="4">
                  <c:v>0.17</c:v>
                </c:pt>
              </c:numCache>
            </c:numRef>
          </c:val>
          <c:smooth val="0"/>
          <c:extLst>
            <c:ext xmlns:c16="http://schemas.microsoft.com/office/drawing/2014/chart" uri="{C3380CC4-5D6E-409C-BE32-E72D297353CC}">
              <c16:uniqueId val="{00000002-F3F9-4270-AF1F-8123D2E11B9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992-4099-898D-A7D44D5486E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992-4099-898D-A7D44D5486E5}"/>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c:v>
                </c:pt>
                <c:pt idx="4">
                  <c:v>#N/A</c:v>
                </c:pt>
                <c:pt idx="5">
                  <c:v>0.12</c:v>
                </c:pt>
                <c:pt idx="6">
                  <c:v>#N/A</c:v>
                </c:pt>
                <c:pt idx="7">
                  <c:v>0</c:v>
                </c:pt>
                <c:pt idx="8">
                  <c:v>#N/A</c:v>
                </c:pt>
                <c:pt idx="9">
                  <c:v>0</c:v>
                </c:pt>
              </c:numCache>
            </c:numRef>
          </c:val>
          <c:extLst>
            <c:ext xmlns:c16="http://schemas.microsoft.com/office/drawing/2014/chart" uri="{C3380CC4-5D6E-409C-BE32-E72D297353CC}">
              <c16:uniqueId val="{00000002-6992-4099-898D-A7D44D5486E5}"/>
            </c:ext>
          </c:extLst>
        </c:ser>
        <c:ser>
          <c:idx val="3"/>
          <c:order val="3"/>
          <c:tx>
            <c:strRef>
              <c:f>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0.11</c:v>
                </c:pt>
                <c:pt idx="4">
                  <c:v>#N/A</c:v>
                </c:pt>
                <c:pt idx="5">
                  <c:v>0.17</c:v>
                </c:pt>
                <c:pt idx="6">
                  <c:v>#N/A</c:v>
                </c:pt>
                <c:pt idx="7">
                  <c:v>0.22</c:v>
                </c:pt>
                <c:pt idx="8">
                  <c:v>#N/A</c:v>
                </c:pt>
                <c:pt idx="9">
                  <c:v>0.37</c:v>
                </c:pt>
              </c:numCache>
            </c:numRef>
          </c:val>
          <c:extLst>
            <c:ext xmlns:c16="http://schemas.microsoft.com/office/drawing/2014/chart" uri="{C3380CC4-5D6E-409C-BE32-E72D297353CC}">
              <c16:uniqueId val="{00000003-6992-4099-898D-A7D44D5486E5}"/>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c:v>
                </c:pt>
                <c:pt idx="2">
                  <c:v>#N/A</c:v>
                </c:pt>
                <c:pt idx="3">
                  <c:v>1.1499999999999999</c:v>
                </c:pt>
                <c:pt idx="4">
                  <c:v>#N/A</c:v>
                </c:pt>
                <c:pt idx="5">
                  <c:v>1.1299999999999999</c:v>
                </c:pt>
                <c:pt idx="6">
                  <c:v>#N/A</c:v>
                </c:pt>
                <c:pt idx="7">
                  <c:v>1.58</c:v>
                </c:pt>
                <c:pt idx="8">
                  <c:v>#N/A</c:v>
                </c:pt>
                <c:pt idx="9">
                  <c:v>0.83</c:v>
                </c:pt>
              </c:numCache>
            </c:numRef>
          </c:val>
          <c:extLst>
            <c:ext xmlns:c16="http://schemas.microsoft.com/office/drawing/2014/chart" uri="{C3380CC4-5D6E-409C-BE32-E72D297353CC}">
              <c16:uniqueId val="{00000004-6992-4099-898D-A7D44D5486E5}"/>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7.0000000000000007E-2</c:v>
                </c:pt>
                <c:pt idx="2">
                  <c:v>#N/A</c:v>
                </c:pt>
                <c:pt idx="3">
                  <c:v>0.06</c:v>
                </c:pt>
                <c:pt idx="4">
                  <c:v>#N/A</c:v>
                </c:pt>
                <c:pt idx="5">
                  <c:v>0.2</c:v>
                </c:pt>
                <c:pt idx="6">
                  <c:v>#N/A</c:v>
                </c:pt>
                <c:pt idx="7">
                  <c:v>0.73</c:v>
                </c:pt>
                <c:pt idx="8">
                  <c:v>#N/A</c:v>
                </c:pt>
                <c:pt idx="9">
                  <c:v>1.49</c:v>
                </c:pt>
              </c:numCache>
            </c:numRef>
          </c:val>
          <c:extLst>
            <c:ext xmlns:c16="http://schemas.microsoft.com/office/drawing/2014/chart" uri="{C3380CC4-5D6E-409C-BE32-E72D297353CC}">
              <c16:uniqueId val="{00000005-6992-4099-898D-A7D44D5486E5}"/>
            </c:ext>
          </c:extLst>
        </c:ser>
        <c:ser>
          <c:idx val="6"/>
          <c:order val="6"/>
          <c:tx>
            <c:strRef>
              <c:f>データシート!$A$33</c:f>
              <c:strCache>
                <c:ptCount val="1"/>
                <c:pt idx="0">
                  <c:v>浄化槽事業特別会計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0.04</c:v>
                </c:pt>
                <c:pt idx="2">
                  <c:v>#N/A</c:v>
                </c:pt>
                <c:pt idx="3">
                  <c:v>0</c:v>
                </c:pt>
                <c:pt idx="4">
                  <c:v>#N/A</c:v>
                </c:pt>
                <c:pt idx="5">
                  <c:v>0.06</c:v>
                </c:pt>
                <c:pt idx="6">
                  <c:v>#N/A</c:v>
                </c:pt>
                <c:pt idx="7">
                  <c:v>1.26</c:v>
                </c:pt>
                <c:pt idx="8">
                  <c:v>#N/A</c:v>
                </c:pt>
                <c:pt idx="9">
                  <c:v>1.52</c:v>
                </c:pt>
              </c:numCache>
            </c:numRef>
          </c:val>
          <c:extLst>
            <c:ext xmlns:c16="http://schemas.microsoft.com/office/drawing/2014/chart" uri="{C3380CC4-5D6E-409C-BE32-E72D297353CC}">
              <c16:uniqueId val="{00000006-6992-4099-898D-A7D44D5486E5}"/>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1.57</c:v>
                </c:pt>
                <c:pt idx="2">
                  <c:v>#N/A</c:v>
                </c:pt>
                <c:pt idx="3">
                  <c:v>1.1399999999999999</c:v>
                </c:pt>
                <c:pt idx="4">
                  <c:v>#N/A</c:v>
                </c:pt>
                <c:pt idx="5">
                  <c:v>2.0699999999999998</c:v>
                </c:pt>
                <c:pt idx="6">
                  <c:v>#N/A</c:v>
                </c:pt>
                <c:pt idx="7">
                  <c:v>2.7</c:v>
                </c:pt>
                <c:pt idx="8">
                  <c:v>#N/A</c:v>
                </c:pt>
                <c:pt idx="9">
                  <c:v>1.58</c:v>
                </c:pt>
              </c:numCache>
            </c:numRef>
          </c:val>
          <c:extLst>
            <c:ext xmlns:c16="http://schemas.microsoft.com/office/drawing/2014/chart" uri="{C3380CC4-5D6E-409C-BE32-E72D297353CC}">
              <c16:uniqueId val="{00000007-6992-4099-898D-A7D44D5486E5}"/>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2.2200000000000002</c:v>
                </c:pt>
                <c:pt idx="2">
                  <c:v>#N/A</c:v>
                </c:pt>
                <c:pt idx="3">
                  <c:v>1.98</c:v>
                </c:pt>
                <c:pt idx="4">
                  <c:v>#N/A</c:v>
                </c:pt>
                <c:pt idx="5">
                  <c:v>2.74</c:v>
                </c:pt>
                <c:pt idx="6">
                  <c:v>#N/A</c:v>
                </c:pt>
                <c:pt idx="7">
                  <c:v>2.06</c:v>
                </c:pt>
                <c:pt idx="8">
                  <c:v>#N/A</c:v>
                </c:pt>
                <c:pt idx="9">
                  <c:v>2.2200000000000002</c:v>
                </c:pt>
              </c:numCache>
            </c:numRef>
          </c:val>
          <c:extLst>
            <c:ext xmlns:c16="http://schemas.microsoft.com/office/drawing/2014/chart" uri="{C3380CC4-5D6E-409C-BE32-E72D297353CC}">
              <c16:uniqueId val="{00000008-6992-4099-898D-A7D44D5486E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7.5</c:v>
                </c:pt>
                <c:pt idx="2">
                  <c:v>#N/A</c:v>
                </c:pt>
                <c:pt idx="3">
                  <c:v>7.88</c:v>
                </c:pt>
                <c:pt idx="4">
                  <c:v>#N/A</c:v>
                </c:pt>
                <c:pt idx="5">
                  <c:v>7.7</c:v>
                </c:pt>
                <c:pt idx="6">
                  <c:v>#N/A</c:v>
                </c:pt>
                <c:pt idx="7">
                  <c:v>1.96</c:v>
                </c:pt>
                <c:pt idx="8">
                  <c:v>#N/A</c:v>
                </c:pt>
                <c:pt idx="9">
                  <c:v>9.39</c:v>
                </c:pt>
              </c:numCache>
            </c:numRef>
          </c:val>
          <c:extLst>
            <c:ext xmlns:c16="http://schemas.microsoft.com/office/drawing/2014/chart" uri="{C3380CC4-5D6E-409C-BE32-E72D297353CC}">
              <c16:uniqueId val="{00000009-6992-4099-898D-A7D44D5486E5}"/>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353</c:v>
                </c:pt>
                <c:pt idx="5">
                  <c:v>356</c:v>
                </c:pt>
                <c:pt idx="8">
                  <c:v>366</c:v>
                </c:pt>
                <c:pt idx="11">
                  <c:v>329</c:v>
                </c:pt>
                <c:pt idx="14">
                  <c:v>330</c:v>
                </c:pt>
              </c:numCache>
            </c:numRef>
          </c:val>
          <c:extLst>
            <c:ext xmlns:c16="http://schemas.microsoft.com/office/drawing/2014/chart" uri="{C3380CC4-5D6E-409C-BE32-E72D297353CC}">
              <c16:uniqueId val="{00000000-F932-41E7-87F9-EE7F88EB250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932-41E7-87F9-EE7F88EB250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932-41E7-87F9-EE7F88EB250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932-41E7-87F9-EE7F88EB250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60</c:v>
                </c:pt>
                <c:pt idx="3">
                  <c:v>73</c:v>
                </c:pt>
                <c:pt idx="6">
                  <c:v>77</c:v>
                </c:pt>
                <c:pt idx="9">
                  <c:v>58</c:v>
                </c:pt>
                <c:pt idx="12">
                  <c:v>82</c:v>
                </c:pt>
              </c:numCache>
            </c:numRef>
          </c:val>
          <c:extLst>
            <c:ext xmlns:c16="http://schemas.microsoft.com/office/drawing/2014/chart" uri="{C3380CC4-5D6E-409C-BE32-E72D297353CC}">
              <c16:uniqueId val="{00000004-F932-41E7-87F9-EE7F88EB250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932-41E7-87F9-EE7F88EB250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932-41E7-87F9-EE7F88EB250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438</c:v>
                </c:pt>
                <c:pt idx="3">
                  <c:v>487</c:v>
                </c:pt>
                <c:pt idx="6">
                  <c:v>498</c:v>
                </c:pt>
                <c:pt idx="9">
                  <c:v>482</c:v>
                </c:pt>
                <c:pt idx="12">
                  <c:v>469</c:v>
                </c:pt>
              </c:numCache>
            </c:numRef>
          </c:val>
          <c:extLst>
            <c:ext xmlns:c16="http://schemas.microsoft.com/office/drawing/2014/chart" uri="{C3380CC4-5D6E-409C-BE32-E72D297353CC}">
              <c16:uniqueId val="{00000007-F932-41E7-87F9-EE7F88EB250B}"/>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145</c:v>
                </c:pt>
                <c:pt idx="2">
                  <c:v>#N/A</c:v>
                </c:pt>
                <c:pt idx="3">
                  <c:v>#N/A</c:v>
                </c:pt>
                <c:pt idx="4">
                  <c:v>204</c:v>
                </c:pt>
                <c:pt idx="5">
                  <c:v>#N/A</c:v>
                </c:pt>
                <c:pt idx="6">
                  <c:v>#N/A</c:v>
                </c:pt>
                <c:pt idx="7">
                  <c:v>209</c:v>
                </c:pt>
                <c:pt idx="8">
                  <c:v>#N/A</c:v>
                </c:pt>
                <c:pt idx="9">
                  <c:v>#N/A</c:v>
                </c:pt>
                <c:pt idx="10">
                  <c:v>211</c:v>
                </c:pt>
                <c:pt idx="11">
                  <c:v>#N/A</c:v>
                </c:pt>
                <c:pt idx="12">
                  <c:v>#N/A</c:v>
                </c:pt>
                <c:pt idx="13">
                  <c:v>221</c:v>
                </c:pt>
                <c:pt idx="14">
                  <c:v>#N/A</c:v>
                </c:pt>
              </c:numCache>
            </c:numRef>
          </c:val>
          <c:smooth val="0"/>
          <c:extLst>
            <c:ext xmlns:c16="http://schemas.microsoft.com/office/drawing/2014/chart" uri="{C3380CC4-5D6E-409C-BE32-E72D297353CC}">
              <c16:uniqueId val="{00000008-F932-41E7-87F9-EE7F88EB250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3547</c:v>
                </c:pt>
                <c:pt idx="5">
                  <c:v>3459</c:v>
                </c:pt>
                <c:pt idx="8">
                  <c:v>3404</c:v>
                </c:pt>
                <c:pt idx="11">
                  <c:v>3295</c:v>
                </c:pt>
                <c:pt idx="14">
                  <c:v>3255</c:v>
                </c:pt>
              </c:numCache>
            </c:numRef>
          </c:val>
          <c:extLst>
            <c:ext xmlns:c16="http://schemas.microsoft.com/office/drawing/2014/chart" uri="{C3380CC4-5D6E-409C-BE32-E72D297353CC}">
              <c16:uniqueId val="{00000000-80B7-4DBB-ADF6-FABECC67855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104</c:v>
                </c:pt>
                <c:pt idx="5">
                  <c:v>87</c:v>
                </c:pt>
                <c:pt idx="8">
                  <c:v>70</c:v>
                </c:pt>
                <c:pt idx="11">
                  <c:v>62</c:v>
                </c:pt>
                <c:pt idx="14">
                  <c:v>47</c:v>
                </c:pt>
              </c:numCache>
            </c:numRef>
          </c:val>
          <c:extLst>
            <c:ext xmlns:c16="http://schemas.microsoft.com/office/drawing/2014/chart" uri="{C3380CC4-5D6E-409C-BE32-E72D297353CC}">
              <c16:uniqueId val="{00000001-80B7-4DBB-ADF6-FABECC67855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899</c:v>
                </c:pt>
                <c:pt idx="5">
                  <c:v>1437</c:v>
                </c:pt>
                <c:pt idx="8">
                  <c:v>1566</c:v>
                </c:pt>
                <c:pt idx="11">
                  <c:v>1671</c:v>
                </c:pt>
                <c:pt idx="14">
                  <c:v>1475</c:v>
                </c:pt>
              </c:numCache>
            </c:numRef>
          </c:val>
          <c:extLst>
            <c:ext xmlns:c16="http://schemas.microsoft.com/office/drawing/2014/chart" uri="{C3380CC4-5D6E-409C-BE32-E72D297353CC}">
              <c16:uniqueId val="{00000002-80B7-4DBB-ADF6-FABECC67855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0B7-4DBB-ADF6-FABECC67855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0B7-4DBB-ADF6-FABECC67855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38</c:v>
                </c:pt>
                <c:pt idx="3">
                  <c:v>0</c:v>
                </c:pt>
                <c:pt idx="6">
                  <c:v>0</c:v>
                </c:pt>
                <c:pt idx="9">
                  <c:v>0</c:v>
                </c:pt>
                <c:pt idx="12">
                  <c:v>0</c:v>
                </c:pt>
              </c:numCache>
            </c:numRef>
          </c:val>
          <c:extLst>
            <c:ext xmlns:c16="http://schemas.microsoft.com/office/drawing/2014/chart" uri="{C3380CC4-5D6E-409C-BE32-E72D297353CC}">
              <c16:uniqueId val="{00000005-80B7-4DBB-ADF6-FABECC67855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437</c:v>
                </c:pt>
                <c:pt idx="3">
                  <c:v>536</c:v>
                </c:pt>
                <c:pt idx="6">
                  <c:v>521</c:v>
                </c:pt>
                <c:pt idx="9">
                  <c:v>600</c:v>
                </c:pt>
                <c:pt idx="12">
                  <c:v>583</c:v>
                </c:pt>
              </c:numCache>
            </c:numRef>
          </c:val>
          <c:extLst>
            <c:ext xmlns:c16="http://schemas.microsoft.com/office/drawing/2014/chart" uri="{C3380CC4-5D6E-409C-BE32-E72D297353CC}">
              <c16:uniqueId val="{00000006-80B7-4DBB-ADF6-FABECC67855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0B7-4DBB-ADF6-FABECC67855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891</c:v>
                </c:pt>
                <c:pt idx="3">
                  <c:v>991</c:v>
                </c:pt>
                <c:pt idx="6">
                  <c:v>1147</c:v>
                </c:pt>
                <c:pt idx="9">
                  <c:v>1094</c:v>
                </c:pt>
                <c:pt idx="12">
                  <c:v>1123</c:v>
                </c:pt>
              </c:numCache>
            </c:numRef>
          </c:val>
          <c:extLst>
            <c:ext xmlns:c16="http://schemas.microsoft.com/office/drawing/2014/chart" uri="{C3380CC4-5D6E-409C-BE32-E72D297353CC}">
              <c16:uniqueId val="{00000008-80B7-4DBB-ADF6-FABECC67855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0B7-4DBB-ADF6-FABECC67855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4492</c:v>
                </c:pt>
                <c:pt idx="3">
                  <c:v>4350</c:v>
                </c:pt>
                <c:pt idx="6">
                  <c:v>4225</c:v>
                </c:pt>
                <c:pt idx="9">
                  <c:v>4019</c:v>
                </c:pt>
                <c:pt idx="12">
                  <c:v>3798</c:v>
                </c:pt>
              </c:numCache>
            </c:numRef>
          </c:val>
          <c:extLst>
            <c:ext xmlns:c16="http://schemas.microsoft.com/office/drawing/2014/chart" uri="{C3380CC4-5D6E-409C-BE32-E72D297353CC}">
              <c16:uniqueId val="{0000000A-80B7-4DBB-ADF6-FABECC67855F}"/>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1307</c:v>
                </c:pt>
                <c:pt idx="2">
                  <c:v>#N/A</c:v>
                </c:pt>
                <c:pt idx="3">
                  <c:v>#N/A</c:v>
                </c:pt>
                <c:pt idx="4">
                  <c:v>895</c:v>
                </c:pt>
                <c:pt idx="5">
                  <c:v>#N/A</c:v>
                </c:pt>
                <c:pt idx="6">
                  <c:v>#N/A</c:v>
                </c:pt>
                <c:pt idx="7">
                  <c:v>852</c:v>
                </c:pt>
                <c:pt idx="8">
                  <c:v>#N/A</c:v>
                </c:pt>
                <c:pt idx="9">
                  <c:v>#N/A</c:v>
                </c:pt>
                <c:pt idx="10">
                  <c:v>685</c:v>
                </c:pt>
                <c:pt idx="11">
                  <c:v>#N/A</c:v>
                </c:pt>
                <c:pt idx="12">
                  <c:v>#N/A</c:v>
                </c:pt>
                <c:pt idx="13">
                  <c:v>726</c:v>
                </c:pt>
                <c:pt idx="14">
                  <c:v>#N/A</c:v>
                </c:pt>
              </c:numCache>
            </c:numRef>
          </c:val>
          <c:smooth val="0"/>
          <c:extLst>
            <c:ext xmlns:c16="http://schemas.microsoft.com/office/drawing/2014/chart" uri="{C3380CC4-5D6E-409C-BE32-E72D297353CC}">
              <c16:uniqueId val="{0000000B-80B7-4DBB-ADF6-FABECC67855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628</c:v>
                </c:pt>
                <c:pt idx="1">
                  <c:v>730</c:v>
                </c:pt>
                <c:pt idx="2">
                  <c:v>519</c:v>
                </c:pt>
              </c:numCache>
            </c:numRef>
          </c:val>
          <c:extLst>
            <c:ext xmlns:c16="http://schemas.microsoft.com/office/drawing/2014/chart" uri="{C3380CC4-5D6E-409C-BE32-E72D297353CC}">
              <c16:uniqueId val="{00000000-C2D7-4EA4-BFA7-2D1DA19FD3D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94</c:v>
                </c:pt>
                <c:pt idx="1">
                  <c:v>95</c:v>
                </c:pt>
                <c:pt idx="2">
                  <c:v>95</c:v>
                </c:pt>
              </c:numCache>
            </c:numRef>
          </c:val>
          <c:extLst>
            <c:ext xmlns:c16="http://schemas.microsoft.com/office/drawing/2014/chart" uri="{C3380CC4-5D6E-409C-BE32-E72D297353CC}">
              <c16:uniqueId val="{00000001-C2D7-4EA4-BFA7-2D1DA19FD3D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701</c:v>
                </c:pt>
                <c:pt idx="1">
                  <c:v>689</c:v>
                </c:pt>
                <c:pt idx="2">
                  <c:v>657</c:v>
                </c:pt>
              </c:numCache>
            </c:numRef>
          </c:val>
          <c:extLst>
            <c:ext xmlns:c16="http://schemas.microsoft.com/office/drawing/2014/chart" uri="{C3380CC4-5D6E-409C-BE32-E72D297353CC}">
              <c16:uniqueId val="{00000002-C2D7-4EA4-BFA7-2D1DA19FD3DC}"/>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FB0B-4B51-A354-D5E6F688ECBE}"/>
              </c:ext>
            </c:extLst>
          </c:dPt>
          <c:dPt>
            <c:idx val="1"/>
            <c:bubble3D val="0"/>
            <c:extLst>
              <c:ext xmlns:c16="http://schemas.microsoft.com/office/drawing/2014/chart" uri="{C3380CC4-5D6E-409C-BE32-E72D297353CC}">
                <c16:uniqueId val="{00000001-FB0B-4B51-A354-D5E6F688ECBE}"/>
              </c:ext>
            </c:extLst>
          </c:dPt>
          <c:dPt>
            <c:idx val="2"/>
            <c:bubble3D val="0"/>
            <c:extLst>
              <c:ext xmlns:c16="http://schemas.microsoft.com/office/drawing/2014/chart" uri="{C3380CC4-5D6E-409C-BE32-E72D297353CC}">
                <c16:uniqueId val="{00000002-FB0B-4B51-A354-D5E6F688ECBE}"/>
              </c:ext>
            </c:extLst>
          </c:dPt>
          <c:dPt>
            <c:idx val="3"/>
            <c:bubble3D val="0"/>
            <c:extLst>
              <c:ext xmlns:c16="http://schemas.microsoft.com/office/drawing/2014/chart" uri="{C3380CC4-5D6E-409C-BE32-E72D297353CC}">
                <c16:uniqueId val="{00000003-FB0B-4B51-A354-D5E6F688ECBE}"/>
              </c:ext>
            </c:extLst>
          </c:dPt>
          <c:dPt>
            <c:idx val="4"/>
            <c:bubble3D val="0"/>
            <c:extLst>
              <c:ext xmlns:c16="http://schemas.microsoft.com/office/drawing/2014/chart" uri="{C3380CC4-5D6E-409C-BE32-E72D297353CC}">
                <c16:uniqueId val="{00000004-FB0B-4B51-A354-D5E6F688ECBE}"/>
              </c:ext>
            </c:extLst>
          </c:dPt>
          <c:dPt>
            <c:idx val="8"/>
            <c:bubble3D val="0"/>
            <c:extLst>
              <c:ext xmlns:c16="http://schemas.microsoft.com/office/drawing/2014/chart" uri="{C3380CC4-5D6E-409C-BE32-E72D297353CC}">
                <c16:uniqueId val="{00000005-FB0B-4B51-A354-D5E6F688ECBE}"/>
              </c:ext>
            </c:extLst>
          </c:dPt>
          <c:dPt>
            <c:idx val="16"/>
            <c:bubble3D val="0"/>
            <c:extLst>
              <c:ext xmlns:c16="http://schemas.microsoft.com/office/drawing/2014/chart" uri="{C3380CC4-5D6E-409C-BE32-E72D297353CC}">
                <c16:uniqueId val="{00000006-FB0B-4B51-A354-D5E6F688ECBE}"/>
              </c:ext>
            </c:extLst>
          </c:dPt>
          <c:dPt>
            <c:idx val="24"/>
            <c:bubble3D val="0"/>
            <c:extLst>
              <c:ext xmlns:c16="http://schemas.microsoft.com/office/drawing/2014/chart" uri="{C3380CC4-5D6E-409C-BE32-E72D297353CC}">
                <c16:uniqueId val="{00000007-FB0B-4B51-A354-D5E6F688ECBE}"/>
              </c:ext>
            </c:extLst>
          </c:dPt>
          <c:dPt>
            <c:idx val="32"/>
            <c:bubble3D val="0"/>
            <c:extLst>
              <c:ext xmlns:c16="http://schemas.microsoft.com/office/drawing/2014/chart" uri="{C3380CC4-5D6E-409C-BE32-E72D297353CC}">
                <c16:uniqueId val="{00000008-FB0B-4B51-A354-D5E6F688ECBE}"/>
              </c:ext>
            </c:extLst>
          </c:dPt>
          <c:dLbls>
            <c:dLbl>
              <c:idx val="0"/>
              <c:tx>
                <c:rich>
                  <a:bodyPr horzOverflow="overflow"/>
                  <a:lstStyle/>
                  <a:p>
                    <a:pPr>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B0B-4B51-A354-D5E6F688ECBE}"/>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FB0B-4B51-A354-D5E6F688ECBE}"/>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FB0B-4B51-A354-D5E6F688ECBE}"/>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FB0B-4B51-A354-D5E6F688ECBE}"/>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FB0B-4B51-A354-D5E6F688ECBE}"/>
                </c:ext>
              </c:extLst>
            </c:dLbl>
            <c:dLbl>
              <c:idx val="8"/>
              <c:tx>
                <c:rich>
                  <a:bodyPr horzOverflow="overflow"/>
                  <a:lstStyle/>
                  <a:p>
                    <a:pPr>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B0B-4B51-A354-D5E6F688ECBE}"/>
                </c:ext>
              </c:extLst>
            </c:dLbl>
            <c:dLbl>
              <c:idx val="16"/>
              <c:tx>
                <c:rich>
                  <a:bodyPr horzOverflow="overflow"/>
                  <a:lstStyle/>
                  <a:p>
                    <a:pPr>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B0B-4B51-A354-D5E6F688ECBE}"/>
                </c:ext>
              </c:extLst>
            </c:dLbl>
            <c:dLbl>
              <c:idx val="24"/>
              <c:tx>
                <c:rich>
                  <a:bodyPr horzOverflow="overflow"/>
                  <a:lstStyle/>
                  <a:p>
                    <a:pPr>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B0B-4B51-A354-D5E6F688ECBE}"/>
                </c:ext>
              </c:extLst>
            </c:dLbl>
            <c:dLbl>
              <c:idx val="32"/>
              <c:tx>
                <c:rich>
                  <a:bodyPr horzOverflow="overflow"/>
                  <a:lstStyle/>
                  <a:p>
                    <a:pPr>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FB0B-4B51-A354-D5E6F688ECB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65.400000000000006</c:v>
                </c:pt>
                <c:pt idx="8">
                  <c:v>66.7</c:v>
                </c:pt>
                <c:pt idx="16">
                  <c:v>67.5</c:v>
                </c:pt>
                <c:pt idx="24">
                  <c:v>68.7</c:v>
                </c:pt>
                <c:pt idx="32">
                  <c:v>70.099999999999994</c:v>
                </c:pt>
              </c:numCache>
            </c:numRef>
          </c:xVal>
          <c:yVal>
            <c:numRef>
              <c:f>公会計指標分析・財政指標組合せ分析表!$BP$51:$DC$51</c:f>
              <c:numCache>
                <c:formatCode>#,##0.0;"▲ "#,##0.0</c:formatCode>
                <c:ptCount val="40"/>
                <c:pt idx="0">
                  <c:v>57.3</c:v>
                </c:pt>
                <c:pt idx="8">
                  <c:v>35.4</c:v>
                </c:pt>
                <c:pt idx="16">
                  <c:v>34.700000000000003</c:v>
                </c:pt>
                <c:pt idx="24">
                  <c:v>27.5</c:v>
                </c:pt>
                <c:pt idx="32">
                  <c:v>28.3</c:v>
                </c:pt>
              </c:numCache>
            </c:numRef>
          </c:yVal>
          <c:smooth val="0"/>
          <c:extLst>
            <c:ext xmlns:c16="http://schemas.microsoft.com/office/drawing/2014/chart" uri="{C3380CC4-5D6E-409C-BE32-E72D297353CC}">
              <c16:uniqueId val="{00000009-FB0B-4B51-A354-D5E6F688ECB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FB0B-4B51-A354-D5E6F688ECBE}"/>
              </c:ext>
            </c:extLst>
          </c:dPt>
          <c:dPt>
            <c:idx val="1"/>
            <c:bubble3D val="0"/>
            <c:extLst>
              <c:ext xmlns:c16="http://schemas.microsoft.com/office/drawing/2014/chart" uri="{C3380CC4-5D6E-409C-BE32-E72D297353CC}">
                <c16:uniqueId val="{0000000B-FB0B-4B51-A354-D5E6F688ECBE}"/>
              </c:ext>
            </c:extLst>
          </c:dPt>
          <c:dPt>
            <c:idx val="2"/>
            <c:bubble3D val="0"/>
            <c:extLst>
              <c:ext xmlns:c16="http://schemas.microsoft.com/office/drawing/2014/chart" uri="{C3380CC4-5D6E-409C-BE32-E72D297353CC}">
                <c16:uniqueId val="{0000000C-FB0B-4B51-A354-D5E6F688ECBE}"/>
              </c:ext>
            </c:extLst>
          </c:dPt>
          <c:dPt>
            <c:idx val="3"/>
            <c:bubble3D val="0"/>
            <c:extLst>
              <c:ext xmlns:c16="http://schemas.microsoft.com/office/drawing/2014/chart" uri="{C3380CC4-5D6E-409C-BE32-E72D297353CC}">
                <c16:uniqueId val="{0000000D-FB0B-4B51-A354-D5E6F688ECBE}"/>
              </c:ext>
            </c:extLst>
          </c:dPt>
          <c:dPt>
            <c:idx val="4"/>
            <c:bubble3D val="0"/>
            <c:extLst>
              <c:ext xmlns:c16="http://schemas.microsoft.com/office/drawing/2014/chart" uri="{C3380CC4-5D6E-409C-BE32-E72D297353CC}">
                <c16:uniqueId val="{0000000E-FB0B-4B51-A354-D5E6F688ECBE}"/>
              </c:ext>
            </c:extLst>
          </c:dPt>
          <c:dPt>
            <c:idx val="8"/>
            <c:bubble3D val="0"/>
            <c:extLst>
              <c:ext xmlns:c16="http://schemas.microsoft.com/office/drawing/2014/chart" uri="{C3380CC4-5D6E-409C-BE32-E72D297353CC}">
                <c16:uniqueId val="{0000000F-FB0B-4B51-A354-D5E6F688ECBE}"/>
              </c:ext>
            </c:extLst>
          </c:dPt>
          <c:dPt>
            <c:idx val="16"/>
            <c:bubble3D val="0"/>
            <c:extLst>
              <c:ext xmlns:c16="http://schemas.microsoft.com/office/drawing/2014/chart" uri="{C3380CC4-5D6E-409C-BE32-E72D297353CC}">
                <c16:uniqueId val="{00000010-FB0B-4B51-A354-D5E6F688ECBE}"/>
              </c:ext>
            </c:extLst>
          </c:dPt>
          <c:dPt>
            <c:idx val="24"/>
            <c:bubble3D val="0"/>
            <c:extLst>
              <c:ext xmlns:c16="http://schemas.microsoft.com/office/drawing/2014/chart" uri="{C3380CC4-5D6E-409C-BE32-E72D297353CC}">
                <c16:uniqueId val="{00000011-FB0B-4B51-A354-D5E6F688ECBE}"/>
              </c:ext>
            </c:extLst>
          </c:dPt>
          <c:dPt>
            <c:idx val="32"/>
            <c:bubble3D val="0"/>
            <c:extLst>
              <c:ext xmlns:c16="http://schemas.microsoft.com/office/drawing/2014/chart" uri="{C3380CC4-5D6E-409C-BE32-E72D297353CC}">
                <c16:uniqueId val="{00000012-FB0B-4B51-A354-D5E6F688ECBE}"/>
              </c:ext>
            </c:extLst>
          </c:dPt>
          <c:dLbls>
            <c:dLbl>
              <c:idx val="0"/>
              <c:tx>
                <c:rich>
                  <a:bodyPr horzOverflow="overflow"/>
                  <a:lstStyle/>
                  <a:p>
                    <a:pPr>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FB0B-4B51-A354-D5E6F688ECBE}"/>
                </c:ext>
              </c:extLst>
            </c:dLbl>
            <c:dLbl>
              <c:idx val="1"/>
              <c:delete val="1"/>
              <c:extLst>
                <c:ext xmlns:c15="http://schemas.microsoft.com/office/drawing/2012/chart" uri="{CE6537A1-D6FC-4f65-9D91-7224C49458BB}"/>
                <c:ext xmlns:c16="http://schemas.microsoft.com/office/drawing/2014/chart" uri="{C3380CC4-5D6E-409C-BE32-E72D297353CC}">
                  <c16:uniqueId val="{0000000B-FB0B-4B51-A354-D5E6F688ECBE}"/>
                </c:ext>
              </c:extLst>
            </c:dLbl>
            <c:dLbl>
              <c:idx val="2"/>
              <c:delete val="1"/>
              <c:extLst>
                <c:ext xmlns:c15="http://schemas.microsoft.com/office/drawing/2012/chart" uri="{CE6537A1-D6FC-4f65-9D91-7224C49458BB}"/>
                <c:ext xmlns:c16="http://schemas.microsoft.com/office/drawing/2014/chart" uri="{C3380CC4-5D6E-409C-BE32-E72D297353CC}">
                  <c16:uniqueId val="{0000000C-FB0B-4B51-A354-D5E6F688ECBE}"/>
                </c:ext>
              </c:extLst>
            </c:dLbl>
            <c:dLbl>
              <c:idx val="3"/>
              <c:delete val="1"/>
              <c:extLst>
                <c:ext xmlns:c15="http://schemas.microsoft.com/office/drawing/2012/chart" uri="{CE6537A1-D6FC-4f65-9D91-7224C49458BB}"/>
                <c:ext xmlns:c16="http://schemas.microsoft.com/office/drawing/2014/chart" uri="{C3380CC4-5D6E-409C-BE32-E72D297353CC}">
                  <c16:uniqueId val="{0000000D-FB0B-4B51-A354-D5E6F688ECBE}"/>
                </c:ext>
              </c:extLst>
            </c:dLbl>
            <c:dLbl>
              <c:idx val="4"/>
              <c:delete val="1"/>
              <c:extLst>
                <c:ext xmlns:c15="http://schemas.microsoft.com/office/drawing/2012/chart" uri="{CE6537A1-D6FC-4f65-9D91-7224C49458BB}"/>
                <c:ext xmlns:c16="http://schemas.microsoft.com/office/drawing/2014/chart" uri="{C3380CC4-5D6E-409C-BE32-E72D297353CC}">
                  <c16:uniqueId val="{0000000E-FB0B-4B51-A354-D5E6F688ECBE}"/>
                </c:ext>
              </c:extLst>
            </c:dLbl>
            <c:dLbl>
              <c:idx val="8"/>
              <c:tx>
                <c:rich>
                  <a:bodyPr horzOverflow="overflow"/>
                  <a:lstStyle/>
                  <a:p>
                    <a:pPr>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FB0B-4B51-A354-D5E6F688ECBE}"/>
                </c:ext>
              </c:extLst>
            </c:dLbl>
            <c:dLbl>
              <c:idx val="16"/>
              <c:tx>
                <c:rich>
                  <a:bodyPr horzOverflow="overflow"/>
                  <a:lstStyle/>
                  <a:p>
                    <a:pPr>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FB0B-4B51-A354-D5E6F688ECBE}"/>
                </c:ext>
              </c:extLst>
            </c:dLbl>
            <c:dLbl>
              <c:idx val="24"/>
              <c:tx>
                <c:rich>
                  <a:bodyPr horzOverflow="overflow"/>
                  <a:lstStyle/>
                  <a:p>
                    <a:pPr>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FB0B-4B51-A354-D5E6F688ECBE}"/>
                </c:ext>
              </c:extLst>
            </c:dLbl>
            <c:dLbl>
              <c:idx val="32"/>
              <c:tx>
                <c:rich>
                  <a:bodyPr horzOverflow="overflow"/>
                  <a:lstStyle/>
                  <a:p>
                    <a:pPr>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FB0B-4B51-A354-D5E6F688ECB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B0B-4B51-A354-D5E6F688ECBE}"/>
            </c:ext>
          </c:extLst>
        </c:ser>
        <c:dLbls>
          <c:showLegendKey val="0"/>
          <c:showVal val="1"/>
          <c:showCatName val="0"/>
          <c:showSerName val="0"/>
          <c:showPercent val="0"/>
          <c:showBubbleSize val="0"/>
        </c:dLbls>
        <c:axId val="3"/>
        <c:axId val="2"/>
      </c:scatterChart>
      <c:valAx>
        <c:axId val="3"/>
        <c:scaling>
          <c:orientation val="maxMin"/>
          <c:max val="71"/>
          <c:min val="6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7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F82C-4D9C-B1BE-7214E8F5671E}"/>
              </c:ext>
            </c:extLst>
          </c:dPt>
          <c:dPt>
            <c:idx val="1"/>
            <c:bubble3D val="0"/>
            <c:extLst>
              <c:ext xmlns:c16="http://schemas.microsoft.com/office/drawing/2014/chart" uri="{C3380CC4-5D6E-409C-BE32-E72D297353CC}">
                <c16:uniqueId val="{00000001-F82C-4D9C-B1BE-7214E8F5671E}"/>
              </c:ext>
            </c:extLst>
          </c:dPt>
          <c:dPt>
            <c:idx val="2"/>
            <c:bubble3D val="0"/>
            <c:extLst>
              <c:ext xmlns:c16="http://schemas.microsoft.com/office/drawing/2014/chart" uri="{C3380CC4-5D6E-409C-BE32-E72D297353CC}">
                <c16:uniqueId val="{00000002-F82C-4D9C-B1BE-7214E8F5671E}"/>
              </c:ext>
            </c:extLst>
          </c:dPt>
          <c:dPt>
            <c:idx val="3"/>
            <c:bubble3D val="0"/>
            <c:extLst>
              <c:ext xmlns:c16="http://schemas.microsoft.com/office/drawing/2014/chart" uri="{C3380CC4-5D6E-409C-BE32-E72D297353CC}">
                <c16:uniqueId val="{00000003-F82C-4D9C-B1BE-7214E8F5671E}"/>
              </c:ext>
            </c:extLst>
          </c:dPt>
          <c:dPt>
            <c:idx val="4"/>
            <c:bubble3D val="0"/>
            <c:extLst>
              <c:ext xmlns:c16="http://schemas.microsoft.com/office/drawing/2014/chart" uri="{C3380CC4-5D6E-409C-BE32-E72D297353CC}">
                <c16:uniqueId val="{00000004-F82C-4D9C-B1BE-7214E8F5671E}"/>
              </c:ext>
            </c:extLst>
          </c:dPt>
          <c:dPt>
            <c:idx val="8"/>
            <c:bubble3D val="0"/>
            <c:extLst>
              <c:ext xmlns:c16="http://schemas.microsoft.com/office/drawing/2014/chart" uri="{C3380CC4-5D6E-409C-BE32-E72D297353CC}">
                <c16:uniqueId val="{00000005-F82C-4D9C-B1BE-7214E8F5671E}"/>
              </c:ext>
            </c:extLst>
          </c:dPt>
          <c:dPt>
            <c:idx val="16"/>
            <c:bubble3D val="0"/>
            <c:extLst>
              <c:ext xmlns:c16="http://schemas.microsoft.com/office/drawing/2014/chart" uri="{C3380CC4-5D6E-409C-BE32-E72D297353CC}">
                <c16:uniqueId val="{00000006-F82C-4D9C-B1BE-7214E8F5671E}"/>
              </c:ext>
            </c:extLst>
          </c:dPt>
          <c:dPt>
            <c:idx val="24"/>
            <c:bubble3D val="0"/>
            <c:extLst>
              <c:ext xmlns:c16="http://schemas.microsoft.com/office/drawing/2014/chart" uri="{C3380CC4-5D6E-409C-BE32-E72D297353CC}">
                <c16:uniqueId val="{00000007-F82C-4D9C-B1BE-7214E8F5671E}"/>
              </c:ext>
            </c:extLst>
          </c:dPt>
          <c:dPt>
            <c:idx val="32"/>
            <c:bubble3D val="0"/>
            <c:extLst>
              <c:ext xmlns:c16="http://schemas.microsoft.com/office/drawing/2014/chart" uri="{C3380CC4-5D6E-409C-BE32-E72D297353CC}">
                <c16:uniqueId val="{00000008-F82C-4D9C-B1BE-7214E8F5671E}"/>
              </c:ext>
            </c:extLst>
          </c:dPt>
          <c:dLbls>
            <c:dLbl>
              <c:idx val="0"/>
              <c:tx>
                <c:rich>
                  <a:bodyPr horzOverflow="overflow"/>
                  <a:lstStyle/>
                  <a:p>
                    <a:pPr>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82C-4D9C-B1BE-7214E8F5671E}"/>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82C-4D9C-B1BE-7214E8F5671E}"/>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82C-4D9C-B1BE-7214E8F5671E}"/>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82C-4D9C-B1BE-7214E8F5671E}"/>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82C-4D9C-B1BE-7214E8F5671E}"/>
                </c:ext>
              </c:extLst>
            </c:dLbl>
            <c:dLbl>
              <c:idx val="8"/>
              <c:tx>
                <c:rich>
                  <a:bodyPr horzOverflow="overflow"/>
                  <a:lstStyle/>
                  <a:p>
                    <a:pPr>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82C-4D9C-B1BE-7214E8F5671E}"/>
                </c:ext>
              </c:extLst>
            </c:dLbl>
            <c:dLbl>
              <c:idx val="16"/>
              <c:tx>
                <c:rich>
                  <a:bodyPr horzOverflow="overflow"/>
                  <a:lstStyle/>
                  <a:p>
                    <a:pPr>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82C-4D9C-B1BE-7214E8F5671E}"/>
                </c:ext>
              </c:extLst>
            </c:dLbl>
            <c:dLbl>
              <c:idx val="24"/>
              <c:tx>
                <c:rich>
                  <a:bodyPr horzOverflow="overflow"/>
                  <a:lstStyle/>
                  <a:p>
                    <a:pPr>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82C-4D9C-B1BE-7214E8F5671E}"/>
                </c:ext>
              </c:extLst>
            </c:dLbl>
            <c:dLbl>
              <c:idx val="32"/>
              <c:tx>
                <c:rich>
                  <a:bodyPr horzOverflow="overflow"/>
                  <a:lstStyle/>
                  <a:p>
                    <a:pPr>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F82C-4D9C-B1BE-7214E8F5671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7.7</c:v>
                </c:pt>
                <c:pt idx="8">
                  <c:v>7.4</c:v>
                </c:pt>
                <c:pt idx="16">
                  <c:v>7.6</c:v>
                </c:pt>
                <c:pt idx="24">
                  <c:v>8.3000000000000007</c:v>
                </c:pt>
                <c:pt idx="32">
                  <c:v>8.5</c:v>
                </c:pt>
              </c:numCache>
            </c:numRef>
          </c:xVal>
          <c:yVal>
            <c:numRef>
              <c:f>公会計指標分析・財政指標組合せ分析表!$BP$73:$DC$73</c:f>
              <c:numCache>
                <c:formatCode>#,##0.0;"▲ "#,##0.0</c:formatCode>
                <c:ptCount val="40"/>
                <c:pt idx="0">
                  <c:v>57.3</c:v>
                </c:pt>
                <c:pt idx="8">
                  <c:v>35.4</c:v>
                </c:pt>
                <c:pt idx="16">
                  <c:v>34.700000000000003</c:v>
                </c:pt>
                <c:pt idx="24">
                  <c:v>27.5</c:v>
                </c:pt>
                <c:pt idx="32">
                  <c:v>28.3</c:v>
                </c:pt>
              </c:numCache>
            </c:numRef>
          </c:yVal>
          <c:smooth val="0"/>
          <c:extLst>
            <c:ext xmlns:c16="http://schemas.microsoft.com/office/drawing/2014/chart" uri="{C3380CC4-5D6E-409C-BE32-E72D297353CC}">
              <c16:uniqueId val="{00000009-F82C-4D9C-B1BE-7214E8F5671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F82C-4D9C-B1BE-7214E8F5671E}"/>
              </c:ext>
            </c:extLst>
          </c:dPt>
          <c:dPt>
            <c:idx val="1"/>
            <c:bubble3D val="0"/>
            <c:extLst>
              <c:ext xmlns:c16="http://schemas.microsoft.com/office/drawing/2014/chart" uri="{C3380CC4-5D6E-409C-BE32-E72D297353CC}">
                <c16:uniqueId val="{0000000B-F82C-4D9C-B1BE-7214E8F5671E}"/>
              </c:ext>
            </c:extLst>
          </c:dPt>
          <c:dPt>
            <c:idx val="2"/>
            <c:bubble3D val="0"/>
            <c:extLst>
              <c:ext xmlns:c16="http://schemas.microsoft.com/office/drawing/2014/chart" uri="{C3380CC4-5D6E-409C-BE32-E72D297353CC}">
                <c16:uniqueId val="{0000000C-F82C-4D9C-B1BE-7214E8F5671E}"/>
              </c:ext>
            </c:extLst>
          </c:dPt>
          <c:dPt>
            <c:idx val="3"/>
            <c:bubble3D val="0"/>
            <c:extLst>
              <c:ext xmlns:c16="http://schemas.microsoft.com/office/drawing/2014/chart" uri="{C3380CC4-5D6E-409C-BE32-E72D297353CC}">
                <c16:uniqueId val="{0000000D-F82C-4D9C-B1BE-7214E8F5671E}"/>
              </c:ext>
            </c:extLst>
          </c:dPt>
          <c:dPt>
            <c:idx val="4"/>
            <c:bubble3D val="0"/>
            <c:extLst>
              <c:ext xmlns:c16="http://schemas.microsoft.com/office/drawing/2014/chart" uri="{C3380CC4-5D6E-409C-BE32-E72D297353CC}">
                <c16:uniqueId val="{0000000E-F82C-4D9C-B1BE-7214E8F5671E}"/>
              </c:ext>
            </c:extLst>
          </c:dPt>
          <c:dPt>
            <c:idx val="8"/>
            <c:bubble3D val="0"/>
            <c:extLst>
              <c:ext xmlns:c16="http://schemas.microsoft.com/office/drawing/2014/chart" uri="{C3380CC4-5D6E-409C-BE32-E72D297353CC}">
                <c16:uniqueId val="{0000000F-F82C-4D9C-B1BE-7214E8F5671E}"/>
              </c:ext>
            </c:extLst>
          </c:dPt>
          <c:dPt>
            <c:idx val="16"/>
            <c:bubble3D val="0"/>
            <c:extLst>
              <c:ext xmlns:c16="http://schemas.microsoft.com/office/drawing/2014/chart" uri="{C3380CC4-5D6E-409C-BE32-E72D297353CC}">
                <c16:uniqueId val="{00000010-F82C-4D9C-B1BE-7214E8F5671E}"/>
              </c:ext>
            </c:extLst>
          </c:dPt>
          <c:dPt>
            <c:idx val="24"/>
            <c:bubble3D val="0"/>
            <c:extLst>
              <c:ext xmlns:c16="http://schemas.microsoft.com/office/drawing/2014/chart" uri="{C3380CC4-5D6E-409C-BE32-E72D297353CC}">
                <c16:uniqueId val="{00000011-F82C-4D9C-B1BE-7214E8F5671E}"/>
              </c:ext>
            </c:extLst>
          </c:dPt>
          <c:dPt>
            <c:idx val="32"/>
            <c:bubble3D val="0"/>
            <c:extLst>
              <c:ext xmlns:c16="http://schemas.microsoft.com/office/drawing/2014/chart" uri="{C3380CC4-5D6E-409C-BE32-E72D297353CC}">
                <c16:uniqueId val="{00000012-F82C-4D9C-B1BE-7214E8F5671E}"/>
              </c:ext>
            </c:extLst>
          </c:dPt>
          <c:dLbls>
            <c:dLbl>
              <c:idx val="0"/>
              <c:layout>
                <c:manualLayout>
                  <c:x val="-4.4905057365901176E-2"/>
                  <c:y val="-6.2416647087793951E-2"/>
                </c:manualLayout>
              </c:layout>
              <c:tx>
                <c:rich>
                  <a:bodyPr horzOverflow="overflow"/>
                  <a:lstStyle/>
                  <a:p>
                    <a:pPr>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F82C-4D9C-B1BE-7214E8F5671E}"/>
                </c:ext>
              </c:extLst>
            </c:dLbl>
            <c:dLbl>
              <c:idx val="1"/>
              <c:delete val="1"/>
              <c:extLst>
                <c:ext xmlns:c15="http://schemas.microsoft.com/office/drawing/2012/chart" uri="{CE6537A1-D6FC-4f65-9D91-7224C49458BB}"/>
                <c:ext xmlns:c16="http://schemas.microsoft.com/office/drawing/2014/chart" uri="{C3380CC4-5D6E-409C-BE32-E72D297353CC}">
                  <c16:uniqueId val="{0000000B-F82C-4D9C-B1BE-7214E8F5671E}"/>
                </c:ext>
              </c:extLst>
            </c:dLbl>
            <c:dLbl>
              <c:idx val="2"/>
              <c:delete val="1"/>
              <c:extLst>
                <c:ext xmlns:c15="http://schemas.microsoft.com/office/drawing/2012/chart" uri="{CE6537A1-D6FC-4f65-9D91-7224C49458BB}"/>
                <c:ext xmlns:c16="http://schemas.microsoft.com/office/drawing/2014/chart" uri="{C3380CC4-5D6E-409C-BE32-E72D297353CC}">
                  <c16:uniqueId val="{0000000C-F82C-4D9C-B1BE-7214E8F5671E}"/>
                </c:ext>
              </c:extLst>
            </c:dLbl>
            <c:dLbl>
              <c:idx val="3"/>
              <c:delete val="1"/>
              <c:extLst>
                <c:ext xmlns:c15="http://schemas.microsoft.com/office/drawing/2012/chart" uri="{CE6537A1-D6FC-4f65-9D91-7224C49458BB}"/>
                <c:ext xmlns:c16="http://schemas.microsoft.com/office/drawing/2014/chart" uri="{C3380CC4-5D6E-409C-BE32-E72D297353CC}">
                  <c16:uniqueId val="{0000000D-F82C-4D9C-B1BE-7214E8F5671E}"/>
                </c:ext>
              </c:extLst>
            </c:dLbl>
            <c:dLbl>
              <c:idx val="4"/>
              <c:delete val="1"/>
              <c:extLst>
                <c:ext xmlns:c15="http://schemas.microsoft.com/office/drawing/2012/chart" uri="{CE6537A1-D6FC-4f65-9D91-7224C49458BB}"/>
                <c:ext xmlns:c16="http://schemas.microsoft.com/office/drawing/2014/chart" uri="{C3380CC4-5D6E-409C-BE32-E72D297353CC}">
                  <c16:uniqueId val="{0000000E-F82C-4D9C-B1BE-7214E8F5671E}"/>
                </c:ext>
              </c:extLst>
            </c:dLbl>
            <c:dLbl>
              <c:idx val="8"/>
              <c:layout>
                <c:manualLayout>
                  <c:x val="-1.8235628084249993E-2"/>
                  <c:y val="-6.2416647087793951E-2"/>
                </c:manualLayout>
              </c:layout>
              <c:tx>
                <c:rich>
                  <a:bodyPr horzOverflow="overflow"/>
                  <a:lstStyle/>
                  <a:p>
                    <a:pPr>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F82C-4D9C-B1BE-7214E8F5671E}"/>
                </c:ext>
              </c:extLst>
            </c:dLbl>
            <c:dLbl>
              <c:idx val="16"/>
              <c:tx>
                <c:rich>
                  <a:bodyPr horzOverflow="overflow"/>
                  <a:lstStyle/>
                  <a:p>
                    <a:pPr>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F82C-4D9C-B1BE-7214E8F5671E}"/>
                </c:ext>
              </c:extLst>
            </c:dLbl>
            <c:dLbl>
              <c:idx val="24"/>
              <c:layout>
                <c:manualLayout>
                  <c:x val="-4.4905057365901176E-2"/>
                  <c:y val="-6.2416647087793951E-2"/>
                </c:manualLayout>
              </c:layout>
              <c:tx>
                <c:rich>
                  <a:bodyPr horzOverflow="overflow"/>
                  <a:lstStyle/>
                  <a:p>
                    <a:pPr>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F82C-4D9C-B1BE-7214E8F5671E}"/>
                </c:ext>
              </c:extLst>
            </c:dLbl>
            <c:dLbl>
              <c:idx val="32"/>
              <c:layout>
                <c:manualLayout>
                  <c:x val="-1.8235628084249993E-2"/>
                  <c:y val="-6.2416647087793951E-2"/>
                </c:manualLayout>
              </c:layout>
              <c:tx>
                <c:rich>
                  <a:bodyPr horzOverflow="overflow"/>
                  <a:lstStyle/>
                  <a:p>
                    <a:pPr>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F82C-4D9C-B1BE-7214E8F5671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82C-4D9C-B1BE-7214E8F5671E}"/>
            </c:ext>
          </c:extLst>
        </c:ser>
        <c:dLbls>
          <c:showLegendKey val="0"/>
          <c:showVal val="1"/>
          <c:showCatName val="0"/>
          <c:showSerName val="0"/>
          <c:showPercent val="0"/>
          <c:showBubbleSize val="0"/>
        </c:dLbls>
        <c:axId val="3"/>
        <c:axId val="2"/>
      </c:scatterChart>
      <c:valAx>
        <c:axId val="3"/>
        <c:scaling>
          <c:orientation val="maxMin"/>
          <c:max val="10"/>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7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宮崎県綾町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6,785
6,759
95.19
5,834,380
5,471,739
270,169
2,874,818
3,798,175</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8.5
28.3</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336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336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336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528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町内に中心となる産業がないことで財政基盤が弱いこともあり、全国平均、県平均より低い水準となっている。近年は</a:t>
          </a:r>
          <a:r>
            <a:rPr kumimoji="1" lang="ja-JP" altLang="en-US" sz="1300">
              <a:solidFill>
                <a:schemeClr val="dk1"/>
              </a:solidFill>
              <a:effectLst/>
              <a:latin typeface="ＭＳ Ｐゴシック"/>
              <a:ea typeface="ＭＳ Ｐゴシック"/>
              <a:cs typeface="+mn-cs"/>
            </a:rPr>
            <a:t>ほぼ横ばい</a:t>
          </a:r>
          <a:r>
            <a:rPr kumimoji="1" lang="ja-JP" altLang="ja-JP" sz="1300">
              <a:solidFill>
                <a:schemeClr val="dk1"/>
              </a:solidFill>
              <a:effectLst/>
              <a:latin typeface="ＭＳ Ｐゴシック"/>
              <a:ea typeface="ＭＳ Ｐゴシック"/>
              <a:cs typeface="+mn-cs"/>
            </a:rPr>
            <a:t>で推移しており、令和6年度は類似団体</a:t>
          </a:r>
          <a:r>
            <a:rPr kumimoji="1" lang="ja-JP" altLang="ja-JP" sz="1300">
              <a:solidFill>
                <a:sysClr val="windowText" lastClr="000000"/>
              </a:solidFill>
              <a:effectLst/>
              <a:latin typeface="ＭＳ Ｐゴシック"/>
              <a:ea typeface="ＭＳ Ｐゴシック"/>
              <a:cs typeface="+mn-cs"/>
            </a:rPr>
            <a:t>平均と同じ0.27となっている。自主財源の確保が課題であり、</a:t>
          </a:r>
          <a:r>
            <a:rPr kumimoji="1" lang="ja-JP" altLang="ja-JP" sz="1300">
              <a:solidFill>
                <a:schemeClr val="dk1"/>
              </a:solidFill>
              <a:effectLst/>
              <a:latin typeface="ＭＳ Ｐゴシック"/>
              <a:ea typeface="ＭＳ Ｐゴシック"/>
              <a:cs typeface="+mn-cs"/>
            </a:rPr>
            <a:t>徴収率向上やふるさと納税の推進等により</a:t>
          </a:r>
          <a:r>
            <a:rPr kumimoji="1" lang="ja-JP" altLang="en-US" sz="1300">
              <a:solidFill>
                <a:schemeClr val="dk1"/>
              </a:solidFill>
              <a:effectLst/>
              <a:latin typeface="ＭＳ Ｐゴシック"/>
              <a:ea typeface="ＭＳ Ｐゴシック"/>
              <a:cs typeface="+mn-cs"/>
            </a:rPr>
            <a:t>財政基盤の強化</a:t>
          </a:r>
          <a:r>
            <a:rPr kumimoji="1" lang="ja-JP" altLang="ja-JP" sz="1300">
              <a:solidFill>
                <a:schemeClr val="dk1"/>
              </a:solidFill>
              <a:effectLst/>
              <a:latin typeface="ＭＳ Ｐゴシック"/>
              <a:ea typeface="ＭＳ Ｐゴシック"/>
              <a:cs typeface="+mn-cs"/>
            </a:rPr>
            <a:t>に努める。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132080</xdr:rowOff>
    </xdr:from>
    <xdr:to>
      <xdr:col>27</xdr:col>
      <xdr:colOff>184150</xdr:colOff>
      <xdr:row>45</xdr:row>
      <xdr:rowOff>132080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908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129540</xdr:rowOff>
    </xdr:from>
    <xdr:to>
      <xdr:col>27</xdr:col>
      <xdr:colOff>184150</xdr:colOff>
      <xdr:row>43</xdr:row>
      <xdr:rowOff>129540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9080"/>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127635</xdr:rowOff>
    </xdr:from>
    <xdr:to>
      <xdr:col>27</xdr:col>
      <xdr:colOff>184150</xdr:colOff>
      <xdr:row>41</xdr:row>
      <xdr:rowOff>127635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5336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48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126365</xdr:rowOff>
    </xdr:from>
    <xdr:to>
      <xdr:col>27</xdr:col>
      <xdr:colOff>184150</xdr:colOff>
      <xdr:row>39</xdr:row>
      <xdr:rowOff>126365</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336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6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124460</xdr:rowOff>
    </xdr:from>
    <xdr:to>
      <xdr:col>27</xdr:col>
      <xdr:colOff>184150</xdr:colOff>
      <xdr:row>37</xdr:row>
      <xdr:rowOff>124460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122555</xdr:rowOff>
    </xdr:from>
    <xdr:to>
      <xdr:col>27</xdr:col>
      <xdr:colOff>184150</xdr:colOff>
      <xdr:row>35</xdr:row>
      <xdr:rowOff>122555</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908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43180</xdr:rowOff>
    </xdr:from>
    <xdr:to>
      <xdr:col>23</xdr:col>
      <xdr:colOff>133350</xdr:colOff>
      <xdr:row>44</xdr:row>
      <xdr:rowOff>153670</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380"/>
          <a:ext cx="0" cy="14820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125730</xdr:rowOff>
    </xdr:from>
    <xdr:ext cx="762000" cy="259080"/>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0.13</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153670</xdr:rowOff>
    </xdr:from>
    <xdr:to>
      <xdr:col>24</xdr:col>
      <xdr:colOff>12700</xdr:colOff>
      <xdr:row>44</xdr:row>
      <xdr:rowOff>153670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129540</xdr:rowOff>
    </xdr:from>
    <xdr:ext cx="762000" cy="259080"/>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43180</xdr:rowOff>
    </xdr:from>
    <xdr:to>
      <xdr:col>24</xdr:col>
      <xdr:colOff>12700</xdr:colOff>
      <xdr:row>36</xdr:row>
      <xdr:rowOff>43180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164465</xdr:rowOff>
    </xdr:from>
    <xdr:to>
      <xdr:col>23</xdr:col>
      <xdr:colOff>133350</xdr:colOff>
      <xdr:row>43</xdr:row>
      <xdr:rowOff>164465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3681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86360</xdr:rowOff>
    </xdr:from>
    <xdr:ext cx="762000" cy="25336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871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43</xdr:row>
      <xdr:rowOff>113665</xdr:rowOff>
    </xdr:from>
    <xdr:to>
      <xdr:col>23</xdr:col>
      <xdr:colOff>184150</xdr:colOff>
      <xdr:row>44</xdr:row>
      <xdr:rowOff>43815</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164465</xdr:rowOff>
    </xdr:from>
    <xdr:to>
      <xdr:col>19</xdr:col>
      <xdr:colOff>133350</xdr:colOff>
      <xdr:row>43</xdr:row>
      <xdr:rowOff>164465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368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113665</xdr:rowOff>
    </xdr:from>
    <xdr:to>
      <xdr:col>19</xdr:col>
      <xdr:colOff>184150</xdr:colOff>
      <xdr:row>44</xdr:row>
      <xdr:rowOff>43815</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29210</xdr:rowOff>
    </xdr:from>
    <xdr:ext cx="736600" cy="25336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301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152400</xdr:rowOff>
    </xdr:from>
    <xdr:to>
      <xdr:col>15</xdr:col>
      <xdr:colOff>82550</xdr:colOff>
      <xdr:row>43</xdr:row>
      <xdr:rowOff>164465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2475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113665</xdr:rowOff>
    </xdr:from>
    <xdr:to>
      <xdr:col>15</xdr:col>
      <xdr:colOff>133350</xdr:colOff>
      <xdr:row>44</xdr:row>
      <xdr:rowOff>43815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29210</xdr:rowOff>
    </xdr:from>
    <xdr:ext cx="762000" cy="25336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73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140970</xdr:rowOff>
    </xdr:from>
    <xdr:to>
      <xdr:col>11</xdr:col>
      <xdr:colOff>31750</xdr:colOff>
      <xdr:row>43</xdr:row>
      <xdr:rowOff>152400</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1332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113665</xdr:rowOff>
    </xdr:from>
    <xdr:to>
      <xdr:col>11</xdr:col>
      <xdr:colOff>82550</xdr:colOff>
      <xdr:row>44</xdr:row>
      <xdr:rowOff>43815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29210</xdr:rowOff>
    </xdr:from>
    <xdr:ext cx="762000" cy="25336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73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101600</xdr:rowOff>
    </xdr:from>
    <xdr:to>
      <xdr:col>7</xdr:col>
      <xdr:colOff>31750</xdr:colOff>
      <xdr:row>44</xdr:row>
      <xdr:rowOff>31750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17780</xdr:rowOff>
    </xdr:from>
    <xdr:ext cx="762000" cy="25336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15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113665</xdr:rowOff>
    </xdr:from>
    <xdr:to>
      <xdr:col>23</xdr:col>
      <xdr:colOff>184150</xdr:colOff>
      <xdr:row>44</xdr:row>
      <xdr:rowOff>43815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130175</xdr:rowOff>
    </xdr:from>
    <xdr:ext cx="762000" cy="259080"/>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331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113665</xdr:rowOff>
    </xdr:from>
    <xdr:to>
      <xdr:col>19</xdr:col>
      <xdr:colOff>184150</xdr:colOff>
      <xdr:row>44</xdr:row>
      <xdr:rowOff>43815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53975</xdr:rowOff>
    </xdr:from>
    <xdr:ext cx="736600" cy="25336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25487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113665</xdr:rowOff>
    </xdr:from>
    <xdr:to>
      <xdr:col>15</xdr:col>
      <xdr:colOff>133350</xdr:colOff>
      <xdr:row>44</xdr:row>
      <xdr:rowOff>43815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53975</xdr:rowOff>
    </xdr:from>
    <xdr:ext cx="762000" cy="25336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2548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101600</xdr:rowOff>
    </xdr:from>
    <xdr:to>
      <xdr:col>11</xdr:col>
      <xdr:colOff>82550</xdr:colOff>
      <xdr:row>44</xdr:row>
      <xdr:rowOff>31750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7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42545</xdr:rowOff>
    </xdr:from>
    <xdr:ext cx="762000" cy="25336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2434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90170</xdr:rowOff>
    </xdr:from>
    <xdr:to>
      <xdr:col>7</xdr:col>
      <xdr:colOff>31750</xdr:colOff>
      <xdr:row>44</xdr:row>
      <xdr:rowOff>20320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6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30480</xdr:rowOff>
    </xdr:from>
    <xdr:ext cx="762000" cy="25336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2313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5285" cy="353060"/>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55"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職員給与費、スポーツ施設管理、観光施設管理の増により</a:t>
          </a:r>
          <a:r>
            <a:rPr kumimoji="1" lang="ja-JP" altLang="en-US" sz="1300">
              <a:solidFill>
                <a:sysClr val="windowText" lastClr="000000"/>
              </a:solidFill>
              <a:effectLst/>
              <a:latin typeface="ＭＳ Ｐゴシック"/>
              <a:ea typeface="ＭＳ Ｐゴシック"/>
              <a:cs typeface="+mn-cs"/>
            </a:rPr>
            <a:t>、前年度比で1.9ポイント上昇</a:t>
          </a:r>
          <a:r>
            <a:rPr kumimoji="1" lang="ja-JP" altLang="en-US" sz="1300">
              <a:solidFill>
                <a:schemeClr val="dk1"/>
              </a:solidFill>
              <a:effectLst/>
              <a:latin typeface="ＭＳ Ｐゴシック"/>
              <a:ea typeface="ＭＳ Ｐゴシック"/>
              <a:cs typeface="+mn-cs"/>
            </a:rPr>
            <a:t>した。</a:t>
          </a:r>
          <a:r>
            <a:rPr kumimoji="1" lang="ja-JP" altLang="ja-JP" sz="1300">
              <a:solidFill>
                <a:schemeClr val="dk1"/>
              </a:solidFill>
              <a:effectLst/>
              <a:latin typeface="ＭＳ Ｐゴシック"/>
              <a:ea typeface="ＭＳ Ｐゴシック"/>
              <a:cs typeface="+mn-cs"/>
            </a:rPr>
            <a:t>類似団体平均と比較して高い状況であるが、令和2年度と比較すると低い数値となっている。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a:t>
          </a:r>
          <a:r>
            <a:rPr kumimoji="1" lang="ja-JP" altLang="en-US" sz="1300">
              <a:solidFill>
                <a:schemeClr val="dk1"/>
              </a:solidFill>
              <a:effectLst/>
              <a:latin typeface="ＭＳ Ｐゴシック"/>
              <a:ea typeface="ＭＳ Ｐゴシック"/>
              <a:cs typeface="+mn-cs"/>
            </a:rPr>
            <a:t>今後とも</a:t>
          </a:r>
          <a:r>
            <a:rPr kumimoji="1" lang="ja-JP" altLang="ja-JP" sz="1300">
              <a:solidFill>
                <a:schemeClr val="dk1"/>
              </a:solidFill>
              <a:effectLst/>
              <a:latin typeface="ＭＳ Ｐゴシック"/>
              <a:ea typeface="ＭＳ Ｐゴシック"/>
              <a:cs typeface="+mn-cs"/>
            </a:rPr>
            <a:t>、</a:t>
          </a:r>
          <a:r>
            <a:rPr kumimoji="1" lang="ja-JP" altLang="en-US" sz="1300">
              <a:solidFill>
                <a:schemeClr val="dk1"/>
              </a:solidFill>
              <a:effectLst/>
              <a:latin typeface="ＭＳ Ｐゴシック"/>
              <a:ea typeface="ＭＳ Ｐゴシック"/>
              <a:cs typeface="+mn-cs"/>
            </a:rPr>
            <a:t>事業の</a:t>
          </a:r>
          <a:r>
            <a:rPr kumimoji="1" lang="ja-JP" altLang="ja-JP" sz="1300">
              <a:solidFill>
                <a:schemeClr val="dk1"/>
              </a:solidFill>
              <a:effectLst/>
              <a:latin typeface="ＭＳ Ｐゴシック"/>
              <a:ea typeface="ＭＳ Ｐゴシック"/>
              <a:cs typeface="+mn-cs"/>
            </a:rPr>
            <a:t>廃止及び内容見直しなどを行い、経常収支比率が</a:t>
          </a:r>
          <a:r>
            <a:rPr kumimoji="1" lang="ja-JP" altLang="en-US" sz="1300">
              <a:solidFill>
                <a:schemeClr val="dk1"/>
              </a:solidFill>
              <a:effectLst/>
              <a:latin typeface="ＭＳ Ｐゴシック"/>
              <a:ea typeface="ＭＳ Ｐゴシック"/>
              <a:cs typeface="+mn-cs"/>
            </a:rPr>
            <a:t>類似団体平均</a:t>
          </a:r>
          <a:r>
            <a:rPr kumimoji="1" lang="ja-JP" altLang="ja-JP" sz="1300">
              <a:solidFill>
                <a:schemeClr val="dk1"/>
              </a:solidFill>
              <a:effectLst/>
              <a:latin typeface="ＭＳ Ｐゴシック"/>
              <a:ea typeface="ＭＳ Ｐゴシック"/>
              <a:cs typeface="+mn-cs"/>
            </a:rPr>
            <a:t>へ</a:t>
          </a:r>
          <a:r>
            <a:rPr kumimoji="1" lang="ja-JP" altLang="en-US" sz="1300">
              <a:solidFill>
                <a:schemeClr val="dk1"/>
              </a:solidFill>
              <a:effectLst/>
              <a:latin typeface="ＭＳ Ｐゴシック"/>
              <a:ea typeface="ＭＳ Ｐゴシック"/>
              <a:cs typeface="+mn-cs"/>
            </a:rPr>
            <a:t>近づくよう</a:t>
          </a:r>
          <a:r>
            <a:rPr kumimoji="1" lang="ja-JP" altLang="ja-JP" sz="1300">
              <a:solidFill>
                <a:schemeClr val="dk1"/>
              </a:solidFill>
              <a:effectLst/>
              <a:latin typeface="ＭＳ Ｐゴシック"/>
              <a:ea typeface="ＭＳ Ｐゴシック"/>
              <a:cs typeface="+mn-cs"/>
            </a:rPr>
            <a:t>改善することを目標としている。</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336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60960</xdr:rowOff>
    </xdr:from>
    <xdr:ext cx="762000" cy="25908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92710</xdr:rowOff>
    </xdr:from>
    <xdr:ext cx="762000" cy="25908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124460</xdr:rowOff>
    </xdr:from>
    <xdr:ext cx="762000" cy="259080"/>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156210</xdr:rowOff>
    </xdr:from>
    <xdr:ext cx="762000" cy="25336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57150</xdr:rowOff>
    </xdr:from>
    <xdr:to>
      <xdr:col>23</xdr:col>
      <xdr:colOff>133350</xdr:colOff>
      <xdr:row>66</xdr:row>
      <xdr:rowOff>169545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700"/>
          <a:ext cx="0" cy="13125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141605</xdr:rowOff>
    </xdr:from>
    <xdr:ext cx="762000" cy="259080"/>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169545</xdr:rowOff>
    </xdr:from>
    <xdr:to>
      <xdr:col>24</xdr:col>
      <xdr:colOff>12700</xdr:colOff>
      <xdr:row>66</xdr:row>
      <xdr:rowOff>169545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143510</xdr:rowOff>
    </xdr:from>
    <xdr:ext cx="762000" cy="25336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61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72.1</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57150</xdr:rowOff>
    </xdr:from>
    <xdr:to>
      <xdr:col>24</xdr:col>
      <xdr:colOff>12700</xdr:colOff>
      <xdr:row>59</xdr:row>
      <xdr:rowOff>57150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150495</xdr:rowOff>
    </xdr:from>
    <xdr:to>
      <xdr:col>23</xdr:col>
      <xdr:colOff>133350</xdr:colOff>
      <xdr:row>65</xdr:row>
      <xdr:rowOff>70485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123295"/>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123190</xdr:rowOff>
    </xdr:from>
    <xdr:ext cx="762000" cy="25336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09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106680</xdr:rowOff>
    </xdr:from>
    <xdr:to>
      <xdr:col>23</xdr:col>
      <xdr:colOff>184150</xdr:colOff>
      <xdr:row>64</xdr:row>
      <xdr:rowOff>36830</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140970</xdr:rowOff>
    </xdr:from>
    <xdr:to>
      <xdr:col>19</xdr:col>
      <xdr:colOff>133350</xdr:colOff>
      <xdr:row>64</xdr:row>
      <xdr:rowOff>150495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11377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151130</xdr:rowOff>
    </xdr:from>
    <xdr:ext cx="736600" cy="259080"/>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63</xdr:row>
      <xdr:rowOff>56515</xdr:rowOff>
    </xdr:from>
    <xdr:to>
      <xdr:col>15</xdr:col>
      <xdr:colOff>82550</xdr:colOff>
      <xdr:row>64</xdr:row>
      <xdr:rowOff>140970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857865"/>
          <a:ext cx="889000" cy="255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24765</xdr:rowOff>
    </xdr:from>
    <xdr:to>
      <xdr:col>15</xdr:col>
      <xdr:colOff>133350</xdr:colOff>
      <xdr:row>63</xdr:row>
      <xdr:rowOff>126365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136525</xdr:rowOff>
    </xdr:from>
    <xdr:ext cx="762000" cy="2584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49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63</xdr:row>
      <xdr:rowOff>56515</xdr:rowOff>
    </xdr:from>
    <xdr:to>
      <xdr:col>11</xdr:col>
      <xdr:colOff>31750</xdr:colOff>
      <xdr:row>66</xdr:row>
      <xdr:rowOff>10160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857865"/>
          <a:ext cx="889000" cy="467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153670</xdr:rowOff>
    </xdr:from>
    <xdr:ext cx="762000" cy="25908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48895</xdr:rowOff>
    </xdr:from>
    <xdr:to>
      <xdr:col>7</xdr:col>
      <xdr:colOff>31750</xdr:colOff>
      <xdr:row>63</xdr:row>
      <xdr:rowOff>150495</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160655</xdr:rowOff>
    </xdr:from>
    <xdr:ext cx="762000" cy="25908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1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336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336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336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336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336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65</xdr:row>
      <xdr:rowOff>19685</xdr:rowOff>
    </xdr:from>
    <xdr:to>
      <xdr:col>23</xdr:col>
      <xdr:colOff>184150</xdr:colOff>
      <xdr:row>65</xdr:row>
      <xdr:rowOff>121285</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6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163195</xdr:rowOff>
    </xdr:from>
    <xdr:ext cx="762000" cy="259080"/>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135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99695</xdr:rowOff>
    </xdr:from>
    <xdr:to>
      <xdr:col>19</xdr:col>
      <xdr:colOff>184150</xdr:colOff>
      <xdr:row>65</xdr:row>
      <xdr:rowOff>29845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07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14605</xdr:rowOff>
    </xdr:from>
    <xdr:ext cx="736600" cy="259080"/>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1588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64</xdr:row>
      <xdr:rowOff>90170</xdr:rowOff>
    </xdr:from>
    <xdr:to>
      <xdr:col>15</xdr:col>
      <xdr:colOff>133350</xdr:colOff>
      <xdr:row>65</xdr:row>
      <xdr:rowOff>20320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06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5080</xdr:rowOff>
    </xdr:from>
    <xdr:ext cx="762000" cy="259080"/>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149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63</xdr:row>
      <xdr:rowOff>6350</xdr:rowOff>
    </xdr:from>
    <xdr:to>
      <xdr:col>11</xdr:col>
      <xdr:colOff>82550</xdr:colOff>
      <xdr:row>63</xdr:row>
      <xdr:rowOff>107315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077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92075</xdr:rowOff>
    </xdr:from>
    <xdr:ext cx="762000" cy="259080"/>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934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65</xdr:row>
      <xdr:rowOff>130810</xdr:rowOff>
    </xdr:from>
    <xdr:to>
      <xdr:col>7</xdr:col>
      <xdr:colOff>31750</xdr:colOff>
      <xdr:row>66</xdr:row>
      <xdr:rowOff>60960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45720</xdr:rowOff>
    </xdr:from>
    <xdr:ext cx="762000" cy="259080"/>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361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5285" cy="35877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09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[300,400</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193,328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数値は年々上昇傾向である。前年度と比較すると、物件費においてふるさと納税事業が減少したが、人件費の上昇が上回ったため増加に転じている。</a:t>
          </a:r>
        </a:p>
        <a:p>
          <a:r>
            <a:rPr kumimoji="1" lang="ja-JP" altLang="en-US" sz="1300">
              <a:latin typeface="ＭＳ Ｐゴシック"/>
              <a:ea typeface="ＭＳ Ｐゴシック"/>
            </a:rPr>
            <a:t>　類似団体平均は下回っているので、今後も適正な財政運営に努める。</a:t>
          </a:r>
        </a:p>
        <a:p>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885" cy="219710"/>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336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9080"/>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336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170815</xdr:rowOff>
    </xdr:from>
    <xdr:to>
      <xdr:col>23</xdr:col>
      <xdr:colOff>133350</xdr:colOff>
      <xdr:row>88</xdr:row>
      <xdr:rowOff>31750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6815"/>
          <a:ext cx="0" cy="12325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3810</xdr:rowOff>
    </xdr:from>
    <xdr:ext cx="762000" cy="259080"/>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713,035</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31750</xdr:rowOff>
    </xdr:from>
    <xdr:to>
      <xdr:col>24</xdr:col>
      <xdr:colOff>12700</xdr:colOff>
      <xdr:row>88</xdr:row>
      <xdr:rowOff>31750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86360</xdr:rowOff>
    </xdr:from>
    <xdr:ext cx="762000" cy="25336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9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202,497</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170815</xdr:rowOff>
    </xdr:from>
    <xdr:to>
      <xdr:col>24</xdr:col>
      <xdr:colOff>12700</xdr:colOff>
      <xdr:row>80</xdr:row>
      <xdr:rowOff>170815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6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26670</xdr:rowOff>
    </xdr:from>
    <xdr:to>
      <xdr:col>23</xdr:col>
      <xdr:colOff>133350</xdr:colOff>
      <xdr:row>82</xdr:row>
      <xdr:rowOff>64770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08557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35560</xdr:rowOff>
    </xdr:from>
    <xdr:ext cx="762000" cy="259080"/>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9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392,009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63500</xdr:rowOff>
    </xdr:from>
    <xdr:to>
      <xdr:col>23</xdr:col>
      <xdr:colOff>184150</xdr:colOff>
      <xdr:row>83</xdr:row>
      <xdr:rowOff>165100</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26670</xdr:rowOff>
    </xdr:from>
    <xdr:to>
      <xdr:col>19</xdr:col>
      <xdr:colOff>133350</xdr:colOff>
      <xdr:row>82</xdr:row>
      <xdr:rowOff>32385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408557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166370</xdr:rowOff>
    </xdr:from>
    <xdr:to>
      <xdr:col>19</xdr:col>
      <xdr:colOff>184150</xdr:colOff>
      <xdr:row>83</xdr:row>
      <xdr:rowOff>96520</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81280</xdr:rowOff>
    </xdr:from>
    <xdr:ext cx="736600" cy="259080"/>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6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363,559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168275</xdr:rowOff>
    </xdr:from>
    <xdr:to>
      <xdr:col>15</xdr:col>
      <xdr:colOff>82550</xdr:colOff>
      <xdr:row>82</xdr:row>
      <xdr:rowOff>32385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05572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137160</xdr:rowOff>
    </xdr:from>
    <xdr:to>
      <xdr:col>15</xdr:col>
      <xdr:colOff>133350</xdr:colOff>
      <xdr:row>83</xdr:row>
      <xdr:rowOff>67310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52070</xdr:rowOff>
    </xdr:from>
    <xdr:ext cx="762000" cy="25336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4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351,684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151130</xdr:rowOff>
    </xdr:from>
    <xdr:to>
      <xdr:col>11</xdr:col>
      <xdr:colOff>31750</xdr:colOff>
      <xdr:row>81</xdr:row>
      <xdr:rowOff>168275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03858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111125</xdr:rowOff>
    </xdr:from>
    <xdr:to>
      <xdr:col>11</xdr:col>
      <xdr:colOff>82550</xdr:colOff>
      <xdr:row>83</xdr:row>
      <xdr:rowOff>41275</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7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26035</xdr:rowOff>
    </xdr:from>
    <xdr:ext cx="762000" cy="259080"/>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340,705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64135</xdr:rowOff>
    </xdr:from>
    <xdr:to>
      <xdr:col>7</xdr:col>
      <xdr:colOff>31750</xdr:colOff>
      <xdr:row>82</xdr:row>
      <xdr:rowOff>166370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0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150495</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321,346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13970</xdr:rowOff>
    </xdr:from>
    <xdr:to>
      <xdr:col>23</xdr:col>
      <xdr:colOff>184150</xdr:colOff>
      <xdr:row>82</xdr:row>
      <xdr:rowOff>115570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07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30480</xdr:rowOff>
    </xdr:from>
    <xdr:ext cx="762000" cy="25336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179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300,400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81</xdr:row>
      <xdr:rowOff>147320</xdr:rowOff>
    </xdr:from>
    <xdr:to>
      <xdr:col>19</xdr:col>
      <xdr:colOff>184150</xdr:colOff>
      <xdr:row>82</xdr:row>
      <xdr:rowOff>77470</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87630</xdr:rowOff>
    </xdr:from>
    <xdr:ext cx="736600" cy="25336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80363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284,685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153035</xdr:rowOff>
    </xdr:from>
    <xdr:to>
      <xdr:col>15</xdr:col>
      <xdr:colOff>133350</xdr:colOff>
      <xdr:row>82</xdr:row>
      <xdr:rowOff>83185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04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93345</xdr:rowOff>
    </xdr:from>
    <xdr:ext cx="762000" cy="259080"/>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809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287,037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117475</xdr:rowOff>
    </xdr:from>
    <xdr:to>
      <xdr:col>11</xdr:col>
      <xdr:colOff>82550</xdr:colOff>
      <xdr:row>82</xdr:row>
      <xdr:rowOff>47625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00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57785</xdr:rowOff>
    </xdr:from>
    <xdr:ext cx="762000" cy="259080"/>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773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272,456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100330</xdr:rowOff>
    </xdr:from>
    <xdr:to>
      <xdr:col>7</xdr:col>
      <xdr:colOff>31750</xdr:colOff>
      <xdr:row>82</xdr:row>
      <xdr:rowOff>30480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98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40640</xdr:rowOff>
    </xdr:from>
    <xdr:ext cx="762000" cy="25336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7566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265,242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5285" cy="35877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77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横ばいで推移しており、類似団体平均を下回っている。</a:t>
          </a:r>
          <a:r>
            <a:rPr kumimoji="1" lang="ja-JP" altLang="en-US" sz="1300">
              <a:solidFill>
                <a:schemeClr val="dk1"/>
              </a:solidFill>
              <a:effectLst/>
              <a:latin typeface="ＭＳ Ｐゴシック"/>
              <a:ea typeface="ＭＳ Ｐゴシック"/>
              <a:cs typeface="+mn-cs"/>
            </a:rPr>
            <a:t>全国町村</a:t>
          </a:r>
          <a:r>
            <a:rPr kumimoji="1" lang="ja-JP" altLang="ja-JP" sz="1300">
              <a:solidFill>
                <a:schemeClr val="dk1"/>
              </a:solidFill>
              <a:effectLst/>
              <a:latin typeface="ＭＳ Ｐゴシック"/>
              <a:ea typeface="ＭＳ Ｐゴシック"/>
              <a:cs typeface="+mn-cs"/>
            </a:rPr>
            <a:t>平均も下回っており適正な範囲に位置している。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今後も地域における給与水準の適正な反映、他団体との均衡を図りながら適正化に努めていく。</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5336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3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336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53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336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17780</xdr:rowOff>
    </xdr:from>
    <xdr:to>
      <xdr:col>81</xdr:col>
      <xdr:colOff>44450</xdr:colOff>
      <xdr:row>88</xdr:row>
      <xdr:rowOff>160655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780"/>
          <a:ext cx="0" cy="15144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132715</xdr:rowOff>
    </xdr:from>
    <xdr:ext cx="762000" cy="25336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3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100.8</a:t>
          </a:r>
          <a:endParaRPr kumimoji="1" lang="ja-JP" altLang="en-US" sz="1000" b="1">
            <a:latin typeface="ＭＳ Ｐゴシック"/>
            <a:ea typeface="ＭＳ Ｐゴシック"/>
          </a:endParaRPr>
        </a:p>
      </xdr:txBody>
    </xdr:sp>
    <xdr:clientData/>
  </xdr:oneCellAnchor>
  <xdr:twoCellAnchor>
    <xdr:from>
      <xdr:col>80</xdr:col>
      <xdr:colOff>165100</xdr:colOff>
      <xdr:row>88</xdr:row>
      <xdr:rowOff>160655</xdr:rowOff>
    </xdr:from>
    <xdr:to>
      <xdr:col>81</xdr:col>
      <xdr:colOff>133350</xdr:colOff>
      <xdr:row>88</xdr:row>
      <xdr:rowOff>160655</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104140</xdr:rowOff>
    </xdr:from>
    <xdr:ext cx="762000" cy="259080"/>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89.5</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17780</xdr:rowOff>
    </xdr:from>
    <xdr:to>
      <xdr:col>81</xdr:col>
      <xdr:colOff>133350</xdr:colOff>
      <xdr:row>80</xdr:row>
      <xdr:rowOff>17780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82550</xdr:rowOff>
    </xdr:from>
    <xdr:to>
      <xdr:col>81</xdr:col>
      <xdr:colOff>44450</xdr:colOff>
      <xdr:row>84</xdr:row>
      <xdr:rowOff>109220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6179800" y="1448435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111125</xdr:rowOff>
    </xdr:from>
    <xdr:ext cx="762000" cy="25336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92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84</xdr:row>
      <xdr:rowOff>139065</xdr:rowOff>
    </xdr:from>
    <xdr:to>
      <xdr:col>81</xdr:col>
      <xdr:colOff>95250</xdr:colOff>
      <xdr:row>85</xdr:row>
      <xdr:rowOff>69215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109220</xdr:rowOff>
    </xdr:from>
    <xdr:to>
      <xdr:col>77</xdr:col>
      <xdr:colOff>44450</xdr:colOff>
      <xdr:row>84</xdr:row>
      <xdr:rowOff>109220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5110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99060</xdr:rowOff>
    </xdr:from>
    <xdr:to>
      <xdr:col>77</xdr:col>
      <xdr:colOff>95250</xdr:colOff>
      <xdr:row>85</xdr:row>
      <xdr:rowOff>29210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13970</xdr:rowOff>
    </xdr:from>
    <xdr:ext cx="736600" cy="259080"/>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72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84</xdr:row>
      <xdr:rowOff>109220</xdr:rowOff>
    </xdr:from>
    <xdr:to>
      <xdr:col>72</xdr:col>
      <xdr:colOff>203200</xdr:colOff>
      <xdr:row>84</xdr:row>
      <xdr:rowOff>109220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45110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99060</xdr:rowOff>
    </xdr:from>
    <xdr:to>
      <xdr:col>73</xdr:col>
      <xdr:colOff>44450</xdr:colOff>
      <xdr:row>85</xdr:row>
      <xdr:rowOff>29210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13970</xdr:rowOff>
    </xdr:from>
    <xdr:ext cx="762000" cy="259080"/>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7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84</xdr:row>
      <xdr:rowOff>109220</xdr:rowOff>
    </xdr:from>
    <xdr:to>
      <xdr:col>68</xdr:col>
      <xdr:colOff>152400</xdr:colOff>
      <xdr:row>84</xdr:row>
      <xdr:rowOff>109220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5110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125730</xdr:rowOff>
    </xdr:from>
    <xdr:to>
      <xdr:col>68</xdr:col>
      <xdr:colOff>203200</xdr:colOff>
      <xdr:row>85</xdr:row>
      <xdr:rowOff>55880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40640</xdr:rowOff>
    </xdr:from>
    <xdr:ext cx="762000" cy="25336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8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67310</xdr:rowOff>
    </xdr:from>
    <xdr:ext cx="762000" cy="25908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64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48260</xdr:rowOff>
    </xdr:from>
    <xdr:ext cx="762000" cy="259080"/>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278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84</xdr:row>
      <xdr:rowOff>58420</xdr:rowOff>
    </xdr:from>
    <xdr:to>
      <xdr:col>77</xdr:col>
      <xdr:colOff>95250</xdr:colOff>
      <xdr:row>84</xdr:row>
      <xdr:rowOff>160020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46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170180</xdr:rowOff>
    </xdr:from>
    <xdr:ext cx="736600" cy="259080"/>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229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84</xdr:row>
      <xdr:rowOff>58420</xdr:rowOff>
    </xdr:from>
    <xdr:to>
      <xdr:col>73</xdr:col>
      <xdr:colOff>44450</xdr:colOff>
      <xdr:row>84</xdr:row>
      <xdr:rowOff>160020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46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170180</xdr:rowOff>
    </xdr:from>
    <xdr:ext cx="762000" cy="259080"/>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229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84</xdr:row>
      <xdr:rowOff>58420</xdr:rowOff>
    </xdr:from>
    <xdr:to>
      <xdr:col>68</xdr:col>
      <xdr:colOff>203200</xdr:colOff>
      <xdr:row>84</xdr:row>
      <xdr:rowOff>160020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46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170180</xdr:rowOff>
    </xdr:from>
    <xdr:ext cx="762000" cy="259080"/>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229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84</xdr:row>
      <xdr:rowOff>58420</xdr:rowOff>
    </xdr:from>
    <xdr:to>
      <xdr:col>64</xdr:col>
      <xdr:colOff>152400</xdr:colOff>
      <xdr:row>84</xdr:row>
      <xdr:rowOff>160020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46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170180</xdr:rowOff>
    </xdr:from>
    <xdr:ext cx="762000" cy="259080"/>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229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5285" cy="35306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570"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[13.12</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前年度と比較して0.59ポイント上昇しているが、国民スポーツ大会準備などに対応するため職員数が増加したことによるものである。類似団体平均は下回っているので、適正な範囲に位置している。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今後も人員の適正な配置、他団体との均衡を図りながら適正化に努めていく。</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336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60960</xdr:rowOff>
    </xdr:from>
    <xdr:ext cx="762000" cy="259080"/>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92710</xdr:rowOff>
    </xdr:from>
    <xdr:ext cx="762000" cy="259080"/>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124460</xdr:rowOff>
    </xdr:from>
    <xdr:ext cx="762000" cy="259080"/>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156210</xdr:rowOff>
    </xdr:from>
    <xdr:ext cx="762000" cy="25336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130175</xdr:rowOff>
    </xdr:from>
    <xdr:to>
      <xdr:col>81</xdr:col>
      <xdr:colOff>44450</xdr:colOff>
      <xdr:row>65</xdr:row>
      <xdr:rowOff>78105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275"/>
          <a:ext cx="0" cy="11480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50165</xdr:rowOff>
    </xdr:from>
    <xdr:ext cx="762000" cy="259080"/>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33.85</a:t>
          </a:r>
          <a:endParaRPr kumimoji="1" lang="ja-JP" altLang="en-US" sz="1000" b="1">
            <a:latin typeface="ＭＳ Ｐゴシック"/>
            <a:ea typeface="ＭＳ Ｐゴシック"/>
          </a:endParaRPr>
        </a:p>
      </xdr:txBody>
    </xdr:sp>
    <xdr:clientData/>
  </xdr:oneCellAnchor>
  <xdr:twoCellAnchor>
    <xdr:from>
      <xdr:col>80</xdr:col>
      <xdr:colOff>165100</xdr:colOff>
      <xdr:row>65</xdr:row>
      <xdr:rowOff>78105</xdr:rowOff>
    </xdr:from>
    <xdr:to>
      <xdr:col>81</xdr:col>
      <xdr:colOff>133350</xdr:colOff>
      <xdr:row>65</xdr:row>
      <xdr:rowOff>78105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45085</xdr:rowOff>
    </xdr:from>
    <xdr:ext cx="762000" cy="2584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7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10.07</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130175</xdr:rowOff>
    </xdr:from>
    <xdr:to>
      <xdr:col>81</xdr:col>
      <xdr:colOff>133350</xdr:colOff>
      <xdr:row>58</xdr:row>
      <xdr:rowOff>130175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77470</xdr:rowOff>
    </xdr:from>
    <xdr:to>
      <xdr:col>81</xdr:col>
      <xdr:colOff>44450</xdr:colOff>
      <xdr:row>59</xdr:row>
      <xdr:rowOff>106045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19302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71755</xdr:rowOff>
    </xdr:from>
    <xdr:ext cx="762000" cy="259080"/>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7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17.59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99695</xdr:rowOff>
    </xdr:from>
    <xdr:to>
      <xdr:col>81</xdr:col>
      <xdr:colOff>95250</xdr:colOff>
      <xdr:row>61</xdr:row>
      <xdr:rowOff>29845</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48895</xdr:rowOff>
    </xdr:from>
    <xdr:to>
      <xdr:col>77</xdr:col>
      <xdr:colOff>44450</xdr:colOff>
      <xdr:row>59</xdr:row>
      <xdr:rowOff>77470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16444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74930</xdr:rowOff>
    </xdr:from>
    <xdr:to>
      <xdr:col>77</xdr:col>
      <xdr:colOff>95250</xdr:colOff>
      <xdr:row>61</xdr:row>
      <xdr:rowOff>4445</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9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160655</xdr:rowOff>
    </xdr:from>
    <xdr:ext cx="736600" cy="259080"/>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6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59</xdr:row>
      <xdr:rowOff>29210</xdr:rowOff>
    </xdr:from>
    <xdr:to>
      <xdr:col>72</xdr:col>
      <xdr:colOff>203200</xdr:colOff>
      <xdr:row>59</xdr:row>
      <xdr:rowOff>48895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14476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52070</xdr:rowOff>
    </xdr:from>
    <xdr:to>
      <xdr:col>73</xdr:col>
      <xdr:colOff>44450</xdr:colOff>
      <xdr:row>60</xdr:row>
      <xdr:rowOff>153670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138430</xdr:rowOff>
    </xdr:from>
    <xdr:ext cx="762000" cy="259080"/>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59</xdr:row>
      <xdr:rowOff>22860</xdr:rowOff>
    </xdr:from>
    <xdr:to>
      <xdr:col>68</xdr:col>
      <xdr:colOff>152400</xdr:colOff>
      <xdr:row>59</xdr:row>
      <xdr:rowOff>29210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13841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41910</xdr:rowOff>
    </xdr:from>
    <xdr:to>
      <xdr:col>68</xdr:col>
      <xdr:colOff>203200</xdr:colOff>
      <xdr:row>60</xdr:row>
      <xdr:rowOff>143510</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128270</xdr:rowOff>
    </xdr:from>
    <xdr:ext cx="762000" cy="259080"/>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7620</xdr:rowOff>
    </xdr:from>
    <xdr:to>
      <xdr:col>64</xdr:col>
      <xdr:colOff>152400</xdr:colOff>
      <xdr:row>60</xdr:row>
      <xdr:rowOff>109220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93980</xdr:rowOff>
    </xdr:from>
    <xdr:ext cx="762000" cy="259080"/>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336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336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336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336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336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59</xdr:row>
      <xdr:rowOff>55245</xdr:rowOff>
    </xdr:from>
    <xdr:to>
      <xdr:col>81</xdr:col>
      <xdr:colOff>95250</xdr:colOff>
      <xdr:row>59</xdr:row>
      <xdr:rowOff>156845</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17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71755</xdr:rowOff>
    </xdr:from>
    <xdr:ext cx="762000" cy="259080"/>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0158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13.12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59</xdr:row>
      <xdr:rowOff>26670</xdr:rowOff>
    </xdr:from>
    <xdr:to>
      <xdr:col>77</xdr:col>
      <xdr:colOff>95250</xdr:colOff>
      <xdr:row>59</xdr:row>
      <xdr:rowOff>128270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138430</xdr:rowOff>
    </xdr:from>
    <xdr:ext cx="736600" cy="25908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911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58</xdr:row>
      <xdr:rowOff>169545</xdr:rowOff>
    </xdr:from>
    <xdr:to>
      <xdr:col>73</xdr:col>
      <xdr:colOff>44450</xdr:colOff>
      <xdr:row>59</xdr:row>
      <xdr:rowOff>99695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11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109855</xdr:rowOff>
    </xdr:from>
    <xdr:ext cx="762000" cy="25336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8825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58</xdr:row>
      <xdr:rowOff>149860</xdr:rowOff>
    </xdr:from>
    <xdr:to>
      <xdr:col>68</xdr:col>
      <xdr:colOff>203200</xdr:colOff>
      <xdr:row>59</xdr:row>
      <xdr:rowOff>80010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09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90170</xdr:rowOff>
    </xdr:from>
    <xdr:ext cx="762000" cy="25908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862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58</xdr:row>
      <xdr:rowOff>143510</xdr:rowOff>
    </xdr:from>
    <xdr:to>
      <xdr:col>64</xdr:col>
      <xdr:colOff>152400</xdr:colOff>
      <xdr:row>59</xdr:row>
      <xdr:rowOff>73660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83820</xdr:rowOff>
    </xdr:from>
    <xdr:ext cx="762000" cy="259080"/>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856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5285" cy="35877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64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[8.5%]</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ysClr val="windowText" lastClr="000000"/>
              </a:solidFill>
              <a:effectLst/>
              <a:latin typeface="ＭＳ Ｐゴシック"/>
              <a:ea typeface="ＭＳ Ｐゴシック"/>
              <a:cs typeface="+mn-cs"/>
            </a:rPr>
            <a:t>前年度と比較して0.2ポイント上昇し、全国平均及び県平均を上回っているが、類似団体平均は下回っている。</a:t>
          </a:r>
          <a:endParaRPr kumimoji="1" lang="en-US" altLang="ja-JP" sz="1300" strike="sngStrike" baseline="0">
            <a:solidFill>
              <a:sysClr val="windowText" lastClr="000000"/>
            </a:solidFill>
            <a:effectLst/>
            <a:latin typeface="ＭＳ Ｐゴシック"/>
            <a:ea typeface="ＭＳ Ｐゴシック"/>
            <a:cs typeface="+mn-cs"/>
          </a:endParaRPr>
        </a:p>
        <a:p>
          <a:r>
            <a:rPr kumimoji="1" lang="ja-JP" altLang="en-US" sz="1300">
              <a:solidFill>
                <a:sysClr val="windowText" lastClr="000000"/>
              </a:solidFill>
              <a:effectLst/>
              <a:latin typeface="ＭＳ Ｐゴシック"/>
              <a:ea typeface="ＭＳ Ｐゴシック"/>
              <a:cs typeface="+mn-cs"/>
            </a:rPr>
            <a:t>　</a:t>
          </a:r>
          <a:r>
            <a:rPr kumimoji="1" lang="ja-JP" altLang="ja-JP" sz="1300">
              <a:solidFill>
                <a:sysClr val="windowText" lastClr="000000"/>
              </a:solidFill>
              <a:effectLst/>
              <a:latin typeface="ＭＳ Ｐゴシック"/>
              <a:ea typeface="ＭＳ Ｐゴシック"/>
              <a:cs typeface="+mn-cs"/>
            </a:rPr>
            <a:t>新規起債発行額の上限を</a:t>
          </a:r>
          <a:r>
            <a:rPr kumimoji="1" lang="en-US" altLang="ja-JP" sz="1300">
              <a:solidFill>
                <a:sysClr val="windowText" lastClr="000000"/>
              </a:solidFill>
              <a:effectLst/>
              <a:latin typeface="ＭＳ Ｐゴシック"/>
              <a:ea typeface="ＭＳ Ｐゴシック"/>
              <a:cs typeface="+mn-cs"/>
            </a:rPr>
            <a:t>3</a:t>
          </a:r>
          <a:r>
            <a:rPr kumimoji="1" lang="ja-JP" altLang="ja-JP" sz="1300">
              <a:solidFill>
                <a:sysClr val="windowText" lastClr="000000"/>
              </a:solidFill>
              <a:effectLst/>
              <a:latin typeface="ＭＳ Ｐゴシック"/>
              <a:ea typeface="ＭＳ Ｐゴシック"/>
              <a:cs typeface="+mn-cs"/>
            </a:rPr>
            <a:t>億円としており</a:t>
          </a:r>
          <a:r>
            <a:rPr kumimoji="1" lang="ja-JP" altLang="en-US" sz="1300">
              <a:solidFill>
                <a:sysClr val="windowText" lastClr="000000"/>
              </a:solidFill>
              <a:effectLst/>
              <a:latin typeface="ＭＳ Ｐゴシック"/>
              <a:ea typeface="ＭＳ Ｐゴシック"/>
              <a:cs typeface="+mn-cs"/>
            </a:rPr>
            <a:t>、引き続き健全な財政運営に努める。</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32385</xdr:rowOff>
    </xdr:from>
    <xdr:ext cx="762000" cy="25336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73660</xdr:rowOff>
    </xdr:from>
    <xdr:ext cx="762000" cy="259080"/>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42</xdr:row>
      <xdr:rowOff>86360</xdr:rowOff>
    </xdr:from>
    <xdr:to>
      <xdr:col>85</xdr:col>
      <xdr:colOff>95250</xdr:colOff>
      <xdr:row>42</xdr:row>
      <xdr:rowOff>86360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72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114935</xdr:rowOff>
    </xdr:from>
    <xdr:ext cx="762000" cy="259080"/>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336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26035</xdr:rowOff>
    </xdr:from>
    <xdr:ext cx="762000" cy="259080"/>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67310</xdr:rowOff>
    </xdr:from>
    <xdr:ext cx="762000" cy="259080"/>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109220</xdr:rowOff>
    </xdr:from>
    <xdr:ext cx="762000" cy="25336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85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38735</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935"/>
          <a:ext cx="0" cy="14979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137160</xdr:rowOff>
    </xdr:from>
    <xdr:ext cx="762000" cy="25908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125095</xdr:rowOff>
    </xdr:from>
    <xdr:ext cx="762000" cy="2584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38735</xdr:rowOff>
    </xdr:from>
    <xdr:to>
      <xdr:col>81</xdr:col>
      <xdr:colOff>133350</xdr:colOff>
      <xdr:row>36</xdr:row>
      <xdr:rowOff>38735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56515</xdr:rowOff>
    </xdr:from>
    <xdr:to>
      <xdr:col>81</xdr:col>
      <xdr:colOff>44450</xdr:colOff>
      <xdr:row>40</xdr:row>
      <xdr:rowOff>76835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14515"/>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78740</xdr:rowOff>
    </xdr:from>
    <xdr:ext cx="762000" cy="25908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7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106680</xdr:rowOff>
    </xdr:from>
    <xdr:to>
      <xdr:col>81</xdr:col>
      <xdr:colOff>95250</xdr:colOff>
      <xdr:row>41</xdr:row>
      <xdr:rowOff>36830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157480</xdr:rowOff>
    </xdr:from>
    <xdr:to>
      <xdr:col>77</xdr:col>
      <xdr:colOff>44450</xdr:colOff>
      <xdr:row>40</xdr:row>
      <xdr:rowOff>56515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844030"/>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106680</xdr:rowOff>
    </xdr:from>
    <xdr:to>
      <xdr:col>77</xdr:col>
      <xdr:colOff>95250</xdr:colOff>
      <xdr:row>41</xdr:row>
      <xdr:rowOff>36830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21590</xdr:rowOff>
    </xdr:from>
    <xdr:ext cx="7366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10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39</xdr:row>
      <xdr:rowOff>137795</xdr:rowOff>
    </xdr:from>
    <xdr:to>
      <xdr:col>72</xdr:col>
      <xdr:colOff>203200</xdr:colOff>
      <xdr:row>39</xdr:row>
      <xdr:rowOff>157480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82434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86360</xdr:rowOff>
    </xdr:from>
    <xdr:to>
      <xdr:col>73</xdr:col>
      <xdr:colOff>44450</xdr:colOff>
      <xdr:row>41</xdr:row>
      <xdr:rowOff>16510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1270</xdr:rowOff>
    </xdr:from>
    <xdr:ext cx="762000" cy="25908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39</xdr:row>
      <xdr:rowOff>137795</xdr:rowOff>
    </xdr:from>
    <xdr:to>
      <xdr:col>68</xdr:col>
      <xdr:colOff>152400</xdr:colOff>
      <xdr:row>39</xdr:row>
      <xdr:rowOff>167640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82434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66040</xdr:rowOff>
    </xdr:from>
    <xdr:to>
      <xdr:col>68</xdr:col>
      <xdr:colOff>203200</xdr:colOff>
      <xdr:row>40</xdr:row>
      <xdr:rowOff>167640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152400</xdr:rowOff>
    </xdr:from>
    <xdr:ext cx="7620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66040</xdr:rowOff>
    </xdr:from>
    <xdr:to>
      <xdr:col>64</xdr:col>
      <xdr:colOff>152400</xdr:colOff>
      <xdr:row>40</xdr:row>
      <xdr:rowOff>167640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152400</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40</xdr:row>
      <xdr:rowOff>26035</xdr:rowOff>
    </xdr:from>
    <xdr:to>
      <xdr:col>81</xdr:col>
      <xdr:colOff>95250</xdr:colOff>
      <xdr:row>40</xdr:row>
      <xdr:rowOff>127635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8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42545</xdr:rowOff>
    </xdr:from>
    <xdr:ext cx="762000" cy="25336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290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40</xdr:row>
      <xdr:rowOff>6350</xdr:rowOff>
    </xdr:from>
    <xdr:to>
      <xdr:col>77</xdr:col>
      <xdr:colOff>95250</xdr:colOff>
      <xdr:row>40</xdr:row>
      <xdr:rowOff>107315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64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117475</xdr:rowOff>
    </xdr:from>
    <xdr:ext cx="7366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325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39</xdr:row>
      <xdr:rowOff>106680</xdr:rowOff>
    </xdr:from>
    <xdr:to>
      <xdr:col>73</xdr:col>
      <xdr:colOff>44450</xdr:colOff>
      <xdr:row>40</xdr:row>
      <xdr:rowOff>36830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79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46990</xdr:rowOff>
    </xdr:from>
    <xdr:ext cx="7620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62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86995</xdr:rowOff>
    </xdr:from>
    <xdr:to>
      <xdr:col>68</xdr:col>
      <xdr:colOff>203200</xdr:colOff>
      <xdr:row>40</xdr:row>
      <xdr:rowOff>17780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735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27305</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42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116840</xdr:rowOff>
    </xdr:from>
    <xdr:to>
      <xdr:col>64</xdr:col>
      <xdr:colOff>152400</xdr:colOff>
      <xdr:row>40</xdr:row>
      <xdr:rowOff>46990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57150</xdr:rowOff>
    </xdr:from>
    <xdr:ext cx="7620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72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5285"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55" y="154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[28.3%]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類似団体平均及び全国平均、県平均を上回っている。</a:t>
          </a:r>
          <a:r>
            <a:rPr kumimoji="1" lang="ja-JP" altLang="en-US" sz="1300">
              <a:solidFill>
                <a:schemeClr val="dk1"/>
              </a:solidFill>
              <a:effectLst/>
              <a:latin typeface="ＭＳ Ｐゴシック"/>
              <a:ea typeface="ＭＳ Ｐゴシック"/>
              <a:cs typeface="+mn-cs"/>
            </a:rPr>
            <a:t>基金残高が増加したことに</a:t>
          </a:r>
          <a:r>
            <a:rPr kumimoji="1" lang="ja-JP" altLang="en-US" sz="1300">
              <a:solidFill>
                <a:sysClr val="windowText" lastClr="000000"/>
              </a:solidFill>
              <a:effectLst/>
              <a:latin typeface="ＭＳ Ｐゴシック"/>
              <a:ea typeface="ＭＳ Ｐゴシック"/>
              <a:cs typeface="+mn-cs"/>
            </a:rPr>
            <a:t>より</a:t>
          </a:r>
          <a:r>
            <a:rPr kumimoji="1" lang="ja-JP" altLang="en-US" sz="1300">
              <a:solidFill>
                <a:schemeClr val="dk1"/>
              </a:solidFill>
              <a:effectLst/>
              <a:latin typeface="ＭＳ Ｐゴシック"/>
              <a:ea typeface="ＭＳ Ｐゴシック"/>
              <a:cs typeface="+mn-cs"/>
            </a:rPr>
            <a:t>改善していたが</a:t>
          </a:r>
          <a:r>
            <a:rPr kumimoji="1" lang="ja-JP" altLang="en-US" sz="1300">
              <a:solidFill>
                <a:srgbClr val="FF0000"/>
              </a:solidFill>
              <a:effectLst/>
              <a:latin typeface="ＭＳ Ｐゴシック"/>
              <a:ea typeface="ＭＳ Ｐゴシック"/>
              <a:cs typeface="+mn-cs"/>
            </a:rPr>
            <a:t>、</a:t>
          </a:r>
          <a:r>
            <a:rPr kumimoji="1" lang="ja-JP" altLang="en-US" sz="1300">
              <a:solidFill>
                <a:schemeClr val="dk1"/>
              </a:solidFill>
              <a:effectLst/>
              <a:latin typeface="ＭＳ Ｐゴシック"/>
              <a:ea typeface="ＭＳ Ｐゴシック"/>
              <a:cs typeface="+mn-cs"/>
            </a:rPr>
            <a:t>令和6年度は基金残高の減少により0.8ポイント増加した。</a:t>
          </a:r>
          <a:endParaRPr kumimoji="1" lang="en-US" altLang="ja-JP" sz="1300">
            <a:solidFill>
              <a:schemeClr val="dk1"/>
            </a:solidFill>
            <a:effectLst/>
            <a:latin typeface="ＭＳ Ｐゴシック"/>
            <a:ea typeface="ＭＳ Ｐゴシック"/>
            <a:cs typeface="+mn-cs"/>
          </a:endParaRPr>
        </a:p>
        <a:p>
          <a:r>
            <a:rPr kumimoji="1" lang="ja-JP" altLang="ja-JP" sz="1300">
              <a:solidFill>
                <a:schemeClr val="dk1"/>
              </a:solidFill>
              <a:effectLst/>
              <a:latin typeface="ＭＳ Ｐゴシック"/>
              <a:ea typeface="ＭＳ Ｐゴシック"/>
              <a:cs typeface="+mn-cs"/>
            </a:rPr>
            <a:t>　今後も新規起債発行額の上限</a:t>
          </a:r>
          <a:r>
            <a:rPr kumimoji="1" lang="en-US" altLang="ja-JP" sz="1300">
              <a:solidFill>
                <a:schemeClr val="dk1"/>
              </a:solidFill>
              <a:effectLst/>
              <a:latin typeface="ＭＳ Ｐゴシック"/>
              <a:ea typeface="ＭＳ Ｐゴシック"/>
              <a:cs typeface="+mn-cs"/>
            </a:rPr>
            <a:t>3</a:t>
          </a:r>
          <a:r>
            <a:rPr kumimoji="1" lang="ja-JP" altLang="ja-JP" sz="1300">
              <a:solidFill>
                <a:schemeClr val="dk1"/>
              </a:solidFill>
              <a:effectLst/>
              <a:latin typeface="ＭＳ Ｐゴシック"/>
              <a:ea typeface="ＭＳ Ｐゴシック"/>
              <a:cs typeface="+mn-cs"/>
            </a:rPr>
            <a:t>億円を堅持し、歳入に見合った歳出となるよう適正な運用に努め、基金残高の増加を図る。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1971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336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336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22</xdr:row>
      <xdr:rowOff>81915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305"/>
          <a:ext cx="0" cy="15405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53975</xdr:rowOff>
    </xdr:from>
    <xdr:ext cx="762000" cy="25336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58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134.1</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81915</xdr:rowOff>
    </xdr:from>
    <xdr:to>
      <xdr:col>81</xdr:col>
      <xdr:colOff>133350</xdr:colOff>
      <xdr:row>22</xdr:row>
      <xdr:rowOff>81915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3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120650</xdr:rowOff>
    </xdr:from>
    <xdr:ext cx="762000" cy="25336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66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57150</xdr:rowOff>
    </xdr:from>
    <xdr:to>
      <xdr:col>81</xdr:col>
      <xdr:colOff>44450</xdr:colOff>
      <xdr:row>15</xdr:row>
      <xdr:rowOff>66675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62890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63500</xdr:rowOff>
    </xdr:from>
    <xdr:ext cx="762000" cy="25336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2090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33655</xdr:rowOff>
    </xdr:from>
    <xdr:to>
      <xdr:col>81</xdr:col>
      <xdr:colOff>95250</xdr:colOff>
      <xdr:row>13</xdr:row>
      <xdr:rowOff>135255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57150</xdr:rowOff>
    </xdr:from>
    <xdr:to>
      <xdr:col>77</xdr:col>
      <xdr:colOff>44450</xdr:colOff>
      <xdr:row>15</xdr:row>
      <xdr:rowOff>140335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628900"/>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33655</xdr:rowOff>
    </xdr:from>
    <xdr:to>
      <xdr:col>77</xdr:col>
      <xdr:colOff>95250</xdr:colOff>
      <xdr:row>13</xdr:row>
      <xdr:rowOff>135255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145415</xdr:rowOff>
    </xdr:from>
    <xdr:ext cx="736600" cy="25336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3136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15</xdr:row>
      <xdr:rowOff>140335</xdr:rowOff>
    </xdr:from>
    <xdr:to>
      <xdr:col>72</xdr:col>
      <xdr:colOff>203200</xdr:colOff>
      <xdr:row>15</xdr:row>
      <xdr:rowOff>147955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71208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33655</xdr:rowOff>
    </xdr:from>
    <xdr:to>
      <xdr:col>73</xdr:col>
      <xdr:colOff>44450</xdr:colOff>
      <xdr:row>13</xdr:row>
      <xdr:rowOff>135255</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145415</xdr:rowOff>
    </xdr:from>
    <xdr:ext cx="762000" cy="25336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313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15</xdr:row>
      <xdr:rowOff>147955</xdr:rowOff>
    </xdr:from>
    <xdr:to>
      <xdr:col>68</xdr:col>
      <xdr:colOff>152400</xdr:colOff>
      <xdr:row>17</xdr:row>
      <xdr:rowOff>57150</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719705"/>
          <a:ext cx="889000" cy="252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33655</xdr:rowOff>
    </xdr:from>
    <xdr:to>
      <xdr:col>68</xdr:col>
      <xdr:colOff>203200</xdr:colOff>
      <xdr:row>13</xdr:row>
      <xdr:rowOff>135255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145415</xdr:rowOff>
    </xdr:from>
    <xdr:ext cx="762000" cy="25336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3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13</xdr:row>
      <xdr:rowOff>33655</xdr:rowOff>
    </xdr:from>
    <xdr:to>
      <xdr:col>64</xdr:col>
      <xdr:colOff>152400</xdr:colOff>
      <xdr:row>13</xdr:row>
      <xdr:rowOff>135255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145415</xdr:rowOff>
    </xdr:from>
    <xdr:ext cx="762000" cy="25336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313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15</xdr:row>
      <xdr:rowOff>15875</xdr:rowOff>
    </xdr:from>
    <xdr:to>
      <xdr:col>81</xdr:col>
      <xdr:colOff>95250</xdr:colOff>
      <xdr:row>15</xdr:row>
      <xdr:rowOff>117475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58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159385</xdr:rowOff>
    </xdr:from>
    <xdr:ext cx="762000" cy="2584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5596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15</xdr:row>
      <xdr:rowOff>6350</xdr:rowOff>
    </xdr:from>
    <xdr:to>
      <xdr:col>77</xdr:col>
      <xdr:colOff>95250</xdr:colOff>
      <xdr:row>15</xdr:row>
      <xdr:rowOff>107950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5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93345</xdr:rowOff>
    </xdr:from>
    <xdr:ext cx="7366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6650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15</xdr:row>
      <xdr:rowOff>89535</xdr:rowOff>
    </xdr:from>
    <xdr:to>
      <xdr:col>73</xdr:col>
      <xdr:colOff>44450</xdr:colOff>
      <xdr:row>16</xdr:row>
      <xdr:rowOff>19685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66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4445</xdr:rowOff>
    </xdr:from>
    <xdr:ext cx="762000" cy="259080"/>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747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15</xdr:row>
      <xdr:rowOff>97790</xdr:rowOff>
    </xdr:from>
    <xdr:to>
      <xdr:col>68</xdr:col>
      <xdr:colOff>203200</xdr:colOff>
      <xdr:row>16</xdr:row>
      <xdr:rowOff>27305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6695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12065</xdr:rowOff>
    </xdr:from>
    <xdr:ext cx="762000" cy="259080"/>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755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17</xdr:row>
      <xdr:rowOff>6350</xdr:rowOff>
    </xdr:from>
    <xdr:to>
      <xdr:col>64</xdr:col>
      <xdr:colOff>152400</xdr:colOff>
      <xdr:row>17</xdr:row>
      <xdr:rowOff>107950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92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92710</xdr:rowOff>
    </xdr:from>
    <xdr:ext cx="762000" cy="259080"/>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007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宮崎県綾町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6,785
6,759
95.19
5,834,380
5,471,739
270,169
2,874,818
3,798,175</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8.5
28.3</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0635" cy="25336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06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0755" cy="25336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07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579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5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907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9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近年は人事院勧告による給与引き上げ</a:t>
          </a:r>
          <a:r>
            <a:rPr kumimoji="1" lang="ja-JP" altLang="en-US" sz="1300">
              <a:solidFill>
                <a:schemeClr val="dk1"/>
              </a:solidFill>
              <a:effectLst/>
              <a:latin typeface="ＭＳ Ｐゴシック"/>
              <a:ea typeface="ＭＳ Ｐゴシック"/>
              <a:cs typeface="+mn-cs"/>
            </a:rPr>
            <a:t>、</a:t>
          </a:r>
          <a:r>
            <a:rPr kumimoji="1" lang="ja-JP" altLang="ja-JP" sz="1300">
              <a:solidFill>
                <a:schemeClr val="dk1"/>
              </a:solidFill>
              <a:effectLst/>
              <a:latin typeface="ＭＳ Ｐゴシック"/>
              <a:ea typeface="ＭＳ Ｐゴシック"/>
              <a:cs typeface="+mn-cs"/>
            </a:rPr>
            <a:t>会計年度任用職員制度の改正により</a:t>
          </a:r>
          <a:r>
            <a:rPr kumimoji="1" lang="ja-JP" altLang="en-US" sz="1300">
              <a:solidFill>
                <a:schemeClr val="dk1"/>
              </a:solidFill>
              <a:effectLst/>
              <a:latin typeface="ＭＳ Ｐゴシック"/>
              <a:ea typeface="ＭＳ Ｐゴシック"/>
              <a:cs typeface="+mn-cs"/>
            </a:rPr>
            <a:t>上昇傾向で推移している。類似団体平均より高い状況が続いている。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今後は、定年延長及び国民スポーツ大会による人員の増が見込まれるので、しばらくは上昇傾向が続く見込みである。</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273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2285" cy="25336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45.0</a:t>
          </a:r>
          <a:endParaRPr kumimoji="1" lang="ja-JP" altLang="en-US" sz="1000">
            <a:latin typeface="ＭＳ Ｐゴシック"/>
            <a:ea typeface="ＭＳ Ｐゴシック"/>
          </a:endParaRPr>
        </a:p>
      </xdr:txBody>
    </xdr:sp>
    <xdr:clientData/>
  </xdr:oneCellAnchor>
  <xdr:twoCellAnchor>
    <xdr:from>
      <xdr:col>3</xdr:col>
      <xdr:colOff>161925</xdr:colOff>
      <xdr:row>42</xdr:row>
      <xdr:rowOff>29210</xdr:rowOff>
    </xdr:from>
    <xdr:to>
      <xdr:col>26</xdr:col>
      <xdr:colOff>184150</xdr:colOff>
      <xdr:row>42</xdr:row>
      <xdr:rowOff>29210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58420</xdr:rowOff>
    </xdr:from>
    <xdr:ext cx="50228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87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45085</xdr:rowOff>
    </xdr:from>
    <xdr:to>
      <xdr:col>26</xdr:col>
      <xdr:colOff>184150</xdr:colOff>
      <xdr:row>40</xdr:row>
      <xdr:rowOff>45085</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74930</xdr:rowOff>
    </xdr:from>
    <xdr:ext cx="502285" cy="25336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48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61595</xdr:rowOff>
    </xdr:from>
    <xdr:to>
      <xdr:col>26</xdr:col>
      <xdr:colOff>184150</xdr:colOff>
      <xdr:row>38</xdr:row>
      <xdr:rowOff>61595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90805</xdr:rowOff>
    </xdr:from>
    <xdr:ext cx="502285" cy="2584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455"/>
          <a:ext cx="502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78105</xdr:rowOff>
    </xdr:from>
    <xdr:to>
      <xdr:col>26</xdr:col>
      <xdr:colOff>184150</xdr:colOff>
      <xdr:row>36</xdr:row>
      <xdr:rowOff>78105</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107315</xdr:rowOff>
    </xdr:from>
    <xdr:ext cx="50228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8065"/>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94615</xdr:rowOff>
    </xdr:from>
    <xdr:to>
      <xdr:col>26</xdr:col>
      <xdr:colOff>184150</xdr:colOff>
      <xdr:row>34</xdr:row>
      <xdr:rowOff>94615</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123825</xdr:rowOff>
    </xdr:from>
    <xdr:ext cx="502285" cy="25336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675"/>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110490</xdr:rowOff>
    </xdr:from>
    <xdr:to>
      <xdr:col>26</xdr:col>
      <xdr:colOff>184150</xdr:colOff>
      <xdr:row>32</xdr:row>
      <xdr:rowOff>110490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139700</xdr:rowOff>
    </xdr:from>
    <xdr:ext cx="502285" cy="25908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65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2285" cy="25336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37465</xdr:rowOff>
    </xdr:from>
    <xdr:to>
      <xdr:col>24</xdr:col>
      <xdr:colOff>25400</xdr:colOff>
      <xdr:row>40</xdr:row>
      <xdr:rowOff>130175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315"/>
          <a:ext cx="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102235</xdr:rowOff>
    </xdr:from>
    <xdr:ext cx="762000" cy="2584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2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36.3</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130175</xdr:rowOff>
    </xdr:from>
    <xdr:to>
      <xdr:col>24</xdr:col>
      <xdr:colOff>114300</xdr:colOff>
      <xdr:row>40</xdr:row>
      <xdr:rowOff>130175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123825</xdr:rowOff>
    </xdr:from>
    <xdr:ext cx="762000" cy="25336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7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37465</xdr:rowOff>
    </xdr:from>
    <xdr:to>
      <xdr:col>24</xdr:col>
      <xdr:colOff>114300</xdr:colOff>
      <xdr:row>33</xdr:row>
      <xdr:rowOff>37465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83185</xdr:rowOff>
    </xdr:from>
    <xdr:to>
      <xdr:col>24</xdr:col>
      <xdr:colOff>25400</xdr:colOff>
      <xdr:row>38</xdr:row>
      <xdr:rowOff>29210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426835"/>
          <a:ext cx="8382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4445</xdr:rowOff>
    </xdr:from>
    <xdr:ext cx="762000" cy="259080"/>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19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35</xdr:row>
      <xdr:rowOff>159385</xdr:rowOff>
    </xdr:from>
    <xdr:to>
      <xdr:col>24</xdr:col>
      <xdr:colOff>76200</xdr:colOff>
      <xdr:row>36</xdr:row>
      <xdr:rowOff>89535</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43815</xdr:rowOff>
    </xdr:from>
    <xdr:to>
      <xdr:col>19</xdr:col>
      <xdr:colOff>187325</xdr:colOff>
      <xdr:row>37</xdr:row>
      <xdr:rowOff>83185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38746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93980</xdr:rowOff>
    </xdr:from>
    <xdr:to>
      <xdr:col>20</xdr:col>
      <xdr:colOff>38100</xdr:colOff>
      <xdr:row>36</xdr:row>
      <xdr:rowOff>24130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34290</xdr:rowOff>
    </xdr:from>
    <xdr:ext cx="730885" cy="259080"/>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59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163195</xdr:rowOff>
    </xdr:from>
    <xdr:to>
      <xdr:col>15</xdr:col>
      <xdr:colOff>98425</xdr:colOff>
      <xdr:row>37</xdr:row>
      <xdr:rowOff>43815</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33539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93980</xdr:rowOff>
    </xdr:from>
    <xdr:to>
      <xdr:col>15</xdr:col>
      <xdr:colOff>149225</xdr:colOff>
      <xdr:row>36</xdr:row>
      <xdr:rowOff>24130</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34290</xdr:rowOff>
    </xdr:from>
    <xdr:ext cx="762000" cy="259080"/>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163195</xdr:rowOff>
    </xdr:from>
    <xdr:to>
      <xdr:col>11</xdr:col>
      <xdr:colOff>9525</xdr:colOff>
      <xdr:row>38</xdr:row>
      <xdr:rowOff>9525</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335395"/>
          <a:ext cx="889000" cy="189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27940</xdr:rowOff>
    </xdr:from>
    <xdr:ext cx="756285"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4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1270</xdr:rowOff>
    </xdr:from>
    <xdr:to>
      <xdr:col>6</xdr:col>
      <xdr:colOff>171450</xdr:colOff>
      <xdr:row>36</xdr:row>
      <xdr:rowOff>102870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113030</xdr:rowOff>
    </xdr:from>
    <xdr:ext cx="756285"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33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6285"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149860</xdr:rowOff>
    </xdr:from>
    <xdr:to>
      <xdr:col>24</xdr:col>
      <xdr:colOff>76200</xdr:colOff>
      <xdr:row>38</xdr:row>
      <xdr:rowOff>80010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121920</xdr:rowOff>
    </xdr:from>
    <xdr:ext cx="762000" cy="25336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4655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29.5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32385</xdr:rowOff>
    </xdr:from>
    <xdr:to>
      <xdr:col>20</xdr:col>
      <xdr:colOff>38100</xdr:colOff>
      <xdr:row>37</xdr:row>
      <xdr:rowOff>133985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37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118745</xdr:rowOff>
    </xdr:from>
    <xdr:ext cx="730885"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462395"/>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164465</xdr:rowOff>
    </xdr:from>
    <xdr:to>
      <xdr:col>15</xdr:col>
      <xdr:colOff>149225</xdr:colOff>
      <xdr:row>37</xdr:row>
      <xdr:rowOff>94615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33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79375</xdr:rowOff>
    </xdr:from>
    <xdr:ext cx="762000" cy="2584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4230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112395</xdr:rowOff>
    </xdr:from>
    <xdr:to>
      <xdr:col>11</xdr:col>
      <xdr:colOff>60325</xdr:colOff>
      <xdr:row>37</xdr:row>
      <xdr:rowOff>42545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28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27305</xdr:rowOff>
    </xdr:from>
    <xdr:ext cx="756285"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37095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130175</xdr:rowOff>
    </xdr:from>
    <xdr:to>
      <xdr:col>6</xdr:col>
      <xdr:colOff>171450</xdr:colOff>
      <xdr:row>38</xdr:row>
      <xdr:rowOff>60325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45085</xdr:rowOff>
    </xdr:from>
    <xdr:ext cx="756285" cy="2584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560185"/>
          <a:ext cx="756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300">
              <a:solidFill>
                <a:schemeClr val="dk1"/>
              </a:solidFill>
              <a:effectLst/>
              <a:latin typeface="ＭＳ Ｐゴシック"/>
              <a:ea typeface="ＭＳ Ｐゴシック"/>
              <a:cs typeface="+mn-cs"/>
            </a:rPr>
            <a:t>前年度と比較して0.4</a:t>
          </a:r>
          <a:r>
            <a:rPr kumimoji="1" lang="ja-JP" altLang="ja-JP" sz="1300">
              <a:solidFill>
                <a:sysClr val="windowText" lastClr="000000"/>
              </a:solidFill>
              <a:effectLst/>
              <a:latin typeface="ＭＳ Ｐゴシック"/>
              <a:ea typeface="ＭＳ Ｐゴシック"/>
              <a:cs typeface="+mn-cs"/>
            </a:rPr>
            <a:t>ポイント低下しており</a:t>
          </a:r>
          <a:r>
            <a:rPr kumimoji="1" lang="ja-JP" altLang="en-US" sz="1300">
              <a:solidFill>
                <a:sysClr val="windowText" lastClr="000000"/>
              </a:solidFill>
              <a:effectLst/>
              <a:latin typeface="ＭＳ Ｐゴシック"/>
              <a:ea typeface="ＭＳ Ｐゴシック"/>
              <a:cs typeface="+mn-cs"/>
            </a:rPr>
            <a:t>、</a:t>
          </a:r>
          <a:r>
            <a:rPr kumimoji="1" lang="ja-JP" altLang="ja-JP" sz="1300">
              <a:solidFill>
                <a:sysClr val="windowText" lastClr="000000"/>
              </a:solidFill>
              <a:effectLst/>
              <a:latin typeface="ＭＳ Ｐゴシック"/>
              <a:ea typeface="ＭＳ Ｐゴシック"/>
              <a:cs typeface="+mn-cs"/>
            </a:rPr>
            <a:t>類似団体平均より低い数値となった。</a:t>
          </a:r>
          <a:endParaRPr lang="ja-JP" altLang="ja-JP" sz="1300">
            <a:solidFill>
              <a:sysClr val="windowText" lastClr="000000"/>
            </a:solidFill>
            <a:effectLst/>
            <a:latin typeface="ＭＳ Ｐゴシック"/>
            <a:ea typeface="ＭＳ Ｐゴシック"/>
          </a:endParaRPr>
        </a:p>
        <a:p>
          <a:r>
            <a:rPr kumimoji="1" lang="ja-JP" altLang="ja-JP" sz="1300">
              <a:solidFill>
                <a:sysClr val="windowText" lastClr="000000"/>
              </a:solidFill>
              <a:effectLst/>
              <a:latin typeface="ＭＳ Ｐゴシック"/>
              <a:ea typeface="ＭＳ Ｐゴシック"/>
              <a:cs typeface="+mn-cs"/>
            </a:rPr>
            <a:t>　ふるさと納税における物件費は減少したが、保有する施設数が多いうえ築年数も経過しており維持補修が多いためである。</a:t>
          </a:r>
          <a:endParaRPr lang="ja-JP" altLang="ja-JP" sz="1300">
            <a:solidFill>
              <a:sysClr val="windowText" lastClr="000000"/>
            </a:solidFill>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a:t>
          </a:r>
          <a:r>
            <a:rPr kumimoji="1" lang="ja-JP" altLang="en-US" sz="1300">
              <a:solidFill>
                <a:schemeClr val="dk1"/>
              </a:solidFill>
              <a:effectLst/>
              <a:latin typeface="ＭＳ Ｐゴシック"/>
              <a:ea typeface="ＭＳ Ｐゴシック"/>
              <a:cs typeface="+mn-cs"/>
            </a:rPr>
            <a:t>原油高、物価高騰の影響があるので適正な維持管理及び</a:t>
          </a:r>
          <a:r>
            <a:rPr kumimoji="1" lang="ja-JP" altLang="ja-JP" sz="1300">
              <a:solidFill>
                <a:schemeClr val="dk1"/>
              </a:solidFill>
              <a:effectLst/>
              <a:latin typeface="ＭＳ Ｐゴシック"/>
              <a:ea typeface="ＭＳ Ｐゴシック"/>
              <a:cs typeface="+mn-cs"/>
            </a:rPr>
            <a:t>施設の統廃合を検討し物件費の圧縮に努めていく。</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2735" cy="22542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2285" cy="25336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99060</xdr:rowOff>
    </xdr:from>
    <xdr:ext cx="502285" cy="25336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502285" cy="25336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41910</xdr:rowOff>
    </xdr:from>
    <xdr:ext cx="502285" cy="25336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2285" cy="25336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156210</xdr:rowOff>
    </xdr:from>
    <xdr:ext cx="502285" cy="25336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502285" cy="25336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99060</xdr:rowOff>
    </xdr:from>
    <xdr:ext cx="502285" cy="25336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2285" cy="25336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80010</xdr:rowOff>
    </xdr:from>
    <xdr:ext cx="762000" cy="259080"/>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22.6</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146685</xdr:rowOff>
    </xdr:from>
    <xdr:ext cx="762000" cy="25336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127000</xdr:rowOff>
    </xdr:from>
    <xdr:to>
      <xdr:col>82</xdr:col>
      <xdr:colOff>107950</xdr:colOff>
      <xdr:row>16</xdr:row>
      <xdr:rowOff>165100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5671800" y="287020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124460</xdr:rowOff>
    </xdr:from>
    <xdr:ext cx="762000" cy="259080"/>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165100</xdr:rowOff>
    </xdr:from>
    <xdr:to>
      <xdr:col>78</xdr:col>
      <xdr:colOff>69850</xdr:colOff>
      <xdr:row>17</xdr:row>
      <xdr:rowOff>69850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29083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35560</xdr:rowOff>
    </xdr:from>
    <xdr:ext cx="7366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073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17</xdr:row>
      <xdr:rowOff>22225</xdr:rowOff>
    </xdr:from>
    <xdr:to>
      <xdr:col>73</xdr:col>
      <xdr:colOff>180975</xdr:colOff>
      <xdr:row>17</xdr:row>
      <xdr:rowOff>69850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93687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168910</xdr:rowOff>
    </xdr:from>
    <xdr:ext cx="762000" cy="25336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5692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17</xdr:row>
      <xdr:rowOff>22225</xdr:rowOff>
    </xdr:from>
    <xdr:to>
      <xdr:col>69</xdr:col>
      <xdr:colOff>92075</xdr:colOff>
      <xdr:row>18</xdr:row>
      <xdr:rowOff>146050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936875"/>
          <a:ext cx="889000" cy="295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143510</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5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83185</xdr:rowOff>
    </xdr:from>
    <xdr:ext cx="756285"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8348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92710</xdr:rowOff>
    </xdr:from>
    <xdr:ext cx="76200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6285" cy="259080"/>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6285"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6285"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92710</xdr:rowOff>
    </xdr:from>
    <xdr:ext cx="762000" cy="259080"/>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664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114300</xdr:rowOff>
    </xdr:from>
    <xdr:to>
      <xdr:col>78</xdr:col>
      <xdr:colOff>120650</xdr:colOff>
      <xdr:row>17</xdr:row>
      <xdr:rowOff>44450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29210</xdr:rowOff>
    </xdr:from>
    <xdr:ext cx="736600" cy="25336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94386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17</xdr:row>
      <xdr:rowOff>19050</xdr:rowOff>
    </xdr:from>
    <xdr:to>
      <xdr:col>74</xdr:col>
      <xdr:colOff>31750</xdr:colOff>
      <xdr:row>17</xdr:row>
      <xdr:rowOff>120650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105410</xdr:rowOff>
    </xdr:from>
    <xdr:ext cx="762000"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3020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143510</xdr:rowOff>
    </xdr:from>
    <xdr:to>
      <xdr:col>69</xdr:col>
      <xdr:colOff>142875</xdr:colOff>
      <xdr:row>17</xdr:row>
      <xdr:rowOff>73025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886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57785</xdr:rowOff>
    </xdr:from>
    <xdr:ext cx="756285" cy="259080"/>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97243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18</xdr:row>
      <xdr:rowOff>95250</xdr:rowOff>
    </xdr:from>
    <xdr:to>
      <xdr:col>65</xdr:col>
      <xdr:colOff>53975</xdr:colOff>
      <xdr:row>19</xdr:row>
      <xdr:rowOff>25400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318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10160</xdr:rowOff>
    </xdr:from>
    <xdr:ext cx="762000" cy="259080"/>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3267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前年度と比較して0.5ポイント上昇しているが、物価高騰対応重点支援事業（定額減税補足給付）などによる扶助費の増加が影響しており、類似団体の中では高い状況となっている。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これは町民のニーズにあった福祉サ</a:t>
          </a:r>
          <a:r>
            <a:rPr kumimoji="1" lang="ja-JP" altLang="ja-JP" sz="1300">
              <a:solidFill>
                <a:sysClr val="windowText" lastClr="000000"/>
              </a:solidFill>
              <a:effectLst/>
              <a:latin typeface="ＭＳ Ｐゴシック"/>
              <a:ea typeface="ＭＳ Ｐゴシック"/>
              <a:cs typeface="+mn-cs"/>
            </a:rPr>
            <a:t>ービス</a:t>
          </a:r>
          <a:r>
            <a:rPr kumimoji="1" lang="ja-JP" altLang="en-US" sz="1300" strike="noStrike" baseline="0">
              <a:solidFill>
                <a:sysClr val="windowText" lastClr="000000"/>
              </a:solidFill>
              <a:effectLst/>
              <a:latin typeface="ＭＳ Ｐゴシック"/>
              <a:ea typeface="ＭＳ Ｐゴシック"/>
              <a:cs typeface="+mn-cs"/>
            </a:rPr>
            <a:t>の</a:t>
          </a:r>
          <a:r>
            <a:rPr kumimoji="1" lang="ja-JP" altLang="ja-JP" sz="1300">
              <a:solidFill>
                <a:sysClr val="windowText" lastClr="000000"/>
              </a:solidFill>
              <a:effectLst/>
              <a:latin typeface="ＭＳ Ｐゴシック"/>
              <a:ea typeface="ＭＳ Ｐゴシック"/>
              <a:cs typeface="+mn-cs"/>
            </a:rPr>
            <a:t>充実</a:t>
          </a:r>
          <a:r>
            <a:rPr kumimoji="1" lang="ja-JP" altLang="en-US" sz="1300">
              <a:solidFill>
                <a:sysClr val="windowText" lastClr="000000"/>
              </a:solidFill>
              <a:effectLst/>
              <a:latin typeface="ＭＳ Ｐゴシック"/>
              <a:ea typeface="ＭＳ Ｐゴシック"/>
              <a:cs typeface="+mn-cs"/>
            </a:rPr>
            <a:t>を図ってきた</a:t>
          </a:r>
          <a:r>
            <a:rPr kumimoji="1" lang="ja-JP" altLang="ja-JP" sz="1300">
              <a:solidFill>
                <a:sysClr val="windowText" lastClr="000000"/>
              </a:solidFill>
              <a:effectLst/>
              <a:latin typeface="ＭＳ Ｐゴシック"/>
              <a:ea typeface="ＭＳ Ｐゴシック"/>
              <a:cs typeface="+mn-cs"/>
            </a:rPr>
            <a:t>結果であるが、財政を圧迫する要因であるため、町民の理解が得られる町単独事業については、廃止及び見直しなど行い扶助費の抑制に努めていく。</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2735" cy="22542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2285" cy="25336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2285"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2285"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2285" cy="25336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2285" cy="25908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2285" cy="259080"/>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2285" cy="25336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156210</xdr:rowOff>
    </xdr:from>
    <xdr:ext cx="762000" cy="25336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41910</xdr:rowOff>
    </xdr:from>
    <xdr:ext cx="762000" cy="25336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165100</xdr:rowOff>
    </xdr:from>
    <xdr:to>
      <xdr:col>24</xdr:col>
      <xdr:colOff>25400</xdr:colOff>
      <xdr:row>59</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10109200"/>
          <a:ext cx="8382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92710</xdr:rowOff>
    </xdr:from>
    <xdr:ext cx="762000" cy="259080"/>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146050</xdr:rowOff>
    </xdr:from>
    <xdr:to>
      <xdr:col>19</xdr:col>
      <xdr:colOff>187325</xdr:colOff>
      <xdr:row>58</xdr:row>
      <xdr:rowOff>165100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918700"/>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130810</xdr:rowOff>
    </xdr:from>
    <xdr:ext cx="73088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6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57</xdr:row>
      <xdr:rowOff>50800</xdr:rowOff>
    </xdr:from>
    <xdr:to>
      <xdr:col>15</xdr:col>
      <xdr:colOff>98425</xdr:colOff>
      <xdr:row>57</xdr:row>
      <xdr:rowOff>146050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82345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92710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57</xdr:row>
      <xdr:rowOff>50800</xdr:rowOff>
    </xdr:from>
    <xdr:to>
      <xdr:col>11</xdr:col>
      <xdr:colOff>9525</xdr:colOff>
      <xdr:row>58</xdr:row>
      <xdr:rowOff>12700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823450"/>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73660</xdr:rowOff>
    </xdr:from>
    <xdr:ext cx="756285"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1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111760</xdr:rowOff>
    </xdr:from>
    <xdr:ext cx="756285" cy="25336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1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6285"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59</xdr:row>
      <xdr:rowOff>38100</xdr:rowOff>
    </xdr:from>
    <xdr:to>
      <xdr:col>24</xdr:col>
      <xdr:colOff>76200</xdr:colOff>
      <xdr:row>59</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10160</xdr:rowOff>
    </xdr:from>
    <xdr:ext cx="762000" cy="259080"/>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125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58</xdr:row>
      <xdr:rowOff>114300</xdr:rowOff>
    </xdr:from>
    <xdr:to>
      <xdr:col>20</xdr:col>
      <xdr:colOff>38100</xdr:colOff>
      <xdr:row>59</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29210</xdr:rowOff>
    </xdr:from>
    <xdr:ext cx="730885" cy="25336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144760"/>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57</xdr:row>
      <xdr:rowOff>95250</xdr:rowOff>
    </xdr:from>
    <xdr:to>
      <xdr:col>15</xdr:col>
      <xdr:colOff>149225</xdr:colOff>
      <xdr:row>58</xdr:row>
      <xdr:rowOff>25400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10160</xdr:rowOff>
    </xdr:from>
    <xdr:ext cx="762000"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954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57</xdr:row>
      <xdr:rowOff>0</xdr:rowOff>
    </xdr:from>
    <xdr:to>
      <xdr:col>11</xdr:col>
      <xdr:colOff>60325</xdr:colOff>
      <xdr:row>57</xdr:row>
      <xdr:rowOff>101600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86360</xdr:rowOff>
    </xdr:from>
    <xdr:ext cx="756285" cy="25336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85901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48260</xdr:rowOff>
    </xdr:from>
    <xdr:ext cx="756285" cy="259080"/>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9923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前年度と比較して0.9</a:t>
          </a:r>
          <a:r>
            <a:rPr kumimoji="1" lang="ja-JP" altLang="en-US" sz="1300">
              <a:solidFill>
                <a:schemeClr val="dk1"/>
              </a:solidFill>
              <a:effectLst/>
              <a:latin typeface="ＭＳ Ｐゴシック"/>
              <a:ea typeface="ＭＳ Ｐゴシック"/>
              <a:cs typeface="+mn-cs"/>
            </a:rPr>
            <a:t>ポイント低下しているが、</a:t>
          </a:r>
          <a:r>
            <a:rPr kumimoji="1" lang="ja-JP" altLang="ja-JP" sz="1300">
              <a:solidFill>
                <a:schemeClr val="dk1"/>
              </a:solidFill>
              <a:effectLst/>
              <a:latin typeface="ＭＳ Ｐゴシック"/>
              <a:ea typeface="ＭＳ Ｐゴシック"/>
              <a:cs typeface="+mn-cs"/>
            </a:rPr>
            <a:t>類似団体平均より高い状況である。</a:t>
          </a:r>
          <a:r>
            <a:rPr kumimoji="1" lang="ja-JP" altLang="ja-JP" sz="1300" u="none">
              <a:solidFill>
                <a:schemeClr val="dk1"/>
              </a:solidFill>
              <a:effectLst/>
              <a:latin typeface="ＭＳ Ｐゴシック"/>
              <a:ea typeface="ＭＳ Ｐゴシック"/>
              <a:cs typeface="+mn-cs"/>
            </a:rPr>
            <a:t>公共下水道事業特別会計等が企業会計に移行したことに伴い準備経費が必要となったため、繰出金が増加したものである。</a:t>
          </a:r>
          <a:endParaRPr lang="ja-JP" altLang="ja-JP" sz="1300" u="none">
            <a:solidFill>
              <a:srgbClr val="FF0000"/>
            </a:solidFill>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今後、独立採算の原則</a:t>
          </a:r>
          <a:r>
            <a:rPr kumimoji="1" lang="ja-JP" altLang="en-US" sz="1300">
              <a:solidFill>
                <a:schemeClr val="dk1"/>
              </a:solidFill>
              <a:effectLst/>
              <a:latin typeface="ＭＳ Ｐゴシック"/>
              <a:ea typeface="ＭＳ Ｐゴシック"/>
              <a:cs typeface="+mn-cs"/>
            </a:rPr>
            <a:t>に</a:t>
          </a:r>
          <a:r>
            <a:rPr kumimoji="1" lang="ja-JP" altLang="ja-JP" sz="1300">
              <a:solidFill>
                <a:schemeClr val="dk1"/>
              </a:solidFill>
              <a:effectLst/>
              <a:latin typeface="ＭＳ Ｐゴシック"/>
              <a:ea typeface="ＭＳ Ｐゴシック"/>
              <a:cs typeface="+mn-cs"/>
            </a:rPr>
            <a:t>立ち返った事業運営に努め、普通会計からの負担額の圧縮に努めていく。</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2735" cy="22542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2285" cy="25336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228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2285"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2285" cy="25336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2285" cy="259080"/>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2285" cy="259080"/>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49530</xdr:rowOff>
    </xdr:from>
    <xdr:ext cx="762000" cy="259080"/>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148590</xdr:rowOff>
    </xdr:from>
    <xdr:ext cx="762000" cy="259080"/>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0.9</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58420</xdr:rowOff>
    </xdr:from>
    <xdr:to>
      <xdr:col>82</xdr:col>
      <xdr:colOff>107950</xdr:colOff>
      <xdr:row>58</xdr:row>
      <xdr:rowOff>127000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1000252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27940</xdr:rowOff>
    </xdr:from>
    <xdr:ext cx="762000" cy="259080"/>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59</xdr:row>
      <xdr:rowOff>54610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4782800" y="1007110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73660</xdr:rowOff>
    </xdr:from>
    <xdr:ext cx="73660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111760</xdr:rowOff>
    </xdr:from>
    <xdr:to>
      <xdr:col>73</xdr:col>
      <xdr:colOff>180975</xdr:colOff>
      <xdr:row>59</xdr:row>
      <xdr:rowOff>54610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1005586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88900</xdr:rowOff>
    </xdr:from>
    <xdr:ext cx="762000" cy="25336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6901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111760</xdr:rowOff>
    </xdr:from>
    <xdr:to>
      <xdr:col>69</xdr:col>
      <xdr:colOff>92075</xdr:colOff>
      <xdr:row>59</xdr:row>
      <xdr:rowOff>62230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1005586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81280</xdr:rowOff>
    </xdr:from>
    <xdr:ext cx="756285"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6824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127000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972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6285"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6285"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6285" cy="259080"/>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7620</xdr:rowOff>
    </xdr:from>
    <xdr:to>
      <xdr:col>82</xdr:col>
      <xdr:colOff>158750</xdr:colOff>
      <xdr:row>58</xdr:row>
      <xdr:rowOff>109220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151130</xdr:rowOff>
    </xdr:from>
    <xdr:ext cx="762000" cy="259080"/>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923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58</xdr:row>
      <xdr:rowOff>76200</xdr:rowOff>
    </xdr:from>
    <xdr:to>
      <xdr:col>78</xdr:col>
      <xdr:colOff>120650</xdr:colOff>
      <xdr:row>59</xdr:row>
      <xdr:rowOff>6350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162560</xdr:rowOff>
    </xdr:from>
    <xdr:ext cx="736600" cy="259080"/>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10106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59</xdr:row>
      <xdr:rowOff>3810</xdr:rowOff>
    </xdr:from>
    <xdr:to>
      <xdr:col>74</xdr:col>
      <xdr:colOff>31750</xdr:colOff>
      <xdr:row>59</xdr:row>
      <xdr:rowOff>105410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1011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90170</xdr:rowOff>
    </xdr:from>
    <xdr:ext cx="762000" cy="259080"/>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10205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60960</xdr:rowOff>
    </xdr:from>
    <xdr:to>
      <xdr:col>69</xdr:col>
      <xdr:colOff>142875</xdr:colOff>
      <xdr:row>58</xdr:row>
      <xdr:rowOff>162560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147320</xdr:rowOff>
    </xdr:from>
    <xdr:ext cx="756285" cy="259080"/>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1009142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59</xdr:row>
      <xdr:rowOff>11430</xdr:rowOff>
    </xdr:from>
    <xdr:to>
      <xdr:col>65</xdr:col>
      <xdr:colOff>53975</xdr:colOff>
      <xdr:row>59</xdr:row>
      <xdr:rowOff>113030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97790</xdr:rowOff>
    </xdr:from>
    <xdr:ext cx="762000" cy="25336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102133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前年度と比較して</a:t>
          </a:r>
          <a:r>
            <a:rPr kumimoji="1" lang="en-US" altLang="ja-JP" sz="1300">
              <a:solidFill>
                <a:schemeClr val="dk1"/>
              </a:solidFill>
              <a:effectLst/>
              <a:latin typeface="ＭＳ Ｐゴシック"/>
              <a:ea typeface="ＭＳ Ｐゴシック"/>
              <a:cs typeface="+mn-cs"/>
            </a:rPr>
            <a:t>1.8</a:t>
          </a:r>
          <a:r>
            <a:rPr kumimoji="1" lang="ja-JP" altLang="ja-JP" sz="1300">
              <a:solidFill>
                <a:schemeClr val="dk1"/>
              </a:solidFill>
              <a:effectLst/>
              <a:latin typeface="ＭＳ Ｐゴシック"/>
              <a:ea typeface="ＭＳ Ｐゴシック"/>
              <a:cs typeface="+mn-cs"/>
            </a:rPr>
            <a:t>ポイント上昇しているが</a:t>
          </a:r>
          <a:r>
            <a:rPr kumimoji="1" lang="ja-JP" altLang="en-US" sz="1300">
              <a:solidFill>
                <a:schemeClr val="dk1"/>
              </a:solidFill>
              <a:effectLst/>
              <a:latin typeface="ＭＳ Ｐゴシック"/>
              <a:ea typeface="ＭＳ Ｐゴシック"/>
              <a:cs typeface="+mn-cs"/>
            </a:rPr>
            <a:t>、</a:t>
          </a:r>
          <a:r>
            <a:rPr kumimoji="1" lang="ja-JP" altLang="ja-JP" sz="1300">
              <a:solidFill>
                <a:schemeClr val="dk1"/>
              </a:solidFill>
              <a:effectLst/>
              <a:latin typeface="ＭＳ Ｐゴシック"/>
              <a:ea typeface="ＭＳ Ｐゴシック"/>
              <a:cs typeface="+mn-cs"/>
            </a:rPr>
            <a:t>類似団体平均よりも低い状況を維持できている。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今後は、既存の補助事業の廃止及び見直しに取り組み、住民サービスの低下を招かないよう適正な財政運営に努める。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2735" cy="22542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2285" cy="25336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156210</xdr:rowOff>
    </xdr:from>
    <xdr:ext cx="502285" cy="25336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2285" cy="25336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41910</xdr:rowOff>
    </xdr:from>
    <xdr:ext cx="502285" cy="25336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2285" cy="25336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104775</xdr:rowOff>
    </xdr:from>
    <xdr:ext cx="762000" cy="259080"/>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116205</xdr:rowOff>
    </xdr:from>
    <xdr:ext cx="762000" cy="259080"/>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6985</xdr:rowOff>
    </xdr:from>
    <xdr:to>
      <xdr:col>82</xdr:col>
      <xdr:colOff>107950</xdr:colOff>
      <xdr:row>35</xdr:row>
      <xdr:rowOff>109855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007735"/>
          <a:ext cx="8382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162560</xdr:rowOff>
    </xdr:from>
    <xdr:ext cx="762000" cy="259080"/>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109855</xdr:rowOff>
    </xdr:from>
    <xdr:to>
      <xdr:col>78</xdr:col>
      <xdr:colOff>69850</xdr:colOff>
      <xdr:row>35</xdr:row>
      <xdr:rowOff>6985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593915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19685</xdr:rowOff>
    </xdr:from>
    <xdr:ext cx="736600" cy="25336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9188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34</xdr:row>
      <xdr:rowOff>46990</xdr:rowOff>
    </xdr:from>
    <xdr:to>
      <xdr:col>73</xdr:col>
      <xdr:colOff>180975</xdr:colOff>
      <xdr:row>34</xdr:row>
      <xdr:rowOff>109855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587629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145415</xdr:rowOff>
    </xdr:from>
    <xdr:ext cx="762000" cy="25336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1461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34</xdr:row>
      <xdr:rowOff>46990</xdr:rowOff>
    </xdr:from>
    <xdr:to>
      <xdr:col>69</xdr:col>
      <xdr:colOff>92075</xdr:colOff>
      <xdr:row>34</xdr:row>
      <xdr:rowOff>132715</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5876290"/>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99695</xdr:rowOff>
    </xdr:from>
    <xdr:ext cx="756285" cy="25336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10044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151130</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51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6285"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6285"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6285"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35</xdr:row>
      <xdr:rowOff>59055</xdr:rowOff>
    </xdr:from>
    <xdr:to>
      <xdr:col>82</xdr:col>
      <xdr:colOff>158750</xdr:colOff>
      <xdr:row>35</xdr:row>
      <xdr:rowOff>160655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05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75565</xdr:rowOff>
    </xdr:from>
    <xdr:ext cx="762000" cy="25336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9048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34</xdr:row>
      <xdr:rowOff>127635</xdr:rowOff>
    </xdr:from>
    <xdr:to>
      <xdr:col>78</xdr:col>
      <xdr:colOff>120650</xdr:colOff>
      <xdr:row>35</xdr:row>
      <xdr:rowOff>57785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595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67945</xdr:rowOff>
    </xdr:from>
    <xdr:ext cx="736600" cy="2584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7257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34</xdr:row>
      <xdr:rowOff>59055</xdr:rowOff>
    </xdr:from>
    <xdr:to>
      <xdr:col>74</xdr:col>
      <xdr:colOff>31750</xdr:colOff>
      <xdr:row>34</xdr:row>
      <xdr:rowOff>160655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588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170815</xdr:rowOff>
    </xdr:from>
    <xdr:ext cx="762000" cy="2584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657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33</xdr:row>
      <xdr:rowOff>167640</xdr:rowOff>
    </xdr:from>
    <xdr:to>
      <xdr:col>69</xdr:col>
      <xdr:colOff>142875</xdr:colOff>
      <xdr:row>34</xdr:row>
      <xdr:rowOff>97790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582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107950</xdr:rowOff>
    </xdr:from>
    <xdr:ext cx="756285" cy="259080"/>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59435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34</xdr:row>
      <xdr:rowOff>81915</xdr:rowOff>
    </xdr:from>
    <xdr:to>
      <xdr:col>65</xdr:col>
      <xdr:colOff>53975</xdr:colOff>
      <xdr:row>35</xdr:row>
      <xdr:rowOff>12065</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591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22225</xdr:rowOff>
    </xdr:from>
    <xdr:ext cx="762000" cy="2584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6800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ほぼ横ばいで推移しており、前年度と比較すると0.9ポイントの低下で、類似団体平均及び県平均は下回っている。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これは一般会計の起債発行額を</a:t>
          </a:r>
          <a:r>
            <a:rPr kumimoji="1" lang="en-US" altLang="ja-JP" sz="1300">
              <a:solidFill>
                <a:schemeClr val="dk1"/>
              </a:solidFill>
              <a:effectLst/>
              <a:latin typeface="ＭＳ Ｐゴシック"/>
              <a:ea typeface="ＭＳ Ｐゴシック"/>
              <a:cs typeface="+mn-cs"/>
            </a:rPr>
            <a:t>3</a:t>
          </a:r>
          <a:r>
            <a:rPr kumimoji="1" lang="ja-JP" altLang="ja-JP" sz="1300">
              <a:solidFill>
                <a:schemeClr val="dk1"/>
              </a:solidFill>
              <a:effectLst/>
              <a:latin typeface="ＭＳ Ｐゴシック"/>
              <a:ea typeface="ＭＳ Ｐゴシック"/>
              <a:cs typeface="+mn-cs"/>
            </a:rPr>
            <a:t>億円以内とし抑制してきた結果である。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引き続き新規発行額</a:t>
          </a:r>
          <a:r>
            <a:rPr kumimoji="1" lang="en-US" altLang="ja-JP" sz="1300">
              <a:solidFill>
                <a:schemeClr val="dk1"/>
              </a:solidFill>
              <a:effectLst/>
              <a:latin typeface="ＭＳ Ｐゴシック"/>
              <a:ea typeface="ＭＳ Ｐゴシック"/>
              <a:cs typeface="+mn-cs"/>
            </a:rPr>
            <a:t>3</a:t>
          </a:r>
          <a:r>
            <a:rPr kumimoji="1" lang="ja-JP" altLang="ja-JP" sz="1300">
              <a:solidFill>
                <a:schemeClr val="dk1"/>
              </a:solidFill>
              <a:effectLst/>
              <a:latin typeface="ＭＳ Ｐゴシック"/>
              <a:ea typeface="ＭＳ Ｐゴシック"/>
              <a:cs typeface="+mn-cs"/>
            </a:rPr>
            <a:t>億円以下を堅持し、健全財政に努めていく。</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2735" cy="22542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2285" cy="25336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2285" cy="25908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2285"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2285" cy="25336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2285" cy="25908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2285" cy="259080"/>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11430</xdr:rowOff>
    </xdr:from>
    <xdr:ext cx="762000" cy="259080"/>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37.2</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80010</xdr:rowOff>
    </xdr:from>
    <xdr:ext cx="762000" cy="259080"/>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77470</xdr:rowOff>
    </xdr:from>
    <xdr:to>
      <xdr:col>24</xdr:col>
      <xdr:colOff>25400</xdr:colOff>
      <xdr:row>76</xdr:row>
      <xdr:rowOff>111760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10767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86360</xdr:rowOff>
    </xdr:from>
    <xdr:ext cx="762000" cy="25336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6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111760</xdr:rowOff>
    </xdr:from>
    <xdr:to>
      <xdr:col>19</xdr:col>
      <xdr:colOff>187325</xdr:colOff>
      <xdr:row>76</xdr:row>
      <xdr:rowOff>130810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14196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129540</xdr:rowOff>
    </xdr:from>
    <xdr:to>
      <xdr:col>20</xdr:col>
      <xdr:colOff>38100</xdr:colOff>
      <xdr:row>77</xdr:row>
      <xdr:rowOff>59690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44450</xdr:rowOff>
    </xdr:from>
    <xdr:ext cx="730885" cy="25908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0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96520</xdr:rowOff>
    </xdr:from>
    <xdr:to>
      <xdr:col>15</xdr:col>
      <xdr:colOff>98425</xdr:colOff>
      <xdr:row>76</xdr:row>
      <xdr:rowOff>130810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1267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78740</xdr:rowOff>
    </xdr:from>
    <xdr:ext cx="762000"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92710</xdr:rowOff>
    </xdr:from>
    <xdr:to>
      <xdr:col>11</xdr:col>
      <xdr:colOff>9525</xdr:colOff>
      <xdr:row>76</xdr:row>
      <xdr:rowOff>96520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1320800" y="1312291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118110</xdr:rowOff>
    </xdr:from>
    <xdr:to>
      <xdr:col>11</xdr:col>
      <xdr:colOff>60325</xdr:colOff>
      <xdr:row>77</xdr:row>
      <xdr:rowOff>48260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33020</xdr:rowOff>
    </xdr:from>
    <xdr:ext cx="756285"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55880</xdr:rowOff>
    </xdr:from>
    <xdr:ext cx="756285"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3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6285"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26670</xdr:rowOff>
    </xdr:from>
    <xdr:to>
      <xdr:col>24</xdr:col>
      <xdr:colOff>76200</xdr:colOff>
      <xdr:row>76</xdr:row>
      <xdr:rowOff>128270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43180</xdr:rowOff>
    </xdr:from>
    <xdr:ext cx="762000" cy="25336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9019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60960</xdr:rowOff>
    </xdr:from>
    <xdr:to>
      <xdr:col>20</xdr:col>
      <xdr:colOff>38100</xdr:colOff>
      <xdr:row>76</xdr:row>
      <xdr:rowOff>162560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09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1270</xdr:rowOff>
    </xdr:from>
    <xdr:ext cx="730885" cy="25908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86002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80010</xdr:rowOff>
    </xdr:from>
    <xdr:to>
      <xdr:col>15</xdr:col>
      <xdr:colOff>149225</xdr:colOff>
      <xdr:row>77</xdr:row>
      <xdr:rowOff>10160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11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20320</xdr:rowOff>
    </xdr:from>
    <xdr:ext cx="762000" cy="25336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8790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45720</xdr:rowOff>
    </xdr:from>
    <xdr:to>
      <xdr:col>11</xdr:col>
      <xdr:colOff>60325</xdr:colOff>
      <xdr:row>76</xdr:row>
      <xdr:rowOff>147320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157480</xdr:rowOff>
    </xdr:from>
    <xdr:ext cx="756285" cy="25336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84478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41910</xdr:rowOff>
    </xdr:from>
    <xdr:to>
      <xdr:col>6</xdr:col>
      <xdr:colOff>171450</xdr:colOff>
      <xdr:row>76</xdr:row>
      <xdr:rowOff>143510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07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153670</xdr:rowOff>
    </xdr:from>
    <xdr:ext cx="756285" cy="259080"/>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8409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前年度と比較して2.8ポイント上昇しており類似団体平均を上回っている</a:t>
          </a:r>
          <a:r>
            <a:rPr kumimoji="1" lang="ja-JP" altLang="en-US" sz="1300">
              <a:solidFill>
                <a:schemeClr val="dk1"/>
              </a:solidFill>
              <a:effectLst/>
              <a:latin typeface="ＭＳ Ｐゴシック"/>
              <a:ea typeface="ＭＳ Ｐゴシック"/>
              <a:cs typeface="+mn-cs"/>
            </a:rPr>
            <a:t>が、</a:t>
          </a:r>
          <a:r>
            <a:rPr kumimoji="1" lang="ja-JP" altLang="ja-JP" sz="1300">
              <a:solidFill>
                <a:schemeClr val="dk1"/>
              </a:solidFill>
              <a:effectLst/>
              <a:latin typeface="ＭＳ Ｐゴシック"/>
              <a:ea typeface="ＭＳ Ｐゴシック"/>
              <a:cs typeface="+mn-cs"/>
            </a:rPr>
            <a:t>全国平均よりは低い状況である。令和3年度に減少して、その後上昇しているが、令和2年度よりは低い状況である。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今後、定年延長及び国民スポーツ大会による人員増が見込まれており人件費の削減は難しいため、全体的に既存事業の廃止及び見直しに取り組み、経常経費の縮減に努めていく。</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2735" cy="22542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2285" cy="25336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2285" cy="259080"/>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2285" cy="259080"/>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2285" cy="25336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2285" cy="259080"/>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2285" cy="259080"/>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2285" cy="25336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91440</xdr:rowOff>
    </xdr:from>
    <xdr:ext cx="762000" cy="259080"/>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84.8</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99060</xdr:rowOff>
    </xdr:from>
    <xdr:ext cx="762000" cy="25336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55.0</a:t>
          </a:r>
          <a:endParaRPr kumimoji="1" lang="ja-JP" altLang="en-US" sz="1000" b="1">
            <a:latin typeface="ＭＳ Ｐゴシック"/>
            <a:ea typeface="ＭＳ Ｐゴシック"/>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96520</xdr:rowOff>
    </xdr:from>
    <xdr:to>
      <xdr:col>82</xdr:col>
      <xdr:colOff>107950</xdr:colOff>
      <xdr:row>79</xdr:row>
      <xdr:rowOff>31750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469620"/>
          <a:ext cx="8382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50800</xdr:rowOff>
    </xdr:from>
    <xdr:ext cx="762000" cy="259080"/>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34290</xdr:rowOff>
    </xdr:from>
    <xdr:to>
      <xdr:col>82</xdr:col>
      <xdr:colOff>158750</xdr:colOff>
      <xdr:row>77</xdr:row>
      <xdr:rowOff>135890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69850</xdr:rowOff>
    </xdr:from>
    <xdr:to>
      <xdr:col>78</xdr:col>
      <xdr:colOff>69850</xdr:colOff>
      <xdr:row>78</xdr:row>
      <xdr:rowOff>96520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44295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137160</xdr:rowOff>
    </xdr:from>
    <xdr:to>
      <xdr:col>78</xdr:col>
      <xdr:colOff>120650</xdr:colOff>
      <xdr:row>77</xdr:row>
      <xdr:rowOff>67310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77470</xdr:rowOff>
    </xdr:from>
    <xdr:ext cx="736600" cy="25336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2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77</xdr:row>
      <xdr:rowOff>73660</xdr:rowOff>
    </xdr:from>
    <xdr:to>
      <xdr:col>73</xdr:col>
      <xdr:colOff>180975</xdr:colOff>
      <xdr:row>78</xdr:row>
      <xdr:rowOff>69850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275310"/>
          <a:ext cx="8890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91440</xdr:rowOff>
    </xdr:from>
    <xdr:to>
      <xdr:col>74</xdr:col>
      <xdr:colOff>31750</xdr:colOff>
      <xdr:row>77</xdr:row>
      <xdr:rowOff>21590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31750</xdr:rowOff>
    </xdr:from>
    <xdr:ext cx="762000" cy="25336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77</xdr:row>
      <xdr:rowOff>73660</xdr:rowOff>
    </xdr:from>
    <xdr:to>
      <xdr:col>69</xdr:col>
      <xdr:colOff>92075</xdr:colOff>
      <xdr:row>79</xdr:row>
      <xdr:rowOff>104140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275310"/>
          <a:ext cx="889000" cy="373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15240</xdr:rowOff>
    </xdr:from>
    <xdr:to>
      <xdr:col>69</xdr:col>
      <xdr:colOff>142875</xdr:colOff>
      <xdr:row>76</xdr:row>
      <xdr:rowOff>116840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127000</xdr:rowOff>
    </xdr:from>
    <xdr:ext cx="756285"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0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6285"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6285"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6285"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78</xdr:row>
      <xdr:rowOff>152400</xdr:rowOff>
    </xdr:from>
    <xdr:to>
      <xdr:col>82</xdr:col>
      <xdr:colOff>158750</xdr:colOff>
      <xdr:row>79</xdr:row>
      <xdr:rowOff>82550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124460</xdr:rowOff>
    </xdr:from>
    <xdr:ext cx="762000" cy="259080"/>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497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78</xdr:row>
      <xdr:rowOff>45720</xdr:rowOff>
    </xdr:from>
    <xdr:to>
      <xdr:col>78</xdr:col>
      <xdr:colOff>120650</xdr:colOff>
      <xdr:row>78</xdr:row>
      <xdr:rowOff>147320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132080</xdr:rowOff>
    </xdr:from>
    <xdr:ext cx="736600" cy="25336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50518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78</xdr:row>
      <xdr:rowOff>19050</xdr:rowOff>
    </xdr:from>
    <xdr:to>
      <xdr:col>74</xdr:col>
      <xdr:colOff>31750</xdr:colOff>
      <xdr:row>78</xdr:row>
      <xdr:rowOff>120650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105410</xdr:rowOff>
    </xdr:from>
    <xdr:ext cx="762000" cy="259080"/>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478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77</xdr:row>
      <xdr:rowOff>22860</xdr:rowOff>
    </xdr:from>
    <xdr:to>
      <xdr:col>69</xdr:col>
      <xdr:colOff>142875</xdr:colOff>
      <xdr:row>77</xdr:row>
      <xdr:rowOff>124460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22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109220</xdr:rowOff>
    </xdr:from>
    <xdr:ext cx="756285" cy="25336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31087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79</xdr:row>
      <xdr:rowOff>53340</xdr:rowOff>
    </xdr:from>
    <xdr:to>
      <xdr:col>65</xdr:col>
      <xdr:colOff>53975</xdr:colOff>
      <xdr:row>79</xdr:row>
      <xdr:rowOff>154940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59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139700</xdr:rowOff>
    </xdr:from>
    <xdr:ext cx="762000" cy="259080"/>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684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宮崎県綾町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5765"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576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336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4798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32385</xdr:rowOff>
    </xdr:from>
    <xdr:ext cx="762000" cy="25336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0226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89535</xdr:rowOff>
    </xdr:from>
    <xdr:ext cx="762000" cy="25336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5654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146685</xdr:rowOff>
    </xdr:from>
    <xdr:ext cx="762000" cy="25336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1082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32385</xdr:rowOff>
    </xdr:from>
    <xdr:ext cx="762000" cy="25336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336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8890</xdr:rowOff>
    </xdr:from>
    <xdr:to>
      <xdr:col>29</xdr:col>
      <xdr:colOff>127000</xdr:colOff>
      <xdr:row>19</xdr:row>
      <xdr:rowOff>121920</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a:xfrm flipV="1">
          <a:off x="5651500" y="2113915"/>
          <a:ext cx="0" cy="131318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93980</xdr:rowOff>
    </xdr:from>
    <xdr:ext cx="756285" cy="259080"/>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15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111,551</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121920</xdr:rowOff>
    </xdr:from>
    <xdr:to>
      <xdr:col>30</xdr:col>
      <xdr:colOff>25400</xdr:colOff>
      <xdr:row>19</xdr:row>
      <xdr:rowOff>121920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a:off x="5562600" y="34270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95250</xdr:rowOff>
    </xdr:from>
    <xdr:ext cx="756285" cy="259080"/>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37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398,773</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8890</xdr:rowOff>
    </xdr:from>
    <xdr:to>
      <xdr:col>30</xdr:col>
      <xdr:colOff>25400</xdr:colOff>
      <xdr:row>12</xdr:row>
      <xdr:rowOff>8890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21139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102870</xdr:rowOff>
    </xdr:from>
    <xdr:to>
      <xdr:col>29</xdr:col>
      <xdr:colOff>127000</xdr:colOff>
      <xdr:row>19</xdr:row>
      <xdr:rowOff>7620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a:xfrm flipV="1">
          <a:off x="5003800" y="3236595"/>
          <a:ext cx="647700" cy="762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95250</xdr:rowOff>
    </xdr:from>
    <xdr:ext cx="756285" cy="259080"/>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625"/>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222,412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78740</xdr:rowOff>
    </xdr:from>
    <xdr:to>
      <xdr:col>29</xdr:col>
      <xdr:colOff>177800</xdr:colOff>
      <xdr:row>17</xdr:row>
      <xdr:rowOff>8890</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a:xfrm>
          <a:off x="5600700" y="28695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7620</xdr:rowOff>
    </xdr:from>
    <xdr:to>
      <xdr:col>26</xdr:col>
      <xdr:colOff>50800</xdr:colOff>
      <xdr:row>19</xdr:row>
      <xdr:rowOff>26670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flipV="1">
          <a:off x="4305300" y="3312795"/>
          <a:ext cx="69850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159385</xdr:rowOff>
    </xdr:from>
    <xdr:to>
      <xdr:col>26</xdr:col>
      <xdr:colOff>101600</xdr:colOff>
      <xdr:row>17</xdr:row>
      <xdr:rowOff>89535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4953000" y="2950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99695</xdr:rowOff>
    </xdr:from>
    <xdr:ext cx="736600" cy="25336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07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204,668</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19</xdr:row>
      <xdr:rowOff>26670</xdr:rowOff>
    </xdr:from>
    <xdr:to>
      <xdr:col>22</xdr:col>
      <xdr:colOff>114300</xdr:colOff>
      <xdr:row>19</xdr:row>
      <xdr:rowOff>50165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a:xfrm flipV="1">
          <a:off x="3606800" y="3331845"/>
          <a:ext cx="698500" cy="234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30480</xdr:rowOff>
    </xdr:from>
    <xdr:to>
      <xdr:col>22</xdr:col>
      <xdr:colOff>165100</xdr:colOff>
      <xdr:row>17</xdr:row>
      <xdr:rowOff>132080</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a:xfrm>
          <a:off x="4254500" y="29927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143510</xdr:rowOff>
    </xdr:from>
    <xdr:ext cx="762000" cy="25336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28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195,349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50165</xdr:rowOff>
    </xdr:from>
    <xdr:to>
      <xdr:col>18</xdr:col>
      <xdr:colOff>177800</xdr:colOff>
      <xdr:row>19</xdr:row>
      <xdr:rowOff>113665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a:xfrm flipV="1">
          <a:off x="2908300" y="3355340"/>
          <a:ext cx="698500" cy="635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55245</xdr:rowOff>
    </xdr:from>
    <xdr:to>
      <xdr:col>19</xdr:col>
      <xdr:colOff>38100</xdr:colOff>
      <xdr:row>17</xdr:row>
      <xdr:rowOff>156845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a:xfrm>
          <a:off x="3556000" y="3017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167005</xdr:rowOff>
    </xdr:from>
    <xdr:ext cx="762000" cy="25336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3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189,976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81280</xdr:rowOff>
    </xdr:from>
    <xdr:to>
      <xdr:col>15</xdr:col>
      <xdr:colOff>101600</xdr:colOff>
      <xdr:row>18</xdr:row>
      <xdr:rowOff>11430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2857500" y="30435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21590</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184,332</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6285"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18</xdr:row>
      <xdr:rowOff>52070</xdr:rowOff>
    </xdr:from>
    <xdr:to>
      <xdr:col>29</xdr:col>
      <xdr:colOff>177800</xdr:colOff>
      <xdr:row>18</xdr:row>
      <xdr:rowOff>153670</xdr:rowOff>
    </xdr:to>
    <xdr:sp macro="" textlink="">
      <xdr:nvSpPr>
        <xdr:cNvPr id="67" name="楕円 66">
          <a:extLst>
            <a:ext uri="{FF2B5EF4-FFF2-40B4-BE49-F238E27FC236}">
              <a16:creationId xmlns:a16="http://schemas.microsoft.com/office/drawing/2014/main" id="{00000000-0008-0000-0500-000043000000}"/>
            </a:ext>
          </a:extLst>
        </xdr:cNvPr>
        <xdr:cNvSpPr/>
      </xdr:nvSpPr>
      <xdr:spPr>
        <a:xfrm>
          <a:off x="5600700" y="31857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24130</xdr:rowOff>
    </xdr:from>
    <xdr:ext cx="756285" cy="259080"/>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15785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153,249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128270</xdr:rowOff>
    </xdr:from>
    <xdr:to>
      <xdr:col>26</xdr:col>
      <xdr:colOff>101600</xdr:colOff>
      <xdr:row>19</xdr:row>
      <xdr:rowOff>58420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4953000" y="32619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43180</xdr:rowOff>
    </xdr:from>
    <xdr:ext cx="736600" cy="25336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34835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136,531</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147320</xdr:rowOff>
    </xdr:from>
    <xdr:to>
      <xdr:col>22</xdr:col>
      <xdr:colOff>165100</xdr:colOff>
      <xdr:row>19</xdr:row>
      <xdr:rowOff>77470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254500" y="3281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62230</xdr:rowOff>
    </xdr:from>
    <xdr:ext cx="7620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367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132,348</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170815</xdr:rowOff>
    </xdr:from>
    <xdr:to>
      <xdr:col>19</xdr:col>
      <xdr:colOff>38100</xdr:colOff>
      <xdr:row>19</xdr:row>
      <xdr:rowOff>100965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556000" y="33045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86360</xdr:rowOff>
    </xdr:from>
    <xdr:ext cx="762000" cy="25336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3915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127,160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19</xdr:row>
      <xdr:rowOff>63500</xdr:rowOff>
    </xdr:from>
    <xdr:to>
      <xdr:col>15</xdr:col>
      <xdr:colOff>101600</xdr:colOff>
      <xdr:row>19</xdr:row>
      <xdr:rowOff>164465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2857500" y="336867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149225</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454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113,348</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5765" cy="275590"/>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0576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156210</xdr:rowOff>
    </xdr:from>
    <xdr:ext cx="762000" cy="25336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62000" cy="259080"/>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336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8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295910</xdr:rowOff>
    </xdr:from>
    <xdr:to>
      <xdr:col>29</xdr:col>
      <xdr:colOff>127000</xdr:colOff>
      <xdr:row>38</xdr:row>
      <xdr:rowOff>168910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5651500" y="6220460"/>
          <a:ext cx="0" cy="14160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140970</xdr:rowOff>
    </xdr:from>
    <xdr:ext cx="756285" cy="259080"/>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5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15,810</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168910</xdr:rowOff>
    </xdr:from>
    <xdr:to>
      <xdr:col>30</xdr:col>
      <xdr:colOff>25400</xdr:colOff>
      <xdr:row>38</xdr:row>
      <xdr:rowOff>168910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763651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38735</xdr:rowOff>
    </xdr:from>
    <xdr:ext cx="756285" cy="2584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285"/>
          <a:ext cx="756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90,157</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295910</xdr:rowOff>
    </xdr:from>
    <xdr:to>
      <xdr:col>30</xdr:col>
      <xdr:colOff>25400</xdr:colOff>
      <xdr:row>33</xdr:row>
      <xdr:rowOff>295910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622046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192405</xdr:rowOff>
    </xdr:from>
    <xdr:to>
      <xdr:col>29</xdr:col>
      <xdr:colOff>127000</xdr:colOff>
      <xdr:row>37</xdr:row>
      <xdr:rowOff>233680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flipV="1">
          <a:off x="5003800" y="7317105"/>
          <a:ext cx="647700" cy="412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173355</xdr:rowOff>
    </xdr:from>
    <xdr:ext cx="756285" cy="259080"/>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705"/>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49,775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328295</xdr:rowOff>
    </xdr:from>
    <xdr:to>
      <xdr:col>29</xdr:col>
      <xdr:colOff>177800</xdr:colOff>
      <xdr:row>36</xdr:row>
      <xdr:rowOff>86995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5600700" y="6938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233680</xdr:rowOff>
    </xdr:from>
    <xdr:to>
      <xdr:col>26</xdr:col>
      <xdr:colOff>50800</xdr:colOff>
      <xdr:row>37</xdr:row>
      <xdr:rowOff>248920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flipV="1">
          <a:off x="4305300" y="7358380"/>
          <a:ext cx="698500" cy="152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332105</xdr:rowOff>
    </xdr:from>
    <xdr:to>
      <xdr:col>26</xdr:col>
      <xdr:colOff>101600</xdr:colOff>
      <xdr:row>36</xdr:row>
      <xdr:rowOff>90805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953000" y="69424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100965</xdr:rowOff>
    </xdr:from>
    <xdr:ext cx="736600" cy="25336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31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49,555</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37</xdr:row>
      <xdr:rowOff>248920</xdr:rowOff>
    </xdr:from>
    <xdr:to>
      <xdr:col>22</xdr:col>
      <xdr:colOff>114300</xdr:colOff>
      <xdr:row>37</xdr:row>
      <xdr:rowOff>263525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flipV="1">
          <a:off x="3606800" y="7373620"/>
          <a:ext cx="698500" cy="146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3175</xdr:rowOff>
    </xdr:from>
    <xdr:to>
      <xdr:col>22</xdr:col>
      <xdr:colOff>165100</xdr:colOff>
      <xdr:row>36</xdr:row>
      <xdr:rowOff>104775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254500" y="6956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114300</xdr:rowOff>
    </xdr:from>
    <xdr:ext cx="762000" cy="259080"/>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4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48,842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263525</xdr:rowOff>
    </xdr:from>
    <xdr:to>
      <xdr:col>18</xdr:col>
      <xdr:colOff>177800</xdr:colOff>
      <xdr:row>38</xdr:row>
      <xdr:rowOff>85090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2908300" y="7388225"/>
          <a:ext cx="698500" cy="1644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74930</xdr:rowOff>
    </xdr:from>
    <xdr:to>
      <xdr:col>19</xdr:col>
      <xdr:colOff>38100</xdr:colOff>
      <xdr:row>37</xdr:row>
      <xdr:rowOff>5080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556000" y="7028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186690</xdr:rowOff>
    </xdr:from>
    <xdr:ext cx="762000" cy="25908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7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45,077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37</xdr:row>
      <xdr:rowOff>2540</xdr:rowOff>
    </xdr:from>
    <xdr:to>
      <xdr:col>15</xdr:col>
      <xdr:colOff>101600</xdr:colOff>
      <xdr:row>37</xdr:row>
      <xdr:rowOff>104775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857500" y="712724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286385</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39,824</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6285"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37</xdr:row>
      <xdr:rowOff>140970</xdr:rowOff>
    </xdr:from>
    <xdr:to>
      <xdr:col>29</xdr:col>
      <xdr:colOff>177800</xdr:colOff>
      <xdr:row>37</xdr:row>
      <xdr:rowOff>241935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5600700" y="726567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113030</xdr:rowOff>
    </xdr:from>
    <xdr:ext cx="756285" cy="259080"/>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23773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32,606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37</xdr:row>
      <xdr:rowOff>182880</xdr:rowOff>
    </xdr:from>
    <xdr:to>
      <xdr:col>26</xdr:col>
      <xdr:colOff>101600</xdr:colOff>
      <xdr:row>37</xdr:row>
      <xdr:rowOff>285115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953000" y="73075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270510</xdr:rowOff>
    </xdr:from>
    <xdr:ext cx="736600" cy="25590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39521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30,368</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37</xdr:row>
      <xdr:rowOff>197485</xdr:rowOff>
    </xdr:from>
    <xdr:to>
      <xdr:col>22</xdr:col>
      <xdr:colOff>165100</xdr:colOff>
      <xdr:row>37</xdr:row>
      <xdr:rowOff>299720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254500" y="732218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285115</xdr:rowOff>
    </xdr:from>
    <xdr:ext cx="7620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409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29,596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213995</xdr:rowOff>
    </xdr:from>
    <xdr:to>
      <xdr:col>19</xdr:col>
      <xdr:colOff>38100</xdr:colOff>
      <xdr:row>37</xdr:row>
      <xdr:rowOff>314960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556000" y="733869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299720</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424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28,801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38</xdr:row>
      <xdr:rowOff>34290</xdr:rowOff>
    </xdr:from>
    <xdr:to>
      <xdr:col>15</xdr:col>
      <xdr:colOff>101600</xdr:colOff>
      <xdr:row>38</xdr:row>
      <xdr:rowOff>135890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857500" y="7501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120650</xdr:rowOff>
    </xdr:from>
    <xdr:ext cx="762000" cy="256540"/>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5882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20,206</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宮崎県綾町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6,785
6,759
95.19
5,834,380
5,471,739
270,169
2,874,818
3,798,175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8.5
28.3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336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336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86,523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170" cy="21971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3205" cy="25336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080" y="6969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37</xdr:row>
      <xdr:rowOff>168910</xdr:rowOff>
    </xdr:from>
    <xdr:ext cx="589915" cy="25336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370" y="65125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35</xdr:row>
      <xdr:rowOff>54610</xdr:rowOff>
    </xdr:from>
    <xdr:ext cx="589915" cy="25336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370" y="6055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32</xdr:row>
      <xdr:rowOff>111760</xdr:rowOff>
    </xdr:from>
    <xdr:ext cx="589915" cy="25336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598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168910</xdr:rowOff>
    </xdr:from>
    <xdr:ext cx="589915" cy="25336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140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9915" cy="25336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91440</xdr:rowOff>
    </xdr:from>
    <xdr:to>
      <xdr:col>24</xdr:col>
      <xdr:colOff>62865</xdr:colOff>
      <xdr:row>38</xdr:row>
      <xdr:rowOff>164465</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840"/>
          <a:ext cx="1270" cy="1101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168275</xdr:rowOff>
    </xdr:from>
    <xdr:ext cx="534670" cy="25336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3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94,539</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164465</xdr:rowOff>
    </xdr:from>
    <xdr:to>
      <xdr:col>24</xdr:col>
      <xdr:colOff>152400</xdr:colOff>
      <xdr:row>38</xdr:row>
      <xdr:rowOff>164465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38100</xdr:rowOff>
    </xdr:from>
    <xdr:ext cx="598805" cy="259080"/>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30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335,603</a:t>
          </a:r>
          <a:endParaRPr kumimoji="1" lang="ja-JP" altLang="en-US" sz="1000" b="1">
            <a:latin typeface="ＭＳ Ｐゴシック"/>
            <a:ea typeface="ＭＳ Ｐゴシック"/>
          </a:endParaRPr>
        </a:p>
      </xdr:txBody>
    </xdr:sp>
    <xdr:clientData/>
  </xdr:oneCellAnchor>
  <xdr:twoCellAnchor>
    <xdr:from>
      <xdr:col>23</xdr:col>
      <xdr:colOff>165100</xdr:colOff>
      <xdr:row>32</xdr:row>
      <xdr:rowOff>91440</xdr:rowOff>
    </xdr:from>
    <xdr:to>
      <xdr:col>24</xdr:col>
      <xdr:colOff>152400</xdr:colOff>
      <xdr:row>32</xdr:row>
      <xdr:rowOff>91440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81280</xdr:rowOff>
    </xdr:from>
    <xdr:to>
      <xdr:col>24</xdr:col>
      <xdr:colOff>63500</xdr:colOff>
      <xdr:row>37</xdr:row>
      <xdr:rowOff>161925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424930"/>
          <a:ext cx="8382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60325</xdr:rowOff>
    </xdr:from>
    <xdr:ext cx="598805" cy="259080"/>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107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186,275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37465</xdr:rowOff>
    </xdr:from>
    <xdr:to>
      <xdr:col>24</xdr:col>
      <xdr:colOff>114300</xdr:colOff>
      <xdr:row>36</xdr:row>
      <xdr:rowOff>139065</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161925</xdr:rowOff>
    </xdr:from>
    <xdr:to>
      <xdr:col>19</xdr:col>
      <xdr:colOff>177800</xdr:colOff>
      <xdr:row>38</xdr:row>
      <xdr:rowOff>6350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50557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107315</xdr:rowOff>
    </xdr:from>
    <xdr:to>
      <xdr:col>20</xdr:col>
      <xdr:colOff>38100</xdr:colOff>
      <xdr:row>37</xdr:row>
      <xdr:rowOff>37465</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35</xdr:row>
      <xdr:rowOff>53975</xdr:rowOff>
    </xdr:from>
    <xdr:ext cx="593090" cy="25336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580" y="605472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171,003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38</xdr:row>
      <xdr:rowOff>6350</xdr:rowOff>
    </xdr:from>
    <xdr:to>
      <xdr:col>15</xdr:col>
      <xdr:colOff>50800</xdr:colOff>
      <xdr:row>38</xdr:row>
      <xdr:rowOff>32385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52145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125730</xdr:rowOff>
    </xdr:from>
    <xdr:to>
      <xdr:col>15</xdr:col>
      <xdr:colOff>101600</xdr:colOff>
      <xdr:row>37</xdr:row>
      <xdr:rowOff>55880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35</xdr:row>
      <xdr:rowOff>72390</xdr:rowOff>
    </xdr:from>
    <xdr:ext cx="593090" cy="259080"/>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580" y="607314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166,998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38</xdr:row>
      <xdr:rowOff>32385</xdr:rowOff>
    </xdr:from>
    <xdr:to>
      <xdr:col>10</xdr:col>
      <xdr:colOff>114300</xdr:colOff>
      <xdr:row>38</xdr:row>
      <xdr:rowOff>48895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54748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140335</xdr:rowOff>
    </xdr:from>
    <xdr:to>
      <xdr:col>10</xdr:col>
      <xdr:colOff>165100</xdr:colOff>
      <xdr:row>37</xdr:row>
      <xdr:rowOff>70485</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35</xdr:row>
      <xdr:rowOff>86995</xdr:rowOff>
    </xdr:from>
    <xdr:ext cx="593090" cy="25336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580" y="608774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163,770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3810</xdr:rowOff>
    </xdr:from>
    <xdr:to>
      <xdr:col>6</xdr:col>
      <xdr:colOff>38100</xdr:colOff>
      <xdr:row>37</xdr:row>
      <xdr:rowOff>105410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35</xdr:row>
      <xdr:rowOff>121920</xdr:rowOff>
    </xdr:from>
    <xdr:ext cx="593090" cy="25336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580" y="612267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156,065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30480</xdr:rowOff>
    </xdr:from>
    <xdr:to>
      <xdr:col>24</xdr:col>
      <xdr:colOff>114300</xdr:colOff>
      <xdr:row>37</xdr:row>
      <xdr:rowOff>132080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37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8890</xdr:rowOff>
    </xdr:from>
    <xdr:ext cx="598805" cy="25336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35254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150,254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111125</xdr:rowOff>
    </xdr:from>
    <xdr:to>
      <xdr:col>20</xdr:col>
      <xdr:colOff>38100</xdr:colOff>
      <xdr:row>38</xdr:row>
      <xdr:rowOff>41275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38</xdr:row>
      <xdr:rowOff>32385</xdr:rowOff>
    </xdr:from>
    <xdr:ext cx="593090" cy="25336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580" y="654748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132,689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127000</xdr:rowOff>
    </xdr:from>
    <xdr:to>
      <xdr:col>15</xdr:col>
      <xdr:colOff>101600</xdr:colOff>
      <xdr:row>38</xdr:row>
      <xdr:rowOff>57150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47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38</xdr:row>
      <xdr:rowOff>48260</xdr:rowOff>
    </xdr:from>
    <xdr:ext cx="593090" cy="259080"/>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580" y="65633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129,133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153035</xdr:rowOff>
    </xdr:from>
    <xdr:to>
      <xdr:col>10</xdr:col>
      <xdr:colOff>165100</xdr:colOff>
      <xdr:row>38</xdr:row>
      <xdr:rowOff>83185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4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38</xdr:row>
      <xdr:rowOff>74930</xdr:rowOff>
    </xdr:from>
    <xdr:ext cx="593090" cy="25336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580" y="659003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123,461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169545</xdr:rowOff>
    </xdr:from>
    <xdr:to>
      <xdr:col>6</xdr:col>
      <xdr:colOff>38100</xdr:colOff>
      <xdr:row>38</xdr:row>
      <xdr:rowOff>99695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1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38</xdr:row>
      <xdr:rowOff>90805</xdr:rowOff>
    </xdr:from>
    <xdr:ext cx="593090" cy="2584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580" y="660590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119,890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105,939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170" cy="219710"/>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3205" cy="25336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080" y="10398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58</xdr:row>
      <xdr:rowOff>73660</xdr:rowOff>
    </xdr:from>
    <xdr:ext cx="589915" cy="25908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370" y="10017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9915"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370" y="9636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9915" cy="25336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255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9915" cy="25908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9915"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9915" cy="25336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166370</xdr:rowOff>
    </xdr:from>
    <xdr:to>
      <xdr:col>24</xdr:col>
      <xdr:colOff>62865</xdr:colOff>
      <xdr:row>59</xdr:row>
      <xdr:rowOff>49530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420"/>
          <a:ext cx="1270" cy="1597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53340</xdr:rowOff>
    </xdr:from>
    <xdr:ext cx="534670" cy="25336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8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98,718</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49530</xdr:rowOff>
    </xdr:from>
    <xdr:to>
      <xdr:col>24</xdr:col>
      <xdr:colOff>152400</xdr:colOff>
      <xdr:row>59</xdr:row>
      <xdr:rowOff>49530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5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113030</xdr:rowOff>
    </xdr:from>
    <xdr:ext cx="598805" cy="259080"/>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518,031</a:t>
          </a:r>
          <a:endParaRPr kumimoji="1" lang="ja-JP" altLang="en-US" sz="1000" b="1">
            <a:latin typeface="ＭＳ Ｐゴシック"/>
            <a:ea typeface="ＭＳ Ｐゴシック"/>
          </a:endParaRPr>
        </a:p>
      </xdr:txBody>
    </xdr:sp>
    <xdr:clientData/>
  </xdr:oneCellAnchor>
  <xdr:twoCellAnchor>
    <xdr:from>
      <xdr:col>23</xdr:col>
      <xdr:colOff>165100</xdr:colOff>
      <xdr:row>49</xdr:row>
      <xdr:rowOff>166370</xdr:rowOff>
    </xdr:from>
    <xdr:to>
      <xdr:col>24</xdr:col>
      <xdr:colOff>152400</xdr:colOff>
      <xdr:row>49</xdr:row>
      <xdr:rowOff>166370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19050</xdr:rowOff>
    </xdr:from>
    <xdr:to>
      <xdr:col>24</xdr:col>
      <xdr:colOff>63500</xdr:colOff>
      <xdr:row>58</xdr:row>
      <xdr:rowOff>44450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996315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29845</xdr:rowOff>
    </xdr:from>
    <xdr:ext cx="598805" cy="25336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45"/>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186,493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6985</xdr:rowOff>
    </xdr:from>
    <xdr:to>
      <xdr:col>24</xdr:col>
      <xdr:colOff>114300</xdr:colOff>
      <xdr:row>57</xdr:row>
      <xdr:rowOff>109220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0</xdr:rowOff>
    </xdr:from>
    <xdr:to>
      <xdr:col>19</xdr:col>
      <xdr:colOff>177800</xdr:colOff>
      <xdr:row>58</xdr:row>
      <xdr:rowOff>19050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4410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47625</xdr:rowOff>
    </xdr:from>
    <xdr:to>
      <xdr:col>20</xdr:col>
      <xdr:colOff>38100</xdr:colOff>
      <xdr:row>57</xdr:row>
      <xdr:rowOff>149225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166370</xdr:rowOff>
    </xdr:from>
    <xdr:ext cx="593090" cy="25336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580" y="959612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175,848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0</xdr:rowOff>
    </xdr:from>
    <xdr:to>
      <xdr:col>15</xdr:col>
      <xdr:colOff>50800</xdr:colOff>
      <xdr:row>58</xdr:row>
      <xdr:rowOff>31750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4410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60325</xdr:rowOff>
    </xdr:from>
    <xdr:to>
      <xdr:col>15</xdr:col>
      <xdr:colOff>101600</xdr:colOff>
      <xdr:row>57</xdr:row>
      <xdr:rowOff>161925</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7620</xdr:rowOff>
    </xdr:from>
    <xdr:ext cx="593090" cy="25336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580" y="960882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172,417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31750</xdr:rowOff>
    </xdr:from>
    <xdr:to>
      <xdr:col>10</xdr:col>
      <xdr:colOff>114300</xdr:colOff>
      <xdr:row>58</xdr:row>
      <xdr:rowOff>37465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7585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83820</xdr:rowOff>
    </xdr:from>
    <xdr:to>
      <xdr:col>10</xdr:col>
      <xdr:colOff>165100</xdr:colOff>
      <xdr:row>58</xdr:row>
      <xdr:rowOff>13970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30480</xdr:rowOff>
    </xdr:from>
    <xdr:ext cx="593090" cy="25336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580" y="963168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166,402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134620</xdr:rowOff>
    </xdr:from>
    <xdr:to>
      <xdr:col>6</xdr:col>
      <xdr:colOff>38100</xdr:colOff>
      <xdr:row>58</xdr:row>
      <xdr:rowOff>64770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81280</xdr:rowOff>
    </xdr:from>
    <xdr:ext cx="593090"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580" y="968248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153,053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165100</xdr:rowOff>
    </xdr:from>
    <xdr:to>
      <xdr:col>24</xdr:col>
      <xdr:colOff>114300</xdr:colOff>
      <xdr:row>58</xdr:row>
      <xdr:rowOff>95250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3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143510</xdr:rowOff>
    </xdr:from>
    <xdr:ext cx="598805" cy="25336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91616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144,961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139700</xdr:rowOff>
    </xdr:from>
    <xdr:to>
      <xdr:col>20</xdr:col>
      <xdr:colOff>38100</xdr:colOff>
      <xdr:row>58</xdr:row>
      <xdr:rowOff>69850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1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60960</xdr:rowOff>
    </xdr:from>
    <xdr:ext cx="59309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580" y="100050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151,689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120650</xdr:rowOff>
    </xdr:from>
    <xdr:to>
      <xdr:col>15</xdr:col>
      <xdr:colOff>101600</xdr:colOff>
      <xdr:row>58</xdr:row>
      <xdr:rowOff>50800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41910</xdr:rowOff>
    </xdr:from>
    <xdr:ext cx="593090" cy="25336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580" y="998601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156,659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152400</xdr:rowOff>
    </xdr:from>
    <xdr:to>
      <xdr:col>10</xdr:col>
      <xdr:colOff>165100</xdr:colOff>
      <xdr:row>58</xdr:row>
      <xdr:rowOff>82550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73660</xdr:rowOff>
    </xdr:from>
    <xdr:ext cx="593090"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580" y="10017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148,297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158115</xdr:rowOff>
    </xdr:from>
    <xdr:to>
      <xdr:col>6</xdr:col>
      <xdr:colOff>38100</xdr:colOff>
      <xdr:row>58</xdr:row>
      <xdr:rowOff>88265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3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58</xdr:row>
      <xdr:rowOff>79375</xdr:rowOff>
    </xdr:from>
    <xdr:ext cx="593090" cy="2584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580" y="100234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146,773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4,949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170" cy="219710"/>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99060</xdr:rowOff>
    </xdr:from>
    <xdr:to>
      <xdr:col>28</xdr:col>
      <xdr:colOff>114300</xdr:colOff>
      <xdr:row>79</xdr:row>
      <xdr:rowOff>99060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128270</xdr:rowOff>
    </xdr:from>
    <xdr:ext cx="243205" cy="259080"/>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080" y="13501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144145</xdr:rowOff>
    </xdr:from>
    <xdr:ext cx="531495" cy="25336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505" y="13174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74</xdr:row>
      <xdr:rowOff>160655</xdr:rowOff>
    </xdr:from>
    <xdr:ext cx="531495"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6350</xdr:rowOff>
    </xdr:from>
    <xdr:ext cx="531495" cy="25336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2522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22225</xdr:rowOff>
    </xdr:from>
    <xdr:ext cx="531495" cy="2584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89915" cy="25908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370" y="11868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9915" cy="25336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127635</xdr:rowOff>
    </xdr:from>
    <xdr:to>
      <xdr:col>24</xdr:col>
      <xdr:colOff>62865</xdr:colOff>
      <xdr:row>79</xdr:row>
      <xdr:rowOff>97790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135"/>
          <a:ext cx="1270" cy="1513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101600</xdr:rowOff>
    </xdr:from>
    <xdr:ext cx="313690" cy="259080"/>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1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97790</xdr:rowOff>
    </xdr:from>
    <xdr:to>
      <xdr:col>24</xdr:col>
      <xdr:colOff>152400</xdr:colOff>
      <xdr:row>79</xdr:row>
      <xdr:rowOff>97790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74930</xdr:rowOff>
    </xdr:from>
    <xdr:ext cx="534670" cy="25336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9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92,726</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127635</xdr:rowOff>
    </xdr:from>
    <xdr:to>
      <xdr:col>24</xdr:col>
      <xdr:colOff>152400</xdr:colOff>
      <xdr:row>70</xdr:row>
      <xdr:rowOff>127635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100330</xdr:rowOff>
    </xdr:from>
    <xdr:to>
      <xdr:col>24</xdr:col>
      <xdr:colOff>63500</xdr:colOff>
      <xdr:row>79</xdr:row>
      <xdr:rowOff>24130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73430"/>
          <a:ext cx="8382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9525</xdr:rowOff>
    </xdr:from>
    <xdr:ext cx="534670" cy="25336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72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24,777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158115</xdr:rowOff>
    </xdr:from>
    <xdr:to>
      <xdr:col>24</xdr:col>
      <xdr:colOff>114300</xdr:colOff>
      <xdr:row>77</xdr:row>
      <xdr:rowOff>88265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12065</xdr:rowOff>
    </xdr:from>
    <xdr:to>
      <xdr:col>19</xdr:col>
      <xdr:colOff>177800</xdr:colOff>
      <xdr:row>79</xdr:row>
      <xdr:rowOff>24130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55661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25400</xdr:rowOff>
    </xdr:from>
    <xdr:to>
      <xdr:col>20</xdr:col>
      <xdr:colOff>38100</xdr:colOff>
      <xdr:row>77</xdr:row>
      <xdr:rowOff>127000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75</xdr:row>
      <xdr:rowOff>143510</xdr:rowOff>
    </xdr:from>
    <xdr:ext cx="528955" cy="25336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29965" y="130022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22,372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79</xdr:row>
      <xdr:rowOff>12065</xdr:rowOff>
    </xdr:from>
    <xdr:to>
      <xdr:col>15</xdr:col>
      <xdr:colOff>50800</xdr:colOff>
      <xdr:row>79</xdr:row>
      <xdr:rowOff>19685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5661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38100</xdr:rowOff>
    </xdr:from>
    <xdr:to>
      <xdr:col>15</xdr:col>
      <xdr:colOff>101600</xdr:colOff>
      <xdr:row>77</xdr:row>
      <xdr:rowOff>139700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75</xdr:row>
      <xdr:rowOff>156210</xdr:rowOff>
    </xdr:from>
    <xdr:ext cx="528955" cy="25336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0965" y="130149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79</xdr:row>
      <xdr:rowOff>3810</xdr:rowOff>
    </xdr:from>
    <xdr:to>
      <xdr:col>10</xdr:col>
      <xdr:colOff>114300</xdr:colOff>
      <xdr:row>79</xdr:row>
      <xdr:rowOff>19685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4836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57785</xdr:rowOff>
    </xdr:from>
    <xdr:to>
      <xdr:col>10</xdr:col>
      <xdr:colOff>165100</xdr:colOff>
      <xdr:row>77</xdr:row>
      <xdr:rowOff>159385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76</xdr:row>
      <xdr:rowOff>4445</xdr:rowOff>
    </xdr:from>
    <xdr:ext cx="528955"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1965" y="130346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95885</xdr:rowOff>
    </xdr:from>
    <xdr:to>
      <xdr:col>6</xdr:col>
      <xdr:colOff>38100</xdr:colOff>
      <xdr:row>78</xdr:row>
      <xdr:rowOff>26035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76</xdr:row>
      <xdr:rowOff>42545</xdr:rowOff>
    </xdr:from>
    <xdr:ext cx="528955" cy="25336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2965" y="130727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18,086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49530</xdr:rowOff>
    </xdr:from>
    <xdr:to>
      <xdr:col>24</xdr:col>
      <xdr:colOff>114300</xdr:colOff>
      <xdr:row>78</xdr:row>
      <xdr:rowOff>151130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2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27940</xdr:rowOff>
    </xdr:from>
    <xdr:ext cx="534670" cy="259080"/>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010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10,413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144780</xdr:rowOff>
    </xdr:from>
    <xdr:to>
      <xdr:col>20</xdr:col>
      <xdr:colOff>38100</xdr:colOff>
      <xdr:row>79</xdr:row>
      <xdr:rowOff>74930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66040</xdr:rowOff>
    </xdr:from>
    <xdr:ext cx="464185" cy="25336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350" y="136105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132715</xdr:rowOff>
    </xdr:from>
    <xdr:to>
      <xdr:col>15</xdr:col>
      <xdr:colOff>101600</xdr:colOff>
      <xdr:row>79</xdr:row>
      <xdr:rowOff>63500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505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53975</xdr:rowOff>
    </xdr:from>
    <xdr:ext cx="464185" cy="25336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350" y="1359852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140335</xdr:rowOff>
    </xdr:from>
    <xdr:to>
      <xdr:col>10</xdr:col>
      <xdr:colOff>165100</xdr:colOff>
      <xdr:row>79</xdr:row>
      <xdr:rowOff>70485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51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61595</xdr:rowOff>
    </xdr:from>
    <xdr:ext cx="464185"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350" y="136061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124460</xdr:rowOff>
    </xdr:from>
    <xdr:to>
      <xdr:col>6</xdr:col>
      <xdr:colOff>38100</xdr:colOff>
      <xdr:row>79</xdr:row>
      <xdr:rowOff>54610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9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45720</xdr:rowOff>
    </xdr:from>
    <xdr:ext cx="464185" cy="259080"/>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350" y="135902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174,363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170" cy="21971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205" cy="25336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97</xdr:row>
      <xdr:rowOff>168910</xdr:rowOff>
    </xdr:from>
    <xdr:ext cx="531495" cy="25336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799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95</xdr:row>
      <xdr:rowOff>54610</xdr:rowOff>
    </xdr:from>
    <xdr:ext cx="589915" cy="25336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6342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111760</xdr:rowOff>
    </xdr:from>
    <xdr:ext cx="589915" cy="25336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885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168910</xdr:rowOff>
    </xdr:from>
    <xdr:ext cx="589915" cy="25336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427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915" cy="25336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70485</xdr:rowOff>
    </xdr:from>
    <xdr:to>
      <xdr:col>24</xdr:col>
      <xdr:colOff>62865</xdr:colOff>
      <xdr:row>98</xdr:row>
      <xdr:rowOff>88900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0985"/>
          <a:ext cx="1270" cy="1390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92710</xdr:rowOff>
    </xdr:from>
    <xdr:ext cx="534670" cy="259080"/>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55,560</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88900</xdr:rowOff>
    </xdr:from>
    <xdr:to>
      <xdr:col>24</xdr:col>
      <xdr:colOff>152400</xdr:colOff>
      <xdr:row>98</xdr:row>
      <xdr:rowOff>88900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17780</xdr:rowOff>
    </xdr:from>
    <xdr:ext cx="598805" cy="25336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83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207,536</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70485</xdr:rowOff>
    </xdr:from>
    <xdr:to>
      <xdr:col>24</xdr:col>
      <xdr:colOff>152400</xdr:colOff>
      <xdr:row>90</xdr:row>
      <xdr:rowOff>70485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0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3175</xdr:rowOff>
    </xdr:from>
    <xdr:to>
      <xdr:col>24</xdr:col>
      <xdr:colOff>63500</xdr:colOff>
      <xdr:row>96</xdr:row>
      <xdr:rowOff>22225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46237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86360</xdr:rowOff>
    </xdr:from>
    <xdr:ext cx="598805" cy="25336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66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109,003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63500</xdr:rowOff>
    </xdr:from>
    <xdr:to>
      <xdr:col>24</xdr:col>
      <xdr:colOff>114300</xdr:colOff>
      <xdr:row>95</xdr:row>
      <xdr:rowOff>165100</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22225</xdr:rowOff>
    </xdr:from>
    <xdr:to>
      <xdr:col>19</xdr:col>
      <xdr:colOff>177800</xdr:colOff>
      <xdr:row>96</xdr:row>
      <xdr:rowOff>168910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81425"/>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99695</xdr:rowOff>
    </xdr:from>
    <xdr:to>
      <xdr:col>20</xdr:col>
      <xdr:colOff>38100</xdr:colOff>
      <xdr:row>96</xdr:row>
      <xdr:rowOff>29845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46355</xdr:rowOff>
    </xdr:from>
    <xdr:ext cx="593090" cy="259080"/>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580" y="161626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105,089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38735</xdr:rowOff>
    </xdr:from>
    <xdr:to>
      <xdr:col>15</xdr:col>
      <xdr:colOff>50800</xdr:colOff>
      <xdr:row>96</xdr:row>
      <xdr:rowOff>168910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497935"/>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20320</xdr:rowOff>
    </xdr:from>
    <xdr:to>
      <xdr:col>15</xdr:col>
      <xdr:colOff>101600</xdr:colOff>
      <xdr:row>96</xdr:row>
      <xdr:rowOff>121920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138430</xdr:rowOff>
    </xdr:from>
    <xdr:ext cx="528955" cy="25908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0965" y="162547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95,004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38735</xdr:rowOff>
    </xdr:from>
    <xdr:to>
      <xdr:col>10</xdr:col>
      <xdr:colOff>114300</xdr:colOff>
      <xdr:row>97</xdr:row>
      <xdr:rowOff>95885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497935"/>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86360</xdr:rowOff>
    </xdr:from>
    <xdr:to>
      <xdr:col>10</xdr:col>
      <xdr:colOff>165100</xdr:colOff>
      <xdr:row>96</xdr:row>
      <xdr:rowOff>16510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33020</xdr:rowOff>
    </xdr:from>
    <xdr:ext cx="593090"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580" y="1614932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106,525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18415</xdr:rowOff>
    </xdr:from>
    <xdr:to>
      <xdr:col>6</xdr:col>
      <xdr:colOff>38100</xdr:colOff>
      <xdr:row>97</xdr:row>
      <xdr:rowOff>120650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136525</xdr:rowOff>
    </xdr:from>
    <xdr:ext cx="528955" cy="2584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2965" y="1642427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123825</xdr:rowOff>
    </xdr:from>
    <xdr:to>
      <xdr:col>24</xdr:col>
      <xdr:colOff>114300</xdr:colOff>
      <xdr:row>96</xdr:row>
      <xdr:rowOff>53975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1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102235</xdr:rowOff>
    </xdr:from>
    <xdr:ext cx="598805" cy="2584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3899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102,415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143510</xdr:rowOff>
    </xdr:from>
    <xdr:to>
      <xdr:col>20</xdr:col>
      <xdr:colOff>38100</xdr:colOff>
      <xdr:row>96</xdr:row>
      <xdr:rowOff>73025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31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64770</xdr:rowOff>
    </xdr:from>
    <xdr:ext cx="593090" cy="25336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580" y="1652397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100,313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118110</xdr:rowOff>
    </xdr:from>
    <xdr:to>
      <xdr:col>15</xdr:col>
      <xdr:colOff>101600</xdr:colOff>
      <xdr:row>97</xdr:row>
      <xdr:rowOff>48260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7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39370</xdr:rowOff>
    </xdr:from>
    <xdr:ext cx="528955"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0965" y="166700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84,318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159385</xdr:rowOff>
    </xdr:from>
    <xdr:to>
      <xdr:col>10</xdr:col>
      <xdr:colOff>165100</xdr:colOff>
      <xdr:row>96</xdr:row>
      <xdr:rowOff>89535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4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80645</xdr:rowOff>
    </xdr:from>
    <xdr:ext cx="528955"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1965" y="165398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98,561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45085</xdr:rowOff>
    </xdr:from>
    <xdr:to>
      <xdr:col>6</xdr:col>
      <xdr:colOff>38100</xdr:colOff>
      <xdr:row>97</xdr:row>
      <xdr:rowOff>146685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7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137795</xdr:rowOff>
    </xdr:from>
    <xdr:ext cx="528955"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2965" y="167684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73,528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60,140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170" cy="219710"/>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3205" cy="259080"/>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080" y="6588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89915" cy="259080"/>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370" y="6207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89915" cy="25336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370" y="5826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89915" cy="25908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370" y="5445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89915" cy="259080"/>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506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27</xdr:row>
      <xdr:rowOff>54610</xdr:rowOff>
    </xdr:from>
    <xdr:ext cx="680085" cy="25336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200" y="4683760"/>
          <a:ext cx="6800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160655</xdr:rowOff>
    </xdr:from>
    <xdr:to>
      <xdr:col>54</xdr:col>
      <xdr:colOff>189865</xdr:colOff>
      <xdr:row>38</xdr:row>
      <xdr:rowOff>24130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155"/>
          <a:ext cx="1270" cy="1235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27940</xdr:rowOff>
    </xdr:from>
    <xdr:ext cx="598805" cy="259080"/>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100,688</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24130</xdr:rowOff>
    </xdr:from>
    <xdr:to>
      <xdr:col>55</xdr:col>
      <xdr:colOff>88900</xdr:colOff>
      <xdr:row>38</xdr:row>
      <xdr:rowOff>24130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107315</xdr:rowOff>
    </xdr:from>
    <xdr:ext cx="598805" cy="259080"/>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3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748,916</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160655</xdr:rowOff>
    </xdr:from>
    <xdr:to>
      <xdr:col>55</xdr:col>
      <xdr:colOff>88900</xdr:colOff>
      <xdr:row>30</xdr:row>
      <xdr:rowOff>160655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151130</xdr:rowOff>
    </xdr:from>
    <xdr:to>
      <xdr:col>55</xdr:col>
      <xdr:colOff>0</xdr:colOff>
      <xdr:row>38</xdr:row>
      <xdr:rowOff>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9478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100330</xdr:rowOff>
    </xdr:from>
    <xdr:ext cx="598805" cy="25336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108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226,147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77470</xdr:rowOff>
    </xdr:from>
    <xdr:to>
      <xdr:col>55</xdr:col>
      <xdr:colOff>50800</xdr:colOff>
      <xdr:row>37</xdr:row>
      <xdr:rowOff>7620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167640</xdr:rowOff>
    </xdr:from>
    <xdr:to>
      <xdr:col>50</xdr:col>
      <xdr:colOff>114300</xdr:colOff>
      <xdr:row>38</xdr:row>
      <xdr:rowOff>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5112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121285</xdr:rowOff>
    </xdr:from>
    <xdr:to>
      <xdr:col>50</xdr:col>
      <xdr:colOff>165100</xdr:colOff>
      <xdr:row>37</xdr:row>
      <xdr:rowOff>52070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67945</xdr:rowOff>
    </xdr:from>
    <xdr:ext cx="593090" cy="2584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580" y="606869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203,071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167640</xdr:rowOff>
    </xdr:from>
    <xdr:to>
      <xdr:col>45</xdr:col>
      <xdr:colOff>177800</xdr:colOff>
      <xdr:row>38</xdr:row>
      <xdr:rowOff>11430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51129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141605</xdr:rowOff>
    </xdr:from>
    <xdr:to>
      <xdr:col>46</xdr:col>
      <xdr:colOff>38100</xdr:colOff>
      <xdr:row>37</xdr:row>
      <xdr:rowOff>71755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88265</xdr:rowOff>
    </xdr:from>
    <xdr:ext cx="593090" cy="25336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580" y="608901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192,245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36</xdr:row>
      <xdr:rowOff>163195</xdr:rowOff>
    </xdr:from>
    <xdr:to>
      <xdr:col>41</xdr:col>
      <xdr:colOff>50800</xdr:colOff>
      <xdr:row>38</xdr:row>
      <xdr:rowOff>11430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335395"/>
          <a:ext cx="889000" cy="191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2540</xdr:rowOff>
    </xdr:from>
    <xdr:to>
      <xdr:col>41</xdr:col>
      <xdr:colOff>101600</xdr:colOff>
      <xdr:row>37</xdr:row>
      <xdr:rowOff>104140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35</xdr:row>
      <xdr:rowOff>120650</xdr:rowOff>
    </xdr:from>
    <xdr:ext cx="593090" cy="25336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580" y="612140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175,291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35</xdr:row>
      <xdr:rowOff>148590</xdr:rowOff>
    </xdr:from>
    <xdr:to>
      <xdr:col>36</xdr:col>
      <xdr:colOff>165100</xdr:colOff>
      <xdr:row>36</xdr:row>
      <xdr:rowOff>78740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95250</xdr:rowOff>
    </xdr:from>
    <xdr:ext cx="593090" cy="25908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580" y="59245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278,725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100330</xdr:rowOff>
    </xdr:from>
    <xdr:to>
      <xdr:col>55</xdr:col>
      <xdr:colOff>50800</xdr:colOff>
      <xdr:row>38</xdr:row>
      <xdr:rowOff>30480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4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15240</xdr:rowOff>
    </xdr:from>
    <xdr:ext cx="598805" cy="259080"/>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588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124,059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120650</xdr:rowOff>
    </xdr:from>
    <xdr:to>
      <xdr:col>50</xdr:col>
      <xdr:colOff>165100</xdr:colOff>
      <xdr:row>38</xdr:row>
      <xdr:rowOff>50800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38</xdr:row>
      <xdr:rowOff>41910</xdr:rowOff>
    </xdr:from>
    <xdr:ext cx="593090" cy="25336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580" y="655701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113,243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116840</xdr:rowOff>
    </xdr:from>
    <xdr:to>
      <xdr:col>46</xdr:col>
      <xdr:colOff>38100</xdr:colOff>
      <xdr:row>38</xdr:row>
      <xdr:rowOff>46990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38</xdr:row>
      <xdr:rowOff>38100</xdr:rowOff>
    </xdr:from>
    <xdr:ext cx="59309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580" y="655320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115,341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132080</xdr:rowOff>
    </xdr:from>
    <xdr:to>
      <xdr:col>41</xdr:col>
      <xdr:colOff>101600</xdr:colOff>
      <xdr:row>38</xdr:row>
      <xdr:rowOff>62230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38</xdr:row>
      <xdr:rowOff>53340</xdr:rowOff>
    </xdr:from>
    <xdr:ext cx="593090" cy="25336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580" y="656844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107,415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36</xdr:row>
      <xdr:rowOff>112395</xdr:rowOff>
    </xdr:from>
    <xdr:to>
      <xdr:col>36</xdr:col>
      <xdr:colOff>165100</xdr:colOff>
      <xdr:row>37</xdr:row>
      <xdr:rowOff>42545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8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37</xdr:row>
      <xdr:rowOff>33655</xdr:rowOff>
    </xdr:from>
    <xdr:ext cx="593090" cy="2584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580" y="637730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207,548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170" cy="219710"/>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3205" cy="25908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080" y="10072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144145</xdr:rowOff>
    </xdr:from>
    <xdr:ext cx="589915" cy="25336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370" y="9745345"/>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160655</xdr:rowOff>
    </xdr:from>
    <xdr:ext cx="589915" cy="25908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370" y="94189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6350</xdr:rowOff>
    </xdr:from>
    <xdr:ext cx="589915" cy="25336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370" y="9093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89915" cy="2584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8766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49</xdr:row>
      <xdr:rowOff>38100</xdr:rowOff>
    </xdr:from>
    <xdr:ext cx="680085" cy="25908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200" y="8439150"/>
          <a:ext cx="6800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80085" cy="25336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200" y="8112760"/>
          <a:ext cx="6800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140335</xdr:rowOff>
    </xdr:from>
    <xdr:to>
      <xdr:col>54</xdr:col>
      <xdr:colOff>189865</xdr:colOff>
      <xdr:row>59</xdr:row>
      <xdr:rowOff>38735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385"/>
          <a:ext cx="1270" cy="1612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42545</xdr:rowOff>
    </xdr:from>
    <xdr:ext cx="534670" cy="25336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80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36,996</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38735</xdr:rowOff>
    </xdr:from>
    <xdr:to>
      <xdr:col>55</xdr:col>
      <xdr:colOff>88900</xdr:colOff>
      <xdr:row>59</xdr:row>
      <xdr:rowOff>38735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86995</xdr:rowOff>
    </xdr:from>
    <xdr:ext cx="690245" cy="25336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595"/>
          <a:ext cx="6902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1,024,543</a:t>
          </a:r>
          <a:endParaRPr kumimoji="1" lang="ja-JP" altLang="en-US" sz="1000" b="1">
            <a:latin typeface="ＭＳ Ｐゴシック"/>
            <a:ea typeface="ＭＳ Ｐゴシック"/>
          </a:endParaRPr>
        </a:p>
      </xdr:txBody>
    </xdr:sp>
    <xdr:clientData/>
  </xdr:oneCellAnchor>
  <xdr:twoCellAnchor>
    <xdr:from>
      <xdr:col>54</xdr:col>
      <xdr:colOff>101600</xdr:colOff>
      <xdr:row>49</xdr:row>
      <xdr:rowOff>140335</xdr:rowOff>
    </xdr:from>
    <xdr:to>
      <xdr:col>55</xdr:col>
      <xdr:colOff>88900</xdr:colOff>
      <xdr:row>49</xdr:row>
      <xdr:rowOff>140335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133350</xdr:rowOff>
    </xdr:from>
    <xdr:to>
      <xdr:col>55</xdr:col>
      <xdr:colOff>0</xdr:colOff>
      <xdr:row>58</xdr:row>
      <xdr:rowOff>143510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1007745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47625</xdr:rowOff>
    </xdr:from>
    <xdr:ext cx="598805" cy="259080"/>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882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224,172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24765</xdr:rowOff>
    </xdr:from>
    <xdr:to>
      <xdr:col>55</xdr:col>
      <xdr:colOff>50800</xdr:colOff>
      <xdr:row>57</xdr:row>
      <xdr:rowOff>126365</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140970</xdr:rowOff>
    </xdr:from>
    <xdr:to>
      <xdr:col>50</xdr:col>
      <xdr:colOff>114300</xdr:colOff>
      <xdr:row>58</xdr:row>
      <xdr:rowOff>133350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913620"/>
          <a:ext cx="88900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72390</xdr:rowOff>
    </xdr:from>
    <xdr:to>
      <xdr:col>50</xdr:col>
      <xdr:colOff>165100</xdr:colOff>
      <xdr:row>58</xdr:row>
      <xdr:rowOff>2540</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56</xdr:row>
      <xdr:rowOff>19050</xdr:rowOff>
    </xdr:from>
    <xdr:ext cx="593090" cy="25336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580" y="962025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194,971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140970</xdr:rowOff>
    </xdr:from>
    <xdr:to>
      <xdr:col>45</xdr:col>
      <xdr:colOff>177800</xdr:colOff>
      <xdr:row>58</xdr:row>
      <xdr:rowOff>97790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913620"/>
          <a:ext cx="8890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56515</xdr:rowOff>
    </xdr:from>
    <xdr:to>
      <xdr:col>46</xdr:col>
      <xdr:colOff>38100</xdr:colOff>
      <xdr:row>57</xdr:row>
      <xdr:rowOff>158115</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56</xdr:row>
      <xdr:rowOff>3175</xdr:rowOff>
    </xdr:from>
    <xdr:ext cx="593090" cy="259080"/>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580" y="960437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204,757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97790</xdr:rowOff>
    </xdr:from>
    <xdr:to>
      <xdr:col>41</xdr:col>
      <xdr:colOff>50800</xdr:colOff>
      <xdr:row>58</xdr:row>
      <xdr:rowOff>133350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1004189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69215</xdr:rowOff>
    </xdr:from>
    <xdr:to>
      <xdr:col>41</xdr:col>
      <xdr:colOff>101600</xdr:colOff>
      <xdr:row>57</xdr:row>
      <xdr:rowOff>170815</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56</xdr:row>
      <xdr:rowOff>15875</xdr:rowOff>
    </xdr:from>
    <xdr:ext cx="593090" cy="25908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580" y="961707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196,914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64135</xdr:rowOff>
    </xdr:from>
    <xdr:to>
      <xdr:col>36</xdr:col>
      <xdr:colOff>165100</xdr:colOff>
      <xdr:row>57</xdr:row>
      <xdr:rowOff>166370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56</xdr:row>
      <xdr:rowOff>10795</xdr:rowOff>
    </xdr:from>
    <xdr:ext cx="593090" cy="2584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580" y="961199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200,194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92075</xdr:rowOff>
    </xdr:from>
    <xdr:to>
      <xdr:col>55</xdr:col>
      <xdr:colOff>50800</xdr:colOff>
      <xdr:row>59</xdr:row>
      <xdr:rowOff>22225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6985</xdr:rowOff>
    </xdr:from>
    <xdr:ext cx="534670" cy="25336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510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78,232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82550</xdr:rowOff>
    </xdr:from>
    <xdr:to>
      <xdr:col>50</xdr:col>
      <xdr:colOff>165100</xdr:colOff>
      <xdr:row>59</xdr:row>
      <xdr:rowOff>12700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1002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59</xdr:row>
      <xdr:rowOff>3810</xdr:rowOff>
    </xdr:from>
    <xdr:ext cx="528955"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1965" y="101193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83,815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90170</xdr:rowOff>
    </xdr:from>
    <xdr:to>
      <xdr:col>46</xdr:col>
      <xdr:colOff>38100</xdr:colOff>
      <xdr:row>58</xdr:row>
      <xdr:rowOff>20320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86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58</xdr:row>
      <xdr:rowOff>11430</xdr:rowOff>
    </xdr:from>
    <xdr:ext cx="593090"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580" y="995553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184,375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46355</xdr:rowOff>
    </xdr:from>
    <xdr:to>
      <xdr:col>41</xdr:col>
      <xdr:colOff>101600</xdr:colOff>
      <xdr:row>58</xdr:row>
      <xdr:rowOff>147955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9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58</xdr:row>
      <xdr:rowOff>139065</xdr:rowOff>
    </xdr:from>
    <xdr:ext cx="593090" cy="25908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580" y="1008316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106,225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82550</xdr:rowOff>
    </xdr:from>
    <xdr:to>
      <xdr:col>36</xdr:col>
      <xdr:colOff>165100</xdr:colOff>
      <xdr:row>59</xdr:row>
      <xdr:rowOff>12700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1002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59</xdr:row>
      <xdr:rowOff>3810</xdr:rowOff>
    </xdr:from>
    <xdr:ext cx="528955" cy="259080"/>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4965" y="101193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170" cy="219710"/>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3205" cy="25336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54610</xdr:rowOff>
    </xdr:from>
    <xdr:ext cx="589915" cy="25336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370" y="12913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111760</xdr:rowOff>
    </xdr:from>
    <xdr:ext cx="589915" cy="25336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370" y="12456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168910</xdr:rowOff>
    </xdr:from>
    <xdr:ext cx="589915" cy="25336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370" y="11998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915" cy="25336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35560</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7060"/>
          <a:ext cx="1270" cy="1475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143510</xdr:rowOff>
    </xdr:from>
    <xdr:ext cx="249555" cy="25336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153670</xdr:rowOff>
    </xdr:from>
    <xdr:ext cx="598805" cy="259080"/>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22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322,841</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35560</xdr:rowOff>
    </xdr:from>
    <xdr:to>
      <xdr:col>55</xdr:col>
      <xdr:colOff>88900</xdr:colOff>
      <xdr:row>70</xdr:row>
      <xdr:rowOff>35560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7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29845</xdr:rowOff>
    </xdr:from>
    <xdr:to>
      <xdr:col>55</xdr:col>
      <xdr:colOff>0</xdr:colOff>
      <xdr:row>78</xdr:row>
      <xdr:rowOff>68580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402945"/>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24130</xdr:rowOff>
    </xdr:from>
    <xdr:ext cx="534670" cy="259080"/>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3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56,648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1270</xdr:rowOff>
    </xdr:from>
    <xdr:to>
      <xdr:col>55</xdr:col>
      <xdr:colOff>50800</xdr:colOff>
      <xdr:row>77</xdr:row>
      <xdr:rowOff>102870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151130</xdr:rowOff>
    </xdr:from>
    <xdr:to>
      <xdr:col>50</xdr:col>
      <xdr:colOff>114300</xdr:colOff>
      <xdr:row>78</xdr:row>
      <xdr:rowOff>29845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35278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27940</xdr:rowOff>
    </xdr:from>
    <xdr:to>
      <xdr:col>50</xdr:col>
      <xdr:colOff>165100</xdr:colOff>
      <xdr:row>77</xdr:row>
      <xdr:rowOff>129540</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146050</xdr:rowOff>
    </xdr:from>
    <xdr:ext cx="528955" cy="25336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1965" y="130048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50,790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151130</xdr:rowOff>
    </xdr:from>
    <xdr:to>
      <xdr:col>45</xdr:col>
      <xdr:colOff>177800</xdr:colOff>
      <xdr:row>77</xdr:row>
      <xdr:rowOff>152400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3527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167640</xdr:rowOff>
    </xdr:from>
    <xdr:to>
      <xdr:col>46</xdr:col>
      <xdr:colOff>38100</xdr:colOff>
      <xdr:row>77</xdr:row>
      <xdr:rowOff>97790</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114300</xdr:rowOff>
    </xdr:from>
    <xdr:ext cx="528955" cy="259080"/>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2965" y="129730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57,720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152400</xdr:rowOff>
    </xdr:from>
    <xdr:to>
      <xdr:col>41</xdr:col>
      <xdr:colOff>50800</xdr:colOff>
      <xdr:row>77</xdr:row>
      <xdr:rowOff>163830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3540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47625</xdr:rowOff>
    </xdr:from>
    <xdr:to>
      <xdr:col>41</xdr:col>
      <xdr:colOff>101600</xdr:colOff>
      <xdr:row>77</xdr:row>
      <xdr:rowOff>149225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166370</xdr:rowOff>
    </xdr:from>
    <xdr:ext cx="528955" cy="25336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3965" y="130251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46,473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48260</xdr:rowOff>
    </xdr:from>
    <xdr:to>
      <xdr:col>36</xdr:col>
      <xdr:colOff>165100</xdr:colOff>
      <xdr:row>77</xdr:row>
      <xdr:rowOff>149860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166370</xdr:rowOff>
    </xdr:from>
    <xdr:ext cx="528955" cy="25336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4965" y="130251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46,342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17780</xdr:rowOff>
    </xdr:from>
    <xdr:to>
      <xdr:col>55</xdr:col>
      <xdr:colOff>50800</xdr:colOff>
      <xdr:row>78</xdr:row>
      <xdr:rowOff>119380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9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104140</xdr:rowOff>
    </xdr:from>
    <xdr:ext cx="534670" cy="259080"/>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057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15,567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150495</xdr:rowOff>
    </xdr:from>
    <xdr:to>
      <xdr:col>50</xdr:col>
      <xdr:colOff>165100</xdr:colOff>
      <xdr:row>78</xdr:row>
      <xdr:rowOff>80645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5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71755</xdr:rowOff>
    </xdr:from>
    <xdr:ext cx="528955"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1965" y="134448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24,064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100330</xdr:rowOff>
    </xdr:from>
    <xdr:to>
      <xdr:col>46</xdr:col>
      <xdr:colOff>38100</xdr:colOff>
      <xdr:row>78</xdr:row>
      <xdr:rowOff>30480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0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22225</xdr:rowOff>
    </xdr:from>
    <xdr:ext cx="528955" cy="2584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2965" y="1339532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34,932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101600</xdr:rowOff>
    </xdr:from>
    <xdr:to>
      <xdr:col>41</xdr:col>
      <xdr:colOff>101600</xdr:colOff>
      <xdr:row>78</xdr:row>
      <xdr:rowOff>31750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3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22860</xdr:rowOff>
    </xdr:from>
    <xdr:ext cx="528955"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3965" y="133959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34,726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113030</xdr:rowOff>
    </xdr:from>
    <xdr:to>
      <xdr:col>36</xdr:col>
      <xdr:colOff>165100</xdr:colOff>
      <xdr:row>78</xdr:row>
      <xdr:rowOff>43180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1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34290</xdr:rowOff>
    </xdr:from>
    <xdr:ext cx="528955" cy="25908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4965" y="134073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170" cy="219710"/>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3205" cy="25908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35560</xdr:rowOff>
    </xdr:from>
    <xdr:ext cx="589915" cy="259080"/>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370" y="1649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89915" cy="25336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370" y="1611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89915" cy="259080"/>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370" y="1573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9915" cy="25908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87</xdr:row>
      <xdr:rowOff>54610</xdr:rowOff>
    </xdr:from>
    <xdr:ext cx="680085" cy="25336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200" y="14970760"/>
          <a:ext cx="6800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13970</xdr:rowOff>
    </xdr:from>
    <xdr:to>
      <xdr:col>54</xdr:col>
      <xdr:colOff>189865</xdr:colOff>
      <xdr:row>99</xdr:row>
      <xdr:rowOff>21590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5920"/>
          <a:ext cx="1270" cy="1379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25400</xdr:rowOff>
    </xdr:from>
    <xdr:ext cx="534670" cy="259080"/>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12,141</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21590</xdr:rowOff>
    </xdr:from>
    <xdr:to>
      <xdr:col>55</xdr:col>
      <xdr:colOff>88900</xdr:colOff>
      <xdr:row>99</xdr:row>
      <xdr:rowOff>21590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5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132080</xdr:rowOff>
    </xdr:from>
    <xdr:ext cx="598805" cy="25336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13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735,882</a:t>
          </a:r>
          <a:endParaRPr kumimoji="1" lang="ja-JP" altLang="en-US" sz="1000" b="1">
            <a:latin typeface="ＭＳ Ｐゴシック"/>
            <a:ea typeface="ＭＳ Ｐゴシック"/>
          </a:endParaRPr>
        </a:p>
      </xdr:txBody>
    </xdr:sp>
    <xdr:clientData/>
  </xdr:oneCellAnchor>
  <xdr:twoCellAnchor>
    <xdr:from>
      <xdr:col>54</xdr:col>
      <xdr:colOff>101600</xdr:colOff>
      <xdr:row>91</xdr:row>
      <xdr:rowOff>13970</xdr:rowOff>
    </xdr:from>
    <xdr:to>
      <xdr:col>55</xdr:col>
      <xdr:colOff>88900</xdr:colOff>
      <xdr:row>91</xdr:row>
      <xdr:rowOff>13970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5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106680</xdr:rowOff>
    </xdr:from>
    <xdr:to>
      <xdr:col>55</xdr:col>
      <xdr:colOff>0</xdr:colOff>
      <xdr:row>98</xdr:row>
      <xdr:rowOff>110490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90878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114935</xdr:rowOff>
    </xdr:from>
    <xdr:ext cx="598805" cy="259080"/>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13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128,399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92075</xdr:rowOff>
    </xdr:from>
    <xdr:to>
      <xdr:col>55</xdr:col>
      <xdr:colOff>50800</xdr:colOff>
      <xdr:row>98</xdr:row>
      <xdr:rowOff>22225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94615</xdr:rowOff>
    </xdr:from>
    <xdr:to>
      <xdr:col>50</xdr:col>
      <xdr:colOff>114300</xdr:colOff>
      <xdr:row>98</xdr:row>
      <xdr:rowOff>106680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89671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127635</xdr:rowOff>
    </xdr:from>
    <xdr:to>
      <xdr:col>50</xdr:col>
      <xdr:colOff>165100</xdr:colOff>
      <xdr:row>98</xdr:row>
      <xdr:rowOff>57785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96</xdr:row>
      <xdr:rowOff>74930</xdr:rowOff>
    </xdr:from>
    <xdr:ext cx="593090" cy="25336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580" y="1653413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109,581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94615</xdr:rowOff>
    </xdr:from>
    <xdr:to>
      <xdr:col>45</xdr:col>
      <xdr:colOff>177800</xdr:colOff>
      <xdr:row>98</xdr:row>
      <xdr:rowOff>127000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8967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123190</xdr:rowOff>
    </xdr:from>
    <xdr:to>
      <xdr:col>46</xdr:col>
      <xdr:colOff>38100</xdr:colOff>
      <xdr:row>98</xdr:row>
      <xdr:rowOff>53340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96</xdr:row>
      <xdr:rowOff>69850</xdr:rowOff>
    </xdr:from>
    <xdr:ext cx="593090" cy="25908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580" y="165290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120650</xdr:rowOff>
    </xdr:from>
    <xdr:to>
      <xdr:col>41</xdr:col>
      <xdr:colOff>50800</xdr:colOff>
      <xdr:row>98</xdr:row>
      <xdr:rowOff>127000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92275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133350</xdr:rowOff>
    </xdr:from>
    <xdr:to>
      <xdr:col>41</xdr:col>
      <xdr:colOff>101600</xdr:colOff>
      <xdr:row>98</xdr:row>
      <xdr:rowOff>63500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96</xdr:row>
      <xdr:rowOff>80010</xdr:rowOff>
    </xdr:from>
    <xdr:ext cx="59309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580" y="1653921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106,570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100965</xdr:rowOff>
    </xdr:from>
    <xdr:to>
      <xdr:col>36</xdr:col>
      <xdr:colOff>165100</xdr:colOff>
      <xdr:row>98</xdr:row>
      <xdr:rowOff>31115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96</xdr:row>
      <xdr:rowOff>47625</xdr:rowOff>
    </xdr:from>
    <xdr:ext cx="59309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580" y="1650682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123,695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59690</xdr:rowOff>
    </xdr:from>
    <xdr:to>
      <xdr:col>55</xdr:col>
      <xdr:colOff>50800</xdr:colOff>
      <xdr:row>98</xdr:row>
      <xdr:rowOff>161290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86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146685</xdr:rowOff>
    </xdr:from>
    <xdr:ext cx="534670" cy="25336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773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55,170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55880</xdr:rowOff>
    </xdr:from>
    <xdr:to>
      <xdr:col>50</xdr:col>
      <xdr:colOff>165100</xdr:colOff>
      <xdr:row>98</xdr:row>
      <xdr:rowOff>157480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85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148590</xdr:rowOff>
    </xdr:from>
    <xdr:ext cx="528955"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1965" y="169506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57,438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43815</xdr:rowOff>
    </xdr:from>
    <xdr:to>
      <xdr:col>46</xdr:col>
      <xdr:colOff>38100</xdr:colOff>
      <xdr:row>98</xdr:row>
      <xdr:rowOff>145415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84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136525</xdr:rowOff>
    </xdr:from>
    <xdr:ext cx="528955" cy="2584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2965" y="1693862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63,525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76200</xdr:rowOff>
    </xdr:from>
    <xdr:to>
      <xdr:col>41</xdr:col>
      <xdr:colOff>101600</xdr:colOff>
      <xdr:row>99</xdr:row>
      <xdr:rowOff>6350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87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168910</xdr:rowOff>
    </xdr:from>
    <xdr:ext cx="528955" cy="25336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3965" y="169710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46,765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69850</xdr:rowOff>
    </xdr:from>
    <xdr:to>
      <xdr:col>36</xdr:col>
      <xdr:colOff>165100</xdr:colOff>
      <xdr:row>99</xdr:row>
      <xdr:rowOff>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87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162560</xdr:rowOff>
    </xdr:from>
    <xdr:ext cx="528955"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4965" y="169646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49,924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170" cy="219710"/>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3205" cy="25908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080" y="6643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336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505" y="6316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336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505" y="5664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22225</xdr:rowOff>
    </xdr:from>
    <xdr:ext cx="589915" cy="2584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370" y="5337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89915" cy="259080"/>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370" y="5010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9915" cy="25336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48895</xdr:rowOff>
    </xdr:from>
    <xdr:to>
      <xdr:col>85</xdr:col>
      <xdr:colOff>126365</xdr:colOff>
      <xdr:row>39</xdr:row>
      <xdr:rowOff>99060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3845"/>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102870</xdr:rowOff>
    </xdr:from>
    <xdr:ext cx="249555" cy="259080"/>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167005</xdr:rowOff>
    </xdr:from>
    <xdr:ext cx="598805" cy="25336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05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130,566</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48895</xdr:rowOff>
    </xdr:from>
    <xdr:to>
      <xdr:col>86</xdr:col>
      <xdr:colOff>25400</xdr:colOff>
      <xdr:row>31</xdr:row>
      <xdr:rowOff>48895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3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55245</xdr:rowOff>
    </xdr:from>
    <xdr:to>
      <xdr:col>85</xdr:col>
      <xdr:colOff>127000</xdr:colOff>
      <xdr:row>38</xdr:row>
      <xdr:rowOff>81280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57034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64770</xdr:rowOff>
    </xdr:from>
    <xdr:ext cx="534670" cy="25336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7987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12,225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86360</xdr:rowOff>
    </xdr:from>
    <xdr:to>
      <xdr:col>85</xdr:col>
      <xdr:colOff>177800</xdr:colOff>
      <xdr:row>39</xdr:row>
      <xdr:rowOff>16510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55245</xdr:rowOff>
    </xdr:from>
    <xdr:to>
      <xdr:col>81</xdr:col>
      <xdr:colOff>50800</xdr:colOff>
      <xdr:row>38</xdr:row>
      <xdr:rowOff>93980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57034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41910</xdr:rowOff>
    </xdr:from>
    <xdr:to>
      <xdr:col>81</xdr:col>
      <xdr:colOff>101600</xdr:colOff>
      <xdr:row>38</xdr:row>
      <xdr:rowOff>143510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134620</xdr:rowOff>
    </xdr:from>
    <xdr:ext cx="528955" cy="25336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3965" y="66497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16,303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93980</xdr:rowOff>
    </xdr:from>
    <xdr:to>
      <xdr:col>76</xdr:col>
      <xdr:colOff>114300</xdr:colOff>
      <xdr:row>39</xdr:row>
      <xdr:rowOff>16510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609080"/>
          <a:ext cx="8890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60325</xdr:rowOff>
    </xdr:from>
    <xdr:to>
      <xdr:col>76</xdr:col>
      <xdr:colOff>165100</xdr:colOff>
      <xdr:row>38</xdr:row>
      <xdr:rowOff>161925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153035</xdr:rowOff>
    </xdr:from>
    <xdr:ext cx="528955" cy="259080"/>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4965" y="66681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14,621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8255</xdr:rowOff>
    </xdr:from>
    <xdr:to>
      <xdr:col>71</xdr:col>
      <xdr:colOff>177800</xdr:colOff>
      <xdr:row>39</xdr:row>
      <xdr:rowOff>16510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69480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71120</xdr:rowOff>
    </xdr:from>
    <xdr:to>
      <xdr:col>72</xdr:col>
      <xdr:colOff>38100</xdr:colOff>
      <xdr:row>39</xdr:row>
      <xdr:rowOff>1270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17780</xdr:rowOff>
    </xdr:from>
    <xdr:ext cx="528955" cy="25336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5965" y="63614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13,645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19050</xdr:rowOff>
    </xdr:from>
    <xdr:to>
      <xdr:col>67</xdr:col>
      <xdr:colOff>101600</xdr:colOff>
      <xdr:row>38</xdr:row>
      <xdr:rowOff>120650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137160</xdr:rowOff>
    </xdr:from>
    <xdr:ext cx="528955"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6965" y="63093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30480</xdr:rowOff>
    </xdr:from>
    <xdr:to>
      <xdr:col>85</xdr:col>
      <xdr:colOff>177800</xdr:colOff>
      <xdr:row>38</xdr:row>
      <xdr:rowOff>132080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53340</xdr:rowOff>
    </xdr:from>
    <xdr:ext cx="534670" cy="25336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3969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17,357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4445</xdr:rowOff>
    </xdr:from>
    <xdr:to>
      <xdr:col>81</xdr:col>
      <xdr:colOff>101600</xdr:colOff>
      <xdr:row>38</xdr:row>
      <xdr:rowOff>106045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122555</xdr:rowOff>
    </xdr:from>
    <xdr:ext cx="528955" cy="25336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3965" y="62947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19,762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43180</xdr:rowOff>
    </xdr:from>
    <xdr:to>
      <xdr:col>76</xdr:col>
      <xdr:colOff>165100</xdr:colOff>
      <xdr:row>38</xdr:row>
      <xdr:rowOff>144780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55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161290</xdr:rowOff>
    </xdr:from>
    <xdr:ext cx="528955" cy="2590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24965" y="63334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16,184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137160</xdr:rowOff>
    </xdr:from>
    <xdr:to>
      <xdr:col>72</xdr:col>
      <xdr:colOff>38100</xdr:colOff>
      <xdr:row>39</xdr:row>
      <xdr:rowOff>67310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39</xdr:row>
      <xdr:rowOff>58420</xdr:rowOff>
    </xdr:from>
    <xdr:ext cx="464185"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350" y="67449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128905</xdr:rowOff>
    </xdr:from>
    <xdr:to>
      <xdr:col>67</xdr:col>
      <xdr:colOff>101600</xdr:colOff>
      <xdr:row>39</xdr:row>
      <xdr:rowOff>59055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64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50165</xdr:rowOff>
    </xdr:from>
    <xdr:ext cx="464185" cy="25908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350" y="67367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170" cy="219710"/>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57</xdr:row>
      <xdr:rowOff>168910</xdr:rowOff>
    </xdr:from>
    <xdr:ext cx="243205" cy="25336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080" y="9941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55</xdr:row>
      <xdr:rowOff>54610</xdr:rowOff>
    </xdr:from>
    <xdr:ext cx="243205" cy="25336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080" y="94843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52</xdr:row>
      <xdr:rowOff>111760</xdr:rowOff>
    </xdr:from>
    <xdr:ext cx="243205" cy="25336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080" y="90271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49</xdr:row>
      <xdr:rowOff>168910</xdr:rowOff>
    </xdr:from>
    <xdr:ext cx="243205" cy="25336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080" y="85699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3205" cy="25336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126365</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10160</xdr:rowOff>
    </xdr:from>
    <xdr:ext cx="249555" cy="259080"/>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10160</xdr:rowOff>
    </xdr:from>
    <xdr:ext cx="249555" cy="259080"/>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67310</xdr:rowOff>
    </xdr:from>
    <xdr:ext cx="249555" cy="259080"/>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59</xdr:row>
      <xdr:rowOff>10160</xdr:rowOff>
    </xdr:from>
    <xdr:ext cx="243840" cy="259080"/>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840" y="10125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59</xdr:row>
      <xdr:rowOff>10160</xdr:rowOff>
    </xdr:from>
    <xdr:ext cx="243840"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840" y="10125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59</xdr:row>
      <xdr:rowOff>10160</xdr:rowOff>
    </xdr:from>
    <xdr:ext cx="24384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840" y="10125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50</xdr:row>
      <xdr:rowOff>92710</xdr:rowOff>
    </xdr:from>
    <xdr:ext cx="24384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840" y="86652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124460</xdr:rowOff>
    </xdr:from>
    <xdr:ext cx="249555" cy="259080"/>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57</xdr:row>
      <xdr:rowOff>35560</xdr:rowOff>
    </xdr:from>
    <xdr:ext cx="243840" cy="25908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840" y="98082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57</xdr:row>
      <xdr:rowOff>35560</xdr:rowOff>
    </xdr:from>
    <xdr:ext cx="243840"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840" y="98082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57</xdr:row>
      <xdr:rowOff>35560</xdr:rowOff>
    </xdr:from>
    <xdr:ext cx="243840" cy="25908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840" y="98082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59</xdr:row>
      <xdr:rowOff>10160</xdr:rowOff>
    </xdr:from>
    <xdr:ext cx="243840" cy="259080"/>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840" y="10125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170" cy="219710"/>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3205" cy="25336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89915" cy="25336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370" y="12913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89915" cy="25336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370" y="12456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89915" cy="25336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370" y="11998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9915" cy="25336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33020</xdr:rowOff>
    </xdr:from>
    <xdr:to>
      <xdr:col>85</xdr:col>
      <xdr:colOff>126365</xdr:colOff>
      <xdr:row>78</xdr:row>
      <xdr:rowOff>139065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420"/>
          <a:ext cx="1270" cy="1134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378460" cy="25336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661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139065</xdr:rowOff>
    </xdr:from>
    <xdr:to>
      <xdr:col>86</xdr:col>
      <xdr:colOff>25400</xdr:colOff>
      <xdr:row>78</xdr:row>
      <xdr:rowOff>139065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151130</xdr:rowOff>
    </xdr:from>
    <xdr:ext cx="598805" cy="259080"/>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248,299</a:t>
          </a:r>
          <a:endParaRPr kumimoji="1" lang="ja-JP" altLang="en-US" sz="1000" b="1">
            <a:latin typeface="ＭＳ Ｐゴシック"/>
            <a:ea typeface="ＭＳ Ｐゴシック"/>
          </a:endParaRPr>
        </a:p>
      </xdr:txBody>
    </xdr:sp>
    <xdr:clientData/>
  </xdr:oneCellAnchor>
  <xdr:twoCellAnchor>
    <xdr:from>
      <xdr:col>85</xdr:col>
      <xdr:colOff>38100</xdr:colOff>
      <xdr:row>72</xdr:row>
      <xdr:rowOff>33020</xdr:rowOff>
    </xdr:from>
    <xdr:to>
      <xdr:col>86</xdr:col>
      <xdr:colOff>25400</xdr:colOff>
      <xdr:row>72</xdr:row>
      <xdr:rowOff>33020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166370</xdr:rowOff>
    </xdr:from>
    <xdr:to>
      <xdr:col>85</xdr:col>
      <xdr:colOff>127000</xdr:colOff>
      <xdr:row>76</xdr:row>
      <xdr:rowOff>166370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1965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48260</xdr:rowOff>
    </xdr:from>
    <xdr:ext cx="598805" cy="259080"/>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355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126,413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25400</xdr:rowOff>
    </xdr:from>
    <xdr:to>
      <xdr:col>85</xdr:col>
      <xdr:colOff>177800</xdr:colOff>
      <xdr:row>75</xdr:row>
      <xdr:rowOff>127000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140335</xdr:rowOff>
    </xdr:from>
    <xdr:to>
      <xdr:col>81</xdr:col>
      <xdr:colOff>50800</xdr:colOff>
      <xdr:row>76</xdr:row>
      <xdr:rowOff>166370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17053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40640</xdr:rowOff>
    </xdr:from>
    <xdr:to>
      <xdr:col>81</xdr:col>
      <xdr:colOff>101600</xdr:colOff>
      <xdr:row>75</xdr:row>
      <xdr:rowOff>142240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73</xdr:row>
      <xdr:rowOff>158750</xdr:rowOff>
    </xdr:from>
    <xdr:ext cx="593090" cy="259080"/>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580" y="1267460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123,004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76</xdr:row>
      <xdr:rowOff>140335</xdr:rowOff>
    </xdr:from>
    <xdr:to>
      <xdr:col>76</xdr:col>
      <xdr:colOff>114300</xdr:colOff>
      <xdr:row>76</xdr:row>
      <xdr:rowOff>169545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17053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8890</xdr:rowOff>
    </xdr:from>
    <xdr:to>
      <xdr:col>76</xdr:col>
      <xdr:colOff>165100</xdr:colOff>
      <xdr:row>75</xdr:row>
      <xdr:rowOff>110490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73</xdr:row>
      <xdr:rowOff>127000</xdr:rowOff>
    </xdr:from>
    <xdr:ext cx="59309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580" y="126428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130,066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169545</xdr:rowOff>
    </xdr:from>
    <xdr:to>
      <xdr:col>71</xdr:col>
      <xdr:colOff>177800</xdr:colOff>
      <xdr:row>77</xdr:row>
      <xdr:rowOff>29210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19974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59055</xdr:rowOff>
    </xdr:from>
    <xdr:to>
      <xdr:col>72</xdr:col>
      <xdr:colOff>38100</xdr:colOff>
      <xdr:row>75</xdr:row>
      <xdr:rowOff>160655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74</xdr:row>
      <xdr:rowOff>6350</xdr:rowOff>
    </xdr:from>
    <xdr:ext cx="593090" cy="25336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580" y="1269365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118,976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95250</xdr:rowOff>
    </xdr:from>
    <xdr:to>
      <xdr:col>67</xdr:col>
      <xdr:colOff>101600</xdr:colOff>
      <xdr:row>76</xdr:row>
      <xdr:rowOff>25400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74</xdr:row>
      <xdr:rowOff>41910</xdr:rowOff>
    </xdr:from>
    <xdr:ext cx="593090" cy="25336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580" y="1272921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115570</xdr:rowOff>
    </xdr:from>
    <xdr:to>
      <xdr:col>85</xdr:col>
      <xdr:colOff>177800</xdr:colOff>
      <xdr:row>77</xdr:row>
      <xdr:rowOff>45720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4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93980</xdr:rowOff>
    </xdr:from>
    <xdr:ext cx="534670" cy="259080"/>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124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69,107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114935</xdr:rowOff>
    </xdr:from>
    <xdr:to>
      <xdr:col>81</xdr:col>
      <xdr:colOff>101600</xdr:colOff>
      <xdr:row>77</xdr:row>
      <xdr:rowOff>45085</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4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36195</xdr:rowOff>
    </xdr:from>
    <xdr:ext cx="528955" cy="259080"/>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3965" y="132378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69,372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89535</xdr:rowOff>
    </xdr:from>
    <xdr:to>
      <xdr:col>76</xdr:col>
      <xdr:colOff>165100</xdr:colOff>
      <xdr:row>77</xdr:row>
      <xdr:rowOff>19685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11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10795</xdr:rowOff>
    </xdr:from>
    <xdr:ext cx="528955" cy="2584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4965" y="1321244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74,836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118745</xdr:rowOff>
    </xdr:from>
    <xdr:to>
      <xdr:col>72</xdr:col>
      <xdr:colOff>38100</xdr:colOff>
      <xdr:row>77</xdr:row>
      <xdr:rowOff>48895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14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40640</xdr:rowOff>
    </xdr:from>
    <xdr:ext cx="528955" cy="25336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5965" y="132422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68,493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149860</xdr:rowOff>
    </xdr:from>
    <xdr:to>
      <xdr:col>67</xdr:col>
      <xdr:colOff>101600</xdr:colOff>
      <xdr:row>77</xdr:row>
      <xdr:rowOff>80010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8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71120</xdr:rowOff>
    </xdr:from>
    <xdr:ext cx="528955" cy="25908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6965" y="132727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61,647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58,166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170" cy="219710"/>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3205" cy="25908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89915" cy="259080"/>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370" y="1649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89915" cy="25336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370" y="1611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89915"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370" y="1573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9915" cy="259080"/>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915" cy="25336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63500</xdr:rowOff>
    </xdr:from>
    <xdr:to>
      <xdr:col>85</xdr:col>
      <xdr:colOff>126365</xdr:colOff>
      <xdr:row>99</xdr:row>
      <xdr:rowOff>9525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5450"/>
          <a:ext cx="1270" cy="1317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13335</xdr:rowOff>
    </xdr:from>
    <xdr:ext cx="469900" cy="259080"/>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9,152</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9525</xdr:rowOff>
    </xdr:from>
    <xdr:to>
      <xdr:col>86</xdr:col>
      <xdr:colOff>25400</xdr:colOff>
      <xdr:row>99</xdr:row>
      <xdr:rowOff>9525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9525</xdr:rowOff>
    </xdr:from>
    <xdr:ext cx="598805" cy="25336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02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355,132</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63500</xdr:rowOff>
    </xdr:from>
    <xdr:to>
      <xdr:col>86</xdr:col>
      <xdr:colOff>25400</xdr:colOff>
      <xdr:row>91</xdr:row>
      <xdr:rowOff>63500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5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2540</xdr:rowOff>
    </xdr:from>
    <xdr:to>
      <xdr:col>85</xdr:col>
      <xdr:colOff>127000</xdr:colOff>
      <xdr:row>98</xdr:row>
      <xdr:rowOff>60960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804640"/>
          <a:ext cx="838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76835</xdr:rowOff>
    </xdr:from>
    <xdr:ext cx="534670" cy="25336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3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74,158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53975</xdr:rowOff>
    </xdr:from>
    <xdr:to>
      <xdr:col>85</xdr:col>
      <xdr:colOff>177800</xdr:colOff>
      <xdr:row>97</xdr:row>
      <xdr:rowOff>155575</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158750</xdr:rowOff>
    </xdr:from>
    <xdr:to>
      <xdr:col>81</xdr:col>
      <xdr:colOff>50800</xdr:colOff>
      <xdr:row>98</xdr:row>
      <xdr:rowOff>2540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7894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45085</xdr:rowOff>
    </xdr:from>
    <xdr:to>
      <xdr:col>81</xdr:col>
      <xdr:colOff>101600</xdr:colOff>
      <xdr:row>97</xdr:row>
      <xdr:rowOff>146685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163195</xdr:rowOff>
    </xdr:from>
    <xdr:ext cx="528955"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3965" y="164509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76,441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29210</xdr:rowOff>
    </xdr:from>
    <xdr:to>
      <xdr:col>76</xdr:col>
      <xdr:colOff>114300</xdr:colOff>
      <xdr:row>97</xdr:row>
      <xdr:rowOff>158750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659860"/>
          <a:ext cx="8890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39370</xdr:rowOff>
    </xdr:from>
    <xdr:to>
      <xdr:col>76</xdr:col>
      <xdr:colOff>165100</xdr:colOff>
      <xdr:row>97</xdr:row>
      <xdr:rowOff>140970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7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157480</xdr:rowOff>
    </xdr:from>
    <xdr:ext cx="528955" cy="25336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4965" y="164452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78,042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29210</xdr:rowOff>
    </xdr:from>
    <xdr:to>
      <xdr:col>71</xdr:col>
      <xdr:colOff>177800</xdr:colOff>
      <xdr:row>98</xdr:row>
      <xdr:rowOff>48260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659860"/>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69850</xdr:rowOff>
    </xdr:from>
    <xdr:to>
      <xdr:col>72</xdr:col>
      <xdr:colOff>38100</xdr:colOff>
      <xdr:row>97</xdr:row>
      <xdr:rowOff>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95</xdr:row>
      <xdr:rowOff>16510</xdr:rowOff>
    </xdr:from>
    <xdr:ext cx="59309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580" y="163042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114,983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45720</xdr:rowOff>
    </xdr:from>
    <xdr:to>
      <xdr:col>67</xdr:col>
      <xdr:colOff>101600</xdr:colOff>
      <xdr:row>97</xdr:row>
      <xdr:rowOff>147320</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163830</xdr:rowOff>
    </xdr:from>
    <xdr:ext cx="528955"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6965" y="164515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76,332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10160</xdr:rowOff>
    </xdr:from>
    <xdr:to>
      <xdr:col>85</xdr:col>
      <xdr:colOff>177800</xdr:colOff>
      <xdr:row>98</xdr:row>
      <xdr:rowOff>111760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1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96520</xdr:rowOff>
    </xdr:from>
    <xdr:ext cx="534670" cy="259080"/>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27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40,589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123190</xdr:rowOff>
    </xdr:from>
    <xdr:to>
      <xdr:col>81</xdr:col>
      <xdr:colOff>101600</xdr:colOff>
      <xdr:row>98</xdr:row>
      <xdr:rowOff>53340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75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44450</xdr:rowOff>
    </xdr:from>
    <xdr:ext cx="528955" cy="25908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3965" y="168465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55,980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107950</xdr:rowOff>
    </xdr:from>
    <xdr:to>
      <xdr:col>76</xdr:col>
      <xdr:colOff>165100</xdr:colOff>
      <xdr:row>98</xdr:row>
      <xdr:rowOff>38100</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3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29210</xdr:rowOff>
    </xdr:from>
    <xdr:ext cx="528955" cy="25336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4965" y="168313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59,936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149225</xdr:rowOff>
    </xdr:from>
    <xdr:to>
      <xdr:col>72</xdr:col>
      <xdr:colOff>38100</xdr:colOff>
      <xdr:row>97</xdr:row>
      <xdr:rowOff>79375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0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70485</xdr:rowOff>
    </xdr:from>
    <xdr:ext cx="528955" cy="25908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5965" y="167011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94,180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168910</xdr:rowOff>
    </xdr:from>
    <xdr:to>
      <xdr:col>67</xdr:col>
      <xdr:colOff>101600</xdr:colOff>
      <xdr:row>98</xdr:row>
      <xdr:rowOff>99060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79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90170</xdr:rowOff>
    </xdr:from>
    <xdr:ext cx="528955" cy="25908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6965" y="168922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43,940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170" cy="219710"/>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3205" cy="259080"/>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080" y="6588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35560</xdr:rowOff>
    </xdr:from>
    <xdr:ext cx="531495" cy="259080"/>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168910</xdr:rowOff>
    </xdr:from>
    <xdr:ext cx="531495" cy="25336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505" y="582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130810</xdr:rowOff>
    </xdr:from>
    <xdr:ext cx="531495" cy="259080"/>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92710</xdr:rowOff>
    </xdr:from>
    <xdr:ext cx="531495" cy="259080"/>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336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96520</xdr:rowOff>
    </xdr:from>
    <xdr:to>
      <xdr:col>116</xdr:col>
      <xdr:colOff>62865</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020"/>
          <a:ext cx="127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43180</xdr:rowOff>
    </xdr:from>
    <xdr:ext cx="534670" cy="25336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2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39,130</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96520</xdr:rowOff>
    </xdr:from>
    <xdr:to>
      <xdr:col>116</xdr:col>
      <xdr:colOff>152400</xdr:colOff>
      <xdr:row>30</xdr:row>
      <xdr:rowOff>96520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93980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1323300" y="6609080"/>
          <a:ext cx="8382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90805</xdr:rowOff>
    </xdr:from>
    <xdr:ext cx="469900" cy="2584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0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67945</xdr:rowOff>
    </xdr:from>
    <xdr:to>
      <xdr:col>116</xdr:col>
      <xdr:colOff>114300</xdr:colOff>
      <xdr:row>37</xdr:row>
      <xdr:rowOff>169545</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161925</xdr:rowOff>
    </xdr:from>
    <xdr:to>
      <xdr:col>112</xdr:col>
      <xdr:colOff>38100</xdr:colOff>
      <xdr:row>38</xdr:row>
      <xdr:rowOff>92075</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109220</xdr:rowOff>
    </xdr:from>
    <xdr:ext cx="464185" cy="25336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350" y="628142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22225</xdr:rowOff>
    </xdr:from>
    <xdr:to>
      <xdr:col>107</xdr:col>
      <xdr:colOff>101600</xdr:colOff>
      <xdr:row>38</xdr:row>
      <xdr:rowOff>123825</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140335</xdr:rowOff>
    </xdr:from>
    <xdr:ext cx="464185" cy="25908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350" y="63125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147955</xdr:rowOff>
    </xdr:from>
    <xdr:to>
      <xdr:col>102</xdr:col>
      <xdr:colOff>165100</xdr:colOff>
      <xdr:row>38</xdr:row>
      <xdr:rowOff>78105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94615</xdr:rowOff>
    </xdr:from>
    <xdr:ext cx="464185" cy="25908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350" y="62668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19685</xdr:rowOff>
    </xdr:from>
    <xdr:to>
      <xdr:col>98</xdr:col>
      <xdr:colOff>38100</xdr:colOff>
      <xdr:row>38</xdr:row>
      <xdr:rowOff>121285</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137795</xdr:rowOff>
    </xdr:from>
    <xdr:ext cx="464185"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350" y="63099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3,815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55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129540</xdr:rowOff>
    </xdr:from>
    <xdr:ext cx="469900" cy="259080"/>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473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3,198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86360</xdr:rowOff>
    </xdr:from>
    <xdr:ext cx="243840" cy="25336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98840" y="6772910"/>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86360</xdr:rowOff>
    </xdr:from>
    <xdr:ext cx="243840" cy="25336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309840" y="6772910"/>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86360</xdr:rowOff>
    </xdr:from>
    <xdr:ext cx="243840" cy="25336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420840" y="6772910"/>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86360</xdr:rowOff>
    </xdr:from>
    <xdr:ext cx="243840" cy="25336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531840" y="6772910"/>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170" cy="219710"/>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99060</xdr:rowOff>
    </xdr:from>
    <xdr:to>
      <xdr:col>120</xdr:col>
      <xdr:colOff>114300</xdr:colOff>
      <xdr:row>59</xdr:row>
      <xdr:rowOff>99060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128270</xdr:rowOff>
    </xdr:from>
    <xdr:ext cx="243205" cy="259080"/>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080" y="10072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114935</xdr:rowOff>
    </xdr:from>
    <xdr:to>
      <xdr:col>120</xdr:col>
      <xdr:colOff>114300</xdr:colOff>
      <xdr:row>57</xdr:row>
      <xdr:rowOff>114935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144145</xdr:rowOff>
    </xdr:from>
    <xdr:ext cx="531495" cy="25336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505" y="9745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55</xdr:row>
      <xdr:rowOff>132080</xdr:rowOff>
    </xdr:from>
    <xdr:to>
      <xdr:col>120</xdr:col>
      <xdr:colOff>114300</xdr:colOff>
      <xdr:row>55</xdr:row>
      <xdr:rowOff>132080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54</xdr:row>
      <xdr:rowOff>160655</xdr:rowOff>
    </xdr:from>
    <xdr:ext cx="531495" cy="25908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53</xdr:row>
      <xdr:rowOff>147955</xdr:rowOff>
    </xdr:from>
    <xdr:to>
      <xdr:col>120</xdr:col>
      <xdr:colOff>114300</xdr:colOff>
      <xdr:row>53</xdr:row>
      <xdr:rowOff>147955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6350</xdr:rowOff>
    </xdr:from>
    <xdr:ext cx="531495" cy="25336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505" y="9093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51</xdr:row>
      <xdr:rowOff>164465</xdr:rowOff>
    </xdr:from>
    <xdr:to>
      <xdr:col>120</xdr:col>
      <xdr:colOff>114300</xdr:colOff>
      <xdr:row>51</xdr:row>
      <xdr:rowOff>164465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22225</xdr:rowOff>
    </xdr:from>
    <xdr:ext cx="531495" cy="2584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50</xdr:row>
      <xdr:rowOff>8890</xdr:rowOff>
    </xdr:from>
    <xdr:to>
      <xdr:col>120</xdr:col>
      <xdr:colOff>114300</xdr:colOff>
      <xdr:row>50</xdr:row>
      <xdr:rowOff>8890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38100</xdr:rowOff>
    </xdr:from>
    <xdr:ext cx="531495" cy="259080"/>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505" y="8439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336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505" y="8112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80010</xdr:rowOff>
    </xdr:from>
    <xdr:to>
      <xdr:col>116</xdr:col>
      <xdr:colOff>62865</xdr:colOff>
      <xdr:row>59</xdr:row>
      <xdr:rowOff>99060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510"/>
          <a:ext cx="127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102870</xdr:rowOff>
    </xdr:from>
    <xdr:ext cx="249555" cy="259080"/>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99060</xdr:rowOff>
    </xdr:from>
    <xdr:to>
      <xdr:col>116</xdr:col>
      <xdr:colOff>152400</xdr:colOff>
      <xdr:row>59</xdr:row>
      <xdr:rowOff>99060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26670</xdr:rowOff>
    </xdr:from>
    <xdr:ext cx="534670" cy="259080"/>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7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47,823</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80010</xdr:rowOff>
    </xdr:from>
    <xdr:to>
      <xdr:col>116</xdr:col>
      <xdr:colOff>152400</xdr:colOff>
      <xdr:row>50</xdr:row>
      <xdr:rowOff>80010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92075</xdr:rowOff>
    </xdr:from>
    <xdr:to>
      <xdr:col>116</xdr:col>
      <xdr:colOff>63500</xdr:colOff>
      <xdr:row>59</xdr:row>
      <xdr:rowOff>9525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10036175"/>
          <a:ext cx="8382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33655</xdr:rowOff>
    </xdr:from>
    <xdr:ext cx="469900" cy="2584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3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10795</xdr:rowOff>
    </xdr:from>
    <xdr:to>
      <xdr:col>116</xdr:col>
      <xdr:colOff>114300</xdr:colOff>
      <xdr:row>58</xdr:row>
      <xdr:rowOff>112395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9525</xdr:rowOff>
    </xdr:from>
    <xdr:to>
      <xdr:col>111</xdr:col>
      <xdr:colOff>177800</xdr:colOff>
      <xdr:row>59</xdr:row>
      <xdr:rowOff>10795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12507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168910</xdr:rowOff>
    </xdr:from>
    <xdr:to>
      <xdr:col>112</xdr:col>
      <xdr:colOff>38100</xdr:colOff>
      <xdr:row>58</xdr:row>
      <xdr:rowOff>99060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115570</xdr:rowOff>
    </xdr:from>
    <xdr:ext cx="464185"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350" y="97167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109220</xdr:rowOff>
    </xdr:from>
    <xdr:to>
      <xdr:col>107</xdr:col>
      <xdr:colOff>50800</xdr:colOff>
      <xdr:row>59</xdr:row>
      <xdr:rowOff>10795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9881870"/>
          <a:ext cx="889000" cy="244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138430</xdr:rowOff>
    </xdr:from>
    <xdr:to>
      <xdr:col>107</xdr:col>
      <xdr:colOff>101600</xdr:colOff>
      <xdr:row>58</xdr:row>
      <xdr:rowOff>68580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85090</xdr:rowOff>
    </xdr:from>
    <xdr:ext cx="464185"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350" y="96862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57</xdr:row>
      <xdr:rowOff>109220</xdr:rowOff>
    </xdr:from>
    <xdr:to>
      <xdr:col>102</xdr:col>
      <xdr:colOff>114300</xdr:colOff>
      <xdr:row>58</xdr:row>
      <xdr:rowOff>139065</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9881870"/>
          <a:ext cx="88900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38735</xdr:rowOff>
    </xdr:from>
    <xdr:to>
      <xdr:col>102</xdr:col>
      <xdr:colOff>165100</xdr:colOff>
      <xdr:row>58</xdr:row>
      <xdr:rowOff>140335</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132080</xdr:rowOff>
    </xdr:from>
    <xdr:ext cx="464185" cy="25336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350" y="1007618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33655</xdr:rowOff>
    </xdr:from>
    <xdr:to>
      <xdr:col>98</xdr:col>
      <xdr:colOff>38100</xdr:colOff>
      <xdr:row>58</xdr:row>
      <xdr:rowOff>135255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151765</xdr:rowOff>
    </xdr:from>
    <xdr:ext cx="464185"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350" y="97529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41275</xdr:rowOff>
    </xdr:from>
    <xdr:to>
      <xdr:col>116</xdr:col>
      <xdr:colOff>114300</xdr:colOff>
      <xdr:row>58</xdr:row>
      <xdr:rowOff>143510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985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19685</xdr:rowOff>
    </xdr:from>
    <xdr:ext cx="469900" cy="25336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9637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5,453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130175</xdr:rowOff>
    </xdr:from>
    <xdr:to>
      <xdr:col>112</xdr:col>
      <xdr:colOff>38100</xdr:colOff>
      <xdr:row>59</xdr:row>
      <xdr:rowOff>60325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0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59</xdr:row>
      <xdr:rowOff>52070</xdr:rowOff>
    </xdr:from>
    <xdr:ext cx="464185" cy="25336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350" y="1016762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132080</xdr:rowOff>
    </xdr:from>
    <xdr:to>
      <xdr:col>107</xdr:col>
      <xdr:colOff>101600</xdr:colOff>
      <xdr:row>59</xdr:row>
      <xdr:rowOff>61595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0761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59</xdr:row>
      <xdr:rowOff>52705</xdr:rowOff>
    </xdr:from>
    <xdr:ext cx="464185" cy="25336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350" y="1016825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57785</xdr:rowOff>
    </xdr:from>
    <xdr:to>
      <xdr:col>102</xdr:col>
      <xdr:colOff>165100</xdr:colOff>
      <xdr:row>57</xdr:row>
      <xdr:rowOff>159385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83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56</xdr:row>
      <xdr:rowOff>4445</xdr:rowOff>
    </xdr:from>
    <xdr:ext cx="528955" cy="259080"/>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277965" y="96056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10,194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88265</xdr:rowOff>
    </xdr:from>
    <xdr:to>
      <xdr:col>98</xdr:col>
      <xdr:colOff>38100</xdr:colOff>
      <xdr:row>59</xdr:row>
      <xdr:rowOff>18415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59</xdr:row>
      <xdr:rowOff>9525</xdr:rowOff>
    </xdr:from>
    <xdr:ext cx="464185" cy="25336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350" y="1012507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49,181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4170" cy="219710"/>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78</xdr:row>
      <xdr:rowOff>73660</xdr:rowOff>
    </xdr:from>
    <xdr:ext cx="243205" cy="25908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336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92710</xdr:rowOff>
    </xdr:from>
    <xdr:ext cx="589915" cy="259080"/>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370" y="1192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9915" cy="25336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8255</xdr:rowOff>
    </xdr:from>
    <xdr:to>
      <xdr:col>116</xdr:col>
      <xdr:colOff>62865</xdr:colOff>
      <xdr:row>78</xdr:row>
      <xdr:rowOff>149225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205"/>
          <a:ext cx="1270" cy="1341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153035</xdr:rowOff>
    </xdr:from>
    <xdr:ext cx="469900" cy="259080"/>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61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5,263</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149225</xdr:rowOff>
    </xdr:from>
    <xdr:to>
      <xdr:col>116</xdr:col>
      <xdr:colOff>152400</xdr:colOff>
      <xdr:row>78</xdr:row>
      <xdr:rowOff>149225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126365</xdr:rowOff>
    </xdr:from>
    <xdr:ext cx="598805" cy="259080"/>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4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110,853</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8255</xdr:rowOff>
    </xdr:from>
    <xdr:to>
      <xdr:col>116</xdr:col>
      <xdr:colOff>152400</xdr:colOff>
      <xdr:row>71</xdr:row>
      <xdr:rowOff>8255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146685</xdr:rowOff>
    </xdr:from>
    <xdr:to>
      <xdr:col>116</xdr:col>
      <xdr:colOff>63500</xdr:colOff>
      <xdr:row>74</xdr:row>
      <xdr:rowOff>134620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662535"/>
          <a:ext cx="83820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6985</xdr:rowOff>
    </xdr:from>
    <xdr:ext cx="534670" cy="25336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52283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73</xdr:row>
      <xdr:rowOff>155575</xdr:rowOff>
    </xdr:from>
    <xdr:to>
      <xdr:col>116</xdr:col>
      <xdr:colOff>114300</xdr:colOff>
      <xdr:row>74</xdr:row>
      <xdr:rowOff>86360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146685</xdr:rowOff>
    </xdr:from>
    <xdr:to>
      <xdr:col>111</xdr:col>
      <xdr:colOff>177800</xdr:colOff>
      <xdr:row>74</xdr:row>
      <xdr:rowOff>55880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662535"/>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140970</xdr:rowOff>
    </xdr:from>
    <xdr:to>
      <xdr:col>112</xdr:col>
      <xdr:colOff>38100</xdr:colOff>
      <xdr:row>73</xdr:row>
      <xdr:rowOff>71120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87630</xdr:rowOff>
    </xdr:from>
    <xdr:ext cx="528955" cy="25336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5965" y="122605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82,904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74</xdr:row>
      <xdr:rowOff>55880</xdr:rowOff>
    </xdr:from>
    <xdr:to>
      <xdr:col>107</xdr:col>
      <xdr:colOff>50800</xdr:colOff>
      <xdr:row>74</xdr:row>
      <xdr:rowOff>81280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74318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137795</xdr:rowOff>
    </xdr:from>
    <xdr:to>
      <xdr:col>107</xdr:col>
      <xdr:colOff>101600</xdr:colOff>
      <xdr:row>73</xdr:row>
      <xdr:rowOff>67945</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71</xdr:row>
      <xdr:rowOff>85090</xdr:rowOff>
    </xdr:from>
    <xdr:ext cx="528955"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6965" y="122580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83,126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74</xdr:row>
      <xdr:rowOff>81280</xdr:rowOff>
    </xdr:from>
    <xdr:to>
      <xdr:col>102</xdr:col>
      <xdr:colOff>114300</xdr:colOff>
      <xdr:row>74</xdr:row>
      <xdr:rowOff>103505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76858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168275</xdr:rowOff>
    </xdr:from>
    <xdr:to>
      <xdr:col>102</xdr:col>
      <xdr:colOff>165100</xdr:colOff>
      <xdr:row>73</xdr:row>
      <xdr:rowOff>98425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71</xdr:row>
      <xdr:rowOff>114935</xdr:rowOff>
    </xdr:from>
    <xdr:ext cx="528955"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7965" y="122878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80,753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73</xdr:row>
      <xdr:rowOff>36195</xdr:rowOff>
    </xdr:from>
    <xdr:to>
      <xdr:col>98</xdr:col>
      <xdr:colOff>38100</xdr:colOff>
      <xdr:row>73</xdr:row>
      <xdr:rowOff>137795</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71</xdr:row>
      <xdr:rowOff>154940</xdr:rowOff>
    </xdr:from>
    <xdr:ext cx="528955" cy="25336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8965" y="123278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77,633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83820</xdr:rowOff>
    </xdr:from>
    <xdr:to>
      <xdr:col>116</xdr:col>
      <xdr:colOff>114300</xdr:colOff>
      <xdr:row>75</xdr:row>
      <xdr:rowOff>13970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62230</xdr:rowOff>
    </xdr:from>
    <xdr:ext cx="534670" cy="259080"/>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7495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60,409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73</xdr:row>
      <xdr:rowOff>95885</xdr:rowOff>
    </xdr:from>
    <xdr:to>
      <xdr:col>112</xdr:col>
      <xdr:colOff>38100</xdr:colOff>
      <xdr:row>74</xdr:row>
      <xdr:rowOff>26035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61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17780</xdr:rowOff>
    </xdr:from>
    <xdr:ext cx="528955" cy="25336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5965" y="127050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72,939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74</xdr:row>
      <xdr:rowOff>5080</xdr:rowOff>
    </xdr:from>
    <xdr:to>
      <xdr:col>107</xdr:col>
      <xdr:colOff>101600</xdr:colOff>
      <xdr:row>74</xdr:row>
      <xdr:rowOff>106680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69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97790</xdr:rowOff>
    </xdr:from>
    <xdr:ext cx="528955" cy="25336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6965" y="127850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66,585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74</xdr:row>
      <xdr:rowOff>30480</xdr:rowOff>
    </xdr:from>
    <xdr:to>
      <xdr:col>102</xdr:col>
      <xdr:colOff>165100</xdr:colOff>
      <xdr:row>74</xdr:row>
      <xdr:rowOff>132080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123190</xdr:rowOff>
    </xdr:from>
    <xdr:ext cx="528955" cy="25336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7965" y="128104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64,594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74</xdr:row>
      <xdr:rowOff>52705</xdr:rowOff>
    </xdr:from>
    <xdr:to>
      <xdr:col>98</xdr:col>
      <xdr:colOff>38100</xdr:colOff>
      <xdr:row>74</xdr:row>
      <xdr:rowOff>154940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7400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145415</xdr:rowOff>
    </xdr:from>
    <xdr:ext cx="528955" cy="25336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8965" y="128327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62,867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4170" cy="219710"/>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3205" cy="25336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080" y="16113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3205" cy="25336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080" y="14970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3840" cy="259080"/>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384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384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384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3840"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3840"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3840" cy="259080"/>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3840" cy="259080"/>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ＭＳ Ｐゴシック"/>
              <a:ea typeface="ＭＳ Ｐゴシック"/>
              <a:cs typeface="+mn-cs"/>
            </a:rPr>
            <a:t>　類似団体平均を上回っているものは災害復旧事業費</a:t>
          </a:r>
          <a:r>
            <a:rPr kumimoji="1" lang="ja-JP" altLang="en-US" sz="1200">
              <a:solidFill>
                <a:schemeClr val="dk1"/>
              </a:solidFill>
              <a:effectLst/>
              <a:latin typeface="ＭＳ Ｐゴシック"/>
              <a:ea typeface="ＭＳ Ｐゴシック"/>
              <a:cs typeface="+mn-cs"/>
            </a:rPr>
            <a:t>のみであり、中でも、</a:t>
          </a:r>
          <a:r>
            <a:rPr kumimoji="1" lang="ja-JP" altLang="ja-JP" sz="1200">
              <a:solidFill>
                <a:schemeClr val="dk1"/>
              </a:solidFill>
              <a:effectLst/>
              <a:latin typeface="ＭＳ Ｐゴシック"/>
              <a:ea typeface="ＭＳ Ｐゴシック"/>
              <a:cs typeface="+mn-cs"/>
            </a:rPr>
            <a:t>補助費等</a:t>
          </a:r>
          <a:r>
            <a:rPr kumimoji="1" lang="ja-JP" altLang="en-US" sz="1200">
              <a:solidFill>
                <a:schemeClr val="dk1"/>
              </a:solidFill>
              <a:effectLst/>
              <a:latin typeface="ＭＳ Ｐゴシック"/>
              <a:ea typeface="ＭＳ Ｐゴシック"/>
              <a:cs typeface="+mn-cs"/>
            </a:rPr>
            <a:t>、普通建設事業費、</a:t>
          </a:r>
          <a:r>
            <a:rPr kumimoji="1" lang="ja-JP" altLang="ja-JP" sz="1200">
              <a:solidFill>
                <a:schemeClr val="dk1"/>
              </a:solidFill>
              <a:effectLst/>
              <a:latin typeface="ＭＳ Ｐゴシック"/>
              <a:ea typeface="ＭＳ Ｐゴシック"/>
              <a:cs typeface="+mn-cs"/>
            </a:rPr>
            <a:t>公債費については類似団体内順位も低位置となっている。　</a:t>
          </a:r>
          <a:endParaRPr lang="ja-JP" altLang="ja-JP" sz="1200">
            <a:effectLst/>
            <a:latin typeface="ＭＳ Ｐゴシック"/>
            <a:ea typeface="ＭＳ Ｐゴシック"/>
          </a:endParaRPr>
        </a:p>
        <a:p>
          <a:r>
            <a:rPr lang="ja-JP" altLang="en-US" sz="1200">
              <a:effectLst/>
              <a:latin typeface="ＭＳ Ｐゴシック"/>
              <a:ea typeface="ＭＳ Ｐゴシック"/>
            </a:rPr>
            <a:t>　災害復旧事業費についてはやや大規模な災害復旧事業があったため類似団体平均を上回った。　令和4年度の普通建設事業費が大幅に増加しているが、畜産クラスター事業によるものである。</a:t>
          </a:r>
          <a:r>
            <a:rPr kumimoji="1" lang="ja-JP" altLang="ja-JP" sz="1200">
              <a:solidFill>
                <a:schemeClr val="dk1"/>
              </a:solidFill>
              <a:effectLst/>
              <a:latin typeface="ＭＳ Ｐゴシック"/>
              <a:ea typeface="ＭＳ Ｐゴシック"/>
              <a:cs typeface="+mn-cs"/>
            </a:rPr>
            <a:t>　人件費は類似団体平均を下回っているが、その差は</a:t>
          </a:r>
          <a:r>
            <a:rPr kumimoji="1" lang="ja-JP" altLang="en-US" sz="1200">
              <a:solidFill>
                <a:schemeClr val="dk1"/>
              </a:solidFill>
              <a:effectLst/>
              <a:latin typeface="ＭＳ Ｐゴシック"/>
              <a:ea typeface="ＭＳ Ｐゴシック"/>
              <a:cs typeface="+mn-cs"/>
            </a:rPr>
            <a:t>縮まる傾向にある</a:t>
          </a:r>
          <a:r>
            <a:rPr kumimoji="1" lang="ja-JP" altLang="ja-JP" sz="1200">
              <a:solidFill>
                <a:schemeClr val="dk1"/>
              </a:solidFill>
              <a:effectLst/>
              <a:latin typeface="ＭＳ Ｐゴシック"/>
              <a:ea typeface="ＭＳ Ｐゴシック"/>
              <a:cs typeface="+mn-cs"/>
            </a:rPr>
            <a:t>。これは会計年度任用職員が多いことによると考えられ、今後適正化を図っていく。</a:t>
          </a:r>
          <a:endParaRPr lang="ja-JP" altLang="ja-JP" sz="1200">
            <a:effectLst/>
            <a:latin typeface="ＭＳ Ｐゴシック"/>
            <a:ea typeface="ＭＳ Ｐゴシック"/>
          </a:endParaRPr>
        </a:p>
        <a:p>
          <a:r>
            <a:rPr kumimoji="1" lang="ja-JP" altLang="ja-JP" sz="1200">
              <a:solidFill>
                <a:schemeClr val="dk1"/>
              </a:solidFill>
              <a:effectLst/>
              <a:latin typeface="ＭＳ Ｐゴシック"/>
              <a:ea typeface="ＭＳ Ｐゴシック"/>
              <a:cs typeface="+mn-cs"/>
            </a:rPr>
            <a:t>　扶助費は、類似団体平均を下回っている状況ではあるが、物価高騰対応重点支援事業（定額減税補足給付）や障がい者介護給付費訓練等給付費などの増により類似団体平均に近づいている。扶助費は町民の生活と密接に関連しているため、町民の理解を得ながら、財政を圧迫する上昇傾向に歯止めをかけるよう努めていく。</a:t>
          </a:r>
          <a:endParaRPr lang="ja-JP" altLang="ja-JP" sz="1200">
            <a:effectLst/>
            <a:latin typeface="ＭＳ Ｐゴシック"/>
            <a:ea typeface="ＭＳ Ｐゴシック"/>
          </a:endParaRPr>
        </a:p>
        <a:p>
          <a:r>
            <a:rPr lang="ja-JP" altLang="ja-JP" sz="1200">
              <a:solidFill>
                <a:schemeClr val="dk1"/>
              </a:solidFill>
              <a:effectLst/>
              <a:latin typeface="ＭＳ Ｐゴシック"/>
              <a:ea typeface="ＭＳ Ｐゴシック"/>
              <a:cs typeface="+mn-cs"/>
            </a:rPr>
            <a:t>　</a:t>
          </a:r>
          <a:r>
            <a:rPr kumimoji="1" lang="ja-JP" altLang="ja-JP" sz="1200">
              <a:solidFill>
                <a:schemeClr val="dk1"/>
              </a:solidFill>
              <a:effectLst/>
              <a:latin typeface="ＭＳ Ｐゴシック"/>
              <a:ea typeface="ＭＳ Ｐゴシック"/>
              <a:cs typeface="+mn-cs"/>
            </a:rPr>
            <a:t>なお、全てにおいて中期財政計画や、人件費については定員管理計画、更新設備については公共施設等総合管理計画にて、適正な管理に努め健全財政に繋げていく。</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宮崎県綾町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6,785
6,759
95.19
5,834,380
5,471,739
270,169
2,874,818
3,798,175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8.5
28.3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336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336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170" cy="21971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1645" cy="25336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128270</xdr:rowOff>
    </xdr:from>
    <xdr:ext cx="46164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6433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144145</xdr:rowOff>
    </xdr:from>
    <xdr:ext cx="461645" cy="25336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316345"/>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1495" cy="25908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6350</xdr:rowOff>
    </xdr:from>
    <xdr:ext cx="531495" cy="25336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505" y="5664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22225</xdr:rowOff>
    </xdr:from>
    <xdr:ext cx="531495" cy="2584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38100</xdr:rowOff>
    </xdr:from>
    <xdr:ext cx="531495" cy="25908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336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0</xdr:rowOff>
    </xdr:from>
    <xdr:to>
      <xdr:col>24</xdr:col>
      <xdr:colOff>62865</xdr:colOff>
      <xdr:row>38</xdr:row>
      <xdr:rowOff>156845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4950"/>
          <a:ext cx="1270" cy="1356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160655</xdr:rowOff>
    </xdr:from>
    <xdr:ext cx="469900" cy="259080"/>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7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1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118110</xdr:rowOff>
    </xdr:from>
    <xdr:ext cx="534670" cy="259080"/>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1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19,506</a:t>
          </a:r>
          <a:endParaRPr kumimoji="1" lang="ja-JP" altLang="en-US" sz="1000" b="1">
            <a:latin typeface="ＭＳ Ｐゴシック"/>
          </a:endParaRPr>
        </a:p>
      </xdr:txBody>
    </xdr:sp>
    <xdr:clientData/>
  </xdr:oneCellAnchor>
  <xdr:twoCellAnchor>
    <xdr:from>
      <xdr:col>23</xdr:col>
      <xdr:colOff>165100</xdr:colOff>
      <xdr:row>31</xdr:row>
      <xdr:rowOff>0</xdr:rowOff>
    </xdr:from>
    <xdr:to>
      <xdr:col>24</xdr:col>
      <xdr:colOff>152400</xdr:colOff>
      <xdr:row>31</xdr:row>
      <xdr:rowOff>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4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144780</xdr:rowOff>
    </xdr:from>
    <xdr:to>
      <xdr:col>24</xdr:col>
      <xdr:colOff>63500</xdr:colOff>
      <xdr:row>38</xdr:row>
      <xdr:rowOff>19685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488430"/>
          <a:ext cx="8382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36195</xdr:rowOff>
    </xdr:from>
    <xdr:ext cx="534670" cy="259080"/>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9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11,045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13335</xdr:rowOff>
    </xdr:from>
    <xdr:to>
      <xdr:col>24</xdr:col>
      <xdr:colOff>114300</xdr:colOff>
      <xdr:row>36</xdr:row>
      <xdr:rowOff>114935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19685</xdr:rowOff>
    </xdr:from>
    <xdr:to>
      <xdr:col>19</xdr:col>
      <xdr:colOff>177800</xdr:colOff>
      <xdr:row>38</xdr:row>
      <xdr:rowOff>23495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53478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48895</xdr:rowOff>
    </xdr:from>
    <xdr:to>
      <xdr:col>20</xdr:col>
      <xdr:colOff>38100</xdr:colOff>
      <xdr:row>36</xdr:row>
      <xdr:rowOff>150495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34</xdr:row>
      <xdr:rowOff>167005</xdr:rowOff>
    </xdr:from>
    <xdr:ext cx="528955" cy="25336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29965" y="59963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10,718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38</xdr:row>
      <xdr:rowOff>23495</xdr:rowOff>
    </xdr:from>
    <xdr:to>
      <xdr:col>15</xdr:col>
      <xdr:colOff>50800</xdr:colOff>
      <xdr:row>38</xdr:row>
      <xdr:rowOff>43180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53859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81915</xdr:rowOff>
    </xdr:from>
    <xdr:to>
      <xdr:col>15</xdr:col>
      <xdr:colOff>101600</xdr:colOff>
      <xdr:row>37</xdr:row>
      <xdr:rowOff>12065</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29210</xdr:rowOff>
    </xdr:from>
    <xdr:ext cx="528955" cy="25336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0965" y="60299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38</xdr:row>
      <xdr:rowOff>36195</xdr:rowOff>
    </xdr:from>
    <xdr:to>
      <xdr:col>10</xdr:col>
      <xdr:colOff>114300</xdr:colOff>
      <xdr:row>38</xdr:row>
      <xdr:rowOff>43180</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55129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54610</xdr:rowOff>
    </xdr:from>
    <xdr:ext cx="528955" cy="25336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1965" y="60553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116205</xdr:rowOff>
    </xdr:from>
    <xdr:to>
      <xdr:col>6</xdr:col>
      <xdr:colOff>38100</xdr:colOff>
      <xdr:row>37</xdr:row>
      <xdr:rowOff>46355</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63500</xdr:rowOff>
    </xdr:from>
    <xdr:ext cx="528955" cy="25336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2965" y="60642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93980</xdr:rowOff>
    </xdr:from>
    <xdr:to>
      <xdr:col>24</xdr:col>
      <xdr:colOff>114300</xdr:colOff>
      <xdr:row>38</xdr:row>
      <xdr:rowOff>24130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72390</xdr:rowOff>
    </xdr:from>
    <xdr:ext cx="469900" cy="259080"/>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416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8,729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140335</xdr:rowOff>
    </xdr:from>
    <xdr:to>
      <xdr:col>20</xdr:col>
      <xdr:colOff>38100</xdr:colOff>
      <xdr:row>38</xdr:row>
      <xdr:rowOff>70485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48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38</xdr:row>
      <xdr:rowOff>61595</xdr:rowOff>
    </xdr:from>
    <xdr:ext cx="464185"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350" y="65766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144145</xdr:rowOff>
    </xdr:from>
    <xdr:to>
      <xdr:col>15</xdr:col>
      <xdr:colOff>101600</xdr:colOff>
      <xdr:row>38</xdr:row>
      <xdr:rowOff>74930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487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38</xdr:row>
      <xdr:rowOff>65405</xdr:rowOff>
    </xdr:from>
    <xdr:ext cx="464185" cy="25336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350" y="658050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163830</xdr:rowOff>
    </xdr:from>
    <xdr:to>
      <xdr:col>10</xdr:col>
      <xdr:colOff>165100</xdr:colOff>
      <xdr:row>38</xdr:row>
      <xdr:rowOff>93980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85090</xdr:rowOff>
    </xdr:from>
    <xdr:ext cx="464185" cy="25908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350" y="66001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156845</xdr:rowOff>
    </xdr:from>
    <xdr:to>
      <xdr:col>6</xdr:col>
      <xdr:colOff>38100</xdr:colOff>
      <xdr:row>38</xdr:row>
      <xdr:rowOff>86995</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38</xdr:row>
      <xdr:rowOff>78105</xdr:rowOff>
    </xdr:from>
    <xdr:ext cx="464185" cy="25336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350" y="659320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170" cy="219710"/>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3205"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080" y="10017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9915" cy="25908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636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9915" cy="25336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9255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9915" cy="25908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9915" cy="25908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0085" cy="25336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200" y="8112760"/>
          <a:ext cx="6800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69850</xdr:rowOff>
    </xdr:from>
    <xdr:to>
      <xdr:col>24</xdr:col>
      <xdr:colOff>62865</xdr:colOff>
      <xdr:row>58</xdr:row>
      <xdr:rowOff>33655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350"/>
          <a:ext cx="1270" cy="1335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37465</xdr:rowOff>
    </xdr:from>
    <xdr:ext cx="534670" cy="259080"/>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5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95,777</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33655</xdr:rowOff>
    </xdr:from>
    <xdr:to>
      <xdr:col>24</xdr:col>
      <xdr:colOff>152400</xdr:colOff>
      <xdr:row>58</xdr:row>
      <xdr:rowOff>33655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16510</xdr:rowOff>
    </xdr:from>
    <xdr:ext cx="598805" cy="259080"/>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5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796,739</a:t>
          </a:r>
          <a:endParaRPr kumimoji="1" lang="ja-JP" altLang="en-US" sz="1000" b="1">
            <a:latin typeface="ＭＳ Ｐゴシック"/>
          </a:endParaRPr>
        </a:p>
      </xdr:txBody>
    </xdr:sp>
    <xdr:clientData/>
  </xdr:oneCellAnchor>
  <xdr:twoCellAnchor>
    <xdr:from>
      <xdr:col>23</xdr:col>
      <xdr:colOff>165100</xdr:colOff>
      <xdr:row>50</xdr:row>
      <xdr:rowOff>69850</xdr:rowOff>
    </xdr:from>
    <xdr:to>
      <xdr:col>24</xdr:col>
      <xdr:colOff>152400</xdr:colOff>
      <xdr:row>50</xdr:row>
      <xdr:rowOff>69850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55245</xdr:rowOff>
    </xdr:from>
    <xdr:to>
      <xdr:col>24</xdr:col>
      <xdr:colOff>63500</xdr:colOff>
      <xdr:row>57</xdr:row>
      <xdr:rowOff>55880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82789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50800</xdr:rowOff>
    </xdr:from>
    <xdr:ext cx="598805" cy="259080"/>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5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252,078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27940</xdr:rowOff>
    </xdr:from>
    <xdr:to>
      <xdr:col>24</xdr:col>
      <xdr:colOff>114300</xdr:colOff>
      <xdr:row>56</xdr:row>
      <xdr:rowOff>129540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41910</xdr:rowOff>
    </xdr:from>
    <xdr:to>
      <xdr:col>19</xdr:col>
      <xdr:colOff>177800</xdr:colOff>
      <xdr:row>57</xdr:row>
      <xdr:rowOff>55245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81456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52705</xdr:rowOff>
    </xdr:from>
    <xdr:to>
      <xdr:col>20</xdr:col>
      <xdr:colOff>38100</xdr:colOff>
      <xdr:row>56</xdr:row>
      <xdr:rowOff>154940</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3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170815</xdr:rowOff>
    </xdr:from>
    <xdr:ext cx="593090" cy="2584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580" y="942911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238,924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157480</xdr:rowOff>
    </xdr:from>
    <xdr:to>
      <xdr:col>15</xdr:col>
      <xdr:colOff>50800</xdr:colOff>
      <xdr:row>57</xdr:row>
      <xdr:rowOff>41910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758680"/>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40640</xdr:rowOff>
    </xdr:from>
    <xdr:to>
      <xdr:col>15</xdr:col>
      <xdr:colOff>101600</xdr:colOff>
      <xdr:row>56</xdr:row>
      <xdr:rowOff>141605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54</xdr:row>
      <xdr:rowOff>158115</xdr:rowOff>
    </xdr:from>
    <xdr:ext cx="593090" cy="25336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580" y="941641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245,735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93345</xdr:rowOff>
    </xdr:from>
    <xdr:to>
      <xdr:col>10</xdr:col>
      <xdr:colOff>114300</xdr:colOff>
      <xdr:row>56</xdr:row>
      <xdr:rowOff>157480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9454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162560</xdr:rowOff>
    </xdr:from>
    <xdr:to>
      <xdr:col>10</xdr:col>
      <xdr:colOff>165100</xdr:colOff>
      <xdr:row>56</xdr:row>
      <xdr:rowOff>92710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54</xdr:row>
      <xdr:rowOff>109220</xdr:rowOff>
    </xdr:from>
    <xdr:ext cx="593090" cy="25336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580" y="936752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271,499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55</xdr:row>
      <xdr:rowOff>34925</xdr:rowOff>
    </xdr:from>
    <xdr:to>
      <xdr:col>6</xdr:col>
      <xdr:colOff>38100</xdr:colOff>
      <xdr:row>55</xdr:row>
      <xdr:rowOff>136525</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153035</xdr:rowOff>
    </xdr:from>
    <xdr:ext cx="59309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580" y="923988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338,402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5080</xdr:rowOff>
    </xdr:from>
    <xdr:to>
      <xdr:col>24</xdr:col>
      <xdr:colOff>114300</xdr:colOff>
      <xdr:row>57</xdr:row>
      <xdr:rowOff>106680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7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154940</xdr:rowOff>
    </xdr:from>
    <xdr:ext cx="598805" cy="25336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5614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173,957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4445</xdr:rowOff>
    </xdr:from>
    <xdr:to>
      <xdr:col>20</xdr:col>
      <xdr:colOff>38100</xdr:colOff>
      <xdr:row>57</xdr:row>
      <xdr:rowOff>106045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7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97790</xdr:rowOff>
    </xdr:from>
    <xdr:ext cx="593090" cy="25336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580" y="987044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174,365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162560</xdr:rowOff>
    </xdr:from>
    <xdr:to>
      <xdr:col>15</xdr:col>
      <xdr:colOff>101600</xdr:colOff>
      <xdr:row>57</xdr:row>
      <xdr:rowOff>92710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6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83820</xdr:rowOff>
    </xdr:from>
    <xdr:ext cx="593090"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580" y="985647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181,336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106680</xdr:rowOff>
    </xdr:from>
    <xdr:to>
      <xdr:col>10</xdr:col>
      <xdr:colOff>165100</xdr:colOff>
      <xdr:row>57</xdr:row>
      <xdr:rowOff>36830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27940</xdr:rowOff>
    </xdr:from>
    <xdr:ext cx="593090" cy="2590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580" y="980059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210,661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42545</xdr:rowOff>
    </xdr:from>
    <xdr:to>
      <xdr:col>6</xdr:col>
      <xdr:colOff>38100</xdr:colOff>
      <xdr:row>56</xdr:row>
      <xdr:rowOff>144145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4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135255</xdr:rowOff>
    </xdr:from>
    <xdr:ext cx="593090" cy="25336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580" y="973645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244,240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244,011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170" cy="21971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89915" cy="25336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827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89915"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446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89915" cy="25908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3065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89915" cy="25336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684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89915" cy="2590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230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9915" cy="25908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92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9915" cy="25336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43180</xdr:rowOff>
    </xdr:from>
    <xdr:to>
      <xdr:col>24</xdr:col>
      <xdr:colOff>62865</xdr:colOff>
      <xdr:row>79</xdr:row>
      <xdr:rowOff>6350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6130"/>
          <a:ext cx="1270" cy="1334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10160</xdr:rowOff>
    </xdr:from>
    <xdr:ext cx="598805" cy="259080"/>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7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155,012</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6350</xdr:rowOff>
    </xdr:from>
    <xdr:to>
      <xdr:col>24</xdr:col>
      <xdr:colOff>152400</xdr:colOff>
      <xdr:row>79</xdr:row>
      <xdr:rowOff>6350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161290</xdr:rowOff>
    </xdr:from>
    <xdr:ext cx="598805" cy="259080"/>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3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330,188</a:t>
          </a:r>
          <a:endParaRPr kumimoji="1" lang="ja-JP" altLang="en-US" sz="1000" b="1">
            <a:latin typeface="ＭＳ Ｐゴシック"/>
          </a:endParaRPr>
        </a:p>
      </xdr:txBody>
    </xdr:sp>
    <xdr:clientData/>
  </xdr:oneCellAnchor>
  <xdr:twoCellAnchor>
    <xdr:from>
      <xdr:col>23</xdr:col>
      <xdr:colOff>165100</xdr:colOff>
      <xdr:row>71</xdr:row>
      <xdr:rowOff>43180</xdr:rowOff>
    </xdr:from>
    <xdr:to>
      <xdr:col>24</xdr:col>
      <xdr:colOff>152400</xdr:colOff>
      <xdr:row>71</xdr:row>
      <xdr:rowOff>43180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12065</xdr:rowOff>
    </xdr:from>
    <xdr:to>
      <xdr:col>24</xdr:col>
      <xdr:colOff>63500</xdr:colOff>
      <xdr:row>75</xdr:row>
      <xdr:rowOff>90805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870815"/>
          <a:ext cx="8382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133985</xdr:rowOff>
    </xdr:from>
    <xdr:ext cx="598805" cy="25336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835"/>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247,098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111125</xdr:rowOff>
    </xdr:from>
    <xdr:to>
      <xdr:col>24</xdr:col>
      <xdr:colOff>114300</xdr:colOff>
      <xdr:row>75</xdr:row>
      <xdr:rowOff>41275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90805</xdr:rowOff>
    </xdr:from>
    <xdr:to>
      <xdr:col>19</xdr:col>
      <xdr:colOff>177800</xdr:colOff>
      <xdr:row>76</xdr:row>
      <xdr:rowOff>89535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949555"/>
          <a:ext cx="88900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156210</xdr:rowOff>
    </xdr:from>
    <xdr:to>
      <xdr:col>20</xdr:col>
      <xdr:colOff>38100</xdr:colOff>
      <xdr:row>75</xdr:row>
      <xdr:rowOff>86360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73</xdr:row>
      <xdr:rowOff>102870</xdr:rowOff>
    </xdr:from>
    <xdr:ext cx="593090" cy="259080"/>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580" y="1261872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241,130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17780</xdr:rowOff>
    </xdr:from>
    <xdr:to>
      <xdr:col>15</xdr:col>
      <xdr:colOff>50800</xdr:colOff>
      <xdr:row>76</xdr:row>
      <xdr:rowOff>89535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047980"/>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98425</xdr:rowOff>
    </xdr:from>
    <xdr:to>
      <xdr:col>15</xdr:col>
      <xdr:colOff>101600</xdr:colOff>
      <xdr:row>76</xdr:row>
      <xdr:rowOff>29210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1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45085</xdr:rowOff>
    </xdr:from>
    <xdr:ext cx="593090" cy="2584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580" y="1273238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226,261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17780</xdr:rowOff>
    </xdr:from>
    <xdr:to>
      <xdr:col>10</xdr:col>
      <xdr:colOff>114300</xdr:colOff>
      <xdr:row>77</xdr:row>
      <xdr:rowOff>46355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047980"/>
          <a:ext cx="88900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9525</xdr:rowOff>
    </xdr:from>
    <xdr:to>
      <xdr:col>10</xdr:col>
      <xdr:colOff>165100</xdr:colOff>
      <xdr:row>75</xdr:row>
      <xdr:rowOff>111125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73</xdr:row>
      <xdr:rowOff>127635</xdr:rowOff>
    </xdr:from>
    <xdr:ext cx="59309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580" y="1264348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237,905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95885</xdr:rowOff>
    </xdr:from>
    <xdr:to>
      <xdr:col>6</xdr:col>
      <xdr:colOff>38100</xdr:colOff>
      <xdr:row>77</xdr:row>
      <xdr:rowOff>26035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42545</xdr:rowOff>
    </xdr:from>
    <xdr:ext cx="593090" cy="25336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580" y="1290129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204,087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74</xdr:row>
      <xdr:rowOff>132715</xdr:rowOff>
    </xdr:from>
    <xdr:to>
      <xdr:col>24</xdr:col>
      <xdr:colOff>114300</xdr:colOff>
      <xdr:row>75</xdr:row>
      <xdr:rowOff>63500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8200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111125</xdr:rowOff>
    </xdr:from>
    <xdr:ext cx="598805" cy="25336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79842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244,238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40640</xdr:rowOff>
    </xdr:from>
    <xdr:to>
      <xdr:col>20</xdr:col>
      <xdr:colOff>38100</xdr:colOff>
      <xdr:row>75</xdr:row>
      <xdr:rowOff>141605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8993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132715</xdr:rowOff>
    </xdr:from>
    <xdr:ext cx="593090" cy="25336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580" y="1299146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233,938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38735</xdr:rowOff>
    </xdr:from>
    <xdr:to>
      <xdr:col>15</xdr:col>
      <xdr:colOff>101600</xdr:colOff>
      <xdr:row>76</xdr:row>
      <xdr:rowOff>140335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6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132080</xdr:rowOff>
    </xdr:from>
    <xdr:ext cx="593090" cy="25336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580" y="1316228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211,564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138430</xdr:rowOff>
    </xdr:from>
    <xdr:to>
      <xdr:col>10</xdr:col>
      <xdr:colOff>165100</xdr:colOff>
      <xdr:row>76</xdr:row>
      <xdr:rowOff>68580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99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59690</xdr:rowOff>
    </xdr:from>
    <xdr:ext cx="593090"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580" y="1308989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221,027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167005</xdr:rowOff>
    </xdr:from>
    <xdr:to>
      <xdr:col>6</xdr:col>
      <xdr:colOff>38100</xdr:colOff>
      <xdr:row>77</xdr:row>
      <xdr:rowOff>97790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972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88265</xdr:rowOff>
    </xdr:from>
    <xdr:ext cx="593090" cy="25336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580" y="1328991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194,717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170" cy="21971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3205" cy="25908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89915" cy="25908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649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89915" cy="25336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611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89915" cy="25908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370" y="1573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9915" cy="259080"/>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915" cy="25336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81915</xdr:rowOff>
    </xdr:from>
    <xdr:to>
      <xdr:col>24</xdr:col>
      <xdr:colOff>62865</xdr:colOff>
      <xdr:row>98</xdr:row>
      <xdr:rowOff>86360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415"/>
          <a:ext cx="1270" cy="1376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89535</xdr:rowOff>
    </xdr:from>
    <xdr:ext cx="534670" cy="25336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6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34,103</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86360</xdr:rowOff>
    </xdr:from>
    <xdr:to>
      <xdr:col>24</xdr:col>
      <xdr:colOff>152400</xdr:colOff>
      <xdr:row>98</xdr:row>
      <xdr:rowOff>86360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29210</xdr:rowOff>
    </xdr:from>
    <xdr:ext cx="598805" cy="25336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826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395,105</a:t>
          </a:r>
          <a:endParaRPr kumimoji="1" lang="ja-JP" altLang="en-US" sz="1000" b="1">
            <a:latin typeface="ＭＳ Ｐゴシック"/>
          </a:endParaRPr>
        </a:p>
      </xdr:txBody>
    </xdr:sp>
    <xdr:clientData/>
  </xdr:oneCellAnchor>
  <xdr:twoCellAnchor>
    <xdr:from>
      <xdr:col>23</xdr:col>
      <xdr:colOff>165100</xdr:colOff>
      <xdr:row>90</xdr:row>
      <xdr:rowOff>81915</xdr:rowOff>
    </xdr:from>
    <xdr:to>
      <xdr:col>24</xdr:col>
      <xdr:colOff>152400</xdr:colOff>
      <xdr:row>90</xdr:row>
      <xdr:rowOff>81915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61595</xdr:rowOff>
    </xdr:from>
    <xdr:to>
      <xdr:col>24</xdr:col>
      <xdr:colOff>63500</xdr:colOff>
      <xdr:row>98</xdr:row>
      <xdr:rowOff>79375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86369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40640</xdr:rowOff>
    </xdr:from>
    <xdr:ext cx="598805" cy="25336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839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128,909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17780</xdr:rowOff>
    </xdr:from>
    <xdr:to>
      <xdr:col>24</xdr:col>
      <xdr:colOff>114300</xdr:colOff>
      <xdr:row>96</xdr:row>
      <xdr:rowOff>118745</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9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61595</xdr:rowOff>
    </xdr:from>
    <xdr:to>
      <xdr:col>19</xdr:col>
      <xdr:colOff>177800</xdr:colOff>
      <xdr:row>98</xdr:row>
      <xdr:rowOff>64770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8636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59690</xdr:rowOff>
    </xdr:from>
    <xdr:to>
      <xdr:col>20</xdr:col>
      <xdr:colOff>38100</xdr:colOff>
      <xdr:row>96</xdr:row>
      <xdr:rowOff>161290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6350</xdr:rowOff>
    </xdr:from>
    <xdr:ext cx="593090" cy="25336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580" y="1629410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117,672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64770</xdr:rowOff>
    </xdr:from>
    <xdr:to>
      <xdr:col>15</xdr:col>
      <xdr:colOff>50800</xdr:colOff>
      <xdr:row>98</xdr:row>
      <xdr:rowOff>69850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86687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99060</xdr:rowOff>
    </xdr:from>
    <xdr:to>
      <xdr:col>15</xdr:col>
      <xdr:colOff>101600</xdr:colOff>
      <xdr:row>97</xdr:row>
      <xdr:rowOff>29210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95</xdr:row>
      <xdr:rowOff>45720</xdr:rowOff>
    </xdr:from>
    <xdr:ext cx="593090" cy="25908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580" y="1633347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69850</xdr:rowOff>
    </xdr:from>
    <xdr:to>
      <xdr:col>10</xdr:col>
      <xdr:colOff>114300</xdr:colOff>
      <xdr:row>98</xdr:row>
      <xdr:rowOff>102870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87195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104140</xdr:rowOff>
    </xdr:from>
    <xdr:to>
      <xdr:col>10</xdr:col>
      <xdr:colOff>165100</xdr:colOff>
      <xdr:row>97</xdr:row>
      <xdr:rowOff>34290</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50800</xdr:rowOff>
    </xdr:from>
    <xdr:ext cx="59309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580" y="163385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105,923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157480</xdr:rowOff>
    </xdr:from>
    <xdr:to>
      <xdr:col>6</xdr:col>
      <xdr:colOff>38100</xdr:colOff>
      <xdr:row>97</xdr:row>
      <xdr:rowOff>87630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104140</xdr:rowOff>
    </xdr:from>
    <xdr:ext cx="528955"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2965" y="163918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91,961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29210</xdr:rowOff>
    </xdr:from>
    <xdr:to>
      <xdr:col>24</xdr:col>
      <xdr:colOff>114300</xdr:colOff>
      <xdr:row>98</xdr:row>
      <xdr:rowOff>130175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831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114935</xdr:rowOff>
    </xdr:from>
    <xdr:ext cx="534670" cy="259080"/>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745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35,810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10795</xdr:rowOff>
    </xdr:from>
    <xdr:to>
      <xdr:col>20</xdr:col>
      <xdr:colOff>38100</xdr:colOff>
      <xdr:row>98</xdr:row>
      <xdr:rowOff>112395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81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103505</xdr:rowOff>
    </xdr:from>
    <xdr:ext cx="528955"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29965" y="169056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13970</xdr:rowOff>
    </xdr:from>
    <xdr:to>
      <xdr:col>15</xdr:col>
      <xdr:colOff>101600</xdr:colOff>
      <xdr:row>98</xdr:row>
      <xdr:rowOff>115570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81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106680</xdr:rowOff>
    </xdr:from>
    <xdr:ext cx="528955"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0965" y="169087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39,729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19050</xdr:rowOff>
    </xdr:from>
    <xdr:to>
      <xdr:col>10</xdr:col>
      <xdr:colOff>165100</xdr:colOff>
      <xdr:row>98</xdr:row>
      <xdr:rowOff>120650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82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111760</xdr:rowOff>
    </xdr:from>
    <xdr:ext cx="528955" cy="25336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1965" y="169138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38,389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52070</xdr:rowOff>
    </xdr:from>
    <xdr:to>
      <xdr:col>6</xdr:col>
      <xdr:colOff>38100</xdr:colOff>
      <xdr:row>98</xdr:row>
      <xdr:rowOff>153670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5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144780</xdr:rowOff>
    </xdr:from>
    <xdr:ext cx="528955" cy="25336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2965" y="169468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29,707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170" cy="219710"/>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43205" cy="25336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54610</xdr:rowOff>
    </xdr:from>
    <xdr:ext cx="461645" cy="25336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640" y="60553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111760</xdr:rowOff>
    </xdr:from>
    <xdr:ext cx="461645" cy="25336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640" y="55981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168910</xdr:rowOff>
    </xdr:from>
    <xdr:ext cx="461645" cy="25336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51409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1645" cy="25336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1905</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305"/>
          <a:ext cx="1270" cy="1166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143510</xdr:rowOff>
    </xdr:from>
    <xdr:ext cx="249555" cy="25336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120650</xdr:rowOff>
    </xdr:from>
    <xdr:ext cx="469900" cy="25336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41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5,102</a:t>
          </a:r>
          <a:endParaRPr kumimoji="1" lang="ja-JP" altLang="en-US" sz="1000" b="1">
            <a:latin typeface="ＭＳ Ｐゴシック"/>
          </a:endParaRPr>
        </a:p>
      </xdr:txBody>
    </xdr:sp>
    <xdr:clientData/>
  </xdr:oneCellAnchor>
  <xdr:twoCellAnchor>
    <xdr:from>
      <xdr:col>54</xdr:col>
      <xdr:colOff>101600</xdr:colOff>
      <xdr:row>32</xdr:row>
      <xdr:rowOff>1905</xdr:rowOff>
    </xdr:from>
    <xdr:to>
      <xdr:col>55</xdr:col>
      <xdr:colOff>88900</xdr:colOff>
      <xdr:row>32</xdr:row>
      <xdr:rowOff>1905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11430</xdr:rowOff>
    </xdr:from>
    <xdr:ext cx="378460" cy="259080"/>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08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160020</xdr:rowOff>
    </xdr:from>
    <xdr:to>
      <xdr:col>55</xdr:col>
      <xdr:colOff>50800</xdr:colOff>
      <xdr:row>38</xdr:row>
      <xdr:rowOff>90170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148590</xdr:rowOff>
    </xdr:from>
    <xdr:to>
      <xdr:col>50</xdr:col>
      <xdr:colOff>165100</xdr:colOff>
      <xdr:row>38</xdr:row>
      <xdr:rowOff>78740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95250</xdr:rowOff>
    </xdr:from>
    <xdr:ext cx="378460" cy="259080"/>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70" y="62674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151130</xdr:rowOff>
    </xdr:from>
    <xdr:to>
      <xdr:col>46</xdr:col>
      <xdr:colOff>38100</xdr:colOff>
      <xdr:row>38</xdr:row>
      <xdr:rowOff>81280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97790</xdr:rowOff>
    </xdr:from>
    <xdr:ext cx="378460" cy="25336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70" y="626999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166370</xdr:rowOff>
    </xdr:from>
    <xdr:to>
      <xdr:col>41</xdr:col>
      <xdr:colOff>101600</xdr:colOff>
      <xdr:row>38</xdr:row>
      <xdr:rowOff>96520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113030</xdr:rowOff>
    </xdr:from>
    <xdr:ext cx="37846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70" y="62852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167005</xdr:rowOff>
    </xdr:from>
    <xdr:to>
      <xdr:col>36</xdr:col>
      <xdr:colOff>165100</xdr:colOff>
      <xdr:row>38</xdr:row>
      <xdr:rowOff>97790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113665</xdr:rowOff>
    </xdr:from>
    <xdr:ext cx="378460" cy="2584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70" y="62858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3810</xdr:rowOff>
    </xdr:from>
    <xdr:ext cx="249555" cy="259080"/>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180340</xdr:colOff>
      <xdr:row>39</xdr:row>
      <xdr:rowOff>10160</xdr:rowOff>
    </xdr:from>
    <xdr:ext cx="24384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10160</xdr:rowOff>
    </xdr:from>
    <xdr:ext cx="243840" cy="2590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10160</xdr:rowOff>
    </xdr:from>
    <xdr:ext cx="243840" cy="259080"/>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180340</xdr:colOff>
      <xdr:row>39</xdr:row>
      <xdr:rowOff>10160</xdr:rowOff>
    </xdr:from>
    <xdr:ext cx="243840" cy="259080"/>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31,759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170" cy="219710"/>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3205" cy="25908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080" y="10017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35560</xdr:rowOff>
    </xdr:from>
    <xdr:ext cx="589915" cy="25908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370" y="9636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89915" cy="25336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370" y="9255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89915" cy="25908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9915" cy="25908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915" cy="25336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100965</xdr:rowOff>
    </xdr:from>
    <xdr:to>
      <xdr:col>54</xdr:col>
      <xdr:colOff>189865</xdr:colOff>
      <xdr:row>58</xdr:row>
      <xdr:rowOff>139065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465"/>
          <a:ext cx="127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143510</xdr:rowOff>
    </xdr:from>
    <xdr:ext cx="534670" cy="25336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76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20,199</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139065</xdr:rowOff>
    </xdr:from>
    <xdr:to>
      <xdr:col>55</xdr:col>
      <xdr:colOff>88900</xdr:colOff>
      <xdr:row>58</xdr:row>
      <xdr:rowOff>139065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47625</xdr:rowOff>
    </xdr:from>
    <xdr:ext cx="598805" cy="259080"/>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6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390,091</a:t>
          </a:r>
          <a:endParaRPr kumimoji="1" lang="ja-JP" altLang="en-US" sz="1000" b="1">
            <a:latin typeface="ＭＳ Ｐゴシック"/>
          </a:endParaRPr>
        </a:p>
      </xdr:txBody>
    </xdr:sp>
    <xdr:clientData/>
  </xdr:oneCellAnchor>
  <xdr:twoCellAnchor>
    <xdr:from>
      <xdr:col>54</xdr:col>
      <xdr:colOff>101600</xdr:colOff>
      <xdr:row>50</xdr:row>
      <xdr:rowOff>100965</xdr:rowOff>
    </xdr:from>
    <xdr:to>
      <xdr:col>55</xdr:col>
      <xdr:colOff>88900</xdr:colOff>
      <xdr:row>50</xdr:row>
      <xdr:rowOff>100965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10160</xdr:rowOff>
    </xdr:from>
    <xdr:to>
      <xdr:col>55</xdr:col>
      <xdr:colOff>0</xdr:colOff>
      <xdr:row>58</xdr:row>
      <xdr:rowOff>29210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95426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94615</xdr:rowOff>
    </xdr:from>
    <xdr:ext cx="598805" cy="259080"/>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36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114,573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71755</xdr:rowOff>
    </xdr:from>
    <xdr:to>
      <xdr:col>55</xdr:col>
      <xdr:colOff>50800</xdr:colOff>
      <xdr:row>57</xdr:row>
      <xdr:rowOff>1905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29210</xdr:rowOff>
    </xdr:from>
    <xdr:to>
      <xdr:col>50</xdr:col>
      <xdr:colOff>114300</xdr:colOff>
      <xdr:row>58</xdr:row>
      <xdr:rowOff>29210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630410"/>
          <a:ext cx="889000" cy="342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85090</xdr:rowOff>
    </xdr:from>
    <xdr:to>
      <xdr:col>50</xdr:col>
      <xdr:colOff>165100</xdr:colOff>
      <xdr:row>57</xdr:row>
      <xdr:rowOff>15240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55</xdr:row>
      <xdr:rowOff>31750</xdr:rowOff>
    </xdr:from>
    <xdr:ext cx="593090" cy="25336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580" y="946150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110,965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29210</xdr:rowOff>
    </xdr:from>
    <xdr:to>
      <xdr:col>45</xdr:col>
      <xdr:colOff>177800</xdr:colOff>
      <xdr:row>57</xdr:row>
      <xdr:rowOff>146685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630410"/>
          <a:ext cx="889000" cy="288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63500</xdr:rowOff>
    </xdr:from>
    <xdr:to>
      <xdr:col>46</xdr:col>
      <xdr:colOff>38100</xdr:colOff>
      <xdr:row>56</xdr:row>
      <xdr:rowOff>165100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56</xdr:row>
      <xdr:rowOff>156210</xdr:rowOff>
    </xdr:from>
    <xdr:ext cx="593090" cy="25336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580" y="975741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116,680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146685</xdr:rowOff>
    </xdr:from>
    <xdr:to>
      <xdr:col>41</xdr:col>
      <xdr:colOff>50800</xdr:colOff>
      <xdr:row>58</xdr:row>
      <xdr:rowOff>20320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91933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99695</xdr:rowOff>
    </xdr:from>
    <xdr:to>
      <xdr:col>41</xdr:col>
      <xdr:colOff>101600</xdr:colOff>
      <xdr:row>57</xdr:row>
      <xdr:rowOff>29845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55</xdr:row>
      <xdr:rowOff>46355</xdr:rowOff>
    </xdr:from>
    <xdr:ext cx="593090"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580" y="947610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107,202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125095</xdr:rowOff>
    </xdr:from>
    <xdr:to>
      <xdr:col>36</xdr:col>
      <xdr:colOff>165100</xdr:colOff>
      <xdr:row>57</xdr:row>
      <xdr:rowOff>55245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55</xdr:row>
      <xdr:rowOff>71755</xdr:rowOff>
    </xdr:from>
    <xdr:ext cx="59309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580" y="950150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100,517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130810</xdr:rowOff>
    </xdr:from>
    <xdr:to>
      <xdr:col>55</xdr:col>
      <xdr:colOff>50800</xdr:colOff>
      <xdr:row>58</xdr:row>
      <xdr:rowOff>60960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0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109220</xdr:rowOff>
    </xdr:from>
    <xdr:ext cx="534670" cy="25336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818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53,952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149860</xdr:rowOff>
    </xdr:from>
    <xdr:to>
      <xdr:col>50</xdr:col>
      <xdr:colOff>165100</xdr:colOff>
      <xdr:row>58</xdr:row>
      <xdr:rowOff>80010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92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71120</xdr:rowOff>
    </xdr:from>
    <xdr:ext cx="528955"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1965" y="100152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49,081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149860</xdr:rowOff>
    </xdr:from>
    <xdr:to>
      <xdr:col>46</xdr:col>
      <xdr:colOff>38100</xdr:colOff>
      <xdr:row>56</xdr:row>
      <xdr:rowOff>80010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57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54</xdr:row>
      <xdr:rowOff>96520</xdr:rowOff>
    </xdr:from>
    <xdr:ext cx="593090"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580" y="935482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138,933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95885</xdr:rowOff>
    </xdr:from>
    <xdr:to>
      <xdr:col>41</xdr:col>
      <xdr:colOff>101600</xdr:colOff>
      <xdr:row>58</xdr:row>
      <xdr:rowOff>26035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17780</xdr:rowOff>
    </xdr:from>
    <xdr:ext cx="528955" cy="25336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3965" y="99618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63,231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140970</xdr:rowOff>
    </xdr:from>
    <xdr:to>
      <xdr:col>36</xdr:col>
      <xdr:colOff>165100</xdr:colOff>
      <xdr:row>58</xdr:row>
      <xdr:rowOff>71120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62230</xdr:rowOff>
    </xdr:from>
    <xdr:ext cx="528955" cy="259080"/>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4965" y="100063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51,261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24,272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170" cy="219710"/>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3205" cy="25336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54610</xdr:rowOff>
    </xdr:from>
    <xdr:ext cx="589915" cy="25336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370" y="12913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111760</xdr:rowOff>
    </xdr:from>
    <xdr:ext cx="589915" cy="25336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370" y="12456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168910</xdr:rowOff>
    </xdr:from>
    <xdr:ext cx="589915" cy="25336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370" y="11998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915" cy="25336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121920</xdr:rowOff>
    </xdr:from>
    <xdr:to>
      <xdr:col>54</xdr:col>
      <xdr:colOff>189865</xdr:colOff>
      <xdr:row>78</xdr:row>
      <xdr:rowOff>114935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420"/>
          <a:ext cx="127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118745</xdr:rowOff>
    </xdr:from>
    <xdr:ext cx="469900" cy="259080"/>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5,483</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114935</xdr:rowOff>
    </xdr:from>
    <xdr:to>
      <xdr:col>55</xdr:col>
      <xdr:colOff>88900</xdr:colOff>
      <xdr:row>78</xdr:row>
      <xdr:rowOff>114935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8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68580</xdr:rowOff>
    </xdr:from>
    <xdr:ext cx="598805" cy="259080"/>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303,900</a:t>
          </a:r>
          <a:endParaRPr kumimoji="1" lang="ja-JP" altLang="en-US" sz="1000" b="1">
            <a:latin typeface="ＭＳ Ｐゴシック"/>
          </a:endParaRPr>
        </a:p>
      </xdr:txBody>
    </xdr:sp>
    <xdr:clientData/>
  </xdr:oneCellAnchor>
  <xdr:twoCellAnchor>
    <xdr:from>
      <xdr:col>54</xdr:col>
      <xdr:colOff>101600</xdr:colOff>
      <xdr:row>70</xdr:row>
      <xdr:rowOff>121920</xdr:rowOff>
    </xdr:from>
    <xdr:to>
      <xdr:col>55</xdr:col>
      <xdr:colOff>88900</xdr:colOff>
      <xdr:row>70</xdr:row>
      <xdr:rowOff>121920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152400</xdr:rowOff>
    </xdr:from>
    <xdr:to>
      <xdr:col>55</xdr:col>
      <xdr:colOff>0</xdr:colOff>
      <xdr:row>78</xdr:row>
      <xdr:rowOff>2540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5405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60960</xdr:rowOff>
    </xdr:from>
    <xdr:ext cx="534670" cy="259080"/>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11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48,669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38100</xdr:rowOff>
    </xdr:from>
    <xdr:to>
      <xdr:col>55</xdr:col>
      <xdr:colOff>50800</xdr:colOff>
      <xdr:row>77</xdr:row>
      <xdr:rowOff>139700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79375</xdr:rowOff>
    </xdr:from>
    <xdr:to>
      <xdr:col>50</xdr:col>
      <xdr:colOff>114300</xdr:colOff>
      <xdr:row>77</xdr:row>
      <xdr:rowOff>152400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8102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60325</xdr:rowOff>
    </xdr:from>
    <xdr:to>
      <xdr:col>50</xdr:col>
      <xdr:colOff>165100</xdr:colOff>
      <xdr:row>77</xdr:row>
      <xdr:rowOff>161925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6985</xdr:rowOff>
    </xdr:from>
    <xdr:ext cx="528955" cy="25336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1965" y="130371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43,745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35560</xdr:rowOff>
    </xdr:from>
    <xdr:to>
      <xdr:col>45</xdr:col>
      <xdr:colOff>177800</xdr:colOff>
      <xdr:row>77</xdr:row>
      <xdr:rowOff>79375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23721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41910</xdr:rowOff>
    </xdr:from>
    <xdr:to>
      <xdr:col>46</xdr:col>
      <xdr:colOff>38100</xdr:colOff>
      <xdr:row>77</xdr:row>
      <xdr:rowOff>143510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134620</xdr:rowOff>
    </xdr:from>
    <xdr:ext cx="528955" cy="25336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2965" y="133362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47,729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35560</xdr:rowOff>
    </xdr:from>
    <xdr:to>
      <xdr:col>41</xdr:col>
      <xdr:colOff>50800</xdr:colOff>
      <xdr:row>77</xdr:row>
      <xdr:rowOff>104140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23721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65405</xdr:rowOff>
    </xdr:from>
    <xdr:to>
      <xdr:col>41</xdr:col>
      <xdr:colOff>101600</xdr:colOff>
      <xdr:row>77</xdr:row>
      <xdr:rowOff>167005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158115</xdr:rowOff>
    </xdr:from>
    <xdr:ext cx="528955" cy="25336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3965" y="133597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45720</xdr:rowOff>
    </xdr:from>
    <xdr:to>
      <xdr:col>36</xdr:col>
      <xdr:colOff>165100</xdr:colOff>
      <xdr:row>77</xdr:row>
      <xdr:rowOff>147320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163830</xdr:rowOff>
    </xdr:from>
    <xdr:ext cx="528955" cy="2590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4965" y="130225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46,905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123190</xdr:rowOff>
    </xdr:from>
    <xdr:to>
      <xdr:col>55</xdr:col>
      <xdr:colOff>50800</xdr:colOff>
      <xdr:row>78</xdr:row>
      <xdr:rowOff>53340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2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38100</xdr:rowOff>
    </xdr:from>
    <xdr:ext cx="534670" cy="259080"/>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39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30,068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101600</xdr:rowOff>
    </xdr:from>
    <xdr:to>
      <xdr:col>50</xdr:col>
      <xdr:colOff>165100</xdr:colOff>
      <xdr:row>78</xdr:row>
      <xdr:rowOff>31750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22860</xdr:rowOff>
    </xdr:from>
    <xdr:ext cx="528955"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1965" y="133959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34,742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29210</xdr:rowOff>
    </xdr:from>
    <xdr:to>
      <xdr:col>46</xdr:col>
      <xdr:colOff>38100</xdr:colOff>
      <xdr:row>77</xdr:row>
      <xdr:rowOff>130175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30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146685</xdr:rowOff>
    </xdr:from>
    <xdr:ext cx="528955" cy="25336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2965" y="130054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50,746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156210</xdr:rowOff>
    </xdr:from>
    <xdr:to>
      <xdr:col>41</xdr:col>
      <xdr:colOff>101600</xdr:colOff>
      <xdr:row>77</xdr:row>
      <xdr:rowOff>86360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18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102870</xdr:rowOff>
    </xdr:from>
    <xdr:ext cx="528955" cy="259080"/>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3965" y="129616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60,238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53340</xdr:rowOff>
    </xdr:from>
    <xdr:to>
      <xdr:col>36</xdr:col>
      <xdr:colOff>165100</xdr:colOff>
      <xdr:row>77</xdr:row>
      <xdr:rowOff>154940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5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146050</xdr:rowOff>
    </xdr:from>
    <xdr:ext cx="528955" cy="25336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4965" y="133477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45,290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170" cy="219710"/>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3205" cy="25336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080" y="16799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89915" cy="25336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370" y="16342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89915" cy="25336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370" y="15885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168910</xdr:rowOff>
    </xdr:from>
    <xdr:ext cx="589915" cy="25336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370" y="15427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915" cy="25336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20955</xdr:rowOff>
    </xdr:from>
    <xdr:to>
      <xdr:col>54</xdr:col>
      <xdr:colOff>189865</xdr:colOff>
      <xdr:row>97</xdr:row>
      <xdr:rowOff>130810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455"/>
          <a:ext cx="127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134620</xdr:rowOff>
    </xdr:from>
    <xdr:ext cx="534670" cy="25336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2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39,469</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130810</xdr:rowOff>
    </xdr:from>
    <xdr:to>
      <xdr:col>55</xdr:col>
      <xdr:colOff>88900</xdr:colOff>
      <xdr:row>97</xdr:row>
      <xdr:rowOff>130810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139065</xdr:rowOff>
    </xdr:from>
    <xdr:ext cx="598805" cy="259080"/>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6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325,921</a:t>
          </a:r>
          <a:endParaRPr kumimoji="1" lang="ja-JP" altLang="en-US" sz="1000" b="1">
            <a:latin typeface="ＭＳ Ｐゴシック"/>
          </a:endParaRPr>
        </a:p>
      </xdr:txBody>
    </xdr:sp>
    <xdr:clientData/>
  </xdr:oneCellAnchor>
  <xdr:twoCellAnchor>
    <xdr:from>
      <xdr:col>54</xdr:col>
      <xdr:colOff>101600</xdr:colOff>
      <xdr:row>90</xdr:row>
      <xdr:rowOff>20955</xdr:rowOff>
    </xdr:from>
    <xdr:to>
      <xdr:col>55</xdr:col>
      <xdr:colOff>88900</xdr:colOff>
      <xdr:row>90</xdr:row>
      <xdr:rowOff>20955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107315</xdr:rowOff>
    </xdr:from>
    <xdr:to>
      <xdr:col>55</xdr:col>
      <xdr:colOff>0</xdr:colOff>
      <xdr:row>96</xdr:row>
      <xdr:rowOff>143510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56651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45720</xdr:rowOff>
    </xdr:from>
    <xdr:ext cx="598805" cy="259080"/>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02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126,890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22860</xdr:rowOff>
    </xdr:from>
    <xdr:to>
      <xdr:col>55</xdr:col>
      <xdr:colOff>50800</xdr:colOff>
      <xdr:row>95</xdr:row>
      <xdr:rowOff>124460</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107315</xdr:rowOff>
    </xdr:from>
    <xdr:to>
      <xdr:col>50</xdr:col>
      <xdr:colOff>114300</xdr:colOff>
      <xdr:row>96</xdr:row>
      <xdr:rowOff>107950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56651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86995</xdr:rowOff>
    </xdr:from>
    <xdr:to>
      <xdr:col>50</xdr:col>
      <xdr:colOff>165100</xdr:colOff>
      <xdr:row>96</xdr:row>
      <xdr:rowOff>17780</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94</xdr:row>
      <xdr:rowOff>33655</xdr:rowOff>
    </xdr:from>
    <xdr:ext cx="593090" cy="2584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580" y="1614995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112,960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107950</xdr:rowOff>
    </xdr:from>
    <xdr:to>
      <xdr:col>45</xdr:col>
      <xdr:colOff>177800</xdr:colOff>
      <xdr:row>96</xdr:row>
      <xdr:rowOff>135890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56715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107315</xdr:rowOff>
    </xdr:from>
    <xdr:to>
      <xdr:col>46</xdr:col>
      <xdr:colOff>38100</xdr:colOff>
      <xdr:row>96</xdr:row>
      <xdr:rowOff>37465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94</xdr:row>
      <xdr:rowOff>53975</xdr:rowOff>
    </xdr:from>
    <xdr:ext cx="593090" cy="25336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580" y="1617027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108,474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135890</xdr:rowOff>
    </xdr:from>
    <xdr:to>
      <xdr:col>41</xdr:col>
      <xdr:colOff>50800</xdr:colOff>
      <xdr:row>96</xdr:row>
      <xdr:rowOff>147955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59509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123190</xdr:rowOff>
    </xdr:from>
    <xdr:to>
      <xdr:col>41</xdr:col>
      <xdr:colOff>101600</xdr:colOff>
      <xdr:row>96</xdr:row>
      <xdr:rowOff>53340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94</xdr:row>
      <xdr:rowOff>69850</xdr:rowOff>
    </xdr:from>
    <xdr:ext cx="593090"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580" y="16186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146685</xdr:rowOff>
    </xdr:from>
    <xdr:to>
      <xdr:col>36</xdr:col>
      <xdr:colOff>165100</xdr:colOff>
      <xdr:row>96</xdr:row>
      <xdr:rowOff>76835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93345</xdr:rowOff>
    </xdr:from>
    <xdr:ext cx="528955" cy="259080"/>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4965" y="162096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99,846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92710</xdr:rowOff>
    </xdr:from>
    <xdr:to>
      <xdr:col>55</xdr:col>
      <xdr:colOff>50800</xdr:colOff>
      <xdr:row>97</xdr:row>
      <xdr:rowOff>22860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5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71120</xdr:rowOff>
    </xdr:from>
    <xdr:ext cx="534670" cy="259080"/>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5303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74,148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56515</xdr:rowOff>
    </xdr:from>
    <xdr:to>
      <xdr:col>50</xdr:col>
      <xdr:colOff>165100</xdr:colOff>
      <xdr:row>96</xdr:row>
      <xdr:rowOff>158115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1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149225</xdr:rowOff>
    </xdr:from>
    <xdr:ext cx="528955"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1965" y="166084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82,139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57150</xdr:rowOff>
    </xdr:from>
    <xdr:to>
      <xdr:col>46</xdr:col>
      <xdr:colOff>38100</xdr:colOff>
      <xdr:row>96</xdr:row>
      <xdr:rowOff>158750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51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149860</xdr:rowOff>
    </xdr:from>
    <xdr:ext cx="528955"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2965" y="166090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81,913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85090</xdr:rowOff>
    </xdr:from>
    <xdr:to>
      <xdr:col>41</xdr:col>
      <xdr:colOff>101600</xdr:colOff>
      <xdr:row>97</xdr:row>
      <xdr:rowOff>15240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4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6350</xdr:rowOff>
    </xdr:from>
    <xdr:ext cx="528955" cy="25336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3965" y="166370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75,837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97790</xdr:rowOff>
    </xdr:from>
    <xdr:to>
      <xdr:col>36</xdr:col>
      <xdr:colOff>165100</xdr:colOff>
      <xdr:row>97</xdr:row>
      <xdr:rowOff>27305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56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18415</xdr:rowOff>
    </xdr:from>
    <xdr:ext cx="528955" cy="25336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4965" y="166490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73,219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170" cy="219710"/>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3205" cy="259080"/>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080" y="6588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168910</xdr:rowOff>
    </xdr:from>
    <xdr:ext cx="589915" cy="25336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370" y="5826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130810</xdr:rowOff>
    </xdr:from>
    <xdr:ext cx="589915" cy="25908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370" y="5445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92710</xdr:rowOff>
    </xdr:from>
    <xdr:ext cx="589915" cy="25908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370" y="506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9915" cy="25336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8890</xdr:rowOff>
    </xdr:from>
    <xdr:to>
      <xdr:col>85</xdr:col>
      <xdr:colOff>126365</xdr:colOff>
      <xdr:row>38</xdr:row>
      <xdr:rowOff>31750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40"/>
          <a:ext cx="1270" cy="1223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35560</xdr:rowOff>
    </xdr:from>
    <xdr:ext cx="534670" cy="259080"/>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24,157</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31750</xdr:rowOff>
    </xdr:from>
    <xdr:to>
      <xdr:col>86</xdr:col>
      <xdr:colOff>25400</xdr:colOff>
      <xdr:row>38</xdr:row>
      <xdr:rowOff>31750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127000</xdr:rowOff>
    </xdr:from>
    <xdr:ext cx="598805" cy="259080"/>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0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184,662</a:t>
          </a:r>
          <a:endParaRPr kumimoji="1" lang="ja-JP" altLang="en-US" sz="1000" b="1">
            <a:latin typeface="ＭＳ Ｐゴシック"/>
          </a:endParaRPr>
        </a:p>
      </xdr:txBody>
    </xdr:sp>
    <xdr:clientData/>
  </xdr:oneCellAnchor>
  <xdr:twoCellAnchor>
    <xdr:from>
      <xdr:col>85</xdr:col>
      <xdr:colOff>38100</xdr:colOff>
      <xdr:row>31</xdr:row>
      <xdr:rowOff>8890</xdr:rowOff>
    </xdr:from>
    <xdr:to>
      <xdr:col>86</xdr:col>
      <xdr:colOff>25400</xdr:colOff>
      <xdr:row>31</xdr:row>
      <xdr:rowOff>8890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156845</xdr:rowOff>
    </xdr:from>
    <xdr:to>
      <xdr:col>85</xdr:col>
      <xdr:colOff>127000</xdr:colOff>
      <xdr:row>37</xdr:row>
      <xdr:rowOff>171450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50049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130810</xdr:rowOff>
    </xdr:from>
    <xdr:ext cx="534670" cy="259080"/>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5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52,484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107950</xdr:rowOff>
    </xdr:from>
    <xdr:to>
      <xdr:col>85</xdr:col>
      <xdr:colOff>177800</xdr:colOff>
      <xdr:row>37</xdr:row>
      <xdr:rowOff>38100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171450</xdr:rowOff>
    </xdr:from>
    <xdr:to>
      <xdr:col>81</xdr:col>
      <xdr:colOff>50800</xdr:colOff>
      <xdr:row>38</xdr:row>
      <xdr:rowOff>15240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5151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147320</xdr:rowOff>
    </xdr:from>
    <xdr:to>
      <xdr:col>81</xdr:col>
      <xdr:colOff>101600</xdr:colOff>
      <xdr:row>37</xdr:row>
      <xdr:rowOff>77470</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93980</xdr:rowOff>
    </xdr:from>
    <xdr:ext cx="528955" cy="259080"/>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3965" y="60947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47,349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15240</xdr:rowOff>
    </xdr:from>
    <xdr:to>
      <xdr:col>76</xdr:col>
      <xdr:colOff>114300</xdr:colOff>
      <xdr:row>38</xdr:row>
      <xdr:rowOff>46355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53034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158750</xdr:rowOff>
    </xdr:from>
    <xdr:to>
      <xdr:col>76</xdr:col>
      <xdr:colOff>165100</xdr:colOff>
      <xdr:row>37</xdr:row>
      <xdr:rowOff>88900</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106045</xdr:rowOff>
    </xdr:from>
    <xdr:ext cx="528955" cy="259080"/>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4965" y="61067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147320</xdr:rowOff>
    </xdr:from>
    <xdr:to>
      <xdr:col>71</xdr:col>
      <xdr:colOff>177800</xdr:colOff>
      <xdr:row>38</xdr:row>
      <xdr:rowOff>46355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90970"/>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139700</xdr:rowOff>
    </xdr:from>
    <xdr:to>
      <xdr:col>72</xdr:col>
      <xdr:colOff>38100</xdr:colOff>
      <xdr:row>37</xdr:row>
      <xdr:rowOff>69850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86360</xdr:rowOff>
    </xdr:from>
    <xdr:ext cx="528955" cy="25336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5965" y="60871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48,331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109855</xdr:rowOff>
    </xdr:from>
    <xdr:to>
      <xdr:col>67</xdr:col>
      <xdr:colOff>101600</xdr:colOff>
      <xdr:row>37</xdr:row>
      <xdr:rowOff>40640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56515</xdr:rowOff>
    </xdr:from>
    <xdr:ext cx="528955" cy="2584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6965" y="605726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52,232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106045</xdr:rowOff>
    </xdr:from>
    <xdr:to>
      <xdr:col>85</xdr:col>
      <xdr:colOff>177800</xdr:colOff>
      <xdr:row>38</xdr:row>
      <xdr:rowOff>36195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4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20955</xdr:rowOff>
    </xdr:from>
    <xdr:ext cx="534670" cy="25336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646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30,211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120650</xdr:rowOff>
    </xdr:from>
    <xdr:to>
      <xdr:col>81</xdr:col>
      <xdr:colOff>101600</xdr:colOff>
      <xdr:row>38</xdr:row>
      <xdr:rowOff>50800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41910</xdr:rowOff>
    </xdr:from>
    <xdr:ext cx="528955" cy="25336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3965" y="65570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28,366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135890</xdr:rowOff>
    </xdr:from>
    <xdr:to>
      <xdr:col>76</xdr:col>
      <xdr:colOff>165100</xdr:colOff>
      <xdr:row>38</xdr:row>
      <xdr:rowOff>66040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57150</xdr:rowOff>
    </xdr:from>
    <xdr:ext cx="528955"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4965" y="65722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26,334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167005</xdr:rowOff>
    </xdr:from>
    <xdr:to>
      <xdr:col>72</xdr:col>
      <xdr:colOff>38100</xdr:colOff>
      <xdr:row>38</xdr:row>
      <xdr:rowOff>97790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5106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88265</xdr:rowOff>
    </xdr:from>
    <xdr:ext cx="528955" cy="25336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5965" y="66033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22,284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96520</xdr:rowOff>
    </xdr:from>
    <xdr:to>
      <xdr:col>67</xdr:col>
      <xdr:colOff>101600</xdr:colOff>
      <xdr:row>38</xdr:row>
      <xdr:rowOff>26670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4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17780</xdr:rowOff>
    </xdr:from>
    <xdr:ext cx="528955" cy="25336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6965" y="65328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31,488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170" cy="219710"/>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57</xdr:row>
      <xdr:rowOff>168910</xdr:rowOff>
    </xdr:from>
    <xdr:ext cx="243205" cy="25336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080" y="9941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55</xdr:row>
      <xdr:rowOff>54610</xdr:rowOff>
    </xdr:from>
    <xdr:ext cx="589915" cy="25336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370" y="9484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52</xdr:row>
      <xdr:rowOff>111760</xdr:rowOff>
    </xdr:from>
    <xdr:ext cx="589915" cy="25336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370" y="9027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168910</xdr:rowOff>
    </xdr:from>
    <xdr:ext cx="589915" cy="25336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370" y="8569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9915" cy="25336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45720</xdr:rowOff>
    </xdr:from>
    <xdr:to>
      <xdr:col>85</xdr:col>
      <xdr:colOff>126365</xdr:colOff>
      <xdr:row>57</xdr:row>
      <xdr:rowOff>55880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220"/>
          <a:ext cx="1270" cy="1210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59690</xdr:rowOff>
    </xdr:from>
    <xdr:ext cx="534670" cy="259080"/>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3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55,817</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55880</xdr:rowOff>
    </xdr:from>
    <xdr:to>
      <xdr:col>86</xdr:col>
      <xdr:colOff>25400</xdr:colOff>
      <xdr:row>57</xdr:row>
      <xdr:rowOff>55880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163830</xdr:rowOff>
    </xdr:from>
    <xdr:ext cx="598805" cy="259080"/>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4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320,496</a:t>
          </a:r>
          <a:endParaRPr kumimoji="1" lang="ja-JP" altLang="en-US" sz="1000" b="1">
            <a:latin typeface="ＭＳ Ｐゴシック"/>
          </a:endParaRPr>
        </a:p>
      </xdr:txBody>
    </xdr:sp>
    <xdr:clientData/>
  </xdr:oneCellAnchor>
  <xdr:twoCellAnchor>
    <xdr:from>
      <xdr:col>85</xdr:col>
      <xdr:colOff>38100</xdr:colOff>
      <xdr:row>50</xdr:row>
      <xdr:rowOff>45720</xdr:rowOff>
    </xdr:from>
    <xdr:to>
      <xdr:col>86</xdr:col>
      <xdr:colOff>25400</xdr:colOff>
      <xdr:row>50</xdr:row>
      <xdr:rowOff>45720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167640</xdr:rowOff>
    </xdr:from>
    <xdr:to>
      <xdr:col>85</xdr:col>
      <xdr:colOff>127000</xdr:colOff>
      <xdr:row>57</xdr:row>
      <xdr:rowOff>6350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76884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30480</xdr:rowOff>
    </xdr:from>
    <xdr:ext cx="598805" cy="25336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78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130,327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7620</xdr:rowOff>
    </xdr:from>
    <xdr:to>
      <xdr:col>85</xdr:col>
      <xdr:colOff>177800</xdr:colOff>
      <xdr:row>55</xdr:row>
      <xdr:rowOff>109220</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11430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77900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54</xdr:row>
      <xdr:rowOff>6985</xdr:rowOff>
    </xdr:from>
    <xdr:ext cx="593090" cy="25336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580" y="926528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118,750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11430</xdr:rowOff>
    </xdr:from>
    <xdr:to>
      <xdr:col>76</xdr:col>
      <xdr:colOff>114300</xdr:colOff>
      <xdr:row>57</xdr:row>
      <xdr:rowOff>45720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78408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72390</xdr:rowOff>
    </xdr:from>
    <xdr:to>
      <xdr:col>76</xdr:col>
      <xdr:colOff>165100</xdr:colOff>
      <xdr:row>56</xdr:row>
      <xdr:rowOff>2540</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54</xdr:row>
      <xdr:rowOff>19050</xdr:rowOff>
    </xdr:from>
    <xdr:ext cx="593090" cy="25336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580" y="927735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116,080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162560</xdr:rowOff>
    </xdr:from>
    <xdr:to>
      <xdr:col>71</xdr:col>
      <xdr:colOff>177800</xdr:colOff>
      <xdr:row>57</xdr:row>
      <xdr:rowOff>45720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76376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117475</xdr:rowOff>
    </xdr:from>
    <xdr:to>
      <xdr:col>72</xdr:col>
      <xdr:colOff>38100</xdr:colOff>
      <xdr:row>56</xdr:row>
      <xdr:rowOff>47625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54</xdr:row>
      <xdr:rowOff>64135</xdr:rowOff>
    </xdr:from>
    <xdr:ext cx="593090" cy="25336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580" y="932243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106,288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55</xdr:row>
      <xdr:rowOff>140335</xdr:rowOff>
    </xdr:from>
    <xdr:to>
      <xdr:col>67</xdr:col>
      <xdr:colOff>101600</xdr:colOff>
      <xdr:row>56</xdr:row>
      <xdr:rowOff>70485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54</xdr:row>
      <xdr:rowOff>86995</xdr:rowOff>
    </xdr:from>
    <xdr:ext cx="593090" cy="25336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580" y="934529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101,223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116840</xdr:rowOff>
    </xdr:from>
    <xdr:to>
      <xdr:col>85</xdr:col>
      <xdr:colOff>177800</xdr:colOff>
      <xdr:row>57</xdr:row>
      <xdr:rowOff>46990</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71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31750</xdr:rowOff>
    </xdr:from>
    <xdr:ext cx="534670" cy="25336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6329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68,870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127000</xdr:rowOff>
    </xdr:from>
    <xdr:to>
      <xdr:col>81</xdr:col>
      <xdr:colOff>101600</xdr:colOff>
      <xdr:row>57</xdr:row>
      <xdr:rowOff>57150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48895</xdr:rowOff>
    </xdr:from>
    <xdr:ext cx="528955"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3965" y="98215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66,599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132080</xdr:rowOff>
    </xdr:from>
    <xdr:to>
      <xdr:col>76</xdr:col>
      <xdr:colOff>165100</xdr:colOff>
      <xdr:row>57</xdr:row>
      <xdr:rowOff>62230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73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53340</xdr:rowOff>
    </xdr:from>
    <xdr:ext cx="528955" cy="25336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4965" y="98259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65,546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166370</xdr:rowOff>
    </xdr:from>
    <xdr:to>
      <xdr:col>72</xdr:col>
      <xdr:colOff>38100</xdr:colOff>
      <xdr:row>57</xdr:row>
      <xdr:rowOff>96520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87630</xdr:rowOff>
    </xdr:from>
    <xdr:ext cx="528955" cy="25336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5965" y="98602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58,035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111760</xdr:rowOff>
    </xdr:from>
    <xdr:to>
      <xdr:col>67</xdr:col>
      <xdr:colOff>101600</xdr:colOff>
      <xdr:row>57</xdr:row>
      <xdr:rowOff>41910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71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33020</xdr:rowOff>
    </xdr:from>
    <xdr:ext cx="528955"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6965" y="98056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70,052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170" cy="219710"/>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3205" cy="259080"/>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080" y="13501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336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505" y="13174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336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505" y="12522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89915" cy="2584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370" y="12195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89915" cy="259080"/>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370" y="11868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9915" cy="25336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48895</xdr:rowOff>
    </xdr:from>
    <xdr:to>
      <xdr:col>85</xdr:col>
      <xdr:colOff>126365</xdr:colOff>
      <xdr:row>79</xdr:row>
      <xdr:rowOff>99060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1845"/>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102870</xdr:rowOff>
    </xdr:from>
    <xdr:ext cx="249555" cy="259080"/>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167005</xdr:rowOff>
    </xdr:from>
    <xdr:ext cx="598805" cy="25336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05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130,566</a:t>
          </a:r>
          <a:endParaRPr kumimoji="1" lang="ja-JP" altLang="en-US" sz="1000" b="1">
            <a:latin typeface="ＭＳ Ｐゴシック"/>
          </a:endParaRPr>
        </a:p>
      </xdr:txBody>
    </xdr:sp>
    <xdr:clientData/>
  </xdr:oneCellAnchor>
  <xdr:twoCellAnchor>
    <xdr:from>
      <xdr:col>85</xdr:col>
      <xdr:colOff>38100</xdr:colOff>
      <xdr:row>71</xdr:row>
      <xdr:rowOff>48895</xdr:rowOff>
    </xdr:from>
    <xdr:to>
      <xdr:col>86</xdr:col>
      <xdr:colOff>25400</xdr:colOff>
      <xdr:row>71</xdr:row>
      <xdr:rowOff>48895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1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55245</xdr:rowOff>
    </xdr:from>
    <xdr:to>
      <xdr:col>85</xdr:col>
      <xdr:colOff>127000</xdr:colOff>
      <xdr:row>78</xdr:row>
      <xdr:rowOff>81280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42834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64770</xdr:rowOff>
    </xdr:from>
    <xdr:ext cx="534670" cy="25336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43787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12,225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86360</xdr:rowOff>
    </xdr:from>
    <xdr:to>
      <xdr:col>85</xdr:col>
      <xdr:colOff>177800</xdr:colOff>
      <xdr:row>79</xdr:row>
      <xdr:rowOff>16510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55245</xdr:rowOff>
    </xdr:from>
    <xdr:to>
      <xdr:col>81</xdr:col>
      <xdr:colOff>50800</xdr:colOff>
      <xdr:row>78</xdr:row>
      <xdr:rowOff>93980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42834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41910</xdr:rowOff>
    </xdr:from>
    <xdr:to>
      <xdr:col>81</xdr:col>
      <xdr:colOff>101600</xdr:colOff>
      <xdr:row>78</xdr:row>
      <xdr:rowOff>143510</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134620</xdr:rowOff>
    </xdr:from>
    <xdr:ext cx="528955" cy="25336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3965" y="135077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16,303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93980</xdr:rowOff>
    </xdr:from>
    <xdr:to>
      <xdr:col>76</xdr:col>
      <xdr:colOff>114300</xdr:colOff>
      <xdr:row>79</xdr:row>
      <xdr:rowOff>16510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467080"/>
          <a:ext cx="8890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60325</xdr:rowOff>
    </xdr:from>
    <xdr:to>
      <xdr:col>76</xdr:col>
      <xdr:colOff>165100</xdr:colOff>
      <xdr:row>78</xdr:row>
      <xdr:rowOff>161925</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153035</xdr:rowOff>
    </xdr:from>
    <xdr:ext cx="528955" cy="259080"/>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4965" y="135261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14,621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8255</xdr:rowOff>
    </xdr:from>
    <xdr:to>
      <xdr:col>71</xdr:col>
      <xdr:colOff>177800</xdr:colOff>
      <xdr:row>79</xdr:row>
      <xdr:rowOff>16510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5280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71120</xdr:rowOff>
    </xdr:from>
    <xdr:to>
      <xdr:col>72</xdr:col>
      <xdr:colOff>38100</xdr:colOff>
      <xdr:row>79</xdr:row>
      <xdr:rowOff>1270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17780</xdr:rowOff>
    </xdr:from>
    <xdr:ext cx="528955" cy="25336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5965" y="132194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13,645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19050</xdr:rowOff>
    </xdr:from>
    <xdr:to>
      <xdr:col>67</xdr:col>
      <xdr:colOff>101600</xdr:colOff>
      <xdr:row>78</xdr:row>
      <xdr:rowOff>120650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137160</xdr:rowOff>
    </xdr:from>
    <xdr:ext cx="528955" cy="259080"/>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6965" y="131673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30480</xdr:rowOff>
    </xdr:from>
    <xdr:to>
      <xdr:col>85</xdr:col>
      <xdr:colOff>177800</xdr:colOff>
      <xdr:row>78</xdr:row>
      <xdr:rowOff>132080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53340</xdr:rowOff>
    </xdr:from>
    <xdr:ext cx="534670" cy="25336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2549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17,357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4445</xdr:rowOff>
    </xdr:from>
    <xdr:to>
      <xdr:col>81</xdr:col>
      <xdr:colOff>101600</xdr:colOff>
      <xdr:row>78</xdr:row>
      <xdr:rowOff>106045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37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122555</xdr:rowOff>
    </xdr:from>
    <xdr:ext cx="528955" cy="25336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3965" y="131527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19,762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43180</xdr:rowOff>
    </xdr:from>
    <xdr:to>
      <xdr:col>76</xdr:col>
      <xdr:colOff>165100</xdr:colOff>
      <xdr:row>78</xdr:row>
      <xdr:rowOff>144780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1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161290</xdr:rowOff>
    </xdr:from>
    <xdr:ext cx="528955"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4965" y="131914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16,184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137160</xdr:rowOff>
    </xdr:from>
    <xdr:to>
      <xdr:col>72</xdr:col>
      <xdr:colOff>38100</xdr:colOff>
      <xdr:row>79</xdr:row>
      <xdr:rowOff>67310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1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79</xdr:row>
      <xdr:rowOff>58420</xdr:rowOff>
    </xdr:from>
    <xdr:ext cx="464185"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350" y="136029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128905</xdr:rowOff>
    </xdr:from>
    <xdr:to>
      <xdr:col>67</xdr:col>
      <xdr:colOff>101600</xdr:colOff>
      <xdr:row>79</xdr:row>
      <xdr:rowOff>59055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0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50165</xdr:rowOff>
    </xdr:from>
    <xdr:ext cx="464185"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350" y="135947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170" cy="219710"/>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3205" cy="25336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080" y="16799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89915" cy="25336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370" y="16342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89915" cy="25336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370" y="15885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89915" cy="25336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370" y="15427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915" cy="25336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33020</xdr:rowOff>
    </xdr:from>
    <xdr:to>
      <xdr:col>85</xdr:col>
      <xdr:colOff>126365</xdr:colOff>
      <xdr:row>98</xdr:row>
      <xdr:rowOff>139065</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420"/>
          <a:ext cx="1270" cy="1134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143510</xdr:rowOff>
    </xdr:from>
    <xdr:ext cx="378460" cy="25336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561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139065</xdr:rowOff>
    </xdr:from>
    <xdr:to>
      <xdr:col>86</xdr:col>
      <xdr:colOff>25400</xdr:colOff>
      <xdr:row>98</xdr:row>
      <xdr:rowOff>139065</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151130</xdr:rowOff>
    </xdr:from>
    <xdr:ext cx="598805" cy="259080"/>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248,299</a:t>
          </a:r>
          <a:endParaRPr kumimoji="1" lang="ja-JP" altLang="en-US" sz="1000" b="1">
            <a:latin typeface="ＭＳ Ｐゴシック"/>
          </a:endParaRPr>
        </a:p>
      </xdr:txBody>
    </xdr:sp>
    <xdr:clientData/>
  </xdr:oneCellAnchor>
  <xdr:twoCellAnchor>
    <xdr:from>
      <xdr:col>85</xdr:col>
      <xdr:colOff>38100</xdr:colOff>
      <xdr:row>92</xdr:row>
      <xdr:rowOff>33020</xdr:rowOff>
    </xdr:from>
    <xdr:to>
      <xdr:col>86</xdr:col>
      <xdr:colOff>25400</xdr:colOff>
      <xdr:row>92</xdr:row>
      <xdr:rowOff>33020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166370</xdr:rowOff>
    </xdr:from>
    <xdr:to>
      <xdr:col>85</xdr:col>
      <xdr:colOff>127000</xdr:colOff>
      <xdr:row>96</xdr:row>
      <xdr:rowOff>166370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6255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48260</xdr:rowOff>
    </xdr:from>
    <xdr:ext cx="598805" cy="259080"/>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645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126,413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25400</xdr:rowOff>
    </xdr:from>
    <xdr:to>
      <xdr:col>85</xdr:col>
      <xdr:colOff>177800</xdr:colOff>
      <xdr:row>95</xdr:row>
      <xdr:rowOff>127000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140335</xdr:rowOff>
    </xdr:from>
    <xdr:to>
      <xdr:col>81</xdr:col>
      <xdr:colOff>50800</xdr:colOff>
      <xdr:row>96</xdr:row>
      <xdr:rowOff>166370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59953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40640</xdr:rowOff>
    </xdr:from>
    <xdr:to>
      <xdr:col>81</xdr:col>
      <xdr:colOff>101600</xdr:colOff>
      <xdr:row>95</xdr:row>
      <xdr:rowOff>142240</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93</xdr:row>
      <xdr:rowOff>158750</xdr:rowOff>
    </xdr:from>
    <xdr:ext cx="593090" cy="259080"/>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580" y="1610360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123,004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140335</xdr:rowOff>
    </xdr:from>
    <xdr:to>
      <xdr:col>76</xdr:col>
      <xdr:colOff>114300</xdr:colOff>
      <xdr:row>96</xdr:row>
      <xdr:rowOff>169545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59953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8890</xdr:rowOff>
    </xdr:from>
    <xdr:to>
      <xdr:col>76</xdr:col>
      <xdr:colOff>165100</xdr:colOff>
      <xdr:row>95</xdr:row>
      <xdr:rowOff>110490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93</xdr:row>
      <xdr:rowOff>127000</xdr:rowOff>
    </xdr:from>
    <xdr:ext cx="593090" cy="259080"/>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580" y="160718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130,069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169545</xdr:rowOff>
    </xdr:from>
    <xdr:to>
      <xdr:col>71</xdr:col>
      <xdr:colOff>177800</xdr:colOff>
      <xdr:row>97</xdr:row>
      <xdr:rowOff>29210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62874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59055</xdr:rowOff>
    </xdr:from>
    <xdr:to>
      <xdr:col>72</xdr:col>
      <xdr:colOff>38100</xdr:colOff>
      <xdr:row>95</xdr:row>
      <xdr:rowOff>160655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94</xdr:row>
      <xdr:rowOff>6350</xdr:rowOff>
    </xdr:from>
    <xdr:ext cx="593090" cy="25336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580" y="1612265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118,981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95250</xdr:rowOff>
    </xdr:from>
    <xdr:to>
      <xdr:col>67</xdr:col>
      <xdr:colOff>101600</xdr:colOff>
      <xdr:row>96</xdr:row>
      <xdr:rowOff>25400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94</xdr:row>
      <xdr:rowOff>41910</xdr:rowOff>
    </xdr:from>
    <xdr:ext cx="593090" cy="25336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580" y="1615821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115570</xdr:rowOff>
    </xdr:from>
    <xdr:to>
      <xdr:col>85</xdr:col>
      <xdr:colOff>177800</xdr:colOff>
      <xdr:row>97</xdr:row>
      <xdr:rowOff>45720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57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93980</xdr:rowOff>
    </xdr:from>
    <xdr:ext cx="534670" cy="259080"/>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553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69,107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114935</xdr:rowOff>
    </xdr:from>
    <xdr:to>
      <xdr:col>81</xdr:col>
      <xdr:colOff>101600</xdr:colOff>
      <xdr:row>97</xdr:row>
      <xdr:rowOff>45085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57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36195</xdr:rowOff>
    </xdr:from>
    <xdr:ext cx="528955"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3965" y="166668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69,372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89535</xdr:rowOff>
    </xdr:from>
    <xdr:to>
      <xdr:col>76</xdr:col>
      <xdr:colOff>165100</xdr:colOff>
      <xdr:row>97</xdr:row>
      <xdr:rowOff>19685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54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10795</xdr:rowOff>
    </xdr:from>
    <xdr:ext cx="528955" cy="2584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4965" y="1664144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74,836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118745</xdr:rowOff>
    </xdr:from>
    <xdr:to>
      <xdr:col>72</xdr:col>
      <xdr:colOff>38100</xdr:colOff>
      <xdr:row>97</xdr:row>
      <xdr:rowOff>48895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57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40640</xdr:rowOff>
    </xdr:from>
    <xdr:ext cx="528955" cy="25336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5965" y="166712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68,493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149860</xdr:rowOff>
    </xdr:from>
    <xdr:to>
      <xdr:col>67</xdr:col>
      <xdr:colOff>101600</xdr:colOff>
      <xdr:row>97</xdr:row>
      <xdr:rowOff>80010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60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71120</xdr:rowOff>
    </xdr:from>
    <xdr:ext cx="528955"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6965" y="167017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61,647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170" cy="21971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3205" cy="25908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080" y="6643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61645" cy="25336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640" y="6316345"/>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61645" cy="259080"/>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640" y="59899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61645" cy="25336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640" y="566420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1645" cy="2584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640" y="533717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38100</xdr:rowOff>
    </xdr:from>
    <xdr:ext cx="531495" cy="25908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336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143510</xdr:rowOff>
    </xdr:from>
    <xdr:to>
      <xdr:col>116</xdr:col>
      <xdr:colOff>62865</xdr:colOff>
      <xdr:row>39</xdr:row>
      <xdr:rowOff>99060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7010"/>
          <a:ext cx="1270" cy="1498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119380</xdr:rowOff>
    </xdr:from>
    <xdr:ext cx="249555" cy="259080"/>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93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89535</xdr:rowOff>
    </xdr:from>
    <xdr:ext cx="469900" cy="25336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9,181</a:t>
          </a:r>
          <a:endParaRPr kumimoji="1" lang="ja-JP" altLang="en-US" sz="1000" b="1">
            <a:latin typeface="ＭＳ Ｐゴシック"/>
          </a:endParaRPr>
        </a:p>
      </xdr:txBody>
    </xdr:sp>
    <xdr:clientData/>
  </xdr:oneCellAnchor>
  <xdr:twoCellAnchor>
    <xdr:from>
      <xdr:col>115</xdr:col>
      <xdr:colOff>165100</xdr:colOff>
      <xdr:row>30</xdr:row>
      <xdr:rowOff>143510</xdr:rowOff>
    </xdr:from>
    <xdr:to>
      <xdr:col>116</xdr:col>
      <xdr:colOff>152400</xdr:colOff>
      <xdr:row>30</xdr:row>
      <xdr:rowOff>143510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7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36830</xdr:rowOff>
    </xdr:from>
    <xdr:ext cx="378460" cy="259080"/>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93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13970</xdr:rowOff>
    </xdr:from>
    <xdr:to>
      <xdr:col>116</xdr:col>
      <xdr:colOff>114300</xdr:colOff>
      <xdr:row>39</xdr:row>
      <xdr:rowOff>115570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158115</xdr:rowOff>
    </xdr:from>
    <xdr:to>
      <xdr:col>112</xdr:col>
      <xdr:colOff>38100</xdr:colOff>
      <xdr:row>39</xdr:row>
      <xdr:rowOff>88265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104775</xdr:rowOff>
    </xdr:from>
    <xdr:ext cx="378460" cy="259080"/>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70" y="64484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98425</xdr:rowOff>
    </xdr:from>
    <xdr:to>
      <xdr:col>107</xdr:col>
      <xdr:colOff>101600</xdr:colOff>
      <xdr:row>39</xdr:row>
      <xdr:rowOff>29210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5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45085</xdr:rowOff>
    </xdr:from>
    <xdr:ext cx="378460" cy="2584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70" y="63887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139700</xdr:rowOff>
    </xdr:from>
    <xdr:ext cx="378460" cy="259080"/>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70" y="64833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159385</xdr:rowOff>
    </xdr:from>
    <xdr:to>
      <xdr:col>98</xdr:col>
      <xdr:colOff>38100</xdr:colOff>
      <xdr:row>39</xdr:row>
      <xdr:rowOff>89535</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106045</xdr:rowOff>
    </xdr:from>
    <xdr:ext cx="378460" cy="259080"/>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70" y="64496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163830</xdr:rowOff>
    </xdr:from>
    <xdr:ext cx="249555" cy="259080"/>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93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384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840" y="682752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384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840" y="682752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384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840" y="682752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384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840" y="682752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170" cy="21971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3205" cy="25336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3205" cy="25336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3840" cy="259080"/>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3840" cy="259080"/>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3840" cy="259080"/>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3840" cy="259080"/>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384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384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384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3840"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300">
              <a:solidFill>
                <a:schemeClr val="dk1"/>
              </a:solidFill>
              <a:effectLst/>
              <a:latin typeface="ＭＳ Ｐゴシック"/>
              <a:ea typeface="ＭＳ Ｐゴシック"/>
              <a:cs typeface="+mn-cs"/>
            </a:rPr>
            <a:t>　類似団体平均を上回っているものは</a:t>
          </a:r>
          <a:r>
            <a:rPr kumimoji="1" lang="ja-JP" altLang="en-US" sz="1300">
              <a:solidFill>
                <a:schemeClr val="dk1"/>
              </a:solidFill>
              <a:effectLst/>
              <a:latin typeface="ＭＳ Ｐゴシック"/>
              <a:ea typeface="ＭＳ Ｐゴシック"/>
              <a:cs typeface="+mn-cs"/>
            </a:rPr>
            <a:t>災害復旧費であるが近年の大規模災害復旧により一時的に増加したものである。</a:t>
          </a:r>
          <a:r>
            <a:rPr kumimoji="1" lang="ja-JP" altLang="ja-JP" sz="1300">
              <a:solidFill>
                <a:schemeClr val="dk1"/>
              </a:solidFill>
              <a:effectLst/>
              <a:latin typeface="ＭＳ Ｐゴシック"/>
              <a:ea typeface="ＭＳ Ｐゴシック"/>
              <a:cs typeface="+mn-cs"/>
            </a:rPr>
            <a:t>衛生費</a:t>
          </a:r>
          <a:r>
            <a:rPr kumimoji="1" lang="ja-JP" altLang="en-US" sz="1300">
              <a:solidFill>
                <a:schemeClr val="dk1"/>
              </a:solidFill>
              <a:effectLst/>
              <a:latin typeface="ＭＳ Ｐゴシック"/>
              <a:ea typeface="ＭＳ Ｐゴシック"/>
              <a:cs typeface="+mn-cs"/>
            </a:rPr>
            <a:t>、教育費、公債費</a:t>
          </a:r>
          <a:r>
            <a:rPr kumimoji="1" lang="ja-JP" altLang="ja-JP" sz="1300">
              <a:solidFill>
                <a:schemeClr val="dk1"/>
              </a:solidFill>
              <a:effectLst/>
              <a:latin typeface="ＭＳ Ｐゴシック"/>
              <a:ea typeface="ＭＳ Ｐゴシック"/>
              <a:cs typeface="+mn-cs"/>
            </a:rPr>
            <a:t>は類似団体内順位も低いものとなっている。</a:t>
          </a:r>
          <a:endParaRPr lang="ja-JP" altLang="ja-JP" sz="1300">
            <a:effectLst/>
            <a:latin typeface="ＭＳ Ｐゴシック"/>
            <a:ea typeface="ＭＳ Ｐゴシック"/>
          </a:endParaRPr>
        </a:p>
        <a:p>
          <a:pPr eaLnBrk="1" fontAlgn="auto" latinLnBrk="0" hangingPunct="1"/>
          <a:r>
            <a:rPr lang="ja-JP" altLang="en-US" sz="1300">
              <a:effectLst/>
              <a:latin typeface="ＭＳ Ｐゴシック"/>
              <a:ea typeface="ＭＳ Ｐゴシック"/>
            </a:rPr>
            <a:t>　農林水産業費は、令和4年度に畜産クラスター事業あったため一時的に上昇したが例年並みの数値に減少している。</a:t>
          </a:r>
          <a:endParaRPr lang="ja-JP" altLang="ja-JP" sz="1300">
            <a:effectLst/>
            <a:latin typeface="ＭＳ Ｐゴシック"/>
            <a:ea typeface="ＭＳ Ｐゴシック"/>
          </a:endParaRPr>
        </a:p>
        <a:p>
          <a:pPr eaLnBrk="1" fontAlgn="auto" latinLnBrk="0" hangingPunct="1"/>
          <a:r>
            <a:rPr kumimoji="1" lang="ja-JP" altLang="ja-JP" sz="1300">
              <a:solidFill>
                <a:schemeClr val="dk1"/>
              </a:solidFill>
              <a:effectLst/>
              <a:latin typeface="ＭＳ Ｐゴシック"/>
              <a:ea typeface="ＭＳ Ｐゴシック"/>
              <a:cs typeface="+mn-cs"/>
            </a:rPr>
            <a:t>　公債費については年々減少して</a:t>
          </a:r>
          <a:r>
            <a:rPr kumimoji="1" lang="ja-JP" altLang="en-US" sz="1300">
              <a:solidFill>
                <a:schemeClr val="dk1"/>
              </a:solidFill>
              <a:effectLst/>
              <a:latin typeface="ＭＳ Ｐゴシック"/>
              <a:ea typeface="ＭＳ Ｐゴシック"/>
              <a:cs typeface="+mn-cs"/>
            </a:rPr>
            <a:t>いたが</a:t>
          </a:r>
          <a:r>
            <a:rPr kumimoji="1" lang="ja-JP" altLang="en-US" sz="1300">
              <a:solidFill>
                <a:sysClr val="windowText" lastClr="000000"/>
              </a:solidFill>
              <a:effectLst/>
              <a:latin typeface="ＭＳ Ｐゴシック"/>
              <a:ea typeface="ＭＳ Ｐゴシック"/>
              <a:cs typeface="+mn-cs"/>
            </a:rPr>
            <a:t>令和</a:t>
          </a:r>
          <a:r>
            <a:rPr kumimoji="1" lang="en-US" altLang="ja-JP" sz="1300">
              <a:solidFill>
                <a:sysClr val="windowText" lastClr="000000"/>
              </a:solidFill>
              <a:effectLst/>
              <a:latin typeface="ＭＳ Ｐゴシック"/>
              <a:ea typeface="ＭＳ Ｐゴシック"/>
              <a:cs typeface="+mn-cs"/>
            </a:rPr>
            <a:t>3</a:t>
          </a:r>
          <a:r>
            <a:rPr kumimoji="1" lang="ja-JP" altLang="en-US" sz="1300">
              <a:solidFill>
                <a:sysClr val="windowText" lastClr="000000"/>
              </a:solidFill>
              <a:effectLst/>
              <a:latin typeface="ＭＳ Ｐゴシック"/>
              <a:ea typeface="ＭＳ Ｐゴシック"/>
              <a:cs typeface="+mn-cs"/>
            </a:rPr>
            <a:t>年度から</a:t>
          </a:r>
          <a:r>
            <a:rPr kumimoji="1" lang="ja-JP" altLang="en-US" sz="1300">
              <a:solidFill>
                <a:schemeClr val="dk1"/>
              </a:solidFill>
              <a:effectLst/>
              <a:latin typeface="ＭＳ Ｐゴシック"/>
              <a:ea typeface="ＭＳ Ｐゴシック"/>
              <a:cs typeface="+mn-cs"/>
            </a:rPr>
            <a:t>上昇に転じており、その後横ばいで推移している。しかしながら低い水準は維持できている</a:t>
          </a:r>
          <a:r>
            <a:rPr kumimoji="1" lang="ja-JP" altLang="ja-JP" sz="1300">
              <a:solidFill>
                <a:schemeClr val="dk1"/>
              </a:solidFill>
              <a:effectLst/>
              <a:latin typeface="ＭＳ Ｐゴシック"/>
              <a:ea typeface="ＭＳ Ｐゴシック"/>
              <a:cs typeface="+mn-cs"/>
            </a:rPr>
            <a:t>。</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上記以外も、類似団体平均を下回っているが、全国及び県平均を上回っているものも多いため、引き続き事業の見直しを行い財政健全化に努める。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宮崎県綾町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200" baseline="0">
              <a:solidFill>
                <a:schemeClr val="dk1"/>
              </a:solidFill>
              <a:effectLst/>
              <a:latin typeface="ＭＳ Ｐゴシック"/>
              <a:ea typeface="ＭＳ Ｐゴシック"/>
              <a:cs typeface="+mn-cs"/>
            </a:rPr>
            <a:t>　</a:t>
          </a:r>
          <a:r>
            <a:rPr kumimoji="1" lang="ja-JP" altLang="ja-JP" sz="1200">
              <a:solidFill>
                <a:schemeClr val="dk1"/>
              </a:solidFill>
              <a:effectLst/>
              <a:latin typeface="ＭＳ Ｐゴシック"/>
              <a:ea typeface="ＭＳ Ｐゴシック"/>
              <a:cs typeface="+mn-cs"/>
            </a:rPr>
            <a:t>財政調整基金残高は、</a:t>
          </a:r>
          <a:r>
            <a:rPr kumimoji="1" lang="ja-JP" altLang="en-US" sz="1200">
              <a:solidFill>
                <a:schemeClr val="dk1"/>
              </a:solidFill>
              <a:effectLst/>
              <a:latin typeface="ＭＳ Ｐゴシック"/>
              <a:ea typeface="ＭＳ Ｐゴシック"/>
              <a:cs typeface="+mn-cs"/>
            </a:rPr>
            <a:t>令和</a:t>
          </a:r>
          <a:r>
            <a:rPr kumimoji="1" lang="en-US" altLang="ja-JP" sz="1200">
              <a:solidFill>
                <a:schemeClr val="dk1"/>
              </a:solidFill>
              <a:effectLst/>
              <a:latin typeface="ＭＳ Ｐゴシック"/>
              <a:ea typeface="ＭＳ Ｐゴシック"/>
              <a:cs typeface="+mn-cs"/>
            </a:rPr>
            <a:t>3</a:t>
          </a:r>
          <a:r>
            <a:rPr kumimoji="1" lang="ja-JP" altLang="en-US" sz="1200">
              <a:solidFill>
                <a:schemeClr val="dk1"/>
              </a:solidFill>
              <a:effectLst/>
              <a:latin typeface="ＭＳ Ｐゴシック"/>
              <a:ea typeface="ＭＳ Ｐゴシック"/>
              <a:cs typeface="+mn-cs"/>
            </a:rPr>
            <a:t>年度以降増加していたが、令和6年は財源不足を補うために取崩額が増加したため残高は減少に転じた。</a:t>
          </a:r>
          <a:endParaRPr lang="ja-JP" altLang="ja-JP" sz="1200">
            <a:effectLst/>
            <a:latin typeface="ＭＳ Ｐゴシック"/>
            <a:ea typeface="ＭＳ Ｐゴシック"/>
          </a:endParaRPr>
        </a:p>
        <a:p>
          <a:r>
            <a:rPr kumimoji="1" lang="ja-JP" altLang="en-US" sz="1200">
              <a:solidFill>
                <a:schemeClr val="dk1"/>
              </a:solidFill>
              <a:effectLst/>
              <a:latin typeface="ＭＳ Ｐゴシック"/>
              <a:ea typeface="ＭＳ Ｐゴシック"/>
              <a:cs typeface="+mn-cs"/>
            </a:rPr>
            <a:t>　実質収支額が前年度と比較して7.43ポイント上昇しているが、歳入歳出差引額が例年並みに戻ったためである。実質収支が上昇したことに伴い実質単年度収支は2.27ポイントの上昇となっている。　</a:t>
          </a:r>
          <a:endParaRPr lang="ja-JP" altLang="ja-JP" sz="1200">
            <a:effectLst/>
            <a:latin typeface="ＭＳ Ｐゴシック"/>
            <a:ea typeface="ＭＳ Ｐゴシック"/>
          </a:endParaRPr>
        </a:p>
        <a:p>
          <a:r>
            <a:rPr kumimoji="1" lang="ja-JP" altLang="ja-JP" sz="1200">
              <a:solidFill>
                <a:schemeClr val="dk1"/>
              </a:solidFill>
              <a:effectLst/>
              <a:latin typeface="ＭＳ Ｐゴシック"/>
              <a:ea typeface="ＭＳ Ｐゴシック"/>
              <a:cs typeface="+mn-cs"/>
            </a:rPr>
            <a:t>　今後は歳入に見合った歳出となる予算編成に努め、基金に頼らないよう事業の廃止、見直しを行い持続可能な財政運営を図る。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宮崎県綾町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a:ea typeface="ＭＳ Ｐゴシック"/>
              <a:cs typeface="+mn-cs"/>
            </a:rPr>
            <a:t>　全ての会計で黒字決算となっており、健全な運営である。</a:t>
          </a:r>
          <a:endParaRPr lang="ja-JP" altLang="ja-JP" sz="1400">
            <a:effectLst/>
            <a:latin typeface="ＭＳ Ｐゴシック"/>
            <a:ea typeface="ＭＳ Ｐゴシック"/>
          </a:endParaRPr>
        </a:p>
        <a:p>
          <a:r>
            <a:rPr kumimoji="1" lang="ja-JP" altLang="ja-JP" sz="1400">
              <a:solidFill>
                <a:schemeClr val="dk1"/>
              </a:solidFill>
              <a:effectLst/>
              <a:latin typeface="ＭＳ Ｐゴシック"/>
              <a:ea typeface="ＭＳ Ｐゴシック"/>
              <a:cs typeface="+mn-cs"/>
            </a:rPr>
            <a:t>　一般会計については、</a:t>
          </a:r>
          <a:r>
            <a:rPr kumimoji="1" lang="ja-JP" altLang="en-US" sz="1400">
              <a:solidFill>
                <a:schemeClr val="dk1"/>
              </a:solidFill>
              <a:effectLst/>
              <a:latin typeface="ＭＳ Ｐゴシック"/>
              <a:ea typeface="ＭＳ Ｐゴシック"/>
              <a:cs typeface="+mn-cs"/>
            </a:rPr>
            <a:t>標準財政規模比は令和5年に1.96％に低下したが、令和6年度は9.39％まで上昇した。</a:t>
          </a:r>
          <a:endParaRPr lang="ja-JP" altLang="ja-JP" sz="1400">
            <a:effectLst/>
            <a:latin typeface="ＭＳ Ｐゴシック"/>
            <a:ea typeface="ＭＳ Ｐゴシック"/>
          </a:endParaRPr>
        </a:p>
        <a:p>
          <a:r>
            <a:rPr kumimoji="1" lang="ja-JP" altLang="ja-JP" sz="1400">
              <a:solidFill>
                <a:schemeClr val="dk1"/>
              </a:solidFill>
              <a:effectLst/>
              <a:latin typeface="ＭＳ Ｐゴシック"/>
              <a:ea typeface="ＭＳ Ｐゴシック"/>
              <a:cs typeface="+mn-cs"/>
            </a:rPr>
            <a:t>　水道事業会計については、現時点では黒字決算であるが、水道管の更新時期を迎えており、赤字になる見込みのため、料金改定を行い健全な運営に努めていく。</a:t>
          </a:r>
          <a:endParaRPr lang="ja-JP" altLang="ja-JP" sz="1400">
            <a:effectLst/>
            <a:latin typeface="ＭＳ Ｐゴシック"/>
            <a:ea typeface="ＭＳ Ｐゴシック"/>
          </a:endParaRPr>
        </a:p>
        <a:p>
          <a:r>
            <a:rPr lang="ja-JP" altLang="en-US" sz="1400">
              <a:effectLst/>
              <a:latin typeface="ＭＳ Ｐゴシック"/>
              <a:ea typeface="ＭＳ Ｐゴシック"/>
            </a:rPr>
            <a:t>　介護保険特別会計については、団塊の世代が介護サービスを利用するようになってきているが、介護予防事業により歳出の削減に努めていく。</a:t>
          </a:r>
          <a:endParaRPr lang="ja-JP" altLang="ja-JP" sz="1400">
            <a:effectLst/>
            <a:latin typeface="ＭＳ Ｐゴシック"/>
            <a:ea typeface="ＭＳ Ｐゴシック"/>
          </a:endParaRPr>
        </a:p>
        <a:p>
          <a:r>
            <a:rPr kumimoji="1" lang="ja-JP" altLang="ja-JP" sz="1400">
              <a:solidFill>
                <a:schemeClr val="dk1"/>
              </a:solidFill>
              <a:effectLst/>
              <a:latin typeface="ＭＳ Ｐゴシック"/>
              <a:ea typeface="ＭＳ Ｐゴシック"/>
              <a:cs typeface="+mn-cs"/>
            </a:rPr>
            <a:t>　国民健康保険特別会計については、被保険者の減及び高齢化により厳しい財政運営となっているが特定健康診査等により医療費の削減に努めていく。</a:t>
          </a:r>
          <a:endParaRPr lang="ja-JP" altLang="ja-JP" sz="1400">
            <a:effectLst/>
            <a:latin typeface="ＭＳ Ｐゴシック"/>
            <a:ea typeface="ＭＳ Ｐゴシック"/>
          </a:endParaRPr>
        </a:p>
        <a:p>
          <a:r>
            <a:rPr kumimoji="1" lang="ja-JP" altLang="ja-JP" sz="1400">
              <a:solidFill>
                <a:schemeClr val="dk1"/>
              </a:solidFill>
              <a:effectLst/>
              <a:latin typeface="ＭＳ Ｐゴシック"/>
              <a:ea typeface="ＭＳ Ｐゴシック"/>
              <a:cs typeface="+mn-cs"/>
            </a:rPr>
            <a:t>　公共下水道事業会計等については、法適用企業へ移行したので独立採算制のもと健全な財政運営に努める。</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宮崎県綾町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a:ea typeface="ＭＳ Ｐゴシック"/>
              <a:cs typeface="+mn-cs"/>
            </a:rPr>
            <a:t>　元利償還金については、</a:t>
          </a:r>
          <a:r>
            <a:rPr kumimoji="1" lang="ja-JP" altLang="en-US" sz="1400">
              <a:solidFill>
                <a:schemeClr val="dk1"/>
              </a:solidFill>
              <a:effectLst/>
              <a:latin typeface="ＭＳ Ｐゴシック"/>
              <a:ea typeface="ＭＳ Ｐゴシック"/>
              <a:cs typeface="+mn-cs"/>
            </a:rPr>
            <a:t>横ばいで推移している。今後は国民スポーツ大会施設の整備等により上昇する見込みである。</a:t>
          </a:r>
          <a:endParaRPr lang="ja-JP" altLang="ja-JP" sz="1400">
            <a:effectLst/>
            <a:latin typeface="ＭＳ Ｐゴシック"/>
            <a:ea typeface="ＭＳ Ｐゴシック"/>
          </a:endParaRPr>
        </a:p>
        <a:p>
          <a:r>
            <a:rPr kumimoji="1" lang="ja-JP" altLang="ja-JP" sz="1400">
              <a:solidFill>
                <a:schemeClr val="dk1"/>
              </a:solidFill>
              <a:effectLst/>
              <a:latin typeface="ＭＳ Ｐゴシック"/>
              <a:ea typeface="ＭＳ Ｐゴシック"/>
              <a:cs typeface="+mn-cs"/>
            </a:rPr>
            <a:t>　引き続き起債の</a:t>
          </a:r>
          <a:r>
            <a:rPr kumimoji="1" lang="ja-JP" altLang="en-US" sz="1400">
              <a:solidFill>
                <a:schemeClr val="dk1"/>
              </a:solidFill>
              <a:effectLst/>
              <a:latin typeface="ＭＳ Ｐゴシック"/>
              <a:ea typeface="ＭＳ Ｐゴシック"/>
              <a:cs typeface="+mn-cs"/>
            </a:rPr>
            <a:t>借入</a:t>
          </a:r>
          <a:r>
            <a:rPr kumimoji="1" lang="ja-JP" altLang="ja-JP" sz="1400">
              <a:solidFill>
                <a:schemeClr val="dk1"/>
              </a:solidFill>
              <a:effectLst/>
              <a:latin typeface="ＭＳ Ｐゴシック"/>
              <a:ea typeface="ＭＳ Ｐゴシック"/>
              <a:cs typeface="+mn-cs"/>
            </a:rPr>
            <a:t>を適正化し、健全な財政運営に努めていく。</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宮崎県綾町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400">
              <a:solidFill>
                <a:schemeClr val="dk1"/>
              </a:solidFill>
              <a:effectLst/>
              <a:latin typeface="ＭＳ Ｐゴシック"/>
              <a:ea typeface="ＭＳ Ｐゴシック"/>
              <a:cs typeface="+mn-cs"/>
            </a:rPr>
            <a:t>　地方債の現在高は</a:t>
          </a:r>
          <a:r>
            <a:rPr kumimoji="1" lang="ja-JP" altLang="en-US"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新規借入を抑制</a:t>
          </a:r>
          <a:r>
            <a:rPr kumimoji="1" lang="ja-JP" altLang="en-US" sz="1400">
              <a:solidFill>
                <a:schemeClr val="dk1"/>
              </a:solidFill>
              <a:effectLst/>
              <a:latin typeface="ＭＳ Ｐゴシック"/>
              <a:ea typeface="ＭＳ Ｐゴシック"/>
              <a:cs typeface="+mn-cs"/>
            </a:rPr>
            <a:t>している</a:t>
          </a:r>
          <a:r>
            <a:rPr kumimoji="1" lang="ja-JP" altLang="ja-JP" sz="1400">
              <a:solidFill>
                <a:schemeClr val="dk1"/>
              </a:solidFill>
              <a:effectLst/>
              <a:latin typeface="ＭＳ Ｐゴシック"/>
              <a:ea typeface="ＭＳ Ｐゴシック"/>
              <a:cs typeface="+mn-cs"/>
            </a:rPr>
            <a:t>ことで令和2年度</a:t>
          </a:r>
          <a:r>
            <a:rPr kumimoji="1" lang="ja-JP" altLang="en-US" sz="1400">
              <a:solidFill>
                <a:schemeClr val="dk1"/>
              </a:solidFill>
              <a:effectLst/>
              <a:latin typeface="ＭＳ Ｐゴシック"/>
              <a:ea typeface="ＭＳ Ｐゴシック"/>
              <a:cs typeface="+mn-cs"/>
            </a:rPr>
            <a:t>以降</a:t>
          </a:r>
          <a:r>
            <a:rPr kumimoji="1" lang="ja-JP" altLang="ja-JP" sz="1400">
              <a:solidFill>
                <a:schemeClr val="dk1"/>
              </a:solidFill>
              <a:effectLst/>
              <a:latin typeface="ＭＳ Ｐゴシック"/>
              <a:ea typeface="ＭＳ Ｐゴシック"/>
              <a:cs typeface="+mn-cs"/>
            </a:rPr>
            <a:t>減少</a:t>
          </a:r>
          <a:r>
            <a:rPr kumimoji="1" lang="ja-JP" altLang="en-US" sz="1400">
              <a:solidFill>
                <a:schemeClr val="dk1"/>
              </a:solidFill>
              <a:effectLst/>
              <a:latin typeface="ＭＳ Ｐゴシック"/>
              <a:ea typeface="ＭＳ Ｐゴシック"/>
              <a:cs typeface="+mn-cs"/>
            </a:rPr>
            <a:t>している</a:t>
          </a:r>
          <a:r>
            <a:rPr kumimoji="1" lang="ja-JP" altLang="ja-JP" sz="1400">
              <a:solidFill>
                <a:schemeClr val="dk1"/>
              </a:solidFill>
              <a:effectLst/>
              <a:latin typeface="ＭＳ Ｐゴシック"/>
              <a:ea typeface="ＭＳ Ｐゴシック"/>
              <a:cs typeface="+mn-cs"/>
            </a:rPr>
            <a:t>。今後は、国民スポーツ大会施設整備を行う予定であり、地方債の現在高は増加に転じる</a:t>
          </a:r>
          <a:r>
            <a:rPr kumimoji="1" lang="ja-JP" altLang="en-US" sz="1400" u="none">
              <a:solidFill>
                <a:schemeClr val="dk1"/>
              </a:solidFill>
              <a:effectLst/>
              <a:latin typeface="ＭＳ Ｐゴシック"/>
              <a:ea typeface="ＭＳ Ｐゴシック"/>
              <a:cs typeface="+mn-cs"/>
            </a:rPr>
            <a:t>見込みである。</a:t>
          </a:r>
          <a:endParaRPr lang="ja-JP" altLang="ja-JP" sz="1400" u="none">
            <a:effectLst/>
            <a:latin typeface="ＭＳ Ｐゴシック"/>
            <a:ea typeface="ＭＳ Ｐゴシック"/>
          </a:endParaRPr>
        </a:p>
        <a:p>
          <a:pPr eaLnBrk="1" fontAlgn="auto" latinLnBrk="0" hangingPunct="1"/>
          <a:r>
            <a:rPr kumimoji="1" lang="ja-JP" altLang="ja-JP" sz="1400">
              <a:solidFill>
                <a:schemeClr val="dk1"/>
              </a:solidFill>
              <a:effectLst/>
              <a:latin typeface="ＭＳ Ｐゴシック"/>
              <a:ea typeface="ＭＳ Ｐゴシック"/>
              <a:cs typeface="+mn-cs"/>
            </a:rPr>
            <a:t>　公営企業債等繰入見込額も、施設の更新が見込まれるため今後増加していくものと思われる。</a:t>
          </a:r>
          <a:endParaRPr kumimoji="1" lang="en-US" altLang="ja-JP" sz="1400">
            <a:solidFill>
              <a:schemeClr val="dk1"/>
            </a:solidFill>
            <a:effectLst/>
            <a:latin typeface="ＭＳ Ｐゴシック"/>
            <a:ea typeface="ＭＳ Ｐゴシック"/>
            <a:cs typeface="+mn-cs"/>
          </a:endParaRPr>
        </a:p>
        <a:p>
          <a:pPr eaLnBrk="1" fontAlgn="auto" latinLnBrk="0" hangingPunct="1"/>
          <a:r>
            <a:rPr kumimoji="1" lang="ja-JP" altLang="en-US" sz="1400">
              <a:solidFill>
                <a:schemeClr val="dk1"/>
              </a:solidFill>
              <a:effectLst/>
              <a:latin typeface="ＭＳ Ｐゴシック"/>
              <a:ea typeface="ＭＳ Ｐゴシック"/>
              <a:cs typeface="+mn-cs"/>
            </a:rPr>
            <a:t>　令和</a:t>
          </a:r>
          <a:r>
            <a:rPr kumimoji="1" lang="en-US" altLang="ja-JP" sz="1400">
              <a:solidFill>
                <a:schemeClr val="dk1"/>
              </a:solidFill>
              <a:effectLst/>
              <a:latin typeface="ＭＳ Ｐゴシック"/>
              <a:ea typeface="ＭＳ Ｐゴシック"/>
              <a:cs typeface="+mn-cs"/>
            </a:rPr>
            <a:t>3</a:t>
          </a:r>
          <a:r>
            <a:rPr kumimoji="1" lang="ja-JP" altLang="en-US" sz="1400">
              <a:solidFill>
                <a:schemeClr val="dk1"/>
              </a:solidFill>
              <a:effectLst/>
              <a:latin typeface="ＭＳ Ｐゴシック"/>
              <a:ea typeface="ＭＳ Ｐゴシック"/>
              <a:cs typeface="+mn-cs"/>
            </a:rPr>
            <a:t>年度以降、</a:t>
          </a:r>
          <a:r>
            <a:rPr kumimoji="1" lang="ja-JP" altLang="ja-JP" sz="1400">
              <a:solidFill>
                <a:schemeClr val="dk1"/>
              </a:solidFill>
              <a:effectLst/>
              <a:latin typeface="ＭＳ Ｐゴシック"/>
              <a:ea typeface="ＭＳ Ｐゴシック"/>
              <a:cs typeface="+mn-cs"/>
            </a:rPr>
            <a:t>充当可能財源等の財政調整基金</a:t>
          </a:r>
          <a:r>
            <a:rPr kumimoji="1" lang="ja-JP" altLang="en-US" sz="1400">
              <a:solidFill>
                <a:schemeClr val="dk1"/>
              </a:solidFill>
              <a:effectLst/>
              <a:latin typeface="ＭＳ Ｐゴシック"/>
              <a:ea typeface="ＭＳ Ｐゴシック"/>
              <a:cs typeface="+mn-cs"/>
            </a:rPr>
            <a:t>を積立てることができていたが、令和6年度減少に転じた。</a:t>
          </a:r>
          <a:endParaRPr lang="ja-JP" altLang="ja-JP" sz="1400">
            <a:effectLst/>
            <a:latin typeface="ＭＳ Ｐゴシック"/>
            <a:ea typeface="ＭＳ Ｐゴシック"/>
          </a:endParaRPr>
        </a:p>
        <a:p>
          <a:pPr eaLnBrk="1" fontAlgn="auto" latinLnBrk="0" hangingPunct="1"/>
          <a:r>
            <a:rPr kumimoji="1" lang="ja-JP" altLang="ja-JP" sz="1400">
              <a:solidFill>
                <a:schemeClr val="dk1"/>
              </a:solidFill>
              <a:effectLst/>
              <a:latin typeface="ＭＳ Ｐゴシック"/>
              <a:ea typeface="ＭＳ Ｐゴシック"/>
              <a:cs typeface="+mn-cs"/>
            </a:rPr>
            <a:t>　今後は基金取崩を圧縮し基金残高の増加を図るため、事業の廃止、見直し検討を行い健全な財政運営に努める。</a:t>
          </a:r>
          <a:endParaRPr kumimoji="1" lang="en-US" altLang="ja-JP" sz="1400">
            <a:solidFill>
              <a:schemeClr val="dk1"/>
            </a:solidFill>
            <a:effectLst/>
            <a:latin typeface="ＭＳ Ｐゴシック"/>
            <a:ea typeface="ＭＳ Ｐゴシック"/>
            <a:cs typeface="+mn-cs"/>
          </a:endParaRPr>
        </a:p>
        <a:p>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宮崎県綾町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400">
              <a:solidFill>
                <a:schemeClr val="dk1"/>
              </a:solidFill>
              <a:effectLst/>
              <a:latin typeface="ＭＳ Ｐゴシック"/>
              <a:ea typeface="ＭＳ Ｐゴシック"/>
              <a:cs typeface="+mn-cs"/>
            </a:rPr>
            <a:t>　令和6年度の年度末基金残高は1,271百万円で、積立額を取崩額が上回ったことにより、残高は242百万円の減少となっている。</a:t>
          </a:r>
          <a:endParaRPr lang="ja-JP" altLang="ja-JP" sz="1400">
            <a:effectLst/>
            <a:latin typeface="ＭＳ Ｐゴシック"/>
            <a:ea typeface="ＭＳ Ｐゴシック"/>
          </a:endParaRPr>
        </a:p>
        <a:p>
          <a:r>
            <a:rPr kumimoji="1" lang="ja-JP" altLang="ja-JP" sz="1400">
              <a:solidFill>
                <a:schemeClr val="dk1"/>
              </a:solidFill>
              <a:effectLst/>
              <a:latin typeface="ＭＳ Ｐゴシック"/>
              <a:ea typeface="ＭＳ Ｐゴシック"/>
              <a:cs typeface="+mn-cs"/>
            </a:rPr>
            <a:t>　主な要因は、</a:t>
          </a:r>
          <a:r>
            <a:rPr kumimoji="1" lang="ja-JP" altLang="en-US" sz="1400">
              <a:solidFill>
                <a:schemeClr val="dk1"/>
              </a:solidFill>
              <a:effectLst/>
              <a:latin typeface="ＭＳ Ｐゴシック"/>
              <a:ea typeface="ＭＳ Ｐゴシック"/>
              <a:cs typeface="+mn-cs"/>
            </a:rPr>
            <a:t>財政調整基金の残高が211百万円減少したためである。</a:t>
          </a:r>
          <a:endParaRPr kumimoji="1" lang="en-US" altLang="ja-JP" sz="1300">
            <a:solidFill>
              <a:schemeClr val="dk1"/>
            </a:solidFill>
            <a:effectLst/>
            <a:latin typeface="ＭＳ ゴシック"/>
            <a:ea typeface="ＭＳ ゴシック"/>
            <a:cs typeface="+mn-cs"/>
          </a:endParaRPr>
        </a:p>
        <a:p>
          <a:r>
            <a:rPr kumimoji="1" lang="ja-JP" altLang="ja-JP" sz="1400">
              <a:solidFill>
                <a:schemeClr val="dk1"/>
              </a:solidFill>
              <a:effectLst/>
              <a:latin typeface="ＭＳ Ｐゴシック"/>
              <a:ea typeface="ＭＳ Ｐゴシック"/>
              <a:cs typeface="+mn-cs"/>
            </a:rPr>
            <a:t>　新型コロナウイルス感染症による巣篭もり需要も落ち着いたため、ふるさと綾サポート基金は37百万円の減となっている。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400">
              <a:solidFill>
                <a:schemeClr val="dk1"/>
              </a:solidFill>
              <a:effectLst/>
              <a:latin typeface="ＭＳ Ｐゴシック"/>
              <a:ea typeface="ＭＳ Ｐゴシック"/>
              <a:cs typeface="+mn-cs"/>
            </a:rPr>
            <a:t>　物価上昇や大規模災害の発生など不測の事態に備えるため、財政調整基金については、積立額を取崩額が超過しないように、歳入に見合った歳出となるような財政運営、事業の廃止や見直しを行い残高の確保に努める。また、ふるさと綾サポート基金は、ふるさと納税の寄附額に影響を受けるため、寄附額の増となるような事業を展開して、基金残高の一定額を確保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ふるさと綾サポート基金の使途は、ふるさと納税の寄附者が希望した施策に使用できるものであるが、全般的に綾町の施策に使えるものとなっている。</a:t>
          </a:r>
        </a:p>
        <a:p>
          <a:r>
            <a:rPr kumimoji="1" lang="ja-JP" altLang="en-US" sz="1400">
              <a:solidFill>
                <a:schemeClr val="dk1"/>
              </a:solidFill>
              <a:effectLst/>
              <a:latin typeface="ＭＳ ゴシック"/>
              <a:ea typeface="ＭＳ ゴシック"/>
              <a:cs typeface="+mn-cs"/>
            </a:rPr>
            <a:t>　地域福祉基金の使途は、団体が福祉事業を展開する際、町が補助金として支出する事業に限定されている。</a:t>
          </a:r>
        </a:p>
        <a:p>
          <a:r>
            <a:rPr kumimoji="1" lang="ja-JP" altLang="en-US" sz="1400">
              <a:solidFill>
                <a:schemeClr val="dk1"/>
              </a:solidFill>
              <a:effectLst/>
              <a:latin typeface="ＭＳ ゴシック"/>
              <a:ea typeface="ＭＳ ゴシック"/>
              <a:cs typeface="+mn-cs"/>
            </a:rPr>
            <a:t>　公共施設等整備基金の使途は、公共施設の整備に限定されている。</a:t>
          </a:r>
        </a:p>
        <a:p>
          <a:r>
            <a:rPr kumimoji="1" lang="ja-JP" altLang="en-US" sz="1400">
              <a:solidFill>
                <a:schemeClr val="dk1"/>
              </a:solidFill>
              <a:effectLst/>
              <a:latin typeface="ＭＳ ゴシック"/>
              <a:ea typeface="ＭＳ ゴシック"/>
              <a:cs typeface="+mn-cs"/>
            </a:rPr>
            <a:t>　森林環境譲与税基金は令和元年度に新たに創設。使途は林業関係の事業に限定されている。</a:t>
          </a:r>
        </a:p>
        <a:p>
          <a:endParaRPr kumimoji="1" lang="ja-JP" altLang="en-US"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（増減理由）</a:t>
          </a:r>
        </a:p>
        <a:p>
          <a:r>
            <a:rPr kumimoji="1" lang="ja-JP" altLang="en-US" sz="1400">
              <a:solidFill>
                <a:schemeClr val="dk1"/>
              </a:solidFill>
              <a:effectLst/>
              <a:latin typeface="ＭＳ ゴシック"/>
              <a:ea typeface="ＭＳ ゴシック"/>
              <a:cs typeface="+mn-cs"/>
            </a:rPr>
            <a:t>　ふるさと綾サポート基金は、ふるさと納税寄附金によるもので、積立額を取崩額が上回ったことにより37百万円の減となった。</a:t>
          </a:r>
        </a:p>
        <a:p>
          <a:endParaRPr kumimoji="1" lang="ja-JP" altLang="en-US"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（今後の方針）</a:t>
          </a:r>
        </a:p>
        <a:p>
          <a:r>
            <a:rPr kumimoji="1" lang="ja-JP" altLang="en-US" sz="1400">
              <a:solidFill>
                <a:schemeClr val="dk1"/>
              </a:solidFill>
              <a:effectLst/>
              <a:latin typeface="ＭＳ ゴシック"/>
              <a:ea typeface="ＭＳ ゴシック"/>
              <a:cs typeface="+mn-cs"/>
            </a:rPr>
            <a:t>　ふるさと綾サポート基金は、ふるさと納税の寄附額に影響を受けるため、寄附額の増となるような事業を展開して、基金の積み増しを行う。</a:t>
          </a:r>
        </a:p>
        <a:p>
          <a:r>
            <a:rPr kumimoji="1" lang="ja-JP" altLang="en-US" sz="1400">
              <a:solidFill>
                <a:schemeClr val="dk1"/>
              </a:solidFill>
              <a:effectLst/>
              <a:latin typeface="ＭＳ ゴシック"/>
              <a:ea typeface="ＭＳ ゴシック"/>
              <a:cs typeface="+mn-cs"/>
            </a:rPr>
            <a:t>　その他の基金については、基金の目的の特定の財政支出に備えるため、余裕資金のある場合に積立を行い一定額を確保していく。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令和6年度末の基金残高は519百万円となっており、前年度から211百万円の減となっている。</a:t>
          </a:r>
        </a:p>
        <a:p>
          <a:r>
            <a:rPr kumimoji="1" lang="ja-JP" altLang="en-US" sz="1400">
              <a:solidFill>
                <a:schemeClr val="dk1"/>
              </a:solidFill>
              <a:effectLst/>
              <a:latin typeface="ＭＳ ゴシック"/>
              <a:ea typeface="ＭＳ ゴシック"/>
              <a:cs typeface="+mn-cs"/>
            </a:rPr>
            <a:t>　</a:t>
          </a:r>
          <a:r>
            <a:rPr kumimoji="1" lang="ja-JP" altLang="en-US" sz="1400">
              <a:solidFill>
                <a:schemeClr val="dk1"/>
              </a:solidFill>
              <a:effectLst/>
              <a:latin typeface="ＭＳ Ｐゴシック"/>
              <a:ea typeface="ＭＳ Ｐゴシック"/>
              <a:cs typeface="+mn-cs"/>
            </a:rPr>
            <a:t>これは、財源不足を基金で補ったためである。</a:t>
          </a:r>
        </a:p>
        <a:p>
          <a:endParaRPr kumimoji="1" lang="ja-JP" altLang="en-US"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（今後の方針）</a:t>
          </a:r>
        </a:p>
        <a:p>
          <a:r>
            <a:rPr kumimoji="1" lang="ja-JP" altLang="en-US" sz="1400">
              <a:solidFill>
                <a:schemeClr val="dk1"/>
              </a:solidFill>
              <a:effectLst/>
              <a:latin typeface="ＭＳ ゴシック"/>
              <a:ea typeface="ＭＳ ゴシック"/>
              <a:cs typeface="+mn-cs"/>
            </a:rPr>
            <a:t>　物価上昇や大規模災害の発生など不測の事態に備えるため、歳入に見合った歳出となるような財政運営とし、積立額を上回る取崩しをしないよう、歳出事業の見直しを行い、総合長期計画の目標である</a:t>
          </a:r>
          <a:r>
            <a:rPr kumimoji="1" lang="en-US" altLang="ja-JP" sz="1400">
              <a:solidFill>
                <a:schemeClr val="dk1"/>
              </a:solidFill>
              <a:effectLst/>
              <a:latin typeface="ＭＳ ゴシック"/>
              <a:ea typeface="ＭＳ ゴシック"/>
              <a:cs typeface="+mn-cs"/>
            </a:rPr>
            <a:t>4</a:t>
          </a:r>
          <a:r>
            <a:rPr kumimoji="1" lang="ja-JP" altLang="en-US" sz="1400">
              <a:solidFill>
                <a:schemeClr val="dk1"/>
              </a:solidFill>
              <a:effectLst/>
              <a:latin typeface="ＭＳ ゴシック"/>
              <a:ea typeface="ＭＳ ゴシック"/>
              <a:cs typeface="+mn-cs"/>
            </a:rPr>
            <a:t>億円の残高を下回らないように努める。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400">
              <a:solidFill>
                <a:schemeClr val="dk1"/>
              </a:solidFill>
              <a:effectLst/>
              <a:latin typeface="ＭＳ ゴシック"/>
              <a:ea typeface="ＭＳ ゴシック"/>
              <a:cs typeface="+mn-cs"/>
            </a:rPr>
            <a:t>　令和6年度末の基金残高は95百万円となっている。</a:t>
          </a:r>
          <a:r>
            <a:rPr kumimoji="1" lang="ja-JP" altLang="en-US" sz="1400">
              <a:solidFill>
                <a:schemeClr val="dk1"/>
              </a:solidFill>
              <a:effectLst/>
              <a:latin typeface="ＭＳ Ｐゴシック"/>
              <a:ea typeface="ＭＳ Ｐゴシック"/>
              <a:cs typeface="+mn-cs"/>
            </a:rPr>
            <a:t>当初予算及び決算余剰金での積立はできていない状況である。</a:t>
          </a:r>
          <a:endParaRPr kumimoji="1" lang="ja-JP" altLang="en-US" sz="1400">
            <a:solidFill>
              <a:schemeClr val="dk1"/>
            </a:solidFill>
            <a:effectLst/>
            <a:latin typeface="ＭＳ ゴシック"/>
            <a:ea typeface="ＭＳ ゴシック"/>
            <a:cs typeface="+mn-cs"/>
          </a:endParaRPr>
        </a:p>
        <a:p>
          <a:endParaRPr kumimoji="1" lang="ja-JP" altLang="en-US"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（今後の方針）</a:t>
          </a:r>
        </a:p>
        <a:p>
          <a:r>
            <a:rPr kumimoji="1" lang="ja-JP" altLang="en-US" sz="1400">
              <a:solidFill>
                <a:schemeClr val="dk1"/>
              </a:solidFill>
              <a:effectLst/>
              <a:latin typeface="ＭＳ Ｐゴシック"/>
              <a:ea typeface="ＭＳ Ｐゴシック"/>
              <a:cs typeface="+mn-cs"/>
            </a:rPr>
            <a:t>　</a:t>
          </a:r>
          <a:r>
            <a:rPr kumimoji="1" lang="ja-JP" altLang="en-US" sz="1400">
              <a:solidFill>
                <a:schemeClr val="dk1"/>
              </a:solidFill>
              <a:effectLst/>
              <a:latin typeface="ＭＳ ゴシック"/>
              <a:ea typeface="ＭＳ ゴシック"/>
              <a:cs typeface="+mn-cs"/>
            </a:rPr>
            <a:t>公債費の償還額が増加した場合には一部取崩しを行い、償還額が減となった場合には積立を行う方針である。総合長期計画の目標である</a:t>
          </a:r>
          <a:r>
            <a:rPr kumimoji="1" lang="en-US" altLang="ja-JP" sz="1400">
              <a:solidFill>
                <a:schemeClr val="dk1"/>
              </a:solidFill>
              <a:effectLst/>
              <a:latin typeface="ＭＳ ゴシック"/>
              <a:ea typeface="ＭＳ ゴシック"/>
              <a:cs typeface="+mn-cs"/>
            </a:rPr>
            <a:t>1</a:t>
          </a:r>
          <a:r>
            <a:rPr kumimoji="1" lang="ja-JP" altLang="en-US" sz="1400">
              <a:solidFill>
                <a:schemeClr val="dk1"/>
              </a:solidFill>
              <a:effectLst/>
              <a:latin typeface="ＭＳ ゴシック"/>
              <a:ea typeface="ＭＳ ゴシック"/>
              <a:cs typeface="+mn-cs"/>
            </a:rPr>
            <a:t>億</a:t>
          </a:r>
          <a:r>
            <a:rPr kumimoji="1" lang="en-US" altLang="ja-JP" sz="1400">
              <a:solidFill>
                <a:schemeClr val="dk1"/>
              </a:solidFill>
              <a:effectLst/>
              <a:latin typeface="ＭＳ ゴシック"/>
              <a:ea typeface="ＭＳ ゴシック"/>
              <a:cs typeface="+mn-cs"/>
            </a:rPr>
            <a:t>5</a:t>
          </a:r>
          <a:r>
            <a:rPr kumimoji="1" lang="ja-JP" altLang="en-US" sz="1400">
              <a:solidFill>
                <a:schemeClr val="dk1"/>
              </a:solidFill>
              <a:effectLst/>
              <a:latin typeface="ＭＳ ゴシック"/>
              <a:ea typeface="ＭＳ ゴシック"/>
              <a:cs typeface="+mn-cs"/>
            </a:rPr>
            <a:t>千万円の残高を確保できるように努める。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7FFDD30D-AB3A-4527-BE6A-283809A1AB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AB4673A2-263D-4744-A350-BD069FB978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37E68395-67CC-450B-B7FD-01C5F6C38957}"/>
            </a:ext>
          </a:extLst>
        </xdr:cNvPr>
        <xdr:cNvSpPr/>
      </xdr:nvSpPr>
      <xdr:spPr>
        <a:xfrm>
          <a:off x="355600" y="64135"/>
          <a:ext cx="11401425"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97EA190A-BFC1-474A-8FEC-688A3EE88FE6}"/>
            </a:ext>
          </a:extLst>
        </xdr:cNvPr>
        <xdr:cNvSpPr/>
      </xdr:nvSpPr>
      <xdr:spPr>
        <a:xfrm>
          <a:off x="15351125" y="189230"/>
          <a:ext cx="354965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A0182C92-B2FD-460F-AC13-12FBF5D10C56}"/>
            </a:ext>
          </a:extLst>
        </xdr:cNvPr>
        <xdr:cNvSpPr/>
      </xdr:nvSpPr>
      <xdr:spPr>
        <a:xfrm>
          <a:off x="15357475" y="215265"/>
          <a:ext cx="352425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F6D574DB-D83A-4945-8E98-30CFD468ACC9}"/>
            </a:ext>
          </a:extLst>
        </xdr:cNvPr>
        <xdr:cNvSpPr/>
      </xdr:nvSpPr>
      <xdr:spPr>
        <a:xfrm>
          <a:off x="15382875" y="240665"/>
          <a:ext cx="346710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宮崎県綾町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44850264-177C-43BC-BDAD-3251AFC17526}"/>
            </a:ext>
          </a:extLst>
        </xdr:cNvPr>
        <xdr:cNvSpPr/>
      </xdr:nvSpPr>
      <xdr:spPr>
        <a:xfrm>
          <a:off x="12823825" y="189230"/>
          <a:ext cx="239395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76434AAA-9D9F-4F33-B363-69D0782A0EF2}"/>
            </a:ext>
          </a:extLst>
        </xdr:cNvPr>
        <xdr:cNvSpPr/>
      </xdr:nvSpPr>
      <xdr:spPr>
        <a:xfrm>
          <a:off x="12849225" y="215265"/>
          <a:ext cx="234950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81129858-BE6B-4553-A245-679EE1B5C911}"/>
            </a:ext>
          </a:extLst>
        </xdr:cNvPr>
        <xdr:cNvSpPr/>
      </xdr:nvSpPr>
      <xdr:spPr>
        <a:xfrm>
          <a:off x="12874625" y="240665"/>
          <a:ext cx="231140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F54B5AA-B9B9-44A0-AAC3-BB3727B0B51E}"/>
            </a:ext>
          </a:extLst>
        </xdr:cNvPr>
        <xdr:cNvSpPr/>
      </xdr:nvSpPr>
      <xdr:spPr>
        <a:xfrm>
          <a:off x="444500" y="886460"/>
          <a:ext cx="9083675" cy="17265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79A4A40-3534-4153-85FE-462CF5A400C1}"/>
            </a:ext>
          </a:extLst>
        </xdr:cNvPr>
        <xdr:cNvSpPr/>
      </xdr:nvSpPr>
      <xdr:spPr>
        <a:xfrm>
          <a:off x="568325" y="918210"/>
          <a:ext cx="124460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728EDD3-F45C-4BFC-8F47-369D14871ED6}"/>
            </a:ext>
          </a:extLst>
        </xdr:cNvPr>
        <xdr:cNvSpPr/>
      </xdr:nvSpPr>
      <xdr:spPr>
        <a:xfrm>
          <a:off x="1768475" y="918210"/>
          <a:ext cx="120015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6,785
6,759
95.19
5,834,380
5,471,739
270,169
2,874,818
3,798,175</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560BD1B-237D-4622-A430-59F42D2DE9EB}"/>
            </a:ext>
          </a:extLst>
        </xdr:cNvPr>
        <xdr:cNvSpPr/>
      </xdr:nvSpPr>
      <xdr:spPr>
        <a:xfrm>
          <a:off x="2968625" y="918210"/>
          <a:ext cx="137160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91E56A0-878E-40B6-BCDD-EE0A648375D0}"/>
            </a:ext>
          </a:extLst>
        </xdr:cNvPr>
        <xdr:cNvSpPr/>
      </xdr:nvSpPr>
      <xdr:spPr>
        <a:xfrm>
          <a:off x="4340225" y="937260"/>
          <a:ext cx="18224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45BC423-65FF-47B0-B87E-E219B6FF15DA}"/>
            </a:ext>
          </a:extLst>
        </xdr:cNvPr>
        <xdr:cNvSpPr/>
      </xdr:nvSpPr>
      <xdr:spPr>
        <a:xfrm>
          <a:off x="6162675" y="937260"/>
          <a:ext cx="11366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8.5
28.3</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E59CA06-FC3B-4B5B-8F03-0FFF4DC717A7}"/>
            </a:ext>
          </a:extLst>
        </xdr:cNvPr>
        <xdr:cNvSpPr/>
      </xdr:nvSpPr>
      <xdr:spPr>
        <a:xfrm>
          <a:off x="7362825" y="949960"/>
          <a:ext cx="5778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E1D64A05-80B3-44D2-A484-2FB115B423A4}"/>
            </a:ext>
          </a:extLst>
        </xdr:cNvPr>
        <xdr:cNvSpPr/>
      </xdr:nvSpPr>
      <xdr:spPr>
        <a:xfrm>
          <a:off x="4340225" y="1692275"/>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C6A46CB-4A56-4457-AB6F-C29607DEC7B3}"/>
            </a:ext>
          </a:extLst>
        </xdr:cNvPr>
        <xdr:cNvSpPr/>
      </xdr:nvSpPr>
      <xdr:spPr>
        <a:xfrm>
          <a:off x="6226175" y="1692275"/>
          <a:ext cx="33020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FFB8E30-11BF-456B-B457-1D861D147897}"/>
            </a:ext>
          </a:extLst>
        </xdr:cNvPr>
        <xdr:cNvSpPr/>
      </xdr:nvSpPr>
      <xdr:spPr>
        <a:xfrm>
          <a:off x="9985375" y="886460"/>
          <a:ext cx="1371600" cy="12376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491D30B-FE03-4850-9B84-BD4328C37F36}"/>
            </a:ext>
          </a:extLst>
        </xdr:cNvPr>
        <xdr:cNvSpPr/>
      </xdr:nvSpPr>
      <xdr:spPr>
        <a:xfrm>
          <a:off x="10213975" y="949960"/>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D791E61C-7CB6-405B-B1BF-910A956F2D1B}"/>
            </a:ext>
          </a:extLst>
        </xdr:cNvPr>
        <xdr:cNvSpPr/>
      </xdr:nvSpPr>
      <xdr:spPr>
        <a:xfrm>
          <a:off x="10213975" y="1216660"/>
          <a:ext cx="1200150" cy="501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602B127-F5C9-4339-836F-CAC67A7300A1}"/>
            </a:ext>
          </a:extLst>
        </xdr:cNvPr>
        <xdr:cNvSpPr/>
      </xdr:nvSpPr>
      <xdr:spPr>
        <a:xfrm>
          <a:off x="10213975" y="1546860"/>
          <a:ext cx="1320800" cy="628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5FAE0766-4BAA-44FE-8251-5B10F0874C15}"/>
            </a:ext>
          </a:extLst>
        </xdr:cNvPr>
        <xdr:cNvCxnSpPr/>
      </xdr:nvCxnSpPr>
      <xdr:spPr>
        <a:xfrm flipH="1">
          <a:off x="10048875" y="103886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E82EE22E-447F-4B29-932B-00456C3059FF}"/>
            </a:ext>
          </a:extLst>
        </xdr:cNvPr>
        <xdr:cNvSpPr/>
      </xdr:nvSpPr>
      <xdr:spPr>
        <a:xfrm>
          <a:off x="10102850" y="100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2CEFCB2-B57E-413D-8600-E5729DC85F52}"/>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88B7A10-7B95-4CBB-A91E-01A397954AE8}"/>
            </a:ext>
          </a:extLst>
        </xdr:cNvPr>
        <xdr:cNvCxnSpPr/>
      </xdr:nvCxnSpPr>
      <xdr:spPr>
        <a:xfrm>
          <a:off x="10147300" y="154686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5D490918-6B15-4AC3-ACDC-BF944562E5CA}"/>
            </a:ext>
          </a:extLst>
        </xdr:cNvPr>
        <xdr:cNvCxnSpPr/>
      </xdr:nvCxnSpPr>
      <xdr:spPr>
        <a:xfrm>
          <a:off x="10067925" y="154686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ACBFED61-E596-4EAA-BFF9-88A5152D8577}"/>
            </a:ext>
          </a:extLst>
        </xdr:cNvPr>
        <xdr:cNvCxnSpPr/>
      </xdr:nvCxnSpPr>
      <xdr:spPr>
        <a:xfrm flipV="1">
          <a:off x="10147300" y="17780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647462A-2B21-4A39-B10F-24311C146106}"/>
            </a:ext>
          </a:extLst>
        </xdr:cNvPr>
        <xdr:cNvCxnSpPr/>
      </xdr:nvCxnSpPr>
      <xdr:spPr>
        <a:xfrm>
          <a:off x="10067925" y="19145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9B19A0AE-9BCC-4DC4-96B3-7E1121C06C54}"/>
            </a:ext>
          </a:extLst>
        </xdr:cNvPr>
        <xdr:cNvSpPr txBox="1"/>
      </xdr:nvSpPr>
      <xdr:spPr>
        <a:xfrm>
          <a:off x="419100" y="270827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F85050DA-1689-4351-99A8-D67D439F7587}"/>
            </a:ext>
          </a:extLst>
        </xdr:cNvPr>
        <xdr:cNvSpPr txBox="1"/>
      </xdr:nvSpPr>
      <xdr:spPr>
        <a:xfrm>
          <a:off x="419100" y="294322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6EEF3603-A53D-4A92-AD09-BBEF4980786B}"/>
            </a:ext>
          </a:extLst>
        </xdr:cNvPr>
        <xdr:cNvSpPr txBox="1"/>
      </xdr:nvSpPr>
      <xdr:spPr>
        <a:xfrm>
          <a:off x="419100" y="317182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EDAB0937-1067-4B26-A45D-645C0247C7EC}"/>
            </a:ext>
          </a:extLst>
        </xdr:cNvPr>
        <xdr:cNvSpPr txBox="1"/>
      </xdr:nvSpPr>
      <xdr:spPr>
        <a:xfrm>
          <a:off x="419100" y="3406775"/>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8445"/>
    <xdr:sp macro="" textlink="">
      <xdr:nvSpPr>
        <xdr:cNvPr id="35" name="テキスト ボックス 34">
          <a:extLst>
            <a:ext uri="{FF2B5EF4-FFF2-40B4-BE49-F238E27FC236}">
              <a16:creationId xmlns:a16="http://schemas.microsoft.com/office/drawing/2014/main" id="{BD124A7D-16F5-425C-B3EF-ABBBC5F6075B}"/>
            </a:ext>
          </a:extLst>
        </xdr:cNvPr>
        <xdr:cNvSpPr txBox="1"/>
      </xdr:nvSpPr>
      <xdr:spPr>
        <a:xfrm>
          <a:off x="419100" y="364236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DDB915F4-3C3B-49C8-B221-2A2314D444DB}"/>
            </a:ext>
          </a:extLst>
        </xdr:cNvPr>
        <xdr:cNvSpPr/>
      </xdr:nvSpPr>
      <xdr:spPr>
        <a:xfrm>
          <a:off x="1152525" y="4143375"/>
          <a:ext cx="3822700"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99A8F0A4-3879-429B-838A-5CFAF3B7AE12}"/>
            </a:ext>
          </a:extLst>
        </xdr:cNvPr>
        <xdr:cNvSpPr/>
      </xdr:nvSpPr>
      <xdr:spPr>
        <a:xfrm>
          <a:off x="1811655" y="4507230"/>
          <a:ext cx="155194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B4035199-66BB-4892-9272-CA23B4C67843}"/>
            </a:ext>
          </a:extLst>
        </xdr:cNvPr>
        <xdr:cNvSpPr/>
      </xdr:nvSpPr>
      <xdr:spPr>
        <a:xfrm>
          <a:off x="3462020" y="4490720"/>
          <a:ext cx="75946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[ 70.1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92AE5B4-808B-496C-ABEC-8636025816BF}"/>
            </a:ext>
          </a:extLst>
        </xdr:cNvPr>
        <xdr:cNvSpPr/>
      </xdr:nvSpPr>
      <xdr:spPr>
        <a:xfrm>
          <a:off x="49244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1842E1F-8B6B-48C3-9EB7-46000910AD2B}"/>
            </a:ext>
          </a:extLst>
        </xdr:cNvPr>
        <xdr:cNvSpPr/>
      </xdr:nvSpPr>
      <xdr:spPr>
        <a:xfrm>
          <a:off x="49244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5763583-D79C-4EF2-8BD7-0DA406A813D0}"/>
            </a:ext>
          </a:extLst>
        </xdr:cNvPr>
        <xdr:cNvSpPr/>
      </xdr:nvSpPr>
      <xdr:spPr>
        <a:xfrm>
          <a:off x="62960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4F09EAF-42A0-443A-B04A-F3FBE1E8C24C}"/>
            </a:ext>
          </a:extLst>
        </xdr:cNvPr>
        <xdr:cNvSpPr/>
      </xdr:nvSpPr>
      <xdr:spPr>
        <a:xfrm>
          <a:off x="62960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2D918CAE-285F-4B32-9A5A-C26C2874308C}"/>
            </a:ext>
          </a:extLst>
        </xdr:cNvPr>
        <xdr:cNvSpPr/>
      </xdr:nvSpPr>
      <xdr:spPr>
        <a:xfrm>
          <a:off x="77946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D673F14-607B-4F29-A2DF-0A69F1D76B1B}"/>
            </a:ext>
          </a:extLst>
        </xdr:cNvPr>
        <xdr:cNvSpPr/>
      </xdr:nvSpPr>
      <xdr:spPr>
        <a:xfrm>
          <a:off x="77946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A712598-1C43-4A37-9117-BB159B855F2E}"/>
            </a:ext>
          </a:extLst>
        </xdr:cNvPr>
        <xdr:cNvSpPr/>
      </xdr:nvSpPr>
      <xdr:spPr>
        <a:xfrm>
          <a:off x="1152525" y="4822825"/>
          <a:ext cx="3822700" cy="2076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3C567D3-9A9A-4E57-A05A-02C98AFD2749}"/>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2B239A0-5681-4E98-8A77-9A74F2BB83E7}"/>
            </a:ext>
          </a:extLst>
        </xdr:cNvPr>
        <xdr:cNvSpPr/>
      </xdr:nvSpPr>
      <xdr:spPr>
        <a:xfrm>
          <a:off x="5222875" y="4886325"/>
          <a:ext cx="41148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E367AE2-ADD7-48C7-900C-ECCE28243E05}"/>
            </a:ext>
          </a:extLst>
        </xdr:cNvPr>
        <xdr:cNvSpPr txBox="1"/>
      </xdr:nvSpPr>
      <xdr:spPr>
        <a:xfrm>
          <a:off x="5280025" y="5102225"/>
          <a:ext cx="410210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ＭＳ Ｐゴシック"/>
              <a:ea typeface="ＭＳ Ｐゴシック"/>
              <a:cs typeface="+mn-cs"/>
            </a:rPr>
            <a:t>　有形固定資産減価償却率については、建設から</a:t>
          </a:r>
          <a:r>
            <a:rPr kumimoji="1" lang="en-US" altLang="ja-JP" sz="1100">
              <a:solidFill>
                <a:schemeClr val="dk1"/>
              </a:solidFill>
              <a:effectLst/>
              <a:latin typeface="ＭＳ Ｐゴシック"/>
              <a:ea typeface="ＭＳ Ｐゴシック"/>
              <a:cs typeface="+mn-cs"/>
            </a:rPr>
            <a:t>30</a:t>
          </a:r>
          <a:r>
            <a:rPr kumimoji="1" lang="ja-JP" altLang="ja-JP" sz="1100">
              <a:solidFill>
                <a:schemeClr val="dk1"/>
              </a:solidFill>
              <a:effectLst/>
              <a:latin typeface="ＭＳ Ｐゴシック"/>
              <a:ea typeface="ＭＳ Ｐゴシック"/>
              <a:cs typeface="+mn-cs"/>
            </a:rPr>
            <a:t>年以上経過している公共施設等も多いため老朽化が進んでおり、類似団体内平均</a:t>
          </a:r>
          <a:r>
            <a:rPr kumimoji="1" lang="ja-JP" altLang="en-US" sz="1100">
              <a:solidFill>
                <a:schemeClr val="dk1"/>
              </a:solidFill>
              <a:effectLst/>
              <a:latin typeface="ＭＳ Ｐゴシック"/>
              <a:ea typeface="ＭＳ Ｐゴシック"/>
              <a:cs typeface="+mn-cs"/>
            </a:rPr>
            <a:t>より</a:t>
          </a:r>
          <a:r>
            <a:rPr kumimoji="1" lang="en-US" altLang="ja-JP" sz="1100">
              <a:solidFill>
                <a:schemeClr val="dk1"/>
              </a:solidFill>
              <a:effectLst/>
              <a:latin typeface="ＭＳ Ｐゴシック"/>
              <a:ea typeface="ＭＳ Ｐゴシック"/>
              <a:cs typeface="+mn-cs"/>
            </a:rPr>
            <a:t>1.8%</a:t>
          </a:r>
          <a:r>
            <a:rPr kumimoji="1" lang="ja-JP" altLang="en-US" sz="1100">
              <a:solidFill>
                <a:schemeClr val="dk1"/>
              </a:solidFill>
              <a:effectLst/>
              <a:latin typeface="ＭＳ Ｐゴシック"/>
              <a:ea typeface="ＭＳ Ｐゴシック"/>
              <a:cs typeface="+mn-cs"/>
            </a:rPr>
            <a:t>高い</a:t>
          </a:r>
          <a:r>
            <a:rPr kumimoji="1" lang="en-US" altLang="ja-JP" sz="1100">
              <a:solidFill>
                <a:schemeClr val="dk1"/>
              </a:solidFill>
              <a:effectLst/>
              <a:latin typeface="ＭＳ Ｐゴシック"/>
              <a:ea typeface="ＭＳ Ｐゴシック"/>
              <a:cs typeface="+mn-cs"/>
            </a:rPr>
            <a:t>70.1%</a:t>
          </a:r>
          <a:r>
            <a:rPr kumimoji="1" lang="ja-JP" altLang="ja-JP" sz="1100">
              <a:solidFill>
                <a:schemeClr val="dk1"/>
              </a:solidFill>
              <a:effectLst/>
              <a:latin typeface="ＭＳ Ｐゴシック"/>
              <a:ea typeface="ＭＳ Ｐゴシック"/>
              <a:cs typeface="+mn-cs"/>
            </a:rPr>
            <a:t>である。また、宮崎県平均</a:t>
          </a:r>
          <a:r>
            <a:rPr kumimoji="1" lang="ja-JP" altLang="en-US" sz="1100">
              <a:solidFill>
                <a:schemeClr val="dk1"/>
              </a:solidFill>
              <a:effectLst/>
              <a:latin typeface="ＭＳ Ｐゴシック"/>
              <a:ea typeface="ＭＳ Ｐゴシック"/>
              <a:cs typeface="+mn-cs"/>
            </a:rPr>
            <a:t>と比較すると、</a:t>
          </a:r>
          <a:r>
            <a:rPr kumimoji="1" lang="en-US" altLang="ja-JP" sz="1100">
              <a:solidFill>
                <a:schemeClr val="dk1"/>
              </a:solidFill>
              <a:effectLst/>
              <a:latin typeface="ＭＳ Ｐゴシック"/>
              <a:ea typeface="ＭＳ Ｐゴシック"/>
              <a:cs typeface="+mn-cs"/>
            </a:rPr>
            <a:t>4.9%</a:t>
          </a:r>
          <a:r>
            <a:rPr kumimoji="1" lang="ja-JP" altLang="ja-JP" sz="1100">
              <a:solidFill>
                <a:schemeClr val="dk1"/>
              </a:solidFill>
              <a:effectLst/>
              <a:latin typeface="ＭＳ Ｐゴシック"/>
              <a:ea typeface="ＭＳ Ｐゴシック"/>
              <a:cs typeface="+mn-cs"/>
            </a:rPr>
            <a:t>高い水準であるが、それぞれの公共施設等について、</a:t>
          </a:r>
          <a:r>
            <a:rPr kumimoji="1" lang="ja-JP" altLang="en-US" sz="1100">
              <a:solidFill>
                <a:schemeClr val="dk1"/>
              </a:solidFill>
              <a:effectLst/>
              <a:latin typeface="ＭＳ Ｐゴシック"/>
              <a:ea typeface="ＭＳ Ｐゴシック"/>
              <a:cs typeface="+mn-cs"/>
            </a:rPr>
            <a:t>令和元年度に</a:t>
          </a:r>
          <a:r>
            <a:rPr kumimoji="1" lang="ja-JP" altLang="ja-JP" sz="1100">
              <a:solidFill>
                <a:schemeClr val="dk1"/>
              </a:solidFill>
              <a:effectLst/>
              <a:latin typeface="ＭＳ Ｐゴシック"/>
              <a:ea typeface="ＭＳ Ｐゴシック"/>
              <a:cs typeface="+mn-cs"/>
            </a:rPr>
            <a:t>個別施設計画を策定済みであり、当該計画に基づいた施設の維持管理を適切に進めている。今後は、長寿命化へ向けての維持補修費の増額が見込まれるので、統合や除却も視野に入れた検討を行う必要がある。</a:t>
          </a:r>
          <a:endParaRPr lang="ja-JP" altLang="ja-JP">
            <a:effectLst/>
            <a:latin typeface="ＭＳ Ｐゴシック"/>
            <a:ea typeface="ＭＳ Ｐゴシック"/>
          </a:endParaRP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4B2D0B4F-B67A-438B-BC8F-D437452CFBF6}"/>
            </a:ext>
          </a:extLst>
        </xdr:cNvPr>
        <xdr:cNvSpPr txBox="1"/>
      </xdr:nvSpPr>
      <xdr:spPr>
        <a:xfrm>
          <a:off x="1127125" y="46386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1D17902-6065-4638-B262-D486FD8B9556}"/>
            </a:ext>
          </a:extLst>
        </xdr:cNvPr>
        <xdr:cNvCxnSpPr/>
      </xdr:nvCxnSpPr>
      <xdr:spPr>
        <a:xfrm>
          <a:off x="1152525" y="689927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10210" cy="224790"/>
    <xdr:sp macro="" textlink="">
      <xdr:nvSpPr>
        <xdr:cNvPr id="51" name="テキスト ボックス 50">
          <a:extLst>
            <a:ext uri="{FF2B5EF4-FFF2-40B4-BE49-F238E27FC236}">
              <a16:creationId xmlns:a16="http://schemas.microsoft.com/office/drawing/2014/main" id="{F3B14482-7899-47F3-B392-4D15D336C611}"/>
            </a:ext>
          </a:extLst>
        </xdr:cNvPr>
        <xdr:cNvSpPr txBox="1"/>
      </xdr:nvSpPr>
      <xdr:spPr>
        <a:xfrm>
          <a:off x="735330" y="681228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110.0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31115</xdr:rowOff>
    </xdr:from>
    <xdr:to>
      <xdr:col>27</xdr:col>
      <xdr:colOff>73025</xdr:colOff>
      <xdr:row>35</xdr:row>
      <xdr:rowOff>31115</xdr:rowOff>
    </xdr:to>
    <xdr:cxnSp macro="">
      <xdr:nvCxnSpPr>
        <xdr:cNvPr id="52" name="直線コネクタ 51">
          <a:extLst>
            <a:ext uri="{FF2B5EF4-FFF2-40B4-BE49-F238E27FC236}">
              <a16:creationId xmlns:a16="http://schemas.microsoft.com/office/drawing/2014/main" id="{B7CE644D-2369-422E-A8FF-B69545352A82}"/>
            </a:ext>
          </a:extLst>
        </xdr:cNvPr>
        <xdr:cNvCxnSpPr/>
      </xdr:nvCxnSpPr>
      <xdr:spPr>
        <a:xfrm>
          <a:off x="1152525" y="660336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34</xdr:row>
      <xdr:rowOff>109220</xdr:rowOff>
    </xdr:from>
    <xdr:ext cx="410210" cy="224790"/>
    <xdr:sp macro="" textlink="">
      <xdr:nvSpPr>
        <xdr:cNvPr id="53" name="テキスト ボックス 52">
          <a:extLst>
            <a:ext uri="{FF2B5EF4-FFF2-40B4-BE49-F238E27FC236}">
              <a16:creationId xmlns:a16="http://schemas.microsoft.com/office/drawing/2014/main" id="{D174935C-017D-4797-B246-A11078B256B2}"/>
            </a:ext>
          </a:extLst>
        </xdr:cNvPr>
        <xdr:cNvSpPr txBox="1"/>
      </xdr:nvSpPr>
      <xdr:spPr>
        <a:xfrm>
          <a:off x="735330" y="651637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66040</xdr:rowOff>
    </xdr:from>
    <xdr:to>
      <xdr:col>27</xdr:col>
      <xdr:colOff>73025</xdr:colOff>
      <xdr:row>33</xdr:row>
      <xdr:rowOff>66040</xdr:rowOff>
    </xdr:to>
    <xdr:cxnSp macro="">
      <xdr:nvCxnSpPr>
        <xdr:cNvPr id="54" name="直線コネクタ 53">
          <a:extLst>
            <a:ext uri="{FF2B5EF4-FFF2-40B4-BE49-F238E27FC236}">
              <a16:creationId xmlns:a16="http://schemas.microsoft.com/office/drawing/2014/main" id="{55E65764-F88B-48F9-BC0D-C404B6496D45}"/>
            </a:ext>
          </a:extLst>
        </xdr:cNvPr>
        <xdr:cNvCxnSpPr/>
      </xdr:nvCxnSpPr>
      <xdr:spPr>
        <a:xfrm>
          <a:off x="1152525" y="63080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143510</xdr:rowOff>
    </xdr:from>
    <xdr:ext cx="358775" cy="224790"/>
    <xdr:sp macro="" textlink="">
      <xdr:nvSpPr>
        <xdr:cNvPr id="55" name="テキスト ボックス 54">
          <a:extLst>
            <a:ext uri="{FF2B5EF4-FFF2-40B4-BE49-F238E27FC236}">
              <a16:creationId xmlns:a16="http://schemas.microsoft.com/office/drawing/2014/main" id="{23BFD14D-BCBE-4B9A-9FB7-204C3D00D24F}"/>
            </a:ext>
          </a:extLst>
        </xdr:cNvPr>
        <xdr:cNvSpPr txBox="1"/>
      </xdr:nvSpPr>
      <xdr:spPr>
        <a:xfrm>
          <a:off x="786765" y="622046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100330</xdr:rowOff>
    </xdr:from>
    <xdr:to>
      <xdr:col>27</xdr:col>
      <xdr:colOff>73025</xdr:colOff>
      <xdr:row>31</xdr:row>
      <xdr:rowOff>100330</xdr:rowOff>
    </xdr:to>
    <xdr:cxnSp macro="">
      <xdr:nvCxnSpPr>
        <xdr:cNvPr id="56" name="直線コネクタ 55">
          <a:extLst>
            <a:ext uri="{FF2B5EF4-FFF2-40B4-BE49-F238E27FC236}">
              <a16:creationId xmlns:a16="http://schemas.microsoft.com/office/drawing/2014/main" id="{0F377B56-A6DC-4C74-A50A-CF181C16456B}"/>
            </a:ext>
          </a:extLst>
        </xdr:cNvPr>
        <xdr:cNvCxnSpPr/>
      </xdr:nvCxnSpPr>
      <xdr:spPr>
        <a:xfrm>
          <a:off x="1152525" y="60121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6350</xdr:rowOff>
    </xdr:from>
    <xdr:ext cx="358775" cy="224790"/>
    <xdr:sp macro="" textlink="">
      <xdr:nvSpPr>
        <xdr:cNvPr id="57" name="テキスト ボックス 56">
          <a:extLst>
            <a:ext uri="{FF2B5EF4-FFF2-40B4-BE49-F238E27FC236}">
              <a16:creationId xmlns:a16="http://schemas.microsoft.com/office/drawing/2014/main" id="{28015805-2AED-402A-896D-41087F22AC16}"/>
            </a:ext>
          </a:extLst>
        </xdr:cNvPr>
        <xdr:cNvSpPr txBox="1"/>
      </xdr:nvSpPr>
      <xdr:spPr>
        <a:xfrm>
          <a:off x="786765" y="591820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134620</xdr:rowOff>
    </xdr:from>
    <xdr:to>
      <xdr:col>27</xdr:col>
      <xdr:colOff>73025</xdr:colOff>
      <xdr:row>29</xdr:row>
      <xdr:rowOff>134620</xdr:rowOff>
    </xdr:to>
    <xdr:cxnSp macro="">
      <xdr:nvCxnSpPr>
        <xdr:cNvPr id="58" name="直線コネクタ 57">
          <a:extLst>
            <a:ext uri="{FF2B5EF4-FFF2-40B4-BE49-F238E27FC236}">
              <a16:creationId xmlns:a16="http://schemas.microsoft.com/office/drawing/2014/main" id="{1C64A822-3DB8-4C7B-A9FF-D7AB983C15C5}"/>
            </a:ext>
          </a:extLst>
        </xdr:cNvPr>
        <xdr:cNvCxnSpPr/>
      </xdr:nvCxnSpPr>
      <xdr:spPr>
        <a:xfrm>
          <a:off x="1152525" y="571627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40640</xdr:rowOff>
    </xdr:from>
    <xdr:ext cx="358775" cy="224790"/>
    <xdr:sp macro="" textlink="">
      <xdr:nvSpPr>
        <xdr:cNvPr id="59" name="テキスト ボックス 58">
          <a:extLst>
            <a:ext uri="{FF2B5EF4-FFF2-40B4-BE49-F238E27FC236}">
              <a16:creationId xmlns:a16="http://schemas.microsoft.com/office/drawing/2014/main" id="{B62C9E32-1644-4066-8EBE-54336BCBFAE3}"/>
            </a:ext>
          </a:extLst>
        </xdr:cNvPr>
        <xdr:cNvSpPr txBox="1"/>
      </xdr:nvSpPr>
      <xdr:spPr>
        <a:xfrm>
          <a:off x="786765" y="562229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168910</xdr:rowOff>
    </xdr:from>
    <xdr:to>
      <xdr:col>27</xdr:col>
      <xdr:colOff>73025</xdr:colOff>
      <xdr:row>27</xdr:row>
      <xdr:rowOff>168910</xdr:rowOff>
    </xdr:to>
    <xdr:cxnSp macro="">
      <xdr:nvCxnSpPr>
        <xdr:cNvPr id="60" name="直線コネクタ 59">
          <a:extLst>
            <a:ext uri="{FF2B5EF4-FFF2-40B4-BE49-F238E27FC236}">
              <a16:creationId xmlns:a16="http://schemas.microsoft.com/office/drawing/2014/main" id="{528E287B-A45A-4F94-9688-A375BAEB5C4F}"/>
            </a:ext>
          </a:extLst>
        </xdr:cNvPr>
        <xdr:cNvCxnSpPr/>
      </xdr:nvCxnSpPr>
      <xdr:spPr>
        <a:xfrm>
          <a:off x="1152525" y="541401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75565</xdr:rowOff>
    </xdr:from>
    <xdr:ext cx="358775" cy="224790"/>
    <xdr:sp macro="" textlink="">
      <xdr:nvSpPr>
        <xdr:cNvPr id="61" name="テキスト ボックス 60">
          <a:extLst>
            <a:ext uri="{FF2B5EF4-FFF2-40B4-BE49-F238E27FC236}">
              <a16:creationId xmlns:a16="http://schemas.microsoft.com/office/drawing/2014/main" id="{84801E7B-950B-45A3-962A-B5590EC0B6AF}"/>
            </a:ext>
          </a:extLst>
        </xdr:cNvPr>
        <xdr:cNvSpPr txBox="1"/>
      </xdr:nvSpPr>
      <xdr:spPr>
        <a:xfrm>
          <a:off x="786765" y="532701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32385</xdr:rowOff>
    </xdr:from>
    <xdr:to>
      <xdr:col>27</xdr:col>
      <xdr:colOff>73025</xdr:colOff>
      <xdr:row>26</xdr:row>
      <xdr:rowOff>32385</xdr:rowOff>
    </xdr:to>
    <xdr:cxnSp macro="">
      <xdr:nvCxnSpPr>
        <xdr:cNvPr id="62" name="直線コネクタ 61">
          <a:extLst>
            <a:ext uri="{FF2B5EF4-FFF2-40B4-BE49-F238E27FC236}">
              <a16:creationId xmlns:a16="http://schemas.microsoft.com/office/drawing/2014/main" id="{3B658826-9B2A-403A-A48B-228367938748}"/>
            </a:ext>
          </a:extLst>
        </xdr:cNvPr>
        <xdr:cNvCxnSpPr/>
      </xdr:nvCxnSpPr>
      <xdr:spPr>
        <a:xfrm>
          <a:off x="1152525" y="511873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109855</xdr:rowOff>
    </xdr:from>
    <xdr:ext cx="358775" cy="224790"/>
    <xdr:sp macro="" textlink="">
      <xdr:nvSpPr>
        <xdr:cNvPr id="63" name="テキスト ボックス 62">
          <a:extLst>
            <a:ext uri="{FF2B5EF4-FFF2-40B4-BE49-F238E27FC236}">
              <a16:creationId xmlns:a16="http://schemas.microsoft.com/office/drawing/2014/main" id="{1DB597B5-8A4F-4662-90BD-BE451D630B51}"/>
            </a:ext>
          </a:extLst>
        </xdr:cNvPr>
        <xdr:cNvSpPr txBox="1"/>
      </xdr:nvSpPr>
      <xdr:spPr>
        <a:xfrm>
          <a:off x="786765" y="503110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1E60D3AD-4AD3-4037-9614-D64100C897AE}"/>
            </a:ext>
          </a:extLst>
        </xdr:cNvPr>
        <xdr:cNvCxnSpPr/>
      </xdr:nvCxnSpPr>
      <xdr:spPr>
        <a:xfrm>
          <a:off x="1152525" y="482282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8775" cy="224790"/>
    <xdr:sp macro="" textlink="">
      <xdr:nvSpPr>
        <xdr:cNvPr id="65" name="テキスト ボックス 64">
          <a:extLst>
            <a:ext uri="{FF2B5EF4-FFF2-40B4-BE49-F238E27FC236}">
              <a16:creationId xmlns:a16="http://schemas.microsoft.com/office/drawing/2014/main" id="{941B4020-68D6-4FC3-ADBF-5500882D7FA1}"/>
            </a:ext>
          </a:extLst>
        </xdr:cNvPr>
        <xdr:cNvSpPr txBox="1"/>
      </xdr:nvSpPr>
      <xdr:spPr>
        <a:xfrm>
          <a:off x="786765" y="473519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6A0F7CB4-2704-4885-85FA-737766C42596}"/>
            </a:ext>
          </a:extLst>
        </xdr:cNvPr>
        <xdr:cNvSpPr/>
      </xdr:nvSpPr>
      <xdr:spPr>
        <a:xfrm>
          <a:off x="1152525" y="4822825"/>
          <a:ext cx="3822700" cy="2076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75565</xdr:rowOff>
    </xdr:from>
    <xdr:to>
      <xdr:col>23</xdr:col>
      <xdr:colOff>85090</xdr:colOff>
      <xdr:row>34</xdr:row>
      <xdr:rowOff>14605</xdr:rowOff>
    </xdr:to>
    <xdr:cxnSp macro="">
      <xdr:nvCxnSpPr>
        <xdr:cNvPr id="67" name="直線コネクタ 66">
          <a:extLst>
            <a:ext uri="{FF2B5EF4-FFF2-40B4-BE49-F238E27FC236}">
              <a16:creationId xmlns:a16="http://schemas.microsoft.com/office/drawing/2014/main" id="{D2B26D0C-4355-45AB-9C29-C18545FEEB5E}"/>
            </a:ext>
          </a:extLst>
        </xdr:cNvPr>
        <xdr:cNvCxnSpPr/>
      </xdr:nvCxnSpPr>
      <xdr:spPr>
        <a:xfrm flipV="1">
          <a:off x="4300220" y="5161915"/>
          <a:ext cx="1270" cy="1259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18415</xdr:rowOff>
    </xdr:from>
    <xdr:ext cx="404495" cy="258445"/>
    <xdr:sp macro="" textlink="">
      <xdr:nvSpPr>
        <xdr:cNvPr id="68" name="有形固定資産減価償却率最小値テキスト">
          <a:extLst>
            <a:ext uri="{FF2B5EF4-FFF2-40B4-BE49-F238E27FC236}">
              <a16:creationId xmlns:a16="http://schemas.microsoft.com/office/drawing/2014/main" id="{C9922C8A-ECC9-46DF-99ED-F3CB8641317D}"/>
            </a:ext>
          </a:extLst>
        </xdr:cNvPr>
        <xdr:cNvSpPr txBox="1"/>
      </xdr:nvSpPr>
      <xdr:spPr>
        <a:xfrm>
          <a:off x="4352925" y="64255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69" name="直線コネクタ 68">
          <a:extLst>
            <a:ext uri="{FF2B5EF4-FFF2-40B4-BE49-F238E27FC236}">
              <a16:creationId xmlns:a16="http://schemas.microsoft.com/office/drawing/2014/main" id="{DC0BD857-74AD-4A3D-B30D-5172D6D85509}"/>
            </a:ext>
          </a:extLst>
        </xdr:cNvPr>
        <xdr:cNvCxnSpPr/>
      </xdr:nvCxnSpPr>
      <xdr:spPr>
        <a:xfrm>
          <a:off x="4213225" y="642175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22225</xdr:rowOff>
    </xdr:from>
    <xdr:ext cx="404495" cy="258445"/>
    <xdr:sp macro="" textlink="">
      <xdr:nvSpPr>
        <xdr:cNvPr id="70" name="有形固定資産減価償却率最大値テキスト">
          <a:extLst>
            <a:ext uri="{FF2B5EF4-FFF2-40B4-BE49-F238E27FC236}">
              <a16:creationId xmlns:a16="http://schemas.microsoft.com/office/drawing/2014/main" id="{7330D2EC-25A6-4225-8F6F-85DF927EA5C2}"/>
            </a:ext>
          </a:extLst>
        </xdr:cNvPr>
        <xdr:cNvSpPr txBox="1"/>
      </xdr:nvSpPr>
      <xdr:spPr>
        <a:xfrm>
          <a:off x="4352925" y="49434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75565</xdr:rowOff>
    </xdr:from>
    <xdr:to>
      <xdr:col>23</xdr:col>
      <xdr:colOff>174625</xdr:colOff>
      <xdr:row>26</xdr:row>
      <xdr:rowOff>75565</xdr:rowOff>
    </xdr:to>
    <xdr:cxnSp macro="">
      <xdr:nvCxnSpPr>
        <xdr:cNvPr id="71" name="直線コネクタ 70">
          <a:extLst>
            <a:ext uri="{FF2B5EF4-FFF2-40B4-BE49-F238E27FC236}">
              <a16:creationId xmlns:a16="http://schemas.microsoft.com/office/drawing/2014/main" id="{015EF187-11A0-4A2D-9612-A26B4F4F5561}"/>
            </a:ext>
          </a:extLst>
        </xdr:cNvPr>
        <xdr:cNvCxnSpPr/>
      </xdr:nvCxnSpPr>
      <xdr:spPr>
        <a:xfrm>
          <a:off x="4213225" y="516191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54610</xdr:rowOff>
    </xdr:from>
    <xdr:ext cx="404495" cy="258445"/>
    <xdr:sp macro="" textlink="">
      <xdr:nvSpPr>
        <xdr:cNvPr id="72" name="有形固定資産減価償却率平均値テキスト">
          <a:extLst>
            <a:ext uri="{FF2B5EF4-FFF2-40B4-BE49-F238E27FC236}">
              <a16:creationId xmlns:a16="http://schemas.microsoft.com/office/drawing/2014/main" id="{55704EC1-61A3-4EDF-B07D-898910392A26}"/>
            </a:ext>
          </a:extLst>
        </xdr:cNvPr>
        <xdr:cNvSpPr txBox="1"/>
      </xdr:nvSpPr>
      <xdr:spPr>
        <a:xfrm>
          <a:off x="4352925" y="5471160"/>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29</xdr:row>
      <xdr:rowOff>31750</xdr:rowOff>
    </xdr:from>
    <xdr:to>
      <xdr:col>23</xdr:col>
      <xdr:colOff>136525</xdr:colOff>
      <xdr:row>29</xdr:row>
      <xdr:rowOff>133350</xdr:rowOff>
    </xdr:to>
    <xdr:sp macro="" textlink="">
      <xdr:nvSpPr>
        <xdr:cNvPr id="73" name="フローチャート: 判断 72">
          <a:extLst>
            <a:ext uri="{FF2B5EF4-FFF2-40B4-BE49-F238E27FC236}">
              <a16:creationId xmlns:a16="http://schemas.microsoft.com/office/drawing/2014/main" id="{AA40EBAA-55F7-41EC-B7DA-EEED26BB82D3}"/>
            </a:ext>
          </a:extLst>
        </xdr:cNvPr>
        <xdr:cNvSpPr/>
      </xdr:nvSpPr>
      <xdr:spPr>
        <a:xfrm>
          <a:off x="4251325" y="561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168910</xdr:rowOff>
    </xdr:from>
    <xdr:to>
      <xdr:col>19</xdr:col>
      <xdr:colOff>187325</xdr:colOff>
      <xdr:row>29</xdr:row>
      <xdr:rowOff>99060</xdr:rowOff>
    </xdr:to>
    <xdr:sp macro="" textlink="">
      <xdr:nvSpPr>
        <xdr:cNvPr id="74" name="フローチャート: 判断 73">
          <a:extLst>
            <a:ext uri="{FF2B5EF4-FFF2-40B4-BE49-F238E27FC236}">
              <a16:creationId xmlns:a16="http://schemas.microsoft.com/office/drawing/2014/main" id="{E0B234DC-37B7-4099-AB6E-E9BCAFEC227C}"/>
            </a:ext>
          </a:extLst>
        </xdr:cNvPr>
        <xdr:cNvSpPr/>
      </xdr:nvSpPr>
      <xdr:spPr>
        <a:xfrm>
          <a:off x="3616325" y="55791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153670</xdr:rowOff>
    </xdr:from>
    <xdr:to>
      <xdr:col>15</xdr:col>
      <xdr:colOff>187325</xdr:colOff>
      <xdr:row>29</xdr:row>
      <xdr:rowOff>83820</xdr:rowOff>
    </xdr:to>
    <xdr:sp macro="" textlink="">
      <xdr:nvSpPr>
        <xdr:cNvPr id="75" name="フローチャート: 判断 74">
          <a:extLst>
            <a:ext uri="{FF2B5EF4-FFF2-40B4-BE49-F238E27FC236}">
              <a16:creationId xmlns:a16="http://schemas.microsoft.com/office/drawing/2014/main" id="{95987377-B2C6-4C41-9A95-8808E3CA2F17}"/>
            </a:ext>
          </a:extLst>
        </xdr:cNvPr>
        <xdr:cNvSpPr/>
      </xdr:nvSpPr>
      <xdr:spPr>
        <a:xfrm>
          <a:off x="2930525" y="55702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110490</xdr:rowOff>
    </xdr:from>
    <xdr:to>
      <xdr:col>11</xdr:col>
      <xdr:colOff>187325</xdr:colOff>
      <xdr:row>29</xdr:row>
      <xdr:rowOff>40640</xdr:rowOff>
    </xdr:to>
    <xdr:sp macro="" textlink="">
      <xdr:nvSpPr>
        <xdr:cNvPr id="76" name="フローチャート: 判断 75">
          <a:extLst>
            <a:ext uri="{FF2B5EF4-FFF2-40B4-BE49-F238E27FC236}">
              <a16:creationId xmlns:a16="http://schemas.microsoft.com/office/drawing/2014/main" id="{F7295C7E-7822-4970-8D67-41D6104A6FEB}"/>
            </a:ext>
          </a:extLst>
        </xdr:cNvPr>
        <xdr:cNvSpPr/>
      </xdr:nvSpPr>
      <xdr:spPr>
        <a:xfrm>
          <a:off x="2244725" y="55270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82550</xdr:rowOff>
    </xdr:from>
    <xdr:to>
      <xdr:col>7</xdr:col>
      <xdr:colOff>187325</xdr:colOff>
      <xdr:row>29</xdr:row>
      <xdr:rowOff>12700</xdr:rowOff>
    </xdr:to>
    <xdr:sp macro="" textlink="">
      <xdr:nvSpPr>
        <xdr:cNvPr id="77" name="フローチャート: 判断 76">
          <a:extLst>
            <a:ext uri="{FF2B5EF4-FFF2-40B4-BE49-F238E27FC236}">
              <a16:creationId xmlns:a16="http://schemas.microsoft.com/office/drawing/2014/main" id="{C6E2159D-2B6F-4C70-A017-5B099EC0AFF6}"/>
            </a:ext>
          </a:extLst>
        </xdr:cNvPr>
        <xdr:cNvSpPr/>
      </xdr:nvSpPr>
      <xdr:spPr>
        <a:xfrm>
          <a:off x="1558925" y="54991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4790"/>
    <xdr:sp macro="" textlink="">
      <xdr:nvSpPr>
        <xdr:cNvPr id="78" name="テキスト ボックス 77">
          <a:extLst>
            <a:ext uri="{FF2B5EF4-FFF2-40B4-BE49-F238E27FC236}">
              <a16:creationId xmlns:a16="http://schemas.microsoft.com/office/drawing/2014/main" id="{E367400C-BCEE-4109-824A-8E11361F90D3}"/>
            </a:ext>
          </a:extLst>
        </xdr:cNvPr>
        <xdr:cNvSpPr txBox="1"/>
      </xdr:nvSpPr>
      <xdr:spPr>
        <a:xfrm>
          <a:off x="4143375" y="6944995"/>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1365" cy="224790"/>
    <xdr:sp macro="" textlink="">
      <xdr:nvSpPr>
        <xdr:cNvPr id="79" name="テキスト ボックス 78">
          <a:extLst>
            <a:ext uri="{FF2B5EF4-FFF2-40B4-BE49-F238E27FC236}">
              <a16:creationId xmlns:a16="http://schemas.microsoft.com/office/drawing/2014/main" id="{86288C64-2808-4377-8A10-C4778469A710}"/>
            </a:ext>
          </a:extLst>
        </xdr:cNvPr>
        <xdr:cNvSpPr txBox="1"/>
      </xdr:nvSpPr>
      <xdr:spPr>
        <a:xfrm>
          <a:off x="3508375" y="6944995"/>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1365" cy="224790"/>
    <xdr:sp macro="" textlink="">
      <xdr:nvSpPr>
        <xdr:cNvPr id="80" name="テキスト ボックス 79">
          <a:extLst>
            <a:ext uri="{FF2B5EF4-FFF2-40B4-BE49-F238E27FC236}">
              <a16:creationId xmlns:a16="http://schemas.microsoft.com/office/drawing/2014/main" id="{0AD05FE5-47C6-4E56-B1CB-80ED0D355AD6}"/>
            </a:ext>
          </a:extLst>
        </xdr:cNvPr>
        <xdr:cNvSpPr txBox="1"/>
      </xdr:nvSpPr>
      <xdr:spPr>
        <a:xfrm>
          <a:off x="2822575" y="6944995"/>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1365" cy="224790"/>
    <xdr:sp macro="" textlink="">
      <xdr:nvSpPr>
        <xdr:cNvPr id="81" name="テキスト ボックス 80">
          <a:extLst>
            <a:ext uri="{FF2B5EF4-FFF2-40B4-BE49-F238E27FC236}">
              <a16:creationId xmlns:a16="http://schemas.microsoft.com/office/drawing/2014/main" id="{E2E17B69-3F20-43FC-9419-1B913F1F435B}"/>
            </a:ext>
          </a:extLst>
        </xdr:cNvPr>
        <xdr:cNvSpPr txBox="1"/>
      </xdr:nvSpPr>
      <xdr:spPr>
        <a:xfrm>
          <a:off x="2136775" y="6944995"/>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1365" cy="224790"/>
    <xdr:sp macro="" textlink="">
      <xdr:nvSpPr>
        <xdr:cNvPr id="82" name="テキスト ボックス 81">
          <a:extLst>
            <a:ext uri="{FF2B5EF4-FFF2-40B4-BE49-F238E27FC236}">
              <a16:creationId xmlns:a16="http://schemas.microsoft.com/office/drawing/2014/main" id="{CC15BC2A-1EF4-4398-9E50-FD29B8C4608D}"/>
            </a:ext>
          </a:extLst>
        </xdr:cNvPr>
        <xdr:cNvSpPr txBox="1"/>
      </xdr:nvSpPr>
      <xdr:spPr>
        <a:xfrm>
          <a:off x="1450975" y="6944995"/>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29</xdr:row>
      <xdr:rowOff>86995</xdr:rowOff>
    </xdr:from>
    <xdr:to>
      <xdr:col>23</xdr:col>
      <xdr:colOff>136525</xdr:colOff>
      <xdr:row>30</xdr:row>
      <xdr:rowOff>17780</xdr:rowOff>
    </xdr:to>
    <xdr:sp macro="" textlink="">
      <xdr:nvSpPr>
        <xdr:cNvPr id="83" name="楕円 82">
          <a:extLst>
            <a:ext uri="{FF2B5EF4-FFF2-40B4-BE49-F238E27FC236}">
              <a16:creationId xmlns:a16="http://schemas.microsoft.com/office/drawing/2014/main" id="{DD896450-6012-49A2-B6E7-CC9AC58A3529}"/>
            </a:ext>
          </a:extLst>
        </xdr:cNvPr>
        <xdr:cNvSpPr/>
      </xdr:nvSpPr>
      <xdr:spPr>
        <a:xfrm>
          <a:off x="4251325" y="566864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65405</xdr:rowOff>
    </xdr:from>
    <xdr:ext cx="404495" cy="258445"/>
    <xdr:sp macro="" textlink="">
      <xdr:nvSpPr>
        <xdr:cNvPr id="84" name="有形固定資産減価償却率該当値テキスト">
          <a:extLst>
            <a:ext uri="{FF2B5EF4-FFF2-40B4-BE49-F238E27FC236}">
              <a16:creationId xmlns:a16="http://schemas.microsoft.com/office/drawing/2014/main" id="{E79BAACD-492D-4CA8-AC63-A6310A9A6279}"/>
            </a:ext>
          </a:extLst>
        </xdr:cNvPr>
        <xdr:cNvSpPr txBox="1"/>
      </xdr:nvSpPr>
      <xdr:spPr>
        <a:xfrm>
          <a:off x="4352925" y="56470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29</xdr:row>
      <xdr:rowOff>43815</xdr:rowOff>
    </xdr:from>
    <xdr:to>
      <xdr:col>19</xdr:col>
      <xdr:colOff>187325</xdr:colOff>
      <xdr:row>29</xdr:row>
      <xdr:rowOff>145415</xdr:rowOff>
    </xdr:to>
    <xdr:sp macro="" textlink="">
      <xdr:nvSpPr>
        <xdr:cNvPr id="85" name="楕円 84">
          <a:extLst>
            <a:ext uri="{FF2B5EF4-FFF2-40B4-BE49-F238E27FC236}">
              <a16:creationId xmlns:a16="http://schemas.microsoft.com/office/drawing/2014/main" id="{F960CD7B-60EB-4AAD-99B3-DC7A9DEA67A7}"/>
            </a:ext>
          </a:extLst>
        </xdr:cNvPr>
        <xdr:cNvSpPr/>
      </xdr:nvSpPr>
      <xdr:spPr>
        <a:xfrm>
          <a:off x="3616325" y="56254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94615</xdr:rowOff>
    </xdr:from>
    <xdr:to>
      <xdr:col>23</xdr:col>
      <xdr:colOff>85725</xdr:colOff>
      <xdr:row>29</xdr:row>
      <xdr:rowOff>137795</xdr:rowOff>
    </xdr:to>
    <xdr:cxnSp macro="">
      <xdr:nvCxnSpPr>
        <xdr:cNvPr id="86" name="直線コネクタ 85">
          <a:extLst>
            <a:ext uri="{FF2B5EF4-FFF2-40B4-BE49-F238E27FC236}">
              <a16:creationId xmlns:a16="http://schemas.microsoft.com/office/drawing/2014/main" id="{BE187F69-1676-4FD4-8650-221C3CBE95F8}"/>
            </a:ext>
          </a:extLst>
        </xdr:cNvPr>
        <xdr:cNvCxnSpPr/>
      </xdr:nvCxnSpPr>
      <xdr:spPr>
        <a:xfrm>
          <a:off x="3667125" y="5676265"/>
          <a:ext cx="635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6985</xdr:rowOff>
    </xdr:from>
    <xdr:to>
      <xdr:col>15</xdr:col>
      <xdr:colOff>187325</xdr:colOff>
      <xdr:row>29</xdr:row>
      <xdr:rowOff>109220</xdr:rowOff>
    </xdr:to>
    <xdr:sp macro="" textlink="">
      <xdr:nvSpPr>
        <xdr:cNvPr id="87" name="楕円 86">
          <a:extLst>
            <a:ext uri="{FF2B5EF4-FFF2-40B4-BE49-F238E27FC236}">
              <a16:creationId xmlns:a16="http://schemas.microsoft.com/office/drawing/2014/main" id="{3DF51CBC-C4B8-4DE9-8081-C0CA1F82DEDC}"/>
            </a:ext>
          </a:extLst>
        </xdr:cNvPr>
        <xdr:cNvSpPr/>
      </xdr:nvSpPr>
      <xdr:spPr>
        <a:xfrm>
          <a:off x="2930525" y="558863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57785</xdr:rowOff>
    </xdr:from>
    <xdr:to>
      <xdr:col>19</xdr:col>
      <xdr:colOff>136525</xdr:colOff>
      <xdr:row>29</xdr:row>
      <xdr:rowOff>94615</xdr:rowOff>
    </xdr:to>
    <xdr:cxnSp macro="">
      <xdr:nvCxnSpPr>
        <xdr:cNvPr id="88" name="直線コネクタ 87">
          <a:extLst>
            <a:ext uri="{FF2B5EF4-FFF2-40B4-BE49-F238E27FC236}">
              <a16:creationId xmlns:a16="http://schemas.microsoft.com/office/drawing/2014/main" id="{2D8815B2-5670-4A3F-8DDA-BFC279EC1181}"/>
            </a:ext>
          </a:extLst>
        </xdr:cNvPr>
        <xdr:cNvCxnSpPr/>
      </xdr:nvCxnSpPr>
      <xdr:spPr>
        <a:xfrm>
          <a:off x="2981325" y="5639435"/>
          <a:ext cx="6858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153670</xdr:rowOff>
    </xdr:from>
    <xdr:to>
      <xdr:col>11</xdr:col>
      <xdr:colOff>187325</xdr:colOff>
      <xdr:row>29</xdr:row>
      <xdr:rowOff>83820</xdr:rowOff>
    </xdr:to>
    <xdr:sp macro="" textlink="">
      <xdr:nvSpPr>
        <xdr:cNvPr id="89" name="楕円 88">
          <a:extLst>
            <a:ext uri="{FF2B5EF4-FFF2-40B4-BE49-F238E27FC236}">
              <a16:creationId xmlns:a16="http://schemas.microsoft.com/office/drawing/2014/main" id="{D5526F0F-6A2B-4FC8-A591-5C2DDAC61B31}"/>
            </a:ext>
          </a:extLst>
        </xdr:cNvPr>
        <xdr:cNvSpPr/>
      </xdr:nvSpPr>
      <xdr:spPr>
        <a:xfrm>
          <a:off x="2244725" y="55702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33020</xdr:rowOff>
    </xdr:from>
    <xdr:to>
      <xdr:col>15</xdr:col>
      <xdr:colOff>136525</xdr:colOff>
      <xdr:row>29</xdr:row>
      <xdr:rowOff>57785</xdr:rowOff>
    </xdr:to>
    <xdr:cxnSp macro="">
      <xdr:nvCxnSpPr>
        <xdr:cNvPr id="90" name="直線コネクタ 89">
          <a:extLst>
            <a:ext uri="{FF2B5EF4-FFF2-40B4-BE49-F238E27FC236}">
              <a16:creationId xmlns:a16="http://schemas.microsoft.com/office/drawing/2014/main" id="{FF5CD28B-51DD-4C47-A728-16A4FEB21451}"/>
            </a:ext>
          </a:extLst>
        </xdr:cNvPr>
        <xdr:cNvCxnSpPr/>
      </xdr:nvCxnSpPr>
      <xdr:spPr>
        <a:xfrm>
          <a:off x="2295525" y="5614670"/>
          <a:ext cx="6858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113665</xdr:rowOff>
    </xdr:from>
    <xdr:to>
      <xdr:col>7</xdr:col>
      <xdr:colOff>187325</xdr:colOff>
      <xdr:row>29</xdr:row>
      <xdr:rowOff>43815</xdr:rowOff>
    </xdr:to>
    <xdr:sp macro="" textlink="">
      <xdr:nvSpPr>
        <xdr:cNvPr id="91" name="楕円 90">
          <a:extLst>
            <a:ext uri="{FF2B5EF4-FFF2-40B4-BE49-F238E27FC236}">
              <a16:creationId xmlns:a16="http://schemas.microsoft.com/office/drawing/2014/main" id="{8DE37599-57C2-486A-8AA8-1B53F68E91A1}"/>
            </a:ext>
          </a:extLst>
        </xdr:cNvPr>
        <xdr:cNvSpPr/>
      </xdr:nvSpPr>
      <xdr:spPr>
        <a:xfrm>
          <a:off x="1558925" y="55302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164465</xdr:rowOff>
    </xdr:from>
    <xdr:to>
      <xdr:col>11</xdr:col>
      <xdr:colOff>136525</xdr:colOff>
      <xdr:row>29</xdr:row>
      <xdr:rowOff>33020</xdr:rowOff>
    </xdr:to>
    <xdr:cxnSp macro="">
      <xdr:nvCxnSpPr>
        <xdr:cNvPr id="92" name="直線コネクタ 91">
          <a:extLst>
            <a:ext uri="{FF2B5EF4-FFF2-40B4-BE49-F238E27FC236}">
              <a16:creationId xmlns:a16="http://schemas.microsoft.com/office/drawing/2014/main" id="{B6FE8057-4EC2-40D0-BB61-B31ED65D7427}"/>
            </a:ext>
          </a:extLst>
        </xdr:cNvPr>
        <xdr:cNvCxnSpPr/>
      </xdr:nvCxnSpPr>
      <xdr:spPr>
        <a:xfrm>
          <a:off x="1609725" y="5581015"/>
          <a:ext cx="6858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27</xdr:row>
      <xdr:rowOff>115570</xdr:rowOff>
    </xdr:from>
    <xdr:ext cx="404495" cy="259080"/>
    <xdr:sp macro="" textlink="">
      <xdr:nvSpPr>
        <xdr:cNvPr id="93" name="n_1aveValue有形固定資産減価償却率">
          <a:extLst>
            <a:ext uri="{FF2B5EF4-FFF2-40B4-BE49-F238E27FC236}">
              <a16:creationId xmlns:a16="http://schemas.microsoft.com/office/drawing/2014/main" id="{136759EB-2596-4288-9436-E1AFAB668F2D}"/>
            </a:ext>
          </a:extLst>
        </xdr:cNvPr>
        <xdr:cNvSpPr txBox="1"/>
      </xdr:nvSpPr>
      <xdr:spPr>
        <a:xfrm>
          <a:off x="3470910" y="53670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27</xdr:row>
      <xdr:rowOff>100330</xdr:rowOff>
    </xdr:from>
    <xdr:ext cx="404495" cy="258445"/>
    <xdr:sp macro="" textlink="">
      <xdr:nvSpPr>
        <xdr:cNvPr id="94" name="n_2aveValue有形固定資産減価償却率">
          <a:extLst>
            <a:ext uri="{FF2B5EF4-FFF2-40B4-BE49-F238E27FC236}">
              <a16:creationId xmlns:a16="http://schemas.microsoft.com/office/drawing/2014/main" id="{AA04DC90-94A2-4A9D-80A6-B5650EB1A380}"/>
            </a:ext>
          </a:extLst>
        </xdr:cNvPr>
        <xdr:cNvSpPr txBox="1"/>
      </xdr:nvSpPr>
      <xdr:spPr>
        <a:xfrm>
          <a:off x="2797810" y="53517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27</xdr:row>
      <xdr:rowOff>57150</xdr:rowOff>
    </xdr:from>
    <xdr:ext cx="404495" cy="259080"/>
    <xdr:sp macro="" textlink="">
      <xdr:nvSpPr>
        <xdr:cNvPr id="95" name="n_3aveValue有形固定資産減価償却率">
          <a:extLst>
            <a:ext uri="{FF2B5EF4-FFF2-40B4-BE49-F238E27FC236}">
              <a16:creationId xmlns:a16="http://schemas.microsoft.com/office/drawing/2014/main" id="{75C8353A-073B-4627-A5DC-3A77EC1F4334}"/>
            </a:ext>
          </a:extLst>
        </xdr:cNvPr>
        <xdr:cNvSpPr txBox="1"/>
      </xdr:nvSpPr>
      <xdr:spPr>
        <a:xfrm>
          <a:off x="2112010" y="53086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27</xdr:row>
      <xdr:rowOff>29210</xdr:rowOff>
    </xdr:from>
    <xdr:ext cx="404495" cy="258445"/>
    <xdr:sp macro="" textlink="">
      <xdr:nvSpPr>
        <xdr:cNvPr id="96" name="n_4aveValue有形固定資産減価償却率">
          <a:extLst>
            <a:ext uri="{FF2B5EF4-FFF2-40B4-BE49-F238E27FC236}">
              <a16:creationId xmlns:a16="http://schemas.microsoft.com/office/drawing/2014/main" id="{5F0FA97E-9D59-4D9B-8658-C1C9D732CAB2}"/>
            </a:ext>
          </a:extLst>
        </xdr:cNvPr>
        <xdr:cNvSpPr txBox="1"/>
      </xdr:nvSpPr>
      <xdr:spPr>
        <a:xfrm>
          <a:off x="1426210" y="52806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29</xdr:row>
      <xdr:rowOff>136525</xdr:rowOff>
    </xdr:from>
    <xdr:ext cx="404495" cy="258445"/>
    <xdr:sp macro="" textlink="">
      <xdr:nvSpPr>
        <xdr:cNvPr id="97" name="n_1mainValue有形固定資産減価償却率">
          <a:extLst>
            <a:ext uri="{FF2B5EF4-FFF2-40B4-BE49-F238E27FC236}">
              <a16:creationId xmlns:a16="http://schemas.microsoft.com/office/drawing/2014/main" id="{DF90C390-2938-4B3E-84E3-4AAA2D03E638}"/>
            </a:ext>
          </a:extLst>
        </xdr:cNvPr>
        <xdr:cNvSpPr txBox="1"/>
      </xdr:nvSpPr>
      <xdr:spPr>
        <a:xfrm>
          <a:off x="3470910" y="57181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29</xdr:row>
      <xdr:rowOff>99695</xdr:rowOff>
    </xdr:from>
    <xdr:ext cx="404495" cy="258445"/>
    <xdr:sp macro="" textlink="">
      <xdr:nvSpPr>
        <xdr:cNvPr id="98" name="n_2mainValue有形固定資産減価償却率">
          <a:extLst>
            <a:ext uri="{FF2B5EF4-FFF2-40B4-BE49-F238E27FC236}">
              <a16:creationId xmlns:a16="http://schemas.microsoft.com/office/drawing/2014/main" id="{7EEB715F-3227-4FC8-81E7-6503A58BE814}"/>
            </a:ext>
          </a:extLst>
        </xdr:cNvPr>
        <xdr:cNvSpPr txBox="1"/>
      </xdr:nvSpPr>
      <xdr:spPr>
        <a:xfrm>
          <a:off x="2797810" y="56813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29</xdr:row>
      <xdr:rowOff>74930</xdr:rowOff>
    </xdr:from>
    <xdr:ext cx="404495" cy="258445"/>
    <xdr:sp macro="" textlink="">
      <xdr:nvSpPr>
        <xdr:cNvPr id="99" name="n_3mainValue有形固定資産減価償却率">
          <a:extLst>
            <a:ext uri="{FF2B5EF4-FFF2-40B4-BE49-F238E27FC236}">
              <a16:creationId xmlns:a16="http://schemas.microsoft.com/office/drawing/2014/main" id="{CAFF39A2-AC5E-403E-8E34-FD02FDEB9D13}"/>
            </a:ext>
          </a:extLst>
        </xdr:cNvPr>
        <xdr:cNvSpPr txBox="1"/>
      </xdr:nvSpPr>
      <xdr:spPr>
        <a:xfrm>
          <a:off x="2112010" y="56565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29</xdr:row>
      <xdr:rowOff>34925</xdr:rowOff>
    </xdr:from>
    <xdr:ext cx="404495" cy="259080"/>
    <xdr:sp macro="" textlink="">
      <xdr:nvSpPr>
        <xdr:cNvPr id="100" name="n_4mainValue有形固定資産減価償却率">
          <a:extLst>
            <a:ext uri="{FF2B5EF4-FFF2-40B4-BE49-F238E27FC236}">
              <a16:creationId xmlns:a16="http://schemas.microsoft.com/office/drawing/2014/main" id="{D957C37D-432B-4B64-B0DE-DCB73FC919B2}"/>
            </a:ext>
          </a:extLst>
        </xdr:cNvPr>
        <xdr:cNvSpPr txBox="1"/>
      </xdr:nvSpPr>
      <xdr:spPr>
        <a:xfrm>
          <a:off x="1426210" y="56165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1" name="正方形/長方形 100">
          <a:extLst>
            <a:ext uri="{FF2B5EF4-FFF2-40B4-BE49-F238E27FC236}">
              <a16:creationId xmlns:a16="http://schemas.microsoft.com/office/drawing/2014/main" id="{0B529C46-7BBA-4C3B-BBED-0C3597595614}"/>
            </a:ext>
          </a:extLst>
        </xdr:cNvPr>
        <xdr:cNvSpPr/>
      </xdr:nvSpPr>
      <xdr:spPr>
        <a:xfrm>
          <a:off x="10194925" y="4143375"/>
          <a:ext cx="3803650"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2" name="正方形/長方形 101">
          <a:extLst>
            <a:ext uri="{FF2B5EF4-FFF2-40B4-BE49-F238E27FC236}">
              <a16:creationId xmlns:a16="http://schemas.microsoft.com/office/drawing/2014/main" id="{4BFD7F06-E070-408D-B6EF-586F346E62E2}"/>
            </a:ext>
          </a:extLst>
        </xdr:cNvPr>
        <xdr:cNvSpPr/>
      </xdr:nvSpPr>
      <xdr:spPr>
        <a:xfrm>
          <a:off x="11150600" y="4507230"/>
          <a:ext cx="93980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3" name="正方形/長方形 102">
          <a:extLst>
            <a:ext uri="{FF2B5EF4-FFF2-40B4-BE49-F238E27FC236}">
              <a16:creationId xmlns:a16="http://schemas.microsoft.com/office/drawing/2014/main" id="{F5CD6632-667A-4794-A805-F8FDA8A2EDD3}"/>
            </a:ext>
          </a:extLst>
        </xdr:cNvPr>
        <xdr:cNvSpPr/>
      </xdr:nvSpPr>
      <xdr:spPr>
        <a:xfrm>
          <a:off x="12443460" y="4490720"/>
          <a:ext cx="86233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[ 561.9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661F4277-3CFA-47E9-82AF-1B1FF499C041}"/>
            </a:ext>
          </a:extLst>
        </xdr:cNvPr>
        <xdr:cNvSpPr/>
      </xdr:nvSpPr>
      <xdr:spPr>
        <a:xfrm>
          <a:off x="139668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A2FECA0C-F790-49A4-94B1-095A308DA195}"/>
            </a:ext>
          </a:extLst>
        </xdr:cNvPr>
        <xdr:cNvSpPr/>
      </xdr:nvSpPr>
      <xdr:spPr>
        <a:xfrm>
          <a:off x="139668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65/79</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5AACAEA8-B46F-4C06-AA1E-96A3B69D0FE4}"/>
            </a:ext>
          </a:extLst>
        </xdr:cNvPr>
        <xdr:cNvSpPr/>
      </xdr:nvSpPr>
      <xdr:spPr>
        <a:xfrm>
          <a:off x="153384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3C87C130-2316-4EE8-865E-EBC8941466EB}"/>
            </a:ext>
          </a:extLst>
        </xdr:cNvPr>
        <xdr:cNvSpPr/>
      </xdr:nvSpPr>
      <xdr:spPr>
        <a:xfrm>
          <a:off x="153384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BD9BEA05-3320-4B56-AE72-D4F47413511C}"/>
            </a:ext>
          </a:extLst>
        </xdr:cNvPr>
        <xdr:cNvSpPr/>
      </xdr:nvSpPr>
      <xdr:spPr>
        <a:xfrm>
          <a:off x="1681797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5725E6AC-13A0-45E3-97A4-E773BAE3B5D7}"/>
            </a:ext>
          </a:extLst>
        </xdr:cNvPr>
        <xdr:cNvSpPr/>
      </xdr:nvSpPr>
      <xdr:spPr>
        <a:xfrm>
          <a:off x="1681797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433.5</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E976E838-41BD-48BF-AB6D-E6408B9C0C07}"/>
            </a:ext>
          </a:extLst>
        </xdr:cNvPr>
        <xdr:cNvSpPr/>
      </xdr:nvSpPr>
      <xdr:spPr>
        <a:xfrm>
          <a:off x="10194925" y="4822825"/>
          <a:ext cx="3803650" cy="2076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86169F1D-DF61-48C6-BED9-B55EB898F9F9}"/>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E8DA1A8D-CB2D-4F38-B401-91D86DFAB9EA}"/>
            </a:ext>
          </a:extLst>
        </xdr:cNvPr>
        <xdr:cNvSpPr/>
      </xdr:nvSpPr>
      <xdr:spPr>
        <a:xfrm>
          <a:off x="14246225" y="4886325"/>
          <a:ext cx="41148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59DAF429-6B2D-4593-896B-E55AE1499E92}"/>
            </a:ext>
          </a:extLst>
        </xdr:cNvPr>
        <xdr:cNvSpPr txBox="1"/>
      </xdr:nvSpPr>
      <xdr:spPr>
        <a:xfrm>
          <a:off x="14322425" y="5102225"/>
          <a:ext cx="410210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債務償還比率は類似団体内平均、宮崎県平均を上回っている。令和2年度までは基金残高の減少に伴い数値が上昇していたが、</a:t>
          </a:r>
          <a:r>
            <a:rPr kumimoji="1" lang="ja-JP" altLang="en-US" sz="1100">
              <a:solidFill>
                <a:schemeClr val="dk1"/>
              </a:solidFill>
              <a:effectLst/>
              <a:latin typeface="ＭＳ Ｐゴシック"/>
              <a:ea typeface="ＭＳ Ｐゴシック"/>
              <a:cs typeface="+mn-cs"/>
            </a:rPr>
            <a:t>普通交付税の再算定の影響等を受け、</a:t>
          </a:r>
          <a:r>
            <a:rPr kumimoji="1" lang="ja-JP" altLang="ja-JP" sz="1100">
              <a:solidFill>
                <a:schemeClr val="dk1"/>
              </a:solidFill>
              <a:effectLst/>
              <a:latin typeface="ＭＳ Ｐゴシック"/>
              <a:ea typeface="ＭＳ Ｐゴシック"/>
              <a:cs typeface="+mn-cs"/>
            </a:rPr>
            <a:t>令和3年度において基金残高が増加したことにより改善に転じた。</a:t>
          </a:r>
          <a:r>
            <a:rPr kumimoji="1" lang="ja-JP" altLang="en-US" sz="1100">
              <a:solidFill>
                <a:schemeClr val="dk1"/>
              </a:solidFill>
              <a:effectLst/>
              <a:latin typeface="ＭＳ Ｐゴシック"/>
              <a:ea typeface="ＭＳ Ｐゴシック"/>
              <a:cs typeface="+mn-cs"/>
            </a:rPr>
            <a:t>令和３年度以降は基金を取り崩している影響もあり、上昇している。</a:t>
          </a:r>
          <a:endParaRPr lang="ja-JP" altLang="ja-JP">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臨時財政対策債及び災害復旧事業債を除いた起債の発行額を</a:t>
          </a:r>
          <a:r>
            <a:rPr kumimoji="1" lang="en-US" altLang="ja-JP" sz="1100">
              <a:solidFill>
                <a:schemeClr val="dk1"/>
              </a:solidFill>
              <a:effectLst/>
              <a:latin typeface="ＭＳ Ｐゴシック"/>
              <a:ea typeface="ＭＳ Ｐゴシック"/>
              <a:cs typeface="+mn-cs"/>
            </a:rPr>
            <a:t>3</a:t>
          </a:r>
          <a:r>
            <a:rPr kumimoji="1" lang="ja-JP" altLang="ja-JP" sz="1100">
              <a:solidFill>
                <a:schemeClr val="dk1"/>
              </a:solidFill>
              <a:effectLst/>
              <a:latin typeface="ＭＳ Ｐゴシック"/>
              <a:ea typeface="ＭＳ Ｐゴシック"/>
              <a:cs typeface="+mn-cs"/>
            </a:rPr>
            <a:t>億円以内としており</a:t>
          </a:r>
          <a:r>
            <a:rPr kumimoji="1" lang="ja-JP" altLang="en-US" sz="1100">
              <a:solidFill>
                <a:schemeClr val="dk1"/>
              </a:solidFill>
              <a:effectLst/>
              <a:latin typeface="ＭＳ Ｐゴシック"/>
              <a:ea typeface="ＭＳ Ｐゴシック"/>
              <a:cs typeface="+mn-cs"/>
            </a:rPr>
            <a:t>、</a:t>
          </a:r>
          <a:r>
            <a:rPr kumimoji="1" lang="ja-JP" altLang="ja-JP" sz="1100">
              <a:solidFill>
                <a:schemeClr val="dk1"/>
              </a:solidFill>
              <a:effectLst/>
              <a:latin typeface="ＭＳ Ｐゴシック"/>
              <a:ea typeface="ＭＳ Ｐゴシック"/>
              <a:cs typeface="+mn-cs"/>
            </a:rPr>
            <a:t>適正な運用に努め</a:t>
          </a:r>
          <a:r>
            <a:rPr kumimoji="1" lang="ja-JP" altLang="en-US" sz="1100">
              <a:solidFill>
                <a:schemeClr val="dk1"/>
              </a:solidFill>
              <a:effectLst/>
              <a:latin typeface="ＭＳ Ｐゴシック"/>
              <a:ea typeface="ＭＳ Ｐゴシック"/>
              <a:cs typeface="+mn-cs"/>
            </a:rPr>
            <a:t>る</a:t>
          </a:r>
          <a:r>
            <a:rPr kumimoji="1" lang="ja-JP" altLang="ja-JP" sz="1100">
              <a:solidFill>
                <a:schemeClr val="dk1"/>
              </a:solidFill>
              <a:effectLst/>
              <a:latin typeface="ＭＳ Ｐゴシック"/>
              <a:ea typeface="ＭＳ Ｐゴシック"/>
              <a:cs typeface="+mn-cs"/>
            </a:rPr>
            <a:t>。</a:t>
          </a:r>
          <a:endParaRPr lang="ja-JP" altLang="ja-JP">
            <a:effectLst/>
            <a:latin typeface="ＭＳ Ｐゴシック"/>
            <a:ea typeface="ＭＳ Ｐゴシック"/>
          </a:endParaRPr>
        </a:p>
      </xdr:txBody>
    </xdr:sp>
    <xdr:clientData/>
  </xdr:twoCellAnchor>
  <xdr:oneCellAnchor>
    <xdr:from>
      <xdr:col>57</xdr:col>
      <xdr:colOff>111125</xdr:colOff>
      <xdr:row>23</xdr:row>
      <xdr:rowOff>47625</xdr:rowOff>
    </xdr:from>
    <xdr:ext cx="349885" cy="225425"/>
    <xdr:sp macro="" textlink="">
      <xdr:nvSpPr>
        <xdr:cNvPr id="114" name="テキスト ボックス 113">
          <a:extLst>
            <a:ext uri="{FF2B5EF4-FFF2-40B4-BE49-F238E27FC236}">
              <a16:creationId xmlns:a16="http://schemas.microsoft.com/office/drawing/2014/main" id="{DB69A839-AE91-4539-BB9F-19A325C0FCF6}"/>
            </a:ext>
          </a:extLst>
        </xdr:cNvPr>
        <xdr:cNvSpPr txBox="1"/>
      </xdr:nvSpPr>
      <xdr:spPr>
        <a:xfrm>
          <a:off x="10156825" y="46386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7B9C228E-0067-48DD-BB87-574F17CBDED4}"/>
            </a:ext>
          </a:extLst>
        </xdr:cNvPr>
        <xdr:cNvCxnSpPr/>
      </xdr:nvCxnSpPr>
      <xdr:spPr>
        <a:xfrm>
          <a:off x="10194925" y="689927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4790"/>
    <xdr:sp macro="" textlink="">
      <xdr:nvSpPr>
        <xdr:cNvPr id="116" name="テキスト ボックス 115">
          <a:extLst>
            <a:ext uri="{FF2B5EF4-FFF2-40B4-BE49-F238E27FC236}">
              <a16:creationId xmlns:a16="http://schemas.microsoft.com/office/drawing/2014/main" id="{91E0AB83-D1A1-4199-9074-B386405704A0}"/>
            </a:ext>
          </a:extLst>
        </xdr:cNvPr>
        <xdr:cNvSpPr txBox="1"/>
      </xdr:nvSpPr>
      <xdr:spPr>
        <a:xfrm>
          <a:off x="9699625" y="6812280"/>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31115</xdr:rowOff>
    </xdr:from>
    <xdr:to>
      <xdr:col>80</xdr:col>
      <xdr:colOff>9525</xdr:colOff>
      <xdr:row>35</xdr:row>
      <xdr:rowOff>31115</xdr:rowOff>
    </xdr:to>
    <xdr:cxnSp macro="">
      <xdr:nvCxnSpPr>
        <xdr:cNvPr id="117" name="直線コネクタ 116">
          <a:extLst>
            <a:ext uri="{FF2B5EF4-FFF2-40B4-BE49-F238E27FC236}">
              <a16:creationId xmlns:a16="http://schemas.microsoft.com/office/drawing/2014/main" id="{BB84D1F0-6B4B-45F8-A22A-12BFF344AB17}"/>
            </a:ext>
          </a:extLst>
        </xdr:cNvPr>
        <xdr:cNvCxnSpPr/>
      </xdr:nvCxnSpPr>
      <xdr:spPr>
        <a:xfrm>
          <a:off x="10194925" y="660336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109220</xdr:rowOff>
    </xdr:from>
    <xdr:ext cx="482600" cy="224790"/>
    <xdr:sp macro="" textlink="">
      <xdr:nvSpPr>
        <xdr:cNvPr id="118" name="テキスト ボックス 117">
          <a:extLst>
            <a:ext uri="{FF2B5EF4-FFF2-40B4-BE49-F238E27FC236}">
              <a16:creationId xmlns:a16="http://schemas.microsoft.com/office/drawing/2014/main" id="{18346AB3-347F-41FC-B3D5-E04795DE58C6}"/>
            </a:ext>
          </a:extLst>
        </xdr:cNvPr>
        <xdr:cNvSpPr txBox="1"/>
      </xdr:nvSpPr>
      <xdr:spPr>
        <a:xfrm>
          <a:off x="9699625" y="6516370"/>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66040</xdr:rowOff>
    </xdr:from>
    <xdr:to>
      <xdr:col>80</xdr:col>
      <xdr:colOff>9525</xdr:colOff>
      <xdr:row>33</xdr:row>
      <xdr:rowOff>66040</xdr:rowOff>
    </xdr:to>
    <xdr:cxnSp macro="">
      <xdr:nvCxnSpPr>
        <xdr:cNvPr id="119" name="直線コネクタ 118">
          <a:extLst>
            <a:ext uri="{FF2B5EF4-FFF2-40B4-BE49-F238E27FC236}">
              <a16:creationId xmlns:a16="http://schemas.microsoft.com/office/drawing/2014/main" id="{93D43AEA-D9B1-4339-BDB7-14CDF902DB5E}"/>
            </a:ext>
          </a:extLst>
        </xdr:cNvPr>
        <xdr:cNvCxnSpPr/>
      </xdr:nvCxnSpPr>
      <xdr:spPr>
        <a:xfrm>
          <a:off x="10194925" y="63080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143510</xdr:rowOff>
    </xdr:from>
    <xdr:ext cx="410210" cy="224790"/>
    <xdr:sp macro="" textlink="">
      <xdr:nvSpPr>
        <xdr:cNvPr id="120" name="テキスト ボックス 119">
          <a:extLst>
            <a:ext uri="{FF2B5EF4-FFF2-40B4-BE49-F238E27FC236}">
              <a16:creationId xmlns:a16="http://schemas.microsoft.com/office/drawing/2014/main" id="{6A57EAF0-2677-4A1B-83AB-EA008DA89D79}"/>
            </a:ext>
          </a:extLst>
        </xdr:cNvPr>
        <xdr:cNvSpPr txBox="1"/>
      </xdr:nvSpPr>
      <xdr:spPr>
        <a:xfrm>
          <a:off x="9758680" y="622046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100330</xdr:rowOff>
    </xdr:from>
    <xdr:to>
      <xdr:col>80</xdr:col>
      <xdr:colOff>9525</xdr:colOff>
      <xdr:row>31</xdr:row>
      <xdr:rowOff>100330</xdr:rowOff>
    </xdr:to>
    <xdr:cxnSp macro="">
      <xdr:nvCxnSpPr>
        <xdr:cNvPr id="121" name="直線コネクタ 120">
          <a:extLst>
            <a:ext uri="{FF2B5EF4-FFF2-40B4-BE49-F238E27FC236}">
              <a16:creationId xmlns:a16="http://schemas.microsoft.com/office/drawing/2014/main" id="{2ACEA830-A7A2-4DA3-8212-6DC971DBEF34}"/>
            </a:ext>
          </a:extLst>
        </xdr:cNvPr>
        <xdr:cNvCxnSpPr/>
      </xdr:nvCxnSpPr>
      <xdr:spPr>
        <a:xfrm>
          <a:off x="10194925" y="60121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6350</xdr:rowOff>
    </xdr:from>
    <xdr:ext cx="410210" cy="224790"/>
    <xdr:sp macro="" textlink="">
      <xdr:nvSpPr>
        <xdr:cNvPr id="122" name="テキスト ボックス 121">
          <a:extLst>
            <a:ext uri="{FF2B5EF4-FFF2-40B4-BE49-F238E27FC236}">
              <a16:creationId xmlns:a16="http://schemas.microsoft.com/office/drawing/2014/main" id="{26347C35-284A-440E-BCAC-E4D5A777127E}"/>
            </a:ext>
          </a:extLst>
        </xdr:cNvPr>
        <xdr:cNvSpPr txBox="1"/>
      </xdr:nvSpPr>
      <xdr:spPr>
        <a:xfrm>
          <a:off x="9758680" y="591820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134620</xdr:rowOff>
    </xdr:from>
    <xdr:to>
      <xdr:col>80</xdr:col>
      <xdr:colOff>9525</xdr:colOff>
      <xdr:row>29</xdr:row>
      <xdr:rowOff>134620</xdr:rowOff>
    </xdr:to>
    <xdr:cxnSp macro="">
      <xdr:nvCxnSpPr>
        <xdr:cNvPr id="123" name="直線コネクタ 122">
          <a:extLst>
            <a:ext uri="{FF2B5EF4-FFF2-40B4-BE49-F238E27FC236}">
              <a16:creationId xmlns:a16="http://schemas.microsoft.com/office/drawing/2014/main" id="{85B5461B-7F38-4874-AC98-A83752BDE21E}"/>
            </a:ext>
          </a:extLst>
        </xdr:cNvPr>
        <xdr:cNvCxnSpPr/>
      </xdr:nvCxnSpPr>
      <xdr:spPr>
        <a:xfrm>
          <a:off x="10194925" y="571627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40640</xdr:rowOff>
    </xdr:from>
    <xdr:ext cx="410210" cy="224790"/>
    <xdr:sp macro="" textlink="">
      <xdr:nvSpPr>
        <xdr:cNvPr id="124" name="テキスト ボックス 123">
          <a:extLst>
            <a:ext uri="{FF2B5EF4-FFF2-40B4-BE49-F238E27FC236}">
              <a16:creationId xmlns:a16="http://schemas.microsoft.com/office/drawing/2014/main" id="{77C04B08-49BA-4DDE-B6F6-FECA51E19EFC}"/>
            </a:ext>
          </a:extLst>
        </xdr:cNvPr>
        <xdr:cNvSpPr txBox="1"/>
      </xdr:nvSpPr>
      <xdr:spPr>
        <a:xfrm>
          <a:off x="9758680" y="562229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168910</xdr:rowOff>
    </xdr:from>
    <xdr:to>
      <xdr:col>80</xdr:col>
      <xdr:colOff>9525</xdr:colOff>
      <xdr:row>27</xdr:row>
      <xdr:rowOff>168910</xdr:rowOff>
    </xdr:to>
    <xdr:cxnSp macro="">
      <xdr:nvCxnSpPr>
        <xdr:cNvPr id="125" name="直線コネクタ 124">
          <a:extLst>
            <a:ext uri="{FF2B5EF4-FFF2-40B4-BE49-F238E27FC236}">
              <a16:creationId xmlns:a16="http://schemas.microsoft.com/office/drawing/2014/main" id="{13FD7CDD-AE32-4D3D-84BE-9722330F217F}"/>
            </a:ext>
          </a:extLst>
        </xdr:cNvPr>
        <xdr:cNvCxnSpPr/>
      </xdr:nvCxnSpPr>
      <xdr:spPr>
        <a:xfrm>
          <a:off x="10194925" y="541401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75565</xdr:rowOff>
    </xdr:from>
    <xdr:ext cx="410210" cy="224790"/>
    <xdr:sp macro="" textlink="">
      <xdr:nvSpPr>
        <xdr:cNvPr id="126" name="テキスト ボックス 125">
          <a:extLst>
            <a:ext uri="{FF2B5EF4-FFF2-40B4-BE49-F238E27FC236}">
              <a16:creationId xmlns:a16="http://schemas.microsoft.com/office/drawing/2014/main" id="{5879C2C2-379B-486A-AE62-AFE5083B22EA}"/>
            </a:ext>
          </a:extLst>
        </xdr:cNvPr>
        <xdr:cNvSpPr txBox="1"/>
      </xdr:nvSpPr>
      <xdr:spPr>
        <a:xfrm>
          <a:off x="9758680" y="532701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32385</xdr:rowOff>
    </xdr:from>
    <xdr:to>
      <xdr:col>80</xdr:col>
      <xdr:colOff>9525</xdr:colOff>
      <xdr:row>26</xdr:row>
      <xdr:rowOff>32385</xdr:rowOff>
    </xdr:to>
    <xdr:cxnSp macro="">
      <xdr:nvCxnSpPr>
        <xdr:cNvPr id="127" name="直線コネクタ 126">
          <a:extLst>
            <a:ext uri="{FF2B5EF4-FFF2-40B4-BE49-F238E27FC236}">
              <a16:creationId xmlns:a16="http://schemas.microsoft.com/office/drawing/2014/main" id="{6AD7B694-1FC3-449B-98EE-038281510F4C}"/>
            </a:ext>
          </a:extLst>
        </xdr:cNvPr>
        <xdr:cNvCxnSpPr/>
      </xdr:nvCxnSpPr>
      <xdr:spPr>
        <a:xfrm>
          <a:off x="10194925" y="511873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109855</xdr:rowOff>
    </xdr:from>
    <xdr:ext cx="307975" cy="224790"/>
    <xdr:sp macro="" textlink="">
      <xdr:nvSpPr>
        <xdr:cNvPr id="128" name="テキスト ボックス 127">
          <a:extLst>
            <a:ext uri="{FF2B5EF4-FFF2-40B4-BE49-F238E27FC236}">
              <a16:creationId xmlns:a16="http://schemas.microsoft.com/office/drawing/2014/main" id="{4D6753AA-FD2B-472B-9AD1-5909BA2DCCEE}"/>
            </a:ext>
          </a:extLst>
        </xdr:cNvPr>
        <xdr:cNvSpPr txBox="1"/>
      </xdr:nvSpPr>
      <xdr:spPr>
        <a:xfrm>
          <a:off x="9861550" y="5031105"/>
          <a:ext cx="3079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8CB619DF-80E5-4907-AD08-F4460B6F2B10}"/>
            </a:ext>
          </a:extLst>
        </xdr:cNvPr>
        <xdr:cNvCxnSpPr/>
      </xdr:nvCxnSpPr>
      <xdr:spPr>
        <a:xfrm>
          <a:off x="10194925" y="482282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D03B25E5-1CCC-414F-8C20-66F25D91E2B9}"/>
            </a:ext>
          </a:extLst>
        </xdr:cNvPr>
        <xdr:cNvSpPr/>
      </xdr:nvSpPr>
      <xdr:spPr>
        <a:xfrm>
          <a:off x="10194925" y="4822825"/>
          <a:ext cx="3803650" cy="2076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32385</xdr:rowOff>
    </xdr:from>
    <xdr:to>
      <xdr:col>76</xdr:col>
      <xdr:colOff>21590</xdr:colOff>
      <xdr:row>34</xdr:row>
      <xdr:rowOff>109220</xdr:rowOff>
    </xdr:to>
    <xdr:cxnSp macro="">
      <xdr:nvCxnSpPr>
        <xdr:cNvPr id="131" name="直線コネクタ 130">
          <a:extLst>
            <a:ext uri="{FF2B5EF4-FFF2-40B4-BE49-F238E27FC236}">
              <a16:creationId xmlns:a16="http://schemas.microsoft.com/office/drawing/2014/main" id="{3FE6FD6F-C9E5-4751-ABA1-C849F75A5A34}"/>
            </a:ext>
          </a:extLst>
        </xdr:cNvPr>
        <xdr:cNvCxnSpPr/>
      </xdr:nvCxnSpPr>
      <xdr:spPr>
        <a:xfrm flipV="1">
          <a:off x="13323570" y="5118735"/>
          <a:ext cx="1270" cy="1397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113030</xdr:rowOff>
    </xdr:from>
    <xdr:ext cx="469265" cy="259080"/>
    <xdr:sp macro="" textlink="">
      <xdr:nvSpPr>
        <xdr:cNvPr id="132" name="債務償還比率最小値テキスト">
          <a:extLst>
            <a:ext uri="{FF2B5EF4-FFF2-40B4-BE49-F238E27FC236}">
              <a16:creationId xmlns:a16="http://schemas.microsoft.com/office/drawing/2014/main" id="{5AFAC595-9BCA-4C8E-BE6C-F601CB40BD34}"/>
            </a:ext>
          </a:extLst>
        </xdr:cNvPr>
        <xdr:cNvSpPr txBox="1"/>
      </xdr:nvSpPr>
      <xdr:spPr>
        <a:xfrm>
          <a:off x="13376275" y="65201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939.5</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109220</xdr:rowOff>
    </xdr:from>
    <xdr:to>
      <xdr:col>76</xdr:col>
      <xdr:colOff>111125</xdr:colOff>
      <xdr:row>34</xdr:row>
      <xdr:rowOff>109220</xdr:rowOff>
    </xdr:to>
    <xdr:cxnSp macro="">
      <xdr:nvCxnSpPr>
        <xdr:cNvPr id="133" name="直線コネクタ 132">
          <a:extLst>
            <a:ext uri="{FF2B5EF4-FFF2-40B4-BE49-F238E27FC236}">
              <a16:creationId xmlns:a16="http://schemas.microsoft.com/office/drawing/2014/main" id="{6B8B92AD-CB79-4F66-92B3-064420461952}"/>
            </a:ext>
          </a:extLst>
        </xdr:cNvPr>
        <xdr:cNvCxnSpPr/>
      </xdr:nvCxnSpPr>
      <xdr:spPr>
        <a:xfrm>
          <a:off x="13255625" y="65163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150495</xdr:rowOff>
    </xdr:from>
    <xdr:ext cx="339725" cy="259080"/>
    <xdr:sp macro="" textlink="">
      <xdr:nvSpPr>
        <xdr:cNvPr id="134" name="債務償還比率最大値テキスト">
          <a:extLst>
            <a:ext uri="{FF2B5EF4-FFF2-40B4-BE49-F238E27FC236}">
              <a16:creationId xmlns:a16="http://schemas.microsoft.com/office/drawing/2014/main" id="{87B06461-05D6-496A-8CA5-5E46A600E187}"/>
            </a:ext>
          </a:extLst>
        </xdr:cNvPr>
        <xdr:cNvSpPr txBox="1"/>
      </xdr:nvSpPr>
      <xdr:spPr>
        <a:xfrm>
          <a:off x="13376275" y="4906645"/>
          <a:ext cx="339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32385</xdr:rowOff>
    </xdr:from>
    <xdr:to>
      <xdr:col>76</xdr:col>
      <xdr:colOff>111125</xdr:colOff>
      <xdr:row>26</xdr:row>
      <xdr:rowOff>32385</xdr:rowOff>
    </xdr:to>
    <xdr:cxnSp macro="">
      <xdr:nvCxnSpPr>
        <xdr:cNvPr id="135" name="直線コネクタ 134">
          <a:extLst>
            <a:ext uri="{FF2B5EF4-FFF2-40B4-BE49-F238E27FC236}">
              <a16:creationId xmlns:a16="http://schemas.microsoft.com/office/drawing/2014/main" id="{1E987C36-7B80-4F88-A96C-E69AF3EF6E7D}"/>
            </a:ext>
          </a:extLst>
        </xdr:cNvPr>
        <xdr:cNvCxnSpPr/>
      </xdr:nvCxnSpPr>
      <xdr:spPr>
        <a:xfrm>
          <a:off x="13255625" y="51187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12065</xdr:rowOff>
    </xdr:from>
    <xdr:ext cx="469265" cy="259080"/>
    <xdr:sp macro="" textlink="">
      <xdr:nvSpPr>
        <xdr:cNvPr id="136" name="債務償還比率平均値テキスト">
          <a:extLst>
            <a:ext uri="{FF2B5EF4-FFF2-40B4-BE49-F238E27FC236}">
              <a16:creationId xmlns:a16="http://schemas.microsoft.com/office/drawing/2014/main" id="{B1104DDE-F5CC-4619-A5EE-CF2B24925F40}"/>
            </a:ext>
          </a:extLst>
        </xdr:cNvPr>
        <xdr:cNvSpPr txBox="1"/>
      </xdr:nvSpPr>
      <xdr:spPr>
        <a:xfrm>
          <a:off x="13376275" y="5428615"/>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338.4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28</xdr:row>
      <xdr:rowOff>160655</xdr:rowOff>
    </xdr:from>
    <xdr:to>
      <xdr:col>76</xdr:col>
      <xdr:colOff>73025</xdr:colOff>
      <xdr:row>29</xdr:row>
      <xdr:rowOff>90805</xdr:rowOff>
    </xdr:to>
    <xdr:sp macro="" textlink="">
      <xdr:nvSpPr>
        <xdr:cNvPr id="137" name="フローチャート: 判断 136">
          <a:extLst>
            <a:ext uri="{FF2B5EF4-FFF2-40B4-BE49-F238E27FC236}">
              <a16:creationId xmlns:a16="http://schemas.microsoft.com/office/drawing/2014/main" id="{2C420113-1B8C-48E6-9E5F-6DD665AB9366}"/>
            </a:ext>
          </a:extLst>
        </xdr:cNvPr>
        <xdr:cNvSpPr/>
      </xdr:nvSpPr>
      <xdr:spPr>
        <a:xfrm>
          <a:off x="13293725" y="55772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143510</xdr:rowOff>
    </xdr:from>
    <xdr:to>
      <xdr:col>72</xdr:col>
      <xdr:colOff>123825</xdr:colOff>
      <xdr:row>29</xdr:row>
      <xdr:rowOff>73025</xdr:rowOff>
    </xdr:to>
    <xdr:sp macro="" textlink="">
      <xdr:nvSpPr>
        <xdr:cNvPr id="138" name="フローチャート: 判断 137">
          <a:extLst>
            <a:ext uri="{FF2B5EF4-FFF2-40B4-BE49-F238E27FC236}">
              <a16:creationId xmlns:a16="http://schemas.microsoft.com/office/drawing/2014/main" id="{809F43B0-7986-4EB3-9E7B-1D8DF0D38928}"/>
            </a:ext>
          </a:extLst>
        </xdr:cNvPr>
        <xdr:cNvSpPr/>
      </xdr:nvSpPr>
      <xdr:spPr>
        <a:xfrm>
          <a:off x="12639675" y="556006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158750</xdr:rowOff>
    </xdr:from>
    <xdr:to>
      <xdr:col>68</xdr:col>
      <xdr:colOff>123825</xdr:colOff>
      <xdr:row>29</xdr:row>
      <xdr:rowOff>88900</xdr:rowOff>
    </xdr:to>
    <xdr:sp macro="" textlink="">
      <xdr:nvSpPr>
        <xdr:cNvPr id="139" name="フローチャート: 判断 138">
          <a:extLst>
            <a:ext uri="{FF2B5EF4-FFF2-40B4-BE49-F238E27FC236}">
              <a16:creationId xmlns:a16="http://schemas.microsoft.com/office/drawing/2014/main" id="{F8FBA8BE-7F12-43B6-9E5A-3930AA640A0C}"/>
            </a:ext>
          </a:extLst>
        </xdr:cNvPr>
        <xdr:cNvSpPr/>
      </xdr:nvSpPr>
      <xdr:spPr>
        <a:xfrm>
          <a:off x="11953875" y="5575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137160</xdr:rowOff>
    </xdr:from>
    <xdr:to>
      <xdr:col>64</xdr:col>
      <xdr:colOff>123825</xdr:colOff>
      <xdr:row>29</xdr:row>
      <xdr:rowOff>67310</xdr:rowOff>
    </xdr:to>
    <xdr:sp macro="" textlink="">
      <xdr:nvSpPr>
        <xdr:cNvPr id="140" name="フローチャート: 判断 139">
          <a:extLst>
            <a:ext uri="{FF2B5EF4-FFF2-40B4-BE49-F238E27FC236}">
              <a16:creationId xmlns:a16="http://schemas.microsoft.com/office/drawing/2014/main" id="{51E9DD36-6B65-4E12-B225-A224425CD4FD}"/>
            </a:ext>
          </a:extLst>
        </xdr:cNvPr>
        <xdr:cNvSpPr/>
      </xdr:nvSpPr>
      <xdr:spPr>
        <a:xfrm>
          <a:off x="11268075" y="55537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86995</xdr:rowOff>
    </xdr:from>
    <xdr:to>
      <xdr:col>60</xdr:col>
      <xdr:colOff>123825</xdr:colOff>
      <xdr:row>30</xdr:row>
      <xdr:rowOff>17780</xdr:rowOff>
    </xdr:to>
    <xdr:sp macro="" textlink="">
      <xdr:nvSpPr>
        <xdr:cNvPr id="141" name="フローチャート: 判断 140">
          <a:extLst>
            <a:ext uri="{FF2B5EF4-FFF2-40B4-BE49-F238E27FC236}">
              <a16:creationId xmlns:a16="http://schemas.microsoft.com/office/drawing/2014/main" id="{2D0E8D4B-2B8E-401E-AE58-E856CBEDD57E}"/>
            </a:ext>
          </a:extLst>
        </xdr:cNvPr>
        <xdr:cNvSpPr/>
      </xdr:nvSpPr>
      <xdr:spPr>
        <a:xfrm>
          <a:off x="10582275" y="56686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4790"/>
    <xdr:sp macro="" textlink="">
      <xdr:nvSpPr>
        <xdr:cNvPr id="142" name="テキスト ボックス 141">
          <a:extLst>
            <a:ext uri="{FF2B5EF4-FFF2-40B4-BE49-F238E27FC236}">
              <a16:creationId xmlns:a16="http://schemas.microsoft.com/office/drawing/2014/main" id="{DFC4CA74-4655-4314-B5EE-E184663A9BA0}"/>
            </a:ext>
          </a:extLst>
        </xdr:cNvPr>
        <xdr:cNvSpPr txBox="1"/>
      </xdr:nvSpPr>
      <xdr:spPr>
        <a:xfrm>
          <a:off x="13166725" y="6944995"/>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61365" cy="224790"/>
    <xdr:sp macro="" textlink="">
      <xdr:nvSpPr>
        <xdr:cNvPr id="143" name="テキスト ボックス 142">
          <a:extLst>
            <a:ext uri="{FF2B5EF4-FFF2-40B4-BE49-F238E27FC236}">
              <a16:creationId xmlns:a16="http://schemas.microsoft.com/office/drawing/2014/main" id="{50DC23F2-3930-4692-B014-78E70314F581}"/>
            </a:ext>
          </a:extLst>
        </xdr:cNvPr>
        <xdr:cNvSpPr txBox="1"/>
      </xdr:nvSpPr>
      <xdr:spPr>
        <a:xfrm>
          <a:off x="12531725" y="6944995"/>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61365" cy="224790"/>
    <xdr:sp macro="" textlink="">
      <xdr:nvSpPr>
        <xdr:cNvPr id="144" name="テキスト ボックス 143">
          <a:extLst>
            <a:ext uri="{FF2B5EF4-FFF2-40B4-BE49-F238E27FC236}">
              <a16:creationId xmlns:a16="http://schemas.microsoft.com/office/drawing/2014/main" id="{67B1F227-BF97-4DED-9ED7-62D18A93B600}"/>
            </a:ext>
          </a:extLst>
        </xdr:cNvPr>
        <xdr:cNvSpPr txBox="1"/>
      </xdr:nvSpPr>
      <xdr:spPr>
        <a:xfrm>
          <a:off x="11845925" y="6944995"/>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61365" cy="224790"/>
    <xdr:sp macro="" textlink="">
      <xdr:nvSpPr>
        <xdr:cNvPr id="145" name="テキスト ボックス 144">
          <a:extLst>
            <a:ext uri="{FF2B5EF4-FFF2-40B4-BE49-F238E27FC236}">
              <a16:creationId xmlns:a16="http://schemas.microsoft.com/office/drawing/2014/main" id="{54428BD1-11D3-4310-93A8-345EA1DC7687}"/>
            </a:ext>
          </a:extLst>
        </xdr:cNvPr>
        <xdr:cNvSpPr txBox="1"/>
      </xdr:nvSpPr>
      <xdr:spPr>
        <a:xfrm>
          <a:off x="11160125" y="6944995"/>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61365" cy="224790"/>
    <xdr:sp macro="" textlink="">
      <xdr:nvSpPr>
        <xdr:cNvPr id="146" name="テキスト ボックス 145">
          <a:extLst>
            <a:ext uri="{FF2B5EF4-FFF2-40B4-BE49-F238E27FC236}">
              <a16:creationId xmlns:a16="http://schemas.microsoft.com/office/drawing/2014/main" id="{AE1627CF-6D37-4CC4-AF79-6238CFA81ABD}"/>
            </a:ext>
          </a:extLst>
        </xdr:cNvPr>
        <xdr:cNvSpPr txBox="1"/>
      </xdr:nvSpPr>
      <xdr:spPr>
        <a:xfrm>
          <a:off x="10474325" y="6944995"/>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161925</xdr:rowOff>
    </xdr:from>
    <xdr:to>
      <xdr:col>76</xdr:col>
      <xdr:colOff>73025</xdr:colOff>
      <xdr:row>31</xdr:row>
      <xdr:rowOff>92075</xdr:rowOff>
    </xdr:to>
    <xdr:sp macro="" textlink="">
      <xdr:nvSpPr>
        <xdr:cNvPr id="147" name="楕円 146">
          <a:extLst>
            <a:ext uri="{FF2B5EF4-FFF2-40B4-BE49-F238E27FC236}">
              <a16:creationId xmlns:a16="http://schemas.microsoft.com/office/drawing/2014/main" id="{45057A18-96F5-4C27-83A5-1031C8B6296B}"/>
            </a:ext>
          </a:extLst>
        </xdr:cNvPr>
        <xdr:cNvSpPr/>
      </xdr:nvSpPr>
      <xdr:spPr>
        <a:xfrm>
          <a:off x="13293725" y="59086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140335</xdr:rowOff>
    </xdr:from>
    <xdr:ext cx="469265" cy="259080"/>
    <xdr:sp macro="" textlink="">
      <xdr:nvSpPr>
        <xdr:cNvPr id="148" name="債務償還比率該当値テキスト">
          <a:extLst>
            <a:ext uri="{FF2B5EF4-FFF2-40B4-BE49-F238E27FC236}">
              <a16:creationId xmlns:a16="http://schemas.microsoft.com/office/drawing/2014/main" id="{D17D601E-F580-4008-8D16-02328663EC3C}"/>
            </a:ext>
          </a:extLst>
        </xdr:cNvPr>
        <xdr:cNvSpPr txBox="1"/>
      </xdr:nvSpPr>
      <xdr:spPr>
        <a:xfrm>
          <a:off x="13376275" y="58870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561.9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117475</xdr:rowOff>
    </xdr:from>
    <xdr:to>
      <xdr:col>72</xdr:col>
      <xdr:colOff>123825</xdr:colOff>
      <xdr:row>31</xdr:row>
      <xdr:rowOff>47625</xdr:rowOff>
    </xdr:to>
    <xdr:sp macro="" textlink="">
      <xdr:nvSpPr>
        <xdr:cNvPr id="149" name="楕円 148">
          <a:extLst>
            <a:ext uri="{FF2B5EF4-FFF2-40B4-BE49-F238E27FC236}">
              <a16:creationId xmlns:a16="http://schemas.microsoft.com/office/drawing/2014/main" id="{9FA12B9F-846D-462B-A351-1C1C430D2C75}"/>
            </a:ext>
          </a:extLst>
        </xdr:cNvPr>
        <xdr:cNvSpPr/>
      </xdr:nvSpPr>
      <xdr:spPr>
        <a:xfrm>
          <a:off x="12639675" y="58642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168275</xdr:rowOff>
    </xdr:from>
    <xdr:to>
      <xdr:col>76</xdr:col>
      <xdr:colOff>22225</xdr:colOff>
      <xdr:row>31</xdr:row>
      <xdr:rowOff>41275</xdr:rowOff>
    </xdr:to>
    <xdr:cxnSp macro="">
      <xdr:nvCxnSpPr>
        <xdr:cNvPr id="150" name="直線コネクタ 149">
          <a:extLst>
            <a:ext uri="{FF2B5EF4-FFF2-40B4-BE49-F238E27FC236}">
              <a16:creationId xmlns:a16="http://schemas.microsoft.com/office/drawing/2014/main" id="{69591207-A8C6-4547-B521-46156F372526}"/>
            </a:ext>
          </a:extLst>
        </xdr:cNvPr>
        <xdr:cNvCxnSpPr/>
      </xdr:nvCxnSpPr>
      <xdr:spPr>
        <a:xfrm>
          <a:off x="12690475" y="5908675"/>
          <a:ext cx="635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136525</xdr:rowOff>
    </xdr:from>
    <xdr:to>
      <xdr:col>68</xdr:col>
      <xdr:colOff>123825</xdr:colOff>
      <xdr:row>31</xdr:row>
      <xdr:rowOff>66675</xdr:rowOff>
    </xdr:to>
    <xdr:sp macro="" textlink="">
      <xdr:nvSpPr>
        <xdr:cNvPr id="151" name="楕円 150">
          <a:extLst>
            <a:ext uri="{FF2B5EF4-FFF2-40B4-BE49-F238E27FC236}">
              <a16:creationId xmlns:a16="http://schemas.microsoft.com/office/drawing/2014/main" id="{2D8E12F7-B53A-49C3-B8E1-9A53E61A7AC1}"/>
            </a:ext>
          </a:extLst>
        </xdr:cNvPr>
        <xdr:cNvSpPr/>
      </xdr:nvSpPr>
      <xdr:spPr>
        <a:xfrm>
          <a:off x="11953875" y="58832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168275</xdr:rowOff>
    </xdr:from>
    <xdr:to>
      <xdr:col>72</xdr:col>
      <xdr:colOff>73025</xdr:colOff>
      <xdr:row>31</xdr:row>
      <xdr:rowOff>15875</xdr:rowOff>
    </xdr:to>
    <xdr:cxnSp macro="">
      <xdr:nvCxnSpPr>
        <xdr:cNvPr id="152" name="直線コネクタ 151">
          <a:extLst>
            <a:ext uri="{FF2B5EF4-FFF2-40B4-BE49-F238E27FC236}">
              <a16:creationId xmlns:a16="http://schemas.microsoft.com/office/drawing/2014/main" id="{D477D9F0-8A14-4119-BBAA-4910A2FC01F0}"/>
            </a:ext>
          </a:extLst>
        </xdr:cNvPr>
        <xdr:cNvCxnSpPr/>
      </xdr:nvCxnSpPr>
      <xdr:spPr>
        <a:xfrm flipV="1">
          <a:off x="12004675" y="5908675"/>
          <a:ext cx="6858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22225</xdr:rowOff>
    </xdr:from>
    <xdr:to>
      <xdr:col>64</xdr:col>
      <xdr:colOff>123825</xdr:colOff>
      <xdr:row>30</xdr:row>
      <xdr:rowOff>123825</xdr:rowOff>
    </xdr:to>
    <xdr:sp macro="" textlink="">
      <xdr:nvSpPr>
        <xdr:cNvPr id="153" name="楕円 152">
          <a:extLst>
            <a:ext uri="{FF2B5EF4-FFF2-40B4-BE49-F238E27FC236}">
              <a16:creationId xmlns:a16="http://schemas.microsoft.com/office/drawing/2014/main" id="{1113BB4F-B5FB-47DF-A8CA-BFC9EB7B08D2}"/>
            </a:ext>
          </a:extLst>
        </xdr:cNvPr>
        <xdr:cNvSpPr/>
      </xdr:nvSpPr>
      <xdr:spPr>
        <a:xfrm>
          <a:off x="11268075" y="576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73025</xdr:rowOff>
    </xdr:from>
    <xdr:to>
      <xdr:col>68</xdr:col>
      <xdr:colOff>73025</xdr:colOff>
      <xdr:row>31</xdr:row>
      <xdr:rowOff>15875</xdr:rowOff>
    </xdr:to>
    <xdr:cxnSp macro="">
      <xdr:nvCxnSpPr>
        <xdr:cNvPr id="154" name="直線コネクタ 153">
          <a:extLst>
            <a:ext uri="{FF2B5EF4-FFF2-40B4-BE49-F238E27FC236}">
              <a16:creationId xmlns:a16="http://schemas.microsoft.com/office/drawing/2014/main" id="{FF31C0E6-F2E7-4D93-B55F-A63DB2FE4DAA}"/>
            </a:ext>
          </a:extLst>
        </xdr:cNvPr>
        <xdr:cNvCxnSpPr/>
      </xdr:nvCxnSpPr>
      <xdr:spPr>
        <a:xfrm>
          <a:off x="11318875" y="5819775"/>
          <a:ext cx="6858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99695</xdr:rowOff>
    </xdr:from>
    <xdr:to>
      <xdr:col>60</xdr:col>
      <xdr:colOff>123825</xdr:colOff>
      <xdr:row>34</xdr:row>
      <xdr:rowOff>29845</xdr:rowOff>
    </xdr:to>
    <xdr:sp macro="" textlink="">
      <xdr:nvSpPr>
        <xdr:cNvPr id="155" name="楕円 154">
          <a:extLst>
            <a:ext uri="{FF2B5EF4-FFF2-40B4-BE49-F238E27FC236}">
              <a16:creationId xmlns:a16="http://schemas.microsoft.com/office/drawing/2014/main" id="{E4A44094-FA04-4010-A07E-3590FB06E2FA}"/>
            </a:ext>
          </a:extLst>
        </xdr:cNvPr>
        <xdr:cNvSpPr/>
      </xdr:nvSpPr>
      <xdr:spPr>
        <a:xfrm>
          <a:off x="10582275" y="6341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73025</xdr:rowOff>
    </xdr:from>
    <xdr:to>
      <xdr:col>64</xdr:col>
      <xdr:colOff>73025</xdr:colOff>
      <xdr:row>33</xdr:row>
      <xdr:rowOff>150495</xdr:rowOff>
    </xdr:to>
    <xdr:cxnSp macro="">
      <xdr:nvCxnSpPr>
        <xdr:cNvPr id="156" name="直線コネクタ 155">
          <a:extLst>
            <a:ext uri="{FF2B5EF4-FFF2-40B4-BE49-F238E27FC236}">
              <a16:creationId xmlns:a16="http://schemas.microsoft.com/office/drawing/2014/main" id="{2D89A7CD-385C-4EAB-8CA1-89F65C0C56DD}"/>
            </a:ext>
          </a:extLst>
        </xdr:cNvPr>
        <xdr:cNvCxnSpPr/>
      </xdr:nvCxnSpPr>
      <xdr:spPr>
        <a:xfrm flipV="1">
          <a:off x="10633075" y="5819775"/>
          <a:ext cx="685800" cy="572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27</xdr:row>
      <xdr:rowOff>89535</xdr:rowOff>
    </xdr:from>
    <xdr:ext cx="469265" cy="258445"/>
    <xdr:sp macro="" textlink="">
      <xdr:nvSpPr>
        <xdr:cNvPr id="157" name="n_1aveValue債務償還比率">
          <a:extLst>
            <a:ext uri="{FF2B5EF4-FFF2-40B4-BE49-F238E27FC236}">
              <a16:creationId xmlns:a16="http://schemas.microsoft.com/office/drawing/2014/main" id="{E253F2A5-B6E2-4879-938E-A0A24F8BA8A4}"/>
            </a:ext>
          </a:extLst>
        </xdr:cNvPr>
        <xdr:cNvSpPr txBox="1"/>
      </xdr:nvSpPr>
      <xdr:spPr>
        <a:xfrm>
          <a:off x="12461875" y="53409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326.9</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27</xdr:row>
      <xdr:rowOff>105410</xdr:rowOff>
    </xdr:from>
    <xdr:ext cx="469265" cy="259080"/>
    <xdr:sp macro="" textlink="">
      <xdr:nvSpPr>
        <xdr:cNvPr id="158" name="n_2aveValue債務償還比率">
          <a:extLst>
            <a:ext uri="{FF2B5EF4-FFF2-40B4-BE49-F238E27FC236}">
              <a16:creationId xmlns:a16="http://schemas.microsoft.com/office/drawing/2014/main" id="{6D74626C-6337-4F75-AC99-A4E1D2A0DA48}"/>
            </a:ext>
          </a:extLst>
        </xdr:cNvPr>
        <xdr:cNvSpPr txBox="1"/>
      </xdr:nvSpPr>
      <xdr:spPr>
        <a:xfrm>
          <a:off x="11788775" y="53568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337.4</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27</xdr:row>
      <xdr:rowOff>83820</xdr:rowOff>
    </xdr:from>
    <xdr:ext cx="469265" cy="259080"/>
    <xdr:sp macro="" textlink="">
      <xdr:nvSpPr>
        <xdr:cNvPr id="159" name="n_3aveValue債務償還比率">
          <a:extLst>
            <a:ext uri="{FF2B5EF4-FFF2-40B4-BE49-F238E27FC236}">
              <a16:creationId xmlns:a16="http://schemas.microsoft.com/office/drawing/2014/main" id="{8359069C-46B1-4993-875E-E1E8D08644A0}"/>
            </a:ext>
          </a:extLst>
        </xdr:cNvPr>
        <xdr:cNvSpPr txBox="1"/>
      </xdr:nvSpPr>
      <xdr:spPr>
        <a:xfrm>
          <a:off x="11102975" y="53352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323.4</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28</xdr:row>
      <xdr:rowOff>34290</xdr:rowOff>
    </xdr:from>
    <xdr:ext cx="469265" cy="259080"/>
    <xdr:sp macro="" textlink="">
      <xdr:nvSpPr>
        <xdr:cNvPr id="160" name="n_4aveValue債務償還比率">
          <a:extLst>
            <a:ext uri="{FF2B5EF4-FFF2-40B4-BE49-F238E27FC236}">
              <a16:creationId xmlns:a16="http://schemas.microsoft.com/office/drawing/2014/main" id="{F499011C-94DE-47C8-B761-824697DAA0C8}"/>
            </a:ext>
          </a:extLst>
        </xdr:cNvPr>
        <xdr:cNvSpPr txBox="1"/>
      </xdr:nvSpPr>
      <xdr:spPr>
        <a:xfrm>
          <a:off x="10417175" y="54508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402.2</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38735</xdr:rowOff>
    </xdr:from>
    <xdr:ext cx="469265" cy="259080"/>
    <xdr:sp macro="" textlink="">
      <xdr:nvSpPr>
        <xdr:cNvPr id="161" name="n_1mainValue債務償還比率">
          <a:extLst>
            <a:ext uri="{FF2B5EF4-FFF2-40B4-BE49-F238E27FC236}">
              <a16:creationId xmlns:a16="http://schemas.microsoft.com/office/drawing/2014/main" id="{87D64611-8A2F-4D26-89CA-54D9D21DF227}"/>
            </a:ext>
          </a:extLst>
        </xdr:cNvPr>
        <xdr:cNvSpPr txBox="1"/>
      </xdr:nvSpPr>
      <xdr:spPr>
        <a:xfrm>
          <a:off x="12461875" y="59505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533.1</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57785</xdr:rowOff>
    </xdr:from>
    <xdr:ext cx="469265" cy="259080"/>
    <xdr:sp macro="" textlink="">
      <xdr:nvSpPr>
        <xdr:cNvPr id="162" name="n_2mainValue債務償還比率">
          <a:extLst>
            <a:ext uri="{FF2B5EF4-FFF2-40B4-BE49-F238E27FC236}">
              <a16:creationId xmlns:a16="http://schemas.microsoft.com/office/drawing/2014/main" id="{7C17D2F0-37BD-45FE-99FA-B65CDA929443}"/>
            </a:ext>
          </a:extLst>
        </xdr:cNvPr>
        <xdr:cNvSpPr txBox="1"/>
      </xdr:nvSpPr>
      <xdr:spPr>
        <a:xfrm>
          <a:off x="11788775" y="59696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545.4</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30</xdr:row>
      <xdr:rowOff>114935</xdr:rowOff>
    </xdr:from>
    <xdr:ext cx="469265" cy="259080"/>
    <xdr:sp macro="" textlink="">
      <xdr:nvSpPr>
        <xdr:cNvPr id="163" name="n_3mainValue債務償還比率">
          <a:extLst>
            <a:ext uri="{FF2B5EF4-FFF2-40B4-BE49-F238E27FC236}">
              <a16:creationId xmlns:a16="http://schemas.microsoft.com/office/drawing/2014/main" id="{68E0C57D-46F0-4F80-9A32-EFD9AFBE7F1E}"/>
            </a:ext>
          </a:extLst>
        </xdr:cNvPr>
        <xdr:cNvSpPr txBox="1"/>
      </xdr:nvSpPr>
      <xdr:spPr>
        <a:xfrm>
          <a:off x="11102975" y="58616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471.2</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34</xdr:row>
      <xdr:rowOff>20955</xdr:rowOff>
    </xdr:from>
    <xdr:ext cx="469265" cy="258445"/>
    <xdr:sp macro="" textlink="">
      <xdr:nvSpPr>
        <xdr:cNvPr id="164" name="n_4mainValue債務償還比率">
          <a:extLst>
            <a:ext uri="{FF2B5EF4-FFF2-40B4-BE49-F238E27FC236}">
              <a16:creationId xmlns:a16="http://schemas.microsoft.com/office/drawing/2014/main" id="{3C9A9AC6-F406-49E6-920D-97109A0AD3DE}"/>
            </a:ext>
          </a:extLst>
        </xdr:cNvPr>
        <xdr:cNvSpPr txBox="1"/>
      </xdr:nvSpPr>
      <xdr:spPr>
        <a:xfrm>
          <a:off x="10417175" y="64281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854.8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D24FB687-2B26-4A3D-955E-E0B95A425D66}"/>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6" name="正方形/長方形 165">
          <a:extLst>
            <a:ext uri="{FF2B5EF4-FFF2-40B4-BE49-F238E27FC236}">
              <a16:creationId xmlns:a16="http://schemas.microsoft.com/office/drawing/2014/main" id="{CA57495C-FE77-40A6-9142-D19862692F45}"/>
            </a:ext>
          </a:extLst>
        </xdr:cNvPr>
        <xdr:cNvSpPr/>
      </xdr:nvSpPr>
      <xdr:spPr>
        <a:xfrm>
          <a:off x="1152525" y="1144016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1935"/>
    <xdr:sp macro="" textlink="">
      <xdr:nvSpPr>
        <xdr:cNvPr id="167" name="テキスト ボックス 166">
          <a:extLst>
            <a:ext uri="{FF2B5EF4-FFF2-40B4-BE49-F238E27FC236}">
              <a16:creationId xmlns:a16="http://schemas.microsoft.com/office/drawing/2014/main" id="{3E82B38A-5F60-419F-A861-6F3342561E21}"/>
            </a:ext>
          </a:extLst>
        </xdr:cNvPr>
        <xdr:cNvSpPr txBox="1"/>
      </xdr:nvSpPr>
      <xdr:spPr>
        <a:xfrm>
          <a:off x="835025" y="800735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9570" cy="241935"/>
    <xdr:sp macro="" textlink="">
      <xdr:nvSpPr>
        <xdr:cNvPr id="168" name="テキスト ボックス 167">
          <a:extLst>
            <a:ext uri="{FF2B5EF4-FFF2-40B4-BE49-F238E27FC236}">
              <a16:creationId xmlns:a16="http://schemas.microsoft.com/office/drawing/2014/main" id="{CDA6B29C-690C-4E75-8170-F0C32215FEF3}"/>
            </a:ext>
          </a:extLst>
        </xdr:cNvPr>
        <xdr:cNvSpPr txBox="1"/>
      </xdr:nvSpPr>
      <xdr:spPr>
        <a:xfrm>
          <a:off x="6296025" y="1058545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1935"/>
    <xdr:sp macro="" textlink="">
      <xdr:nvSpPr>
        <xdr:cNvPr id="169" name="テキスト ボックス 168">
          <a:extLst>
            <a:ext uri="{FF2B5EF4-FFF2-40B4-BE49-F238E27FC236}">
              <a16:creationId xmlns:a16="http://schemas.microsoft.com/office/drawing/2014/main" id="{5C1EACE6-DE1D-4F63-9FAB-D7D7AD70BA67}"/>
            </a:ext>
          </a:extLst>
        </xdr:cNvPr>
        <xdr:cNvSpPr txBox="1"/>
      </xdr:nvSpPr>
      <xdr:spPr>
        <a:xfrm>
          <a:off x="835025" y="1166241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9570" cy="241935"/>
    <xdr:sp macro="" textlink="">
      <xdr:nvSpPr>
        <xdr:cNvPr id="170" name="テキスト ボックス 169">
          <a:extLst>
            <a:ext uri="{FF2B5EF4-FFF2-40B4-BE49-F238E27FC236}">
              <a16:creationId xmlns:a16="http://schemas.microsoft.com/office/drawing/2014/main" id="{6B5BEAE9-AE48-47E3-A333-B452FCA51C78}"/>
            </a:ext>
          </a:extLst>
        </xdr:cNvPr>
        <xdr:cNvSpPr txBox="1"/>
      </xdr:nvSpPr>
      <xdr:spPr>
        <a:xfrm>
          <a:off x="6296025" y="14316075"/>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23A6FEF-02FD-47DB-94C1-330A6ACD3203}"/>
            </a:ext>
          </a:extLst>
        </xdr:cNvPr>
        <xdr:cNvSpPr/>
      </xdr:nvSpPr>
      <xdr:spPr>
        <a:xfrm>
          <a:off x="577850" y="127000"/>
          <a:ext cx="114236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6BE3A1F-4201-42BB-917F-4CE0B36EC416}"/>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97FD57C-380D-42F3-8E95-CF8F9BD98B9F}"/>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75C13F6-B20F-48E3-904B-A31CB0A23ED1}"/>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宮崎県綾町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278D22D-1AB7-49D7-9FFB-5D5EF7288A1A}"/>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54F37BA-6F8B-40AD-B50E-45A68F77E801}"/>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EEFED2C-23B9-4FFD-A7F9-68E7B0F12535}"/>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D299F2E-5D55-46BC-AA54-340C8CCD0914}"/>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8C22318-7F0B-4431-9D3B-4125FFB7CD05}"/>
            </a:ext>
          </a:extLst>
        </xdr:cNvPr>
        <xdr:cNvSpPr/>
      </xdr:nvSpPr>
      <xdr:spPr>
        <a:xfrm>
          <a:off x="812800" y="895350"/>
          <a:ext cx="1244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EE387CD-B671-457E-A56B-9152C75959B9}"/>
            </a:ext>
          </a:extLst>
        </xdr:cNvPr>
        <xdr:cNvSpPr/>
      </xdr:nvSpPr>
      <xdr:spPr>
        <a:xfrm>
          <a:off x="2012950" y="895350"/>
          <a:ext cx="120015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6,785
6,759
95.19
5,834,380
5,471,739
270,169
2,874,818
3,798,175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B113E6E-0FEB-4AD2-8113-B4EDC641EF99}"/>
            </a:ext>
          </a:extLst>
        </xdr:cNvPr>
        <xdr:cNvSpPr/>
      </xdr:nvSpPr>
      <xdr:spPr>
        <a:xfrm>
          <a:off x="3213100" y="895350"/>
          <a:ext cx="1371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0E980F0-FE03-4F49-80AD-3602E7969589}"/>
            </a:ext>
          </a:extLst>
        </xdr:cNvPr>
        <xdr:cNvSpPr/>
      </xdr:nvSpPr>
      <xdr:spPr>
        <a:xfrm>
          <a:off x="4584700" y="914400"/>
          <a:ext cx="18224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6E63DE1-511F-4335-98F5-BAA1EF74EBCB}"/>
            </a:ext>
          </a:extLst>
        </xdr:cNvPr>
        <xdr:cNvSpPr/>
      </xdr:nvSpPr>
      <xdr:spPr>
        <a:xfrm>
          <a:off x="6407150" y="914400"/>
          <a:ext cx="11366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8.5
28.3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8DD143B-37A5-4368-B273-93E359D15470}"/>
            </a:ext>
          </a:extLst>
        </xdr:cNvPr>
        <xdr:cNvSpPr/>
      </xdr:nvSpPr>
      <xdr:spPr>
        <a:xfrm>
          <a:off x="7607300" y="927100"/>
          <a:ext cx="57785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063F20B-7E59-4B07-89EA-95EE5B3827F9}"/>
            </a:ext>
          </a:extLst>
        </xdr:cNvPr>
        <xdr:cNvSpPr/>
      </xdr:nvSpPr>
      <xdr:spPr>
        <a:xfrm>
          <a:off x="4584700" y="1657350"/>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17E7325-EBE7-4303-8DEF-52456E6C5A0E}"/>
            </a:ext>
          </a:extLst>
        </xdr:cNvPr>
        <xdr:cNvSpPr/>
      </xdr:nvSpPr>
      <xdr:spPr>
        <a:xfrm>
          <a:off x="6470650" y="1657350"/>
          <a:ext cx="33020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ED9BCD2-2BFC-4CAC-AED5-50BCA2634E13}"/>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82772EB-52DF-463C-B9CB-84E90B12E84D}"/>
            </a:ext>
          </a:extLst>
        </xdr:cNvPr>
        <xdr:cNvSpPr/>
      </xdr:nvSpPr>
      <xdr:spPr>
        <a:xfrm>
          <a:off x="10210800" y="927100"/>
          <a:ext cx="120015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2FF0AAB-B06D-47F0-8006-BAEEF4309618}"/>
            </a:ext>
          </a:extLst>
        </xdr:cNvPr>
        <xdr:cNvSpPr/>
      </xdr:nvSpPr>
      <xdr:spPr>
        <a:xfrm>
          <a:off x="10210800" y="118110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5CB659D-8D71-4F08-9DD3-4EAB79B5EC88}"/>
            </a:ext>
          </a:extLst>
        </xdr:cNvPr>
        <xdr:cNvSpPr/>
      </xdr:nvSpPr>
      <xdr:spPr>
        <a:xfrm>
          <a:off x="10210800" y="1498600"/>
          <a:ext cx="1308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397A21C-127C-4CB2-9D69-CC8DDA3BB915}"/>
            </a:ext>
          </a:extLst>
        </xdr:cNvPr>
        <xdr:cNvCxnSpPr/>
      </xdr:nvCxnSpPr>
      <xdr:spPr>
        <a:xfrm flipH="1">
          <a:off x="10052050" y="10096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8BCF5B3-B816-4B5A-96C1-B29AE9D1584F}"/>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B37DD26-3C18-4DD3-B63A-0CE539AAA7ED}"/>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9CFAD97-7126-4FD3-8371-E0097A20CBBC}"/>
            </a:ext>
          </a:extLst>
        </xdr:cNvPr>
        <xdr:cNvCxnSpPr/>
      </xdr:nvCxnSpPr>
      <xdr:spPr>
        <a:xfrm>
          <a:off x="10131425"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A6078D2-6D93-4F52-B19F-957D773ACF38}"/>
            </a:ext>
          </a:extLst>
        </xdr:cNvPr>
        <xdr:cNvCxnSpPr/>
      </xdr:nvCxnSpPr>
      <xdr:spPr>
        <a:xfrm>
          <a:off x="10071100" y="14795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C45A993-F849-4FD7-A836-A4165B971415}"/>
            </a:ext>
          </a:extLst>
        </xdr:cNvPr>
        <xdr:cNvCxnSpPr/>
      </xdr:nvCxnSpPr>
      <xdr:spPr>
        <a:xfrm flipV="1">
          <a:off x="10131425"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F4A4781-02EF-4552-BB04-E79BC50BA38E}"/>
            </a:ext>
          </a:extLst>
        </xdr:cNvPr>
        <xdr:cNvCxnSpPr/>
      </xdr:nvCxnSpPr>
      <xdr:spPr>
        <a:xfrm>
          <a:off x="10071100" y="18415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47B181B2-F811-43CF-A6C3-63CAC69BB59F}"/>
            </a:ext>
          </a:extLst>
        </xdr:cNvPr>
        <xdr:cNvSpPr txBox="1"/>
      </xdr:nvSpPr>
      <xdr:spPr>
        <a:xfrm>
          <a:off x="641350" y="26987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FF7F1AD0-831C-4A98-95D9-0508C7F5E27A}"/>
            </a:ext>
          </a:extLst>
        </xdr:cNvPr>
        <xdr:cNvSpPr txBox="1"/>
      </xdr:nvSpPr>
      <xdr:spPr>
        <a:xfrm>
          <a:off x="641350" y="30035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F000B86F-F76B-4AFC-BFD5-E2A028157E68}"/>
            </a:ext>
          </a:extLst>
        </xdr:cNvPr>
        <xdr:cNvSpPr txBox="1"/>
      </xdr:nvSpPr>
      <xdr:spPr>
        <a:xfrm>
          <a:off x="641350" y="330835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8445"/>
    <xdr:sp macro="" textlink="">
      <xdr:nvSpPr>
        <xdr:cNvPr id="32" name="テキスト ボックス 31">
          <a:extLst>
            <a:ext uri="{FF2B5EF4-FFF2-40B4-BE49-F238E27FC236}">
              <a16:creationId xmlns:a16="http://schemas.microsoft.com/office/drawing/2014/main" id="{B4029812-7731-468E-9D11-1D2FC57E75E1}"/>
            </a:ext>
          </a:extLst>
        </xdr:cNvPr>
        <xdr:cNvSpPr txBox="1"/>
      </xdr:nvSpPr>
      <xdr:spPr>
        <a:xfrm>
          <a:off x="641350" y="3619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E2E1320-CB86-4B23-B0AF-6F4DB7ABD636}"/>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4FACCA5-61A2-4228-B3B8-8BCFDC50B394}"/>
            </a:ext>
          </a:extLst>
        </xdr:cNvPr>
        <xdr:cNvSpPr/>
      </xdr:nvSpPr>
      <xdr:spPr>
        <a:xfrm>
          <a:off x="8128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30F13DA-AE2F-4C2E-9CB8-F00420674095}"/>
            </a:ext>
          </a:extLst>
        </xdr:cNvPr>
        <xdr:cNvSpPr/>
      </xdr:nvSpPr>
      <xdr:spPr>
        <a:xfrm>
          <a:off x="8128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F1B1735-3690-4215-BC3D-278948FE4BDE}"/>
            </a:ext>
          </a:extLst>
        </xdr:cNvPr>
        <xdr:cNvSpPr/>
      </xdr:nvSpPr>
      <xdr:spPr>
        <a:xfrm>
          <a:off x="17145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461C66F-6350-419E-876D-E336248BE305}"/>
            </a:ext>
          </a:extLst>
        </xdr:cNvPr>
        <xdr:cNvSpPr/>
      </xdr:nvSpPr>
      <xdr:spPr>
        <a:xfrm>
          <a:off x="17145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850776A-76C2-4013-A478-1CB385DA8374}"/>
            </a:ext>
          </a:extLst>
        </xdr:cNvPr>
        <xdr:cNvSpPr/>
      </xdr:nvSpPr>
      <xdr:spPr>
        <a:xfrm>
          <a:off x="27432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57550A1-CC6C-42C1-8964-0D4323FC3312}"/>
            </a:ext>
          </a:extLst>
        </xdr:cNvPr>
        <xdr:cNvSpPr/>
      </xdr:nvSpPr>
      <xdr:spPr>
        <a:xfrm>
          <a:off x="27432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7668981-DC88-4104-B902-55C0858FBA8B}"/>
            </a:ext>
          </a:extLst>
        </xdr:cNvPr>
        <xdr:cNvSpPr/>
      </xdr:nvSpPr>
      <xdr:spPr>
        <a:xfrm>
          <a:off x="685800" y="51435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815" cy="225425"/>
    <xdr:sp macro="" textlink="">
      <xdr:nvSpPr>
        <xdr:cNvPr id="41" name="テキスト ボックス 40">
          <a:extLst>
            <a:ext uri="{FF2B5EF4-FFF2-40B4-BE49-F238E27FC236}">
              <a16:creationId xmlns:a16="http://schemas.microsoft.com/office/drawing/2014/main" id="{8D02C489-DB80-45F3-8463-C8F9DF74A939}"/>
            </a:ext>
          </a:extLst>
        </xdr:cNvPr>
        <xdr:cNvSpPr txBox="1"/>
      </xdr:nvSpPr>
      <xdr:spPr>
        <a:xfrm>
          <a:off x="666750" y="495935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DF53F06-BC15-45B6-BBDD-6B7610BC5B3F}"/>
            </a:ext>
          </a:extLst>
        </xdr:cNvPr>
        <xdr:cNvCxnSpPr/>
      </xdr:nvCxnSpPr>
      <xdr:spPr>
        <a:xfrm>
          <a:off x="685800" y="7346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725" cy="259080"/>
    <xdr:sp macro="" textlink="">
      <xdr:nvSpPr>
        <xdr:cNvPr id="43" name="テキスト ボックス 42">
          <a:extLst>
            <a:ext uri="{FF2B5EF4-FFF2-40B4-BE49-F238E27FC236}">
              <a16:creationId xmlns:a16="http://schemas.microsoft.com/office/drawing/2014/main" id="{84C32611-AAA7-4A69-89E6-9D1D4B4E1018}"/>
            </a:ext>
          </a:extLst>
        </xdr:cNvPr>
        <xdr:cNvSpPr txBox="1"/>
      </xdr:nvSpPr>
      <xdr:spPr>
        <a:xfrm>
          <a:off x="275590" y="72110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949075F-A111-4D7B-8A4F-E8E5A3C76882}"/>
            </a:ext>
          </a:extLst>
        </xdr:cNvPr>
        <xdr:cNvCxnSpPr/>
      </xdr:nvCxnSpPr>
      <xdr:spPr>
        <a:xfrm>
          <a:off x="685800" y="6978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6725" cy="259080"/>
    <xdr:sp macro="" textlink="">
      <xdr:nvSpPr>
        <xdr:cNvPr id="45" name="テキスト ボックス 44">
          <a:extLst>
            <a:ext uri="{FF2B5EF4-FFF2-40B4-BE49-F238E27FC236}">
              <a16:creationId xmlns:a16="http://schemas.microsoft.com/office/drawing/2014/main" id="{438DE523-F942-4ED4-931A-1102E885A065}"/>
            </a:ext>
          </a:extLst>
        </xdr:cNvPr>
        <xdr:cNvSpPr txBox="1"/>
      </xdr:nvSpPr>
      <xdr:spPr>
        <a:xfrm>
          <a:off x="275590" y="684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ED921DE-FF25-441D-9EDC-FE32D4D68DEE}"/>
            </a:ext>
          </a:extLst>
        </xdr:cNvPr>
        <xdr:cNvCxnSpPr/>
      </xdr:nvCxnSpPr>
      <xdr:spPr>
        <a:xfrm>
          <a:off x="685800" y="6610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8445"/>
    <xdr:sp macro="" textlink="">
      <xdr:nvSpPr>
        <xdr:cNvPr id="47" name="テキスト ボックス 46">
          <a:extLst>
            <a:ext uri="{FF2B5EF4-FFF2-40B4-BE49-F238E27FC236}">
              <a16:creationId xmlns:a16="http://schemas.microsoft.com/office/drawing/2014/main" id="{AB379138-D5F4-43B9-8B14-6EC23218CFB7}"/>
            </a:ext>
          </a:extLst>
        </xdr:cNvPr>
        <xdr:cNvSpPr txBox="1"/>
      </xdr:nvSpPr>
      <xdr:spPr>
        <a:xfrm>
          <a:off x="339725" y="64744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AC02974-F13E-4E93-A2B2-81145A0698BD}"/>
            </a:ext>
          </a:extLst>
        </xdr:cNvPr>
        <xdr:cNvCxnSpPr/>
      </xdr:nvCxnSpPr>
      <xdr:spPr>
        <a:xfrm>
          <a:off x="685800" y="624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A76DE6DB-CC9F-44FA-BD96-64BE95B35F01}"/>
            </a:ext>
          </a:extLst>
        </xdr:cNvPr>
        <xdr:cNvSpPr txBox="1"/>
      </xdr:nvSpPr>
      <xdr:spPr>
        <a:xfrm>
          <a:off x="339725" y="6112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CE02FC4-E52E-42C0-A9A2-D15BCB6259A9}"/>
            </a:ext>
          </a:extLst>
        </xdr:cNvPr>
        <xdr:cNvCxnSpPr/>
      </xdr:nvCxnSpPr>
      <xdr:spPr>
        <a:xfrm>
          <a:off x="685800" y="5880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D361FC6C-399F-4966-89D9-F98150604F92}"/>
            </a:ext>
          </a:extLst>
        </xdr:cNvPr>
        <xdr:cNvSpPr txBox="1"/>
      </xdr:nvSpPr>
      <xdr:spPr>
        <a:xfrm>
          <a:off x="339725" y="5744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E78B2CD-C526-49D4-B512-CECB19CCFFEE}"/>
            </a:ext>
          </a:extLst>
        </xdr:cNvPr>
        <xdr:cNvCxnSpPr/>
      </xdr:nvCxnSpPr>
      <xdr:spPr>
        <a:xfrm>
          <a:off x="685800" y="5511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8445"/>
    <xdr:sp macro="" textlink="">
      <xdr:nvSpPr>
        <xdr:cNvPr id="53" name="テキスト ボックス 52">
          <a:extLst>
            <a:ext uri="{FF2B5EF4-FFF2-40B4-BE49-F238E27FC236}">
              <a16:creationId xmlns:a16="http://schemas.microsoft.com/office/drawing/2014/main" id="{381CC07D-9AB0-4E21-9D48-0BD24E6078D4}"/>
            </a:ext>
          </a:extLst>
        </xdr:cNvPr>
        <xdr:cNvSpPr txBox="1"/>
      </xdr:nvSpPr>
      <xdr:spPr>
        <a:xfrm>
          <a:off x="339725" y="537591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2678C96-24F0-490A-A923-5AB420C602B1}"/>
            </a:ext>
          </a:extLst>
        </xdr:cNvPr>
        <xdr:cNvCxnSpPr/>
      </xdr:nvCxnSpPr>
      <xdr:spPr>
        <a:xfrm>
          <a:off x="685800" y="5143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8455" cy="259080"/>
    <xdr:sp macro="" textlink="">
      <xdr:nvSpPr>
        <xdr:cNvPr id="55" name="テキスト ボックス 54">
          <a:extLst>
            <a:ext uri="{FF2B5EF4-FFF2-40B4-BE49-F238E27FC236}">
              <a16:creationId xmlns:a16="http://schemas.microsoft.com/office/drawing/2014/main" id="{3C0C1125-762E-4BD6-981A-9F331E2E2A16}"/>
            </a:ext>
          </a:extLst>
        </xdr:cNvPr>
        <xdr:cNvSpPr txBox="1"/>
      </xdr:nvSpPr>
      <xdr:spPr>
        <a:xfrm>
          <a:off x="384810" y="500761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4ADA23E-4B30-472C-9A4C-70DE263B4C6A}"/>
            </a:ext>
          </a:extLst>
        </xdr:cNvPr>
        <xdr:cNvSpPr/>
      </xdr:nvSpPr>
      <xdr:spPr>
        <a:xfrm>
          <a:off x="685800" y="51435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EE97854D-71C1-4E5E-BD49-65CD1A02F536}"/>
            </a:ext>
          </a:extLst>
        </xdr:cNvPr>
        <xdr:cNvCxnSpPr/>
      </xdr:nvCxnSpPr>
      <xdr:spPr>
        <a:xfrm flipV="1">
          <a:off x="4177665" y="5523230"/>
          <a:ext cx="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118110</xdr:rowOff>
    </xdr:from>
    <xdr:ext cx="405130" cy="259080"/>
    <xdr:sp macro="" textlink="">
      <xdr:nvSpPr>
        <xdr:cNvPr id="58" name="【道路】&#10;有形固定資産減価償却率最小値テキスト">
          <a:extLst>
            <a:ext uri="{FF2B5EF4-FFF2-40B4-BE49-F238E27FC236}">
              <a16:creationId xmlns:a16="http://schemas.microsoft.com/office/drawing/2014/main" id="{4F1BB673-9860-49FA-A25B-2F79B37BD28B}"/>
            </a:ext>
          </a:extLst>
        </xdr:cNvPr>
        <xdr:cNvSpPr txBox="1"/>
      </xdr:nvSpPr>
      <xdr:spPr>
        <a:xfrm>
          <a:off x="4216400" y="6893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C51C399D-51D5-4AFD-B153-1D299F1B414B}"/>
            </a:ext>
          </a:extLst>
        </xdr:cNvPr>
        <xdr:cNvCxnSpPr/>
      </xdr:nvCxnSpPr>
      <xdr:spPr>
        <a:xfrm>
          <a:off x="4108450" y="6889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15240</xdr:rowOff>
    </xdr:from>
    <xdr:ext cx="405130" cy="259080"/>
    <xdr:sp macro="" textlink="">
      <xdr:nvSpPr>
        <xdr:cNvPr id="60" name="【道路】&#10;有形固定資産減価償却率最大値テキスト">
          <a:extLst>
            <a:ext uri="{FF2B5EF4-FFF2-40B4-BE49-F238E27FC236}">
              <a16:creationId xmlns:a16="http://schemas.microsoft.com/office/drawing/2014/main" id="{404D815F-93EF-48C9-AEC9-AE8E0E8566D7}"/>
            </a:ext>
          </a:extLst>
        </xdr:cNvPr>
        <xdr:cNvSpPr txBox="1"/>
      </xdr:nvSpPr>
      <xdr:spPr>
        <a:xfrm>
          <a:off x="4216400" y="53047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20.6</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C7A0F790-FD24-4DA3-BA6A-567943BBCE94}"/>
            </a:ext>
          </a:extLst>
        </xdr:cNvPr>
        <xdr:cNvCxnSpPr/>
      </xdr:nvCxnSpPr>
      <xdr:spPr>
        <a:xfrm>
          <a:off x="4108450" y="55232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137160</xdr:rowOff>
    </xdr:from>
    <xdr:ext cx="405130" cy="259080"/>
    <xdr:sp macro="" textlink="">
      <xdr:nvSpPr>
        <xdr:cNvPr id="62" name="【道路】&#10;有形固定資産減価償却率平均値テキスト">
          <a:extLst>
            <a:ext uri="{FF2B5EF4-FFF2-40B4-BE49-F238E27FC236}">
              <a16:creationId xmlns:a16="http://schemas.microsoft.com/office/drawing/2014/main" id="{35ED83DB-0A42-4479-BA1B-E52820644CE6}"/>
            </a:ext>
          </a:extLst>
        </xdr:cNvPr>
        <xdr:cNvSpPr txBox="1"/>
      </xdr:nvSpPr>
      <xdr:spPr>
        <a:xfrm>
          <a:off x="4216400" y="64173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C3E3F1B3-237B-48CF-9163-565CA532BC5A}"/>
            </a:ext>
          </a:extLst>
        </xdr:cNvPr>
        <xdr:cNvSpPr/>
      </xdr:nvSpPr>
      <xdr:spPr>
        <a:xfrm>
          <a:off x="4127500" y="64389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89A066EF-F08D-495A-A2E1-9618BD93B2EB}"/>
            </a:ext>
          </a:extLst>
        </xdr:cNvPr>
        <xdr:cNvSpPr/>
      </xdr:nvSpPr>
      <xdr:spPr>
        <a:xfrm>
          <a:off x="3384550" y="64084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EFB9F5B7-A386-4322-95F7-430A3238DC54}"/>
            </a:ext>
          </a:extLst>
        </xdr:cNvPr>
        <xdr:cNvSpPr/>
      </xdr:nvSpPr>
      <xdr:spPr>
        <a:xfrm>
          <a:off x="2571750" y="63931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B47FBE21-AB5F-4E5D-BD10-F37FCED64274}"/>
            </a:ext>
          </a:extLst>
        </xdr:cNvPr>
        <xdr:cNvSpPr/>
      </xdr:nvSpPr>
      <xdr:spPr>
        <a:xfrm>
          <a:off x="1778000" y="63550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32D1F83C-D930-4450-8F6F-25126B156FE6}"/>
            </a:ext>
          </a:extLst>
        </xdr:cNvPr>
        <xdr:cNvSpPr/>
      </xdr:nvSpPr>
      <xdr:spPr>
        <a:xfrm>
          <a:off x="984250" y="63188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8BDD7E4E-3529-49DE-88C2-DE5E726A06CB}"/>
            </a:ext>
          </a:extLst>
        </xdr:cNvPr>
        <xdr:cNvSpPr txBox="1"/>
      </xdr:nvSpPr>
      <xdr:spPr>
        <a:xfrm>
          <a:off x="40068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DE0BCC1E-CC8A-4345-8CC1-C215FBC8EB9C}"/>
            </a:ext>
          </a:extLst>
        </xdr:cNvPr>
        <xdr:cNvSpPr txBox="1"/>
      </xdr:nvSpPr>
      <xdr:spPr>
        <a:xfrm>
          <a:off x="32575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F560CF92-DEE7-4719-B59A-01C853FABC6D}"/>
            </a:ext>
          </a:extLst>
        </xdr:cNvPr>
        <xdr:cNvSpPr txBox="1"/>
      </xdr:nvSpPr>
      <xdr:spPr>
        <a:xfrm>
          <a:off x="24511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65E7BE4C-BFE4-405A-940C-B0C42923BF25}"/>
            </a:ext>
          </a:extLst>
        </xdr:cNvPr>
        <xdr:cNvSpPr txBox="1"/>
      </xdr:nvSpPr>
      <xdr:spPr>
        <a:xfrm>
          <a:off x="16573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4DD7D746-53C9-44D1-A8B9-1328062C0F01}"/>
            </a:ext>
          </a:extLst>
        </xdr:cNvPr>
        <xdr:cNvSpPr txBox="1"/>
      </xdr:nvSpPr>
      <xdr:spPr>
        <a:xfrm>
          <a:off x="857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88265</xdr:rowOff>
    </xdr:from>
    <xdr:to>
      <xdr:col>24</xdr:col>
      <xdr:colOff>114300</xdr:colOff>
      <xdr:row>39</xdr:row>
      <xdr:rowOff>18415</xdr:rowOff>
    </xdr:to>
    <xdr:sp macro="" textlink="">
      <xdr:nvSpPr>
        <xdr:cNvPr id="73" name="楕円 72">
          <a:extLst>
            <a:ext uri="{FF2B5EF4-FFF2-40B4-BE49-F238E27FC236}">
              <a16:creationId xmlns:a16="http://schemas.microsoft.com/office/drawing/2014/main" id="{E722D65E-B837-4C60-B9CA-15B3E7FC09BB}"/>
            </a:ext>
          </a:extLst>
        </xdr:cNvPr>
        <xdr:cNvSpPr/>
      </xdr:nvSpPr>
      <xdr:spPr>
        <a:xfrm>
          <a:off x="4127500" y="63684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111125</xdr:rowOff>
    </xdr:from>
    <xdr:ext cx="405130" cy="258445"/>
    <xdr:sp macro="" textlink="">
      <xdr:nvSpPr>
        <xdr:cNvPr id="74" name="【道路】&#10;有形固定資産減価償却率該当値テキスト">
          <a:extLst>
            <a:ext uri="{FF2B5EF4-FFF2-40B4-BE49-F238E27FC236}">
              <a16:creationId xmlns:a16="http://schemas.microsoft.com/office/drawing/2014/main" id="{6C2EBB9C-2AC1-4CDF-92C6-52EC8094019E}"/>
            </a:ext>
          </a:extLst>
        </xdr:cNvPr>
        <xdr:cNvSpPr txBox="1"/>
      </xdr:nvSpPr>
      <xdr:spPr>
        <a:xfrm>
          <a:off x="4216400" y="62261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63500</xdr:rowOff>
    </xdr:from>
    <xdr:to>
      <xdr:col>20</xdr:col>
      <xdr:colOff>38100</xdr:colOff>
      <xdr:row>38</xdr:row>
      <xdr:rowOff>165100</xdr:rowOff>
    </xdr:to>
    <xdr:sp macro="" textlink="">
      <xdr:nvSpPr>
        <xdr:cNvPr id="75" name="楕円 74">
          <a:extLst>
            <a:ext uri="{FF2B5EF4-FFF2-40B4-BE49-F238E27FC236}">
              <a16:creationId xmlns:a16="http://schemas.microsoft.com/office/drawing/2014/main" id="{AD900A73-6A91-408E-9613-B8C31D922DF3}"/>
            </a:ext>
          </a:extLst>
        </xdr:cNvPr>
        <xdr:cNvSpPr/>
      </xdr:nvSpPr>
      <xdr:spPr>
        <a:xfrm>
          <a:off x="3384550" y="6343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114300</xdr:rowOff>
    </xdr:from>
    <xdr:to>
      <xdr:col>24</xdr:col>
      <xdr:colOff>63500</xdr:colOff>
      <xdr:row>38</xdr:row>
      <xdr:rowOff>139065</xdr:rowOff>
    </xdr:to>
    <xdr:cxnSp macro="">
      <xdr:nvCxnSpPr>
        <xdr:cNvPr id="76" name="直線コネクタ 75">
          <a:extLst>
            <a:ext uri="{FF2B5EF4-FFF2-40B4-BE49-F238E27FC236}">
              <a16:creationId xmlns:a16="http://schemas.microsoft.com/office/drawing/2014/main" id="{0364BFB6-FA9B-45EE-92A0-E620D780A783}"/>
            </a:ext>
          </a:extLst>
        </xdr:cNvPr>
        <xdr:cNvCxnSpPr/>
      </xdr:nvCxnSpPr>
      <xdr:spPr>
        <a:xfrm>
          <a:off x="3429000" y="6394450"/>
          <a:ext cx="7493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50165</xdr:rowOff>
    </xdr:from>
    <xdr:to>
      <xdr:col>15</xdr:col>
      <xdr:colOff>101600</xdr:colOff>
      <xdr:row>38</xdr:row>
      <xdr:rowOff>151765</xdr:rowOff>
    </xdr:to>
    <xdr:sp macro="" textlink="">
      <xdr:nvSpPr>
        <xdr:cNvPr id="77" name="楕円 76">
          <a:extLst>
            <a:ext uri="{FF2B5EF4-FFF2-40B4-BE49-F238E27FC236}">
              <a16:creationId xmlns:a16="http://schemas.microsoft.com/office/drawing/2014/main" id="{7D0D8B8C-211C-4464-96F5-261D1B48B171}"/>
            </a:ext>
          </a:extLst>
        </xdr:cNvPr>
        <xdr:cNvSpPr/>
      </xdr:nvSpPr>
      <xdr:spPr>
        <a:xfrm>
          <a:off x="2571750" y="633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100965</xdr:rowOff>
    </xdr:from>
    <xdr:to>
      <xdr:col>19</xdr:col>
      <xdr:colOff>177800</xdr:colOff>
      <xdr:row>38</xdr:row>
      <xdr:rowOff>114300</xdr:rowOff>
    </xdr:to>
    <xdr:cxnSp macro="">
      <xdr:nvCxnSpPr>
        <xdr:cNvPr id="78" name="直線コネクタ 77">
          <a:extLst>
            <a:ext uri="{FF2B5EF4-FFF2-40B4-BE49-F238E27FC236}">
              <a16:creationId xmlns:a16="http://schemas.microsoft.com/office/drawing/2014/main" id="{B8CB7D3B-C8C2-40B3-8BE5-004E999B3E83}"/>
            </a:ext>
          </a:extLst>
        </xdr:cNvPr>
        <xdr:cNvCxnSpPr/>
      </xdr:nvCxnSpPr>
      <xdr:spPr>
        <a:xfrm>
          <a:off x="2622550" y="6381115"/>
          <a:ext cx="8064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31115</xdr:rowOff>
    </xdr:from>
    <xdr:to>
      <xdr:col>10</xdr:col>
      <xdr:colOff>165100</xdr:colOff>
      <xdr:row>38</xdr:row>
      <xdr:rowOff>132715</xdr:rowOff>
    </xdr:to>
    <xdr:sp macro="" textlink="">
      <xdr:nvSpPr>
        <xdr:cNvPr id="79" name="楕円 78">
          <a:extLst>
            <a:ext uri="{FF2B5EF4-FFF2-40B4-BE49-F238E27FC236}">
              <a16:creationId xmlns:a16="http://schemas.microsoft.com/office/drawing/2014/main" id="{2C384459-EAF6-4E63-857C-4D493ACAFA22}"/>
            </a:ext>
          </a:extLst>
        </xdr:cNvPr>
        <xdr:cNvSpPr/>
      </xdr:nvSpPr>
      <xdr:spPr>
        <a:xfrm>
          <a:off x="1778000" y="631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81915</xdr:rowOff>
    </xdr:from>
    <xdr:to>
      <xdr:col>15</xdr:col>
      <xdr:colOff>50800</xdr:colOff>
      <xdr:row>38</xdr:row>
      <xdr:rowOff>100965</xdr:rowOff>
    </xdr:to>
    <xdr:cxnSp macro="">
      <xdr:nvCxnSpPr>
        <xdr:cNvPr id="80" name="直線コネクタ 79">
          <a:extLst>
            <a:ext uri="{FF2B5EF4-FFF2-40B4-BE49-F238E27FC236}">
              <a16:creationId xmlns:a16="http://schemas.microsoft.com/office/drawing/2014/main" id="{398FF22A-2313-441E-A623-66B6730E5F39}"/>
            </a:ext>
          </a:extLst>
        </xdr:cNvPr>
        <xdr:cNvCxnSpPr/>
      </xdr:nvCxnSpPr>
      <xdr:spPr>
        <a:xfrm>
          <a:off x="1828800" y="6362065"/>
          <a:ext cx="7937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4445</xdr:rowOff>
    </xdr:from>
    <xdr:to>
      <xdr:col>6</xdr:col>
      <xdr:colOff>38100</xdr:colOff>
      <xdr:row>38</xdr:row>
      <xdr:rowOff>106045</xdr:rowOff>
    </xdr:to>
    <xdr:sp macro="" textlink="">
      <xdr:nvSpPr>
        <xdr:cNvPr id="81" name="楕円 80">
          <a:extLst>
            <a:ext uri="{FF2B5EF4-FFF2-40B4-BE49-F238E27FC236}">
              <a16:creationId xmlns:a16="http://schemas.microsoft.com/office/drawing/2014/main" id="{F79806D4-005C-4638-BED7-272AD59728FE}"/>
            </a:ext>
          </a:extLst>
        </xdr:cNvPr>
        <xdr:cNvSpPr/>
      </xdr:nvSpPr>
      <xdr:spPr>
        <a:xfrm>
          <a:off x="984250" y="62845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55245</xdr:rowOff>
    </xdr:from>
    <xdr:to>
      <xdr:col>10</xdr:col>
      <xdr:colOff>114300</xdr:colOff>
      <xdr:row>38</xdr:row>
      <xdr:rowOff>81915</xdr:rowOff>
    </xdr:to>
    <xdr:cxnSp macro="">
      <xdr:nvCxnSpPr>
        <xdr:cNvPr id="82" name="直線コネクタ 81">
          <a:extLst>
            <a:ext uri="{FF2B5EF4-FFF2-40B4-BE49-F238E27FC236}">
              <a16:creationId xmlns:a16="http://schemas.microsoft.com/office/drawing/2014/main" id="{1B8A6467-A907-442B-AAC1-E22D6F40F2F7}"/>
            </a:ext>
          </a:extLst>
        </xdr:cNvPr>
        <xdr:cNvCxnSpPr/>
      </xdr:nvCxnSpPr>
      <xdr:spPr>
        <a:xfrm>
          <a:off x="1028700" y="6335395"/>
          <a:ext cx="8001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39</xdr:row>
      <xdr:rowOff>49530</xdr:rowOff>
    </xdr:from>
    <xdr:ext cx="405130" cy="259080"/>
    <xdr:sp macro="" textlink="">
      <xdr:nvSpPr>
        <xdr:cNvPr id="83" name="n_1aveValue【道路】&#10;有形固定資産減価償却率">
          <a:extLst>
            <a:ext uri="{FF2B5EF4-FFF2-40B4-BE49-F238E27FC236}">
              <a16:creationId xmlns:a16="http://schemas.microsoft.com/office/drawing/2014/main" id="{33CA2845-7DFA-482B-96AA-321567904617}"/>
            </a:ext>
          </a:extLst>
        </xdr:cNvPr>
        <xdr:cNvSpPr txBox="1"/>
      </xdr:nvSpPr>
      <xdr:spPr>
        <a:xfrm>
          <a:off x="3239135" y="6494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39</xdr:row>
      <xdr:rowOff>34290</xdr:rowOff>
    </xdr:from>
    <xdr:ext cx="404495" cy="259080"/>
    <xdr:sp macro="" textlink="">
      <xdr:nvSpPr>
        <xdr:cNvPr id="84" name="n_2aveValue【道路】&#10;有形固定資産減価償却率">
          <a:extLst>
            <a:ext uri="{FF2B5EF4-FFF2-40B4-BE49-F238E27FC236}">
              <a16:creationId xmlns:a16="http://schemas.microsoft.com/office/drawing/2014/main" id="{8E4C0D97-3543-4040-BC2B-1C0A6AC3A3AC}"/>
            </a:ext>
          </a:extLst>
        </xdr:cNvPr>
        <xdr:cNvSpPr txBox="1"/>
      </xdr:nvSpPr>
      <xdr:spPr>
        <a:xfrm>
          <a:off x="2439035" y="64795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167640</xdr:rowOff>
    </xdr:from>
    <xdr:ext cx="404495" cy="258445"/>
    <xdr:sp macro="" textlink="">
      <xdr:nvSpPr>
        <xdr:cNvPr id="85" name="n_3aveValue【道路】&#10;有形固定資産減価償却率">
          <a:extLst>
            <a:ext uri="{FF2B5EF4-FFF2-40B4-BE49-F238E27FC236}">
              <a16:creationId xmlns:a16="http://schemas.microsoft.com/office/drawing/2014/main" id="{1B3427EF-7DF7-4F80-94DC-C53A48A48500}"/>
            </a:ext>
          </a:extLst>
        </xdr:cNvPr>
        <xdr:cNvSpPr txBox="1"/>
      </xdr:nvSpPr>
      <xdr:spPr>
        <a:xfrm>
          <a:off x="1645285" y="64477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132080</xdr:rowOff>
    </xdr:from>
    <xdr:ext cx="404495" cy="258445"/>
    <xdr:sp macro="" textlink="">
      <xdr:nvSpPr>
        <xdr:cNvPr id="86" name="n_4aveValue【道路】&#10;有形固定資産減価償却率">
          <a:extLst>
            <a:ext uri="{FF2B5EF4-FFF2-40B4-BE49-F238E27FC236}">
              <a16:creationId xmlns:a16="http://schemas.microsoft.com/office/drawing/2014/main" id="{3F66E226-5241-4460-8DF1-2A57E698DF51}"/>
            </a:ext>
          </a:extLst>
        </xdr:cNvPr>
        <xdr:cNvSpPr txBox="1"/>
      </xdr:nvSpPr>
      <xdr:spPr>
        <a:xfrm>
          <a:off x="851535" y="64122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37</xdr:row>
      <xdr:rowOff>10160</xdr:rowOff>
    </xdr:from>
    <xdr:ext cx="405130" cy="259080"/>
    <xdr:sp macro="" textlink="">
      <xdr:nvSpPr>
        <xdr:cNvPr id="87" name="n_1mainValue【道路】&#10;有形固定資産減価償却率">
          <a:extLst>
            <a:ext uri="{FF2B5EF4-FFF2-40B4-BE49-F238E27FC236}">
              <a16:creationId xmlns:a16="http://schemas.microsoft.com/office/drawing/2014/main" id="{17F36101-C49F-4E25-9889-F4B55D8B375C}"/>
            </a:ext>
          </a:extLst>
        </xdr:cNvPr>
        <xdr:cNvSpPr txBox="1"/>
      </xdr:nvSpPr>
      <xdr:spPr>
        <a:xfrm>
          <a:off x="3239135" y="61252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36</xdr:row>
      <xdr:rowOff>168275</xdr:rowOff>
    </xdr:from>
    <xdr:ext cx="404495" cy="258445"/>
    <xdr:sp macro="" textlink="">
      <xdr:nvSpPr>
        <xdr:cNvPr id="88" name="n_2mainValue【道路】&#10;有形固定資産減価償却率">
          <a:extLst>
            <a:ext uri="{FF2B5EF4-FFF2-40B4-BE49-F238E27FC236}">
              <a16:creationId xmlns:a16="http://schemas.microsoft.com/office/drawing/2014/main" id="{00AA55A6-AC97-4C63-B20B-4EEFAEE5EE5A}"/>
            </a:ext>
          </a:extLst>
        </xdr:cNvPr>
        <xdr:cNvSpPr txBox="1"/>
      </xdr:nvSpPr>
      <xdr:spPr>
        <a:xfrm>
          <a:off x="2439035" y="61118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36</xdr:row>
      <xdr:rowOff>149225</xdr:rowOff>
    </xdr:from>
    <xdr:ext cx="404495" cy="259080"/>
    <xdr:sp macro="" textlink="">
      <xdr:nvSpPr>
        <xdr:cNvPr id="89" name="n_3mainValue【道路】&#10;有形固定資産減価償却率">
          <a:extLst>
            <a:ext uri="{FF2B5EF4-FFF2-40B4-BE49-F238E27FC236}">
              <a16:creationId xmlns:a16="http://schemas.microsoft.com/office/drawing/2014/main" id="{C94700DA-177A-4788-9AAB-AFF1346F1639}"/>
            </a:ext>
          </a:extLst>
        </xdr:cNvPr>
        <xdr:cNvSpPr txBox="1"/>
      </xdr:nvSpPr>
      <xdr:spPr>
        <a:xfrm>
          <a:off x="1645285" y="60991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36</xdr:row>
      <xdr:rowOff>122555</xdr:rowOff>
    </xdr:from>
    <xdr:ext cx="404495" cy="258445"/>
    <xdr:sp macro="" textlink="">
      <xdr:nvSpPr>
        <xdr:cNvPr id="90" name="n_4mainValue【道路】&#10;有形固定資産減価償却率">
          <a:extLst>
            <a:ext uri="{FF2B5EF4-FFF2-40B4-BE49-F238E27FC236}">
              <a16:creationId xmlns:a16="http://schemas.microsoft.com/office/drawing/2014/main" id="{05E77AC5-1881-4AF4-ADDB-B54994014539}"/>
            </a:ext>
          </a:extLst>
        </xdr:cNvPr>
        <xdr:cNvSpPr txBox="1"/>
      </xdr:nvSpPr>
      <xdr:spPr>
        <a:xfrm>
          <a:off x="851535" y="60725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CF66D49-C0E9-474D-A34F-FA6CC8255054}"/>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C3E6EC3-8EF1-4313-A366-3A4B4F58C0A9}"/>
            </a:ext>
          </a:extLst>
        </xdr:cNvPr>
        <xdr:cNvSpPr/>
      </xdr:nvSpPr>
      <xdr:spPr>
        <a:xfrm>
          <a:off x="60642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A8F36C1-0FEF-4B1A-875F-82F47D28F19D}"/>
            </a:ext>
          </a:extLst>
        </xdr:cNvPr>
        <xdr:cNvSpPr/>
      </xdr:nvSpPr>
      <xdr:spPr>
        <a:xfrm>
          <a:off x="60642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A00943D-B915-4DBE-8983-22C2CB8AE7A4}"/>
            </a:ext>
          </a:extLst>
        </xdr:cNvPr>
        <xdr:cNvSpPr/>
      </xdr:nvSpPr>
      <xdr:spPr>
        <a:xfrm>
          <a:off x="69850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F82190D-74AB-46AD-BBD2-18EF3F168F6C}"/>
            </a:ext>
          </a:extLst>
        </xdr:cNvPr>
        <xdr:cNvSpPr/>
      </xdr:nvSpPr>
      <xdr:spPr>
        <a:xfrm>
          <a:off x="69850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FB037ED-06A7-4F71-AFD0-06D4D9BE9044}"/>
            </a:ext>
          </a:extLst>
        </xdr:cNvPr>
        <xdr:cNvSpPr/>
      </xdr:nvSpPr>
      <xdr:spPr>
        <a:xfrm>
          <a:off x="80137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FE985AC-E85A-4533-89C6-808EA9B25AF1}"/>
            </a:ext>
          </a:extLst>
        </xdr:cNvPr>
        <xdr:cNvSpPr/>
      </xdr:nvSpPr>
      <xdr:spPr>
        <a:xfrm>
          <a:off x="80137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23.845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7D1C0EF-4C99-4DD6-B5E0-E390D46694E2}"/>
            </a:ext>
          </a:extLst>
        </xdr:cNvPr>
        <xdr:cNvSpPr/>
      </xdr:nvSpPr>
      <xdr:spPr>
        <a:xfrm>
          <a:off x="5956300" y="51435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900" cy="225425"/>
    <xdr:sp macro="" textlink="">
      <xdr:nvSpPr>
        <xdr:cNvPr id="99" name="テキスト ボックス 98">
          <a:extLst>
            <a:ext uri="{FF2B5EF4-FFF2-40B4-BE49-F238E27FC236}">
              <a16:creationId xmlns:a16="http://schemas.microsoft.com/office/drawing/2014/main" id="{EBD0BE9F-105B-4AFD-ABCA-140BA69BEA7D}"/>
            </a:ext>
          </a:extLst>
        </xdr:cNvPr>
        <xdr:cNvSpPr txBox="1"/>
      </xdr:nvSpPr>
      <xdr:spPr>
        <a:xfrm>
          <a:off x="5918200" y="495935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1E90775-8354-4BF0-894C-CB953622DA15}"/>
            </a:ext>
          </a:extLst>
        </xdr:cNvPr>
        <xdr:cNvCxnSpPr/>
      </xdr:nvCxnSpPr>
      <xdr:spPr>
        <a:xfrm>
          <a:off x="5956300" y="7346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F3D44D4-D827-4C2E-B483-DF112AA43DCE}"/>
            </a:ext>
          </a:extLst>
        </xdr:cNvPr>
        <xdr:cNvCxnSpPr/>
      </xdr:nvCxnSpPr>
      <xdr:spPr>
        <a:xfrm>
          <a:off x="5956300" y="6978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6725" cy="259080"/>
    <xdr:sp macro="" textlink="">
      <xdr:nvSpPr>
        <xdr:cNvPr id="102" name="テキスト ボックス 101">
          <a:extLst>
            <a:ext uri="{FF2B5EF4-FFF2-40B4-BE49-F238E27FC236}">
              <a16:creationId xmlns:a16="http://schemas.microsoft.com/office/drawing/2014/main" id="{B3F78C28-F260-47B8-9F79-4F114380AD30}"/>
            </a:ext>
          </a:extLst>
        </xdr:cNvPr>
        <xdr:cNvSpPr txBox="1"/>
      </xdr:nvSpPr>
      <xdr:spPr>
        <a:xfrm>
          <a:off x="5527040" y="684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39E07B79-D307-4C4B-888B-E5DF05493CB9}"/>
            </a:ext>
          </a:extLst>
        </xdr:cNvPr>
        <xdr:cNvCxnSpPr/>
      </xdr:nvCxnSpPr>
      <xdr:spPr>
        <a:xfrm>
          <a:off x="5956300" y="6610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39</xdr:row>
      <xdr:rowOff>29210</xdr:rowOff>
    </xdr:from>
    <xdr:ext cx="594995" cy="258445"/>
    <xdr:sp macro="" textlink="">
      <xdr:nvSpPr>
        <xdr:cNvPr id="104" name="テキスト ボックス 103">
          <a:extLst>
            <a:ext uri="{FF2B5EF4-FFF2-40B4-BE49-F238E27FC236}">
              <a16:creationId xmlns:a16="http://schemas.microsoft.com/office/drawing/2014/main" id="{7F70219C-56D5-41F4-B241-3AF5B33DE0BC}"/>
            </a:ext>
          </a:extLst>
        </xdr:cNvPr>
        <xdr:cNvSpPr txBox="1"/>
      </xdr:nvSpPr>
      <xdr:spPr>
        <a:xfrm>
          <a:off x="5417820" y="64744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9493A4FE-C24B-4601-A5B1-08D8683A7B98}"/>
            </a:ext>
          </a:extLst>
        </xdr:cNvPr>
        <xdr:cNvCxnSpPr/>
      </xdr:nvCxnSpPr>
      <xdr:spPr>
        <a:xfrm>
          <a:off x="5956300" y="6248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162560</xdr:rowOff>
    </xdr:from>
    <xdr:ext cx="594995" cy="259080"/>
    <xdr:sp macro="" textlink="">
      <xdr:nvSpPr>
        <xdr:cNvPr id="106" name="テキスト ボックス 105">
          <a:extLst>
            <a:ext uri="{FF2B5EF4-FFF2-40B4-BE49-F238E27FC236}">
              <a16:creationId xmlns:a16="http://schemas.microsoft.com/office/drawing/2014/main" id="{B04C4342-B853-431F-A0CD-6386F6330DA4}"/>
            </a:ext>
          </a:extLst>
        </xdr:cNvPr>
        <xdr:cNvSpPr txBox="1"/>
      </xdr:nvSpPr>
      <xdr:spPr>
        <a:xfrm>
          <a:off x="5417820" y="61125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BE4F212-D5AB-4021-9EDD-DEB39F7B017E}"/>
            </a:ext>
          </a:extLst>
        </xdr:cNvPr>
        <xdr:cNvCxnSpPr/>
      </xdr:nvCxnSpPr>
      <xdr:spPr>
        <a:xfrm>
          <a:off x="5956300" y="5880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124460</xdr:rowOff>
    </xdr:from>
    <xdr:ext cx="594995" cy="259080"/>
    <xdr:sp macro="" textlink="">
      <xdr:nvSpPr>
        <xdr:cNvPr id="108" name="テキスト ボックス 107">
          <a:extLst>
            <a:ext uri="{FF2B5EF4-FFF2-40B4-BE49-F238E27FC236}">
              <a16:creationId xmlns:a16="http://schemas.microsoft.com/office/drawing/2014/main" id="{D39E7077-1FA5-468E-B19F-38B36505C399}"/>
            </a:ext>
          </a:extLst>
        </xdr:cNvPr>
        <xdr:cNvSpPr txBox="1"/>
      </xdr:nvSpPr>
      <xdr:spPr>
        <a:xfrm>
          <a:off x="5417820" y="57442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04B616C-9D33-4EA4-BF6C-31574F02B7DA}"/>
            </a:ext>
          </a:extLst>
        </xdr:cNvPr>
        <xdr:cNvCxnSpPr/>
      </xdr:nvCxnSpPr>
      <xdr:spPr>
        <a:xfrm>
          <a:off x="5956300" y="5511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32</xdr:row>
      <xdr:rowOff>86360</xdr:rowOff>
    </xdr:from>
    <xdr:ext cx="685165" cy="258445"/>
    <xdr:sp macro="" textlink="">
      <xdr:nvSpPr>
        <xdr:cNvPr id="110" name="テキスト ボックス 109">
          <a:extLst>
            <a:ext uri="{FF2B5EF4-FFF2-40B4-BE49-F238E27FC236}">
              <a16:creationId xmlns:a16="http://schemas.microsoft.com/office/drawing/2014/main" id="{3614E9D9-BE5D-43BD-9C49-512548427BDA}"/>
            </a:ext>
          </a:extLst>
        </xdr:cNvPr>
        <xdr:cNvSpPr txBox="1"/>
      </xdr:nvSpPr>
      <xdr:spPr>
        <a:xfrm>
          <a:off x="5327650" y="537591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402EC4C-FF5A-4618-97C5-5D46C897FE53}"/>
            </a:ext>
          </a:extLst>
        </xdr:cNvPr>
        <xdr:cNvCxnSpPr/>
      </xdr:nvCxnSpPr>
      <xdr:spPr>
        <a:xfrm>
          <a:off x="5956300" y="5143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30</xdr:row>
      <xdr:rowOff>48260</xdr:rowOff>
    </xdr:from>
    <xdr:ext cx="685165" cy="259080"/>
    <xdr:sp macro="" textlink="">
      <xdr:nvSpPr>
        <xdr:cNvPr id="112" name="テキスト ボックス 111">
          <a:extLst>
            <a:ext uri="{FF2B5EF4-FFF2-40B4-BE49-F238E27FC236}">
              <a16:creationId xmlns:a16="http://schemas.microsoft.com/office/drawing/2014/main" id="{6F545792-3F66-4486-B22C-0A274E2E41EA}"/>
            </a:ext>
          </a:extLst>
        </xdr:cNvPr>
        <xdr:cNvSpPr txBox="1"/>
      </xdr:nvSpPr>
      <xdr:spPr>
        <a:xfrm>
          <a:off x="5327650" y="500761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AEA0414-4472-40C7-AD2F-6DFF09FF05AE}"/>
            </a:ext>
          </a:extLst>
        </xdr:cNvPr>
        <xdr:cNvSpPr/>
      </xdr:nvSpPr>
      <xdr:spPr>
        <a:xfrm>
          <a:off x="5956300" y="51435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127635</xdr:rowOff>
    </xdr:from>
    <xdr:to>
      <xdr:col>54</xdr:col>
      <xdr:colOff>189865</xdr:colOff>
      <xdr:row>42</xdr:row>
      <xdr:rowOff>12700</xdr:rowOff>
    </xdr:to>
    <xdr:cxnSp macro="">
      <xdr:nvCxnSpPr>
        <xdr:cNvPr id="114" name="直線コネクタ 113">
          <a:extLst>
            <a:ext uri="{FF2B5EF4-FFF2-40B4-BE49-F238E27FC236}">
              <a16:creationId xmlns:a16="http://schemas.microsoft.com/office/drawing/2014/main" id="{F3F8EEBC-1DFF-4143-9876-106EA60A8FD4}"/>
            </a:ext>
          </a:extLst>
        </xdr:cNvPr>
        <xdr:cNvCxnSpPr/>
      </xdr:nvCxnSpPr>
      <xdr:spPr>
        <a:xfrm flipV="1">
          <a:off x="9429115" y="5582285"/>
          <a:ext cx="0" cy="1370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16510</xdr:rowOff>
    </xdr:from>
    <xdr:ext cx="534670" cy="259080"/>
    <xdr:sp macro="" textlink="">
      <xdr:nvSpPr>
        <xdr:cNvPr id="115" name="【道路】&#10;一人当たり延長最小値テキスト">
          <a:extLst>
            <a:ext uri="{FF2B5EF4-FFF2-40B4-BE49-F238E27FC236}">
              <a16:creationId xmlns:a16="http://schemas.microsoft.com/office/drawing/2014/main" id="{B9F57D06-67F3-4382-BCE4-A5F558DC33F4}"/>
            </a:ext>
          </a:extLst>
        </xdr:cNvPr>
        <xdr:cNvSpPr txBox="1"/>
      </xdr:nvSpPr>
      <xdr:spPr>
        <a:xfrm>
          <a:off x="9467850" y="69570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20.202</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12700</xdr:rowOff>
    </xdr:from>
    <xdr:to>
      <xdr:col>55</xdr:col>
      <xdr:colOff>88900</xdr:colOff>
      <xdr:row>42</xdr:row>
      <xdr:rowOff>12700</xdr:rowOff>
    </xdr:to>
    <xdr:cxnSp macro="">
      <xdr:nvCxnSpPr>
        <xdr:cNvPr id="116" name="直線コネクタ 115">
          <a:extLst>
            <a:ext uri="{FF2B5EF4-FFF2-40B4-BE49-F238E27FC236}">
              <a16:creationId xmlns:a16="http://schemas.microsoft.com/office/drawing/2014/main" id="{2F50659A-E7DB-4C27-A68C-783F35461717}"/>
            </a:ext>
          </a:extLst>
        </xdr:cNvPr>
        <xdr:cNvCxnSpPr/>
      </xdr:nvCxnSpPr>
      <xdr:spPr>
        <a:xfrm>
          <a:off x="9359900" y="69532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74930</xdr:rowOff>
    </xdr:from>
    <xdr:ext cx="690245" cy="258445"/>
    <xdr:sp macro="" textlink="">
      <xdr:nvSpPr>
        <xdr:cNvPr id="117" name="【道路】&#10;一人当たり延長最大値テキスト">
          <a:extLst>
            <a:ext uri="{FF2B5EF4-FFF2-40B4-BE49-F238E27FC236}">
              <a16:creationId xmlns:a16="http://schemas.microsoft.com/office/drawing/2014/main" id="{A58DF778-8E36-4E23-AD94-103269B025F4}"/>
            </a:ext>
          </a:extLst>
        </xdr:cNvPr>
        <xdr:cNvSpPr txBox="1"/>
      </xdr:nvSpPr>
      <xdr:spPr>
        <a:xfrm>
          <a:off x="9467850" y="5364480"/>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1,144.443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127635</xdr:rowOff>
    </xdr:from>
    <xdr:to>
      <xdr:col>55</xdr:col>
      <xdr:colOff>88900</xdr:colOff>
      <xdr:row>33</xdr:row>
      <xdr:rowOff>127635</xdr:rowOff>
    </xdr:to>
    <xdr:cxnSp macro="">
      <xdr:nvCxnSpPr>
        <xdr:cNvPr id="118" name="直線コネクタ 117">
          <a:extLst>
            <a:ext uri="{FF2B5EF4-FFF2-40B4-BE49-F238E27FC236}">
              <a16:creationId xmlns:a16="http://schemas.microsoft.com/office/drawing/2014/main" id="{10D0D3BB-E97F-456C-A27C-B4895670A977}"/>
            </a:ext>
          </a:extLst>
        </xdr:cNvPr>
        <xdr:cNvCxnSpPr/>
      </xdr:nvCxnSpPr>
      <xdr:spPr>
        <a:xfrm>
          <a:off x="9359900" y="55822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71120</xdr:rowOff>
    </xdr:from>
    <xdr:ext cx="534670" cy="259080"/>
    <xdr:sp macro="" textlink="">
      <xdr:nvSpPr>
        <xdr:cNvPr id="119" name="【道路】&#10;一人当たり延長平均値テキスト">
          <a:extLst>
            <a:ext uri="{FF2B5EF4-FFF2-40B4-BE49-F238E27FC236}">
              <a16:creationId xmlns:a16="http://schemas.microsoft.com/office/drawing/2014/main" id="{E30CEBB5-21D1-42B1-AB00-95309A38A82D}"/>
            </a:ext>
          </a:extLst>
        </xdr:cNvPr>
        <xdr:cNvSpPr txBox="1"/>
      </xdr:nvSpPr>
      <xdr:spPr>
        <a:xfrm>
          <a:off x="9467850" y="66814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86.854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41</xdr:row>
      <xdr:rowOff>48260</xdr:rowOff>
    </xdr:from>
    <xdr:to>
      <xdr:col>55</xdr:col>
      <xdr:colOff>50800</xdr:colOff>
      <xdr:row>41</xdr:row>
      <xdr:rowOff>149860</xdr:rowOff>
    </xdr:to>
    <xdr:sp macro="" textlink="">
      <xdr:nvSpPr>
        <xdr:cNvPr id="120" name="フローチャート: 判断 119">
          <a:extLst>
            <a:ext uri="{FF2B5EF4-FFF2-40B4-BE49-F238E27FC236}">
              <a16:creationId xmlns:a16="http://schemas.microsoft.com/office/drawing/2014/main" id="{69863558-F29D-4280-A341-D203AE56F613}"/>
            </a:ext>
          </a:extLst>
        </xdr:cNvPr>
        <xdr:cNvSpPr/>
      </xdr:nvSpPr>
      <xdr:spPr>
        <a:xfrm>
          <a:off x="9398000" y="68237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53975</xdr:rowOff>
    </xdr:from>
    <xdr:to>
      <xdr:col>50</xdr:col>
      <xdr:colOff>165100</xdr:colOff>
      <xdr:row>41</xdr:row>
      <xdr:rowOff>155575</xdr:rowOff>
    </xdr:to>
    <xdr:sp macro="" textlink="">
      <xdr:nvSpPr>
        <xdr:cNvPr id="121" name="フローチャート: 判断 120">
          <a:extLst>
            <a:ext uri="{FF2B5EF4-FFF2-40B4-BE49-F238E27FC236}">
              <a16:creationId xmlns:a16="http://schemas.microsoft.com/office/drawing/2014/main" id="{48F22B35-2017-426C-93CA-CB17DAE62E4C}"/>
            </a:ext>
          </a:extLst>
        </xdr:cNvPr>
        <xdr:cNvSpPr/>
      </xdr:nvSpPr>
      <xdr:spPr>
        <a:xfrm>
          <a:off x="8636000" y="6829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57785</xdr:rowOff>
    </xdr:from>
    <xdr:to>
      <xdr:col>46</xdr:col>
      <xdr:colOff>38100</xdr:colOff>
      <xdr:row>41</xdr:row>
      <xdr:rowOff>159385</xdr:rowOff>
    </xdr:to>
    <xdr:sp macro="" textlink="">
      <xdr:nvSpPr>
        <xdr:cNvPr id="122" name="フローチャート: 判断 121">
          <a:extLst>
            <a:ext uri="{FF2B5EF4-FFF2-40B4-BE49-F238E27FC236}">
              <a16:creationId xmlns:a16="http://schemas.microsoft.com/office/drawing/2014/main" id="{4937777B-B8B4-4D23-9E9C-3F165E342DC0}"/>
            </a:ext>
          </a:extLst>
        </xdr:cNvPr>
        <xdr:cNvSpPr/>
      </xdr:nvSpPr>
      <xdr:spPr>
        <a:xfrm>
          <a:off x="7842250" y="68332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55880</xdr:rowOff>
    </xdr:from>
    <xdr:to>
      <xdr:col>41</xdr:col>
      <xdr:colOff>101600</xdr:colOff>
      <xdr:row>41</xdr:row>
      <xdr:rowOff>157480</xdr:rowOff>
    </xdr:to>
    <xdr:sp macro="" textlink="">
      <xdr:nvSpPr>
        <xdr:cNvPr id="123" name="フローチャート: 判断 122">
          <a:extLst>
            <a:ext uri="{FF2B5EF4-FFF2-40B4-BE49-F238E27FC236}">
              <a16:creationId xmlns:a16="http://schemas.microsoft.com/office/drawing/2014/main" id="{B746EC28-C8F5-45B5-8233-959B54B4049B}"/>
            </a:ext>
          </a:extLst>
        </xdr:cNvPr>
        <xdr:cNvSpPr/>
      </xdr:nvSpPr>
      <xdr:spPr>
        <a:xfrm>
          <a:off x="7029450" y="683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86360</xdr:rowOff>
    </xdr:from>
    <xdr:to>
      <xdr:col>36</xdr:col>
      <xdr:colOff>165100</xdr:colOff>
      <xdr:row>42</xdr:row>
      <xdr:rowOff>16510</xdr:rowOff>
    </xdr:to>
    <xdr:sp macro="" textlink="">
      <xdr:nvSpPr>
        <xdr:cNvPr id="124" name="フローチャート: 判断 123">
          <a:extLst>
            <a:ext uri="{FF2B5EF4-FFF2-40B4-BE49-F238E27FC236}">
              <a16:creationId xmlns:a16="http://schemas.microsoft.com/office/drawing/2014/main" id="{474F0A38-57AC-441B-9324-CE4A9A323BC5}"/>
            </a:ext>
          </a:extLst>
        </xdr:cNvPr>
        <xdr:cNvSpPr/>
      </xdr:nvSpPr>
      <xdr:spPr>
        <a:xfrm>
          <a:off x="6235700" y="68618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B44DD28-72D4-4524-B9E2-7D87E8CBB1EC}"/>
            </a:ext>
          </a:extLst>
        </xdr:cNvPr>
        <xdr:cNvSpPr txBox="1"/>
      </xdr:nvSpPr>
      <xdr:spPr>
        <a:xfrm>
          <a:off x="92583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69038C57-CFB1-4E2A-AA31-E26DE09FFB9F}"/>
            </a:ext>
          </a:extLst>
        </xdr:cNvPr>
        <xdr:cNvSpPr txBox="1"/>
      </xdr:nvSpPr>
      <xdr:spPr>
        <a:xfrm>
          <a:off x="85153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5D685965-371E-4653-ACC4-A26F42457C8D}"/>
            </a:ext>
          </a:extLst>
        </xdr:cNvPr>
        <xdr:cNvSpPr txBox="1"/>
      </xdr:nvSpPr>
      <xdr:spPr>
        <a:xfrm>
          <a:off x="7715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CC9A228C-4936-4AE7-9331-4EDD1F019F06}"/>
            </a:ext>
          </a:extLst>
        </xdr:cNvPr>
        <xdr:cNvSpPr txBox="1"/>
      </xdr:nvSpPr>
      <xdr:spPr>
        <a:xfrm>
          <a:off x="6908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32228827-3042-4D42-BBC2-51E9F2301A71}"/>
            </a:ext>
          </a:extLst>
        </xdr:cNvPr>
        <xdr:cNvSpPr txBox="1"/>
      </xdr:nvSpPr>
      <xdr:spPr>
        <a:xfrm>
          <a:off x="61150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120650</xdr:rowOff>
    </xdr:from>
    <xdr:to>
      <xdr:col>55</xdr:col>
      <xdr:colOff>50800</xdr:colOff>
      <xdr:row>42</xdr:row>
      <xdr:rowOff>50800</xdr:rowOff>
    </xdr:to>
    <xdr:sp macro="" textlink="">
      <xdr:nvSpPr>
        <xdr:cNvPr id="130" name="楕円 129">
          <a:extLst>
            <a:ext uri="{FF2B5EF4-FFF2-40B4-BE49-F238E27FC236}">
              <a16:creationId xmlns:a16="http://schemas.microsoft.com/office/drawing/2014/main" id="{AAC6F906-5852-42DF-81CB-C0F3DBC2D1DB}"/>
            </a:ext>
          </a:extLst>
        </xdr:cNvPr>
        <xdr:cNvSpPr/>
      </xdr:nvSpPr>
      <xdr:spPr>
        <a:xfrm>
          <a:off x="9398000" y="68961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35560</xdr:rowOff>
    </xdr:from>
    <xdr:ext cx="534670" cy="259080"/>
    <xdr:sp macro="" textlink="">
      <xdr:nvSpPr>
        <xdr:cNvPr id="131" name="【道路】&#10;一人当たり延長該当値テキスト">
          <a:extLst>
            <a:ext uri="{FF2B5EF4-FFF2-40B4-BE49-F238E27FC236}">
              <a16:creationId xmlns:a16="http://schemas.microsoft.com/office/drawing/2014/main" id="{A9F44446-7F0C-4BF2-B4AE-8B3CB87B6261}"/>
            </a:ext>
          </a:extLst>
        </xdr:cNvPr>
        <xdr:cNvSpPr txBox="1"/>
      </xdr:nvSpPr>
      <xdr:spPr>
        <a:xfrm>
          <a:off x="9467850" y="68110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29.903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121920</xdr:rowOff>
    </xdr:from>
    <xdr:to>
      <xdr:col>50</xdr:col>
      <xdr:colOff>165100</xdr:colOff>
      <xdr:row>42</xdr:row>
      <xdr:rowOff>52070</xdr:rowOff>
    </xdr:to>
    <xdr:sp macro="" textlink="">
      <xdr:nvSpPr>
        <xdr:cNvPr id="132" name="楕円 131">
          <a:extLst>
            <a:ext uri="{FF2B5EF4-FFF2-40B4-BE49-F238E27FC236}">
              <a16:creationId xmlns:a16="http://schemas.microsoft.com/office/drawing/2014/main" id="{50223561-D3F6-462C-8B87-F0679070EB19}"/>
            </a:ext>
          </a:extLst>
        </xdr:cNvPr>
        <xdr:cNvSpPr/>
      </xdr:nvSpPr>
      <xdr:spPr>
        <a:xfrm>
          <a:off x="8636000" y="68973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0</xdr:rowOff>
    </xdr:from>
    <xdr:to>
      <xdr:col>55</xdr:col>
      <xdr:colOff>0</xdr:colOff>
      <xdr:row>42</xdr:row>
      <xdr:rowOff>1270</xdr:rowOff>
    </xdr:to>
    <xdr:cxnSp macro="">
      <xdr:nvCxnSpPr>
        <xdr:cNvPr id="133" name="直線コネクタ 132">
          <a:extLst>
            <a:ext uri="{FF2B5EF4-FFF2-40B4-BE49-F238E27FC236}">
              <a16:creationId xmlns:a16="http://schemas.microsoft.com/office/drawing/2014/main" id="{4BDD6109-DF4C-4A25-A603-5532335B7189}"/>
            </a:ext>
          </a:extLst>
        </xdr:cNvPr>
        <xdr:cNvCxnSpPr/>
      </xdr:nvCxnSpPr>
      <xdr:spPr>
        <a:xfrm flipV="1">
          <a:off x="8686800" y="6940550"/>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121920</xdr:rowOff>
    </xdr:from>
    <xdr:to>
      <xdr:col>46</xdr:col>
      <xdr:colOff>38100</xdr:colOff>
      <xdr:row>42</xdr:row>
      <xdr:rowOff>52070</xdr:rowOff>
    </xdr:to>
    <xdr:sp macro="" textlink="">
      <xdr:nvSpPr>
        <xdr:cNvPr id="134" name="楕円 133">
          <a:extLst>
            <a:ext uri="{FF2B5EF4-FFF2-40B4-BE49-F238E27FC236}">
              <a16:creationId xmlns:a16="http://schemas.microsoft.com/office/drawing/2014/main" id="{CCF38C84-453E-4F2D-BDE2-524F765EE186}"/>
            </a:ext>
          </a:extLst>
        </xdr:cNvPr>
        <xdr:cNvSpPr/>
      </xdr:nvSpPr>
      <xdr:spPr>
        <a:xfrm>
          <a:off x="7842250" y="68973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1270</xdr:rowOff>
    </xdr:from>
    <xdr:to>
      <xdr:col>50</xdr:col>
      <xdr:colOff>114300</xdr:colOff>
      <xdr:row>42</xdr:row>
      <xdr:rowOff>1270</xdr:rowOff>
    </xdr:to>
    <xdr:cxnSp macro="">
      <xdr:nvCxnSpPr>
        <xdr:cNvPr id="135" name="直線コネクタ 134">
          <a:extLst>
            <a:ext uri="{FF2B5EF4-FFF2-40B4-BE49-F238E27FC236}">
              <a16:creationId xmlns:a16="http://schemas.microsoft.com/office/drawing/2014/main" id="{1AB4BED5-9529-484B-AA80-52D888C1A899}"/>
            </a:ext>
          </a:extLst>
        </xdr:cNvPr>
        <xdr:cNvCxnSpPr/>
      </xdr:nvCxnSpPr>
      <xdr:spPr>
        <a:xfrm flipV="1">
          <a:off x="7886700" y="694182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122555</xdr:rowOff>
    </xdr:from>
    <xdr:to>
      <xdr:col>41</xdr:col>
      <xdr:colOff>101600</xdr:colOff>
      <xdr:row>42</xdr:row>
      <xdr:rowOff>52705</xdr:rowOff>
    </xdr:to>
    <xdr:sp macro="" textlink="">
      <xdr:nvSpPr>
        <xdr:cNvPr id="136" name="楕円 135">
          <a:extLst>
            <a:ext uri="{FF2B5EF4-FFF2-40B4-BE49-F238E27FC236}">
              <a16:creationId xmlns:a16="http://schemas.microsoft.com/office/drawing/2014/main" id="{3655BD1E-DC64-4B28-8DE7-B21A16E58935}"/>
            </a:ext>
          </a:extLst>
        </xdr:cNvPr>
        <xdr:cNvSpPr/>
      </xdr:nvSpPr>
      <xdr:spPr>
        <a:xfrm>
          <a:off x="7029450" y="68980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1270</xdr:rowOff>
    </xdr:from>
    <xdr:to>
      <xdr:col>45</xdr:col>
      <xdr:colOff>177800</xdr:colOff>
      <xdr:row>42</xdr:row>
      <xdr:rowOff>1905</xdr:rowOff>
    </xdr:to>
    <xdr:cxnSp macro="">
      <xdr:nvCxnSpPr>
        <xdr:cNvPr id="137" name="直線コネクタ 136">
          <a:extLst>
            <a:ext uri="{FF2B5EF4-FFF2-40B4-BE49-F238E27FC236}">
              <a16:creationId xmlns:a16="http://schemas.microsoft.com/office/drawing/2014/main" id="{482CAA15-49DD-4A01-8F63-C952AB28ECCA}"/>
            </a:ext>
          </a:extLst>
        </xdr:cNvPr>
        <xdr:cNvCxnSpPr/>
      </xdr:nvCxnSpPr>
      <xdr:spPr>
        <a:xfrm flipV="1">
          <a:off x="7080250" y="6941820"/>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123190</xdr:rowOff>
    </xdr:from>
    <xdr:to>
      <xdr:col>36</xdr:col>
      <xdr:colOff>165100</xdr:colOff>
      <xdr:row>42</xdr:row>
      <xdr:rowOff>53340</xdr:rowOff>
    </xdr:to>
    <xdr:sp macro="" textlink="">
      <xdr:nvSpPr>
        <xdr:cNvPr id="138" name="楕円 137">
          <a:extLst>
            <a:ext uri="{FF2B5EF4-FFF2-40B4-BE49-F238E27FC236}">
              <a16:creationId xmlns:a16="http://schemas.microsoft.com/office/drawing/2014/main" id="{FC1D6C4D-5D18-4FE8-B9AC-D45DD949D29A}"/>
            </a:ext>
          </a:extLst>
        </xdr:cNvPr>
        <xdr:cNvSpPr/>
      </xdr:nvSpPr>
      <xdr:spPr>
        <a:xfrm>
          <a:off x="6235700" y="68986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1905</xdr:rowOff>
    </xdr:from>
    <xdr:to>
      <xdr:col>41</xdr:col>
      <xdr:colOff>50800</xdr:colOff>
      <xdr:row>42</xdr:row>
      <xdr:rowOff>2540</xdr:rowOff>
    </xdr:to>
    <xdr:cxnSp macro="">
      <xdr:nvCxnSpPr>
        <xdr:cNvPr id="139" name="直線コネクタ 138">
          <a:extLst>
            <a:ext uri="{FF2B5EF4-FFF2-40B4-BE49-F238E27FC236}">
              <a16:creationId xmlns:a16="http://schemas.microsoft.com/office/drawing/2014/main" id="{CCACD699-ACBB-42B6-ADF8-ADE42816E70F}"/>
            </a:ext>
          </a:extLst>
        </xdr:cNvPr>
        <xdr:cNvCxnSpPr/>
      </xdr:nvCxnSpPr>
      <xdr:spPr>
        <a:xfrm flipV="1">
          <a:off x="6286500" y="694245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40</xdr:row>
      <xdr:rowOff>635</xdr:rowOff>
    </xdr:from>
    <xdr:ext cx="534670" cy="259080"/>
    <xdr:sp macro="" textlink="">
      <xdr:nvSpPr>
        <xdr:cNvPr id="140" name="n_1aveValue【道路】&#10;一人当たり延長">
          <a:extLst>
            <a:ext uri="{FF2B5EF4-FFF2-40B4-BE49-F238E27FC236}">
              <a16:creationId xmlns:a16="http://schemas.microsoft.com/office/drawing/2014/main" id="{5D6CCBA1-1ACC-49F5-BED0-D50BF538D0D8}"/>
            </a:ext>
          </a:extLst>
        </xdr:cNvPr>
        <xdr:cNvSpPr txBox="1"/>
      </xdr:nvSpPr>
      <xdr:spPr>
        <a:xfrm>
          <a:off x="8425815" y="66109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82.603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40</xdr:row>
      <xdr:rowOff>4445</xdr:rowOff>
    </xdr:from>
    <xdr:ext cx="534035" cy="259080"/>
    <xdr:sp macro="" textlink="">
      <xdr:nvSpPr>
        <xdr:cNvPr id="141" name="n_2aveValue【道路】&#10;一人当たり延長">
          <a:extLst>
            <a:ext uri="{FF2B5EF4-FFF2-40B4-BE49-F238E27FC236}">
              <a16:creationId xmlns:a16="http://schemas.microsoft.com/office/drawing/2014/main" id="{D1778051-2613-46D5-9CA5-824539C71022}"/>
            </a:ext>
          </a:extLst>
        </xdr:cNvPr>
        <xdr:cNvSpPr txBox="1"/>
      </xdr:nvSpPr>
      <xdr:spPr>
        <a:xfrm>
          <a:off x="7644765" y="66147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79.443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40</xdr:row>
      <xdr:rowOff>2540</xdr:rowOff>
    </xdr:from>
    <xdr:ext cx="534035" cy="259080"/>
    <xdr:sp macro="" textlink="">
      <xdr:nvSpPr>
        <xdr:cNvPr id="142" name="n_3aveValue【道路】&#10;一人当たり延長">
          <a:extLst>
            <a:ext uri="{FF2B5EF4-FFF2-40B4-BE49-F238E27FC236}">
              <a16:creationId xmlns:a16="http://schemas.microsoft.com/office/drawing/2014/main" id="{FA6B5E0A-5403-4BC4-855A-62665DB6D65A}"/>
            </a:ext>
          </a:extLst>
        </xdr:cNvPr>
        <xdr:cNvSpPr txBox="1"/>
      </xdr:nvSpPr>
      <xdr:spPr>
        <a:xfrm>
          <a:off x="6851015" y="66128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80.995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40</xdr:row>
      <xdr:rowOff>33020</xdr:rowOff>
    </xdr:from>
    <xdr:ext cx="534035" cy="259080"/>
    <xdr:sp macro="" textlink="">
      <xdr:nvSpPr>
        <xdr:cNvPr id="143" name="n_4aveValue【道路】&#10;一人当たり延長">
          <a:extLst>
            <a:ext uri="{FF2B5EF4-FFF2-40B4-BE49-F238E27FC236}">
              <a16:creationId xmlns:a16="http://schemas.microsoft.com/office/drawing/2014/main" id="{3C15D7D4-A842-4609-AC5F-B932B3890C60}"/>
            </a:ext>
          </a:extLst>
        </xdr:cNvPr>
        <xdr:cNvSpPr txBox="1"/>
      </xdr:nvSpPr>
      <xdr:spPr>
        <a:xfrm>
          <a:off x="6038215" y="6643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56.809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42</xdr:row>
      <xdr:rowOff>43180</xdr:rowOff>
    </xdr:from>
    <xdr:ext cx="534670" cy="258445"/>
    <xdr:sp macro="" textlink="">
      <xdr:nvSpPr>
        <xdr:cNvPr id="144" name="n_1mainValue【道路】&#10;一人当たり延長">
          <a:extLst>
            <a:ext uri="{FF2B5EF4-FFF2-40B4-BE49-F238E27FC236}">
              <a16:creationId xmlns:a16="http://schemas.microsoft.com/office/drawing/2014/main" id="{9E999561-49EC-43B2-A7AE-2CDD62D2BD28}"/>
            </a:ext>
          </a:extLst>
        </xdr:cNvPr>
        <xdr:cNvSpPr txBox="1"/>
      </xdr:nvSpPr>
      <xdr:spPr>
        <a:xfrm>
          <a:off x="8425815" y="69837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29.231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42</xdr:row>
      <xdr:rowOff>43180</xdr:rowOff>
    </xdr:from>
    <xdr:ext cx="534035" cy="258445"/>
    <xdr:sp macro="" textlink="">
      <xdr:nvSpPr>
        <xdr:cNvPr id="145" name="n_2mainValue【道路】&#10;一人当たり延長">
          <a:extLst>
            <a:ext uri="{FF2B5EF4-FFF2-40B4-BE49-F238E27FC236}">
              <a16:creationId xmlns:a16="http://schemas.microsoft.com/office/drawing/2014/main" id="{EBD658C5-427A-4294-B8AF-DECEAAE3CB5A}"/>
            </a:ext>
          </a:extLst>
        </xdr:cNvPr>
        <xdr:cNvSpPr txBox="1"/>
      </xdr:nvSpPr>
      <xdr:spPr>
        <a:xfrm>
          <a:off x="7644765" y="69837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28.807</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42</xdr:row>
      <xdr:rowOff>43815</xdr:rowOff>
    </xdr:from>
    <xdr:ext cx="534035" cy="258445"/>
    <xdr:sp macro="" textlink="">
      <xdr:nvSpPr>
        <xdr:cNvPr id="146" name="n_3mainValue【道路】&#10;一人当たり延長">
          <a:extLst>
            <a:ext uri="{FF2B5EF4-FFF2-40B4-BE49-F238E27FC236}">
              <a16:creationId xmlns:a16="http://schemas.microsoft.com/office/drawing/2014/main" id="{EAF329F3-E9C8-4A8E-A5F0-1BD206CC24A2}"/>
            </a:ext>
          </a:extLst>
        </xdr:cNvPr>
        <xdr:cNvSpPr txBox="1"/>
      </xdr:nvSpPr>
      <xdr:spPr>
        <a:xfrm>
          <a:off x="6851015" y="69843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28.528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42</xdr:row>
      <xdr:rowOff>44450</xdr:rowOff>
    </xdr:from>
    <xdr:ext cx="534035" cy="259080"/>
    <xdr:sp macro="" textlink="">
      <xdr:nvSpPr>
        <xdr:cNvPr id="147" name="n_4mainValue【道路】&#10;一人当たり延長">
          <a:extLst>
            <a:ext uri="{FF2B5EF4-FFF2-40B4-BE49-F238E27FC236}">
              <a16:creationId xmlns:a16="http://schemas.microsoft.com/office/drawing/2014/main" id="{1D6036C6-93A8-48C3-A881-620D4A2F90E8}"/>
            </a:ext>
          </a:extLst>
        </xdr:cNvPr>
        <xdr:cNvSpPr txBox="1"/>
      </xdr:nvSpPr>
      <xdr:spPr>
        <a:xfrm>
          <a:off x="6038215" y="69850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28.187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6B2604D-E84B-40A3-BE23-6C3B566707C7}"/>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56A5B29-4554-49DB-8BFF-9A5A5753AC07}"/>
            </a:ext>
          </a:extLst>
        </xdr:cNvPr>
        <xdr:cNvSpPr/>
      </xdr:nvSpPr>
      <xdr:spPr>
        <a:xfrm>
          <a:off x="8128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DB917E4-E40E-424F-8015-55C88BBCC5CE}"/>
            </a:ext>
          </a:extLst>
        </xdr:cNvPr>
        <xdr:cNvSpPr/>
      </xdr:nvSpPr>
      <xdr:spPr>
        <a:xfrm>
          <a:off x="8128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F76D3672-F4CC-4E49-8DE6-62D5F5A99E13}"/>
            </a:ext>
          </a:extLst>
        </xdr:cNvPr>
        <xdr:cNvSpPr/>
      </xdr:nvSpPr>
      <xdr:spPr>
        <a:xfrm>
          <a:off x="17145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FBE89B47-7B29-443C-B007-2CFA0E3EDB31}"/>
            </a:ext>
          </a:extLst>
        </xdr:cNvPr>
        <xdr:cNvSpPr/>
      </xdr:nvSpPr>
      <xdr:spPr>
        <a:xfrm>
          <a:off x="17145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EB570BD-9384-44E2-A41D-4744F6C4FE10}"/>
            </a:ext>
          </a:extLst>
        </xdr:cNvPr>
        <xdr:cNvSpPr/>
      </xdr:nvSpPr>
      <xdr:spPr>
        <a:xfrm>
          <a:off x="27432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37D6E8C-B63F-481B-A604-E120D87BF112}"/>
            </a:ext>
          </a:extLst>
        </xdr:cNvPr>
        <xdr:cNvSpPr/>
      </xdr:nvSpPr>
      <xdr:spPr>
        <a:xfrm>
          <a:off x="27432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39498B1-D59E-4BF7-A481-A511A850AC72}"/>
            </a:ext>
          </a:extLst>
        </xdr:cNvPr>
        <xdr:cNvSpPr/>
      </xdr:nvSpPr>
      <xdr:spPr>
        <a:xfrm>
          <a:off x="685800" y="88138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815" cy="225425"/>
    <xdr:sp macro="" textlink="">
      <xdr:nvSpPr>
        <xdr:cNvPr id="156" name="テキスト ボックス 155">
          <a:extLst>
            <a:ext uri="{FF2B5EF4-FFF2-40B4-BE49-F238E27FC236}">
              <a16:creationId xmlns:a16="http://schemas.microsoft.com/office/drawing/2014/main" id="{66F690DD-C26D-4120-A651-4D041E1C93D5}"/>
            </a:ext>
          </a:extLst>
        </xdr:cNvPr>
        <xdr:cNvSpPr txBox="1"/>
      </xdr:nvSpPr>
      <xdr:spPr>
        <a:xfrm>
          <a:off x="666750" y="862965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D123502-CA71-489C-8CF9-01A28B849474}"/>
            </a:ext>
          </a:extLst>
        </xdr:cNvPr>
        <xdr:cNvCxnSpPr/>
      </xdr:nvCxnSpPr>
      <xdr:spPr>
        <a:xfrm>
          <a:off x="685800" y="1101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725" cy="258445"/>
    <xdr:sp macro="" textlink="">
      <xdr:nvSpPr>
        <xdr:cNvPr id="158" name="テキスト ボックス 157">
          <a:extLst>
            <a:ext uri="{FF2B5EF4-FFF2-40B4-BE49-F238E27FC236}">
              <a16:creationId xmlns:a16="http://schemas.microsoft.com/office/drawing/2014/main" id="{F285511A-1440-4839-9EDF-29EC1608DAA0}"/>
            </a:ext>
          </a:extLst>
        </xdr:cNvPr>
        <xdr:cNvSpPr txBox="1"/>
      </xdr:nvSpPr>
      <xdr:spPr>
        <a:xfrm>
          <a:off x="275590" y="10881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9" name="直線コネクタ 158">
          <a:extLst>
            <a:ext uri="{FF2B5EF4-FFF2-40B4-BE49-F238E27FC236}">
              <a16:creationId xmlns:a16="http://schemas.microsoft.com/office/drawing/2014/main" id="{207461B9-1BE3-4C3D-99ED-4BB1B0EA9421}"/>
            </a:ext>
          </a:extLst>
        </xdr:cNvPr>
        <xdr:cNvCxnSpPr/>
      </xdr:nvCxnSpPr>
      <xdr:spPr>
        <a:xfrm>
          <a:off x="685800" y="107035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6725" cy="259080"/>
    <xdr:sp macro="" textlink="">
      <xdr:nvSpPr>
        <xdr:cNvPr id="160" name="テキスト ボックス 159">
          <a:extLst>
            <a:ext uri="{FF2B5EF4-FFF2-40B4-BE49-F238E27FC236}">
              <a16:creationId xmlns:a16="http://schemas.microsoft.com/office/drawing/2014/main" id="{6BCFFF9C-4236-4285-B44D-BE4223AFFC45}"/>
            </a:ext>
          </a:extLst>
        </xdr:cNvPr>
        <xdr:cNvSpPr txBox="1"/>
      </xdr:nvSpPr>
      <xdr:spPr>
        <a:xfrm>
          <a:off x="275590" y="105676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61" name="直線コネクタ 160">
          <a:extLst>
            <a:ext uri="{FF2B5EF4-FFF2-40B4-BE49-F238E27FC236}">
              <a16:creationId xmlns:a16="http://schemas.microsoft.com/office/drawing/2014/main" id="{31585060-CB75-4659-8E43-E3BF3BF74A4F}"/>
            </a:ext>
          </a:extLst>
        </xdr:cNvPr>
        <xdr:cNvCxnSpPr/>
      </xdr:nvCxnSpPr>
      <xdr:spPr>
        <a:xfrm>
          <a:off x="685800" y="10389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2" name="テキスト ボックス 161">
          <a:extLst>
            <a:ext uri="{FF2B5EF4-FFF2-40B4-BE49-F238E27FC236}">
              <a16:creationId xmlns:a16="http://schemas.microsoft.com/office/drawing/2014/main" id="{E7792C5D-33C7-4FD6-BB8D-B85A1E5DB516}"/>
            </a:ext>
          </a:extLst>
        </xdr:cNvPr>
        <xdr:cNvSpPr txBox="1"/>
      </xdr:nvSpPr>
      <xdr:spPr>
        <a:xfrm>
          <a:off x="339725" y="102469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3" name="直線コネクタ 162">
          <a:extLst>
            <a:ext uri="{FF2B5EF4-FFF2-40B4-BE49-F238E27FC236}">
              <a16:creationId xmlns:a16="http://schemas.microsoft.com/office/drawing/2014/main" id="{43AA9F38-9B2B-4A7C-9669-BEFFB93D16D0}"/>
            </a:ext>
          </a:extLst>
        </xdr:cNvPr>
        <xdr:cNvCxnSpPr/>
      </xdr:nvCxnSpPr>
      <xdr:spPr>
        <a:xfrm>
          <a:off x="685800" y="10075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8445"/>
    <xdr:sp macro="" textlink="">
      <xdr:nvSpPr>
        <xdr:cNvPr id="164" name="テキスト ボックス 163">
          <a:extLst>
            <a:ext uri="{FF2B5EF4-FFF2-40B4-BE49-F238E27FC236}">
              <a16:creationId xmlns:a16="http://schemas.microsoft.com/office/drawing/2014/main" id="{1962D56E-21DF-419A-8050-471CAE5CF460}"/>
            </a:ext>
          </a:extLst>
        </xdr:cNvPr>
        <xdr:cNvSpPr txBox="1"/>
      </xdr:nvSpPr>
      <xdr:spPr>
        <a:xfrm>
          <a:off x="339725" y="993330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5" name="直線コネクタ 164">
          <a:extLst>
            <a:ext uri="{FF2B5EF4-FFF2-40B4-BE49-F238E27FC236}">
              <a16:creationId xmlns:a16="http://schemas.microsoft.com/office/drawing/2014/main" id="{6D752DFE-4CEA-4C06-A465-AFBC40E01911}"/>
            </a:ext>
          </a:extLst>
        </xdr:cNvPr>
        <xdr:cNvCxnSpPr/>
      </xdr:nvCxnSpPr>
      <xdr:spPr>
        <a:xfrm>
          <a:off x="685800" y="97555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6" name="テキスト ボックス 165">
          <a:extLst>
            <a:ext uri="{FF2B5EF4-FFF2-40B4-BE49-F238E27FC236}">
              <a16:creationId xmlns:a16="http://schemas.microsoft.com/office/drawing/2014/main" id="{23949228-1054-45FC-9CF2-D78D2B7EC330}"/>
            </a:ext>
          </a:extLst>
        </xdr:cNvPr>
        <xdr:cNvSpPr txBox="1"/>
      </xdr:nvSpPr>
      <xdr:spPr>
        <a:xfrm>
          <a:off x="339725" y="96196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7" name="直線コネクタ 166">
          <a:extLst>
            <a:ext uri="{FF2B5EF4-FFF2-40B4-BE49-F238E27FC236}">
              <a16:creationId xmlns:a16="http://schemas.microsoft.com/office/drawing/2014/main" id="{19A02E61-4C13-4A03-8E32-EEB0F309BC54}"/>
            </a:ext>
          </a:extLst>
        </xdr:cNvPr>
        <xdr:cNvCxnSpPr/>
      </xdr:nvCxnSpPr>
      <xdr:spPr>
        <a:xfrm>
          <a:off x="685800" y="94418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8445"/>
    <xdr:sp macro="" textlink="">
      <xdr:nvSpPr>
        <xdr:cNvPr id="168" name="テキスト ボックス 167">
          <a:extLst>
            <a:ext uri="{FF2B5EF4-FFF2-40B4-BE49-F238E27FC236}">
              <a16:creationId xmlns:a16="http://schemas.microsoft.com/office/drawing/2014/main" id="{BE555A5A-E9B7-4DB4-93A0-9D223EAE4E57}"/>
            </a:ext>
          </a:extLst>
        </xdr:cNvPr>
        <xdr:cNvSpPr txBox="1"/>
      </xdr:nvSpPr>
      <xdr:spPr>
        <a:xfrm>
          <a:off x="339725" y="93059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9" name="直線コネクタ 168">
          <a:extLst>
            <a:ext uri="{FF2B5EF4-FFF2-40B4-BE49-F238E27FC236}">
              <a16:creationId xmlns:a16="http://schemas.microsoft.com/office/drawing/2014/main" id="{9E5EEBCE-AAAA-49CC-8191-43A2FD5CA21F}"/>
            </a:ext>
          </a:extLst>
        </xdr:cNvPr>
        <xdr:cNvCxnSpPr/>
      </xdr:nvCxnSpPr>
      <xdr:spPr>
        <a:xfrm>
          <a:off x="685800" y="912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8455" cy="259080"/>
    <xdr:sp macro="" textlink="">
      <xdr:nvSpPr>
        <xdr:cNvPr id="170" name="テキスト ボックス 169">
          <a:extLst>
            <a:ext uri="{FF2B5EF4-FFF2-40B4-BE49-F238E27FC236}">
              <a16:creationId xmlns:a16="http://schemas.microsoft.com/office/drawing/2014/main" id="{B4454B9C-CB9C-43B9-940A-F92AD7663312}"/>
            </a:ext>
          </a:extLst>
        </xdr:cNvPr>
        <xdr:cNvSpPr txBox="1"/>
      </xdr:nvSpPr>
      <xdr:spPr>
        <a:xfrm>
          <a:off x="384810" y="899160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166E155-74CC-44CE-9CE9-6E43B054EED8}"/>
            </a:ext>
          </a:extLst>
        </xdr:cNvPr>
        <xdr:cNvCxnSpPr/>
      </xdr:nvCxnSpPr>
      <xdr:spPr>
        <a:xfrm>
          <a:off x="685800" y="881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605009D-5141-4D64-BBFA-5573C71D3272}"/>
            </a:ext>
          </a:extLst>
        </xdr:cNvPr>
        <xdr:cNvSpPr/>
      </xdr:nvSpPr>
      <xdr:spPr>
        <a:xfrm>
          <a:off x="685800" y="88138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76835</xdr:rowOff>
    </xdr:to>
    <xdr:cxnSp macro="">
      <xdr:nvCxnSpPr>
        <xdr:cNvPr id="173" name="直線コネクタ 172">
          <a:extLst>
            <a:ext uri="{FF2B5EF4-FFF2-40B4-BE49-F238E27FC236}">
              <a16:creationId xmlns:a16="http://schemas.microsoft.com/office/drawing/2014/main" id="{30E802A4-D806-45DB-BCDE-69773ACE3474}"/>
            </a:ext>
          </a:extLst>
        </xdr:cNvPr>
        <xdr:cNvCxnSpPr/>
      </xdr:nvCxnSpPr>
      <xdr:spPr>
        <a:xfrm flipV="1">
          <a:off x="4177665" y="9246870"/>
          <a:ext cx="0" cy="140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80645</xdr:rowOff>
    </xdr:from>
    <xdr:ext cx="405130" cy="259080"/>
    <xdr:sp macro="" textlink="">
      <xdr:nvSpPr>
        <xdr:cNvPr id="174" name="【橋りょう・トンネル】&#10;有形固定資産減価償却率最小値テキスト">
          <a:extLst>
            <a:ext uri="{FF2B5EF4-FFF2-40B4-BE49-F238E27FC236}">
              <a16:creationId xmlns:a16="http://schemas.microsoft.com/office/drawing/2014/main" id="{D6421E47-90D2-4DBD-9552-2F8192BFF0FD}"/>
            </a:ext>
          </a:extLst>
        </xdr:cNvPr>
        <xdr:cNvSpPr txBox="1"/>
      </xdr:nvSpPr>
      <xdr:spPr>
        <a:xfrm>
          <a:off x="4216400" y="106533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96.7</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76835</xdr:rowOff>
    </xdr:from>
    <xdr:to>
      <xdr:col>24</xdr:col>
      <xdr:colOff>152400</xdr:colOff>
      <xdr:row>64</xdr:row>
      <xdr:rowOff>76835</xdr:rowOff>
    </xdr:to>
    <xdr:cxnSp macro="">
      <xdr:nvCxnSpPr>
        <xdr:cNvPr id="175" name="直線コネクタ 174">
          <a:extLst>
            <a:ext uri="{FF2B5EF4-FFF2-40B4-BE49-F238E27FC236}">
              <a16:creationId xmlns:a16="http://schemas.microsoft.com/office/drawing/2014/main" id="{FF79D23F-6FF9-4285-BD8B-6D64F2BF0425}"/>
            </a:ext>
          </a:extLst>
        </xdr:cNvPr>
        <xdr:cNvCxnSpPr/>
      </xdr:nvCxnSpPr>
      <xdr:spPr>
        <a:xfrm>
          <a:off x="4108450" y="106495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106680</xdr:rowOff>
    </xdr:from>
    <xdr:ext cx="340360" cy="259080"/>
    <xdr:sp macro="" textlink="">
      <xdr:nvSpPr>
        <xdr:cNvPr id="176" name="【橋りょう・トンネル】&#10;有形固定資産減価償却率最大値テキスト">
          <a:extLst>
            <a:ext uri="{FF2B5EF4-FFF2-40B4-BE49-F238E27FC236}">
              <a16:creationId xmlns:a16="http://schemas.microsoft.com/office/drawing/2014/main" id="{01C7E3F9-E0E9-4996-876D-25775D0B79F0}"/>
            </a:ext>
          </a:extLst>
        </xdr:cNvPr>
        <xdr:cNvSpPr txBox="1"/>
      </xdr:nvSpPr>
      <xdr:spPr>
        <a:xfrm>
          <a:off x="4216400" y="902843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1CD5EE01-CE7A-4895-8128-94F9100DCEFA}"/>
            </a:ext>
          </a:extLst>
        </xdr:cNvPr>
        <xdr:cNvCxnSpPr/>
      </xdr:nvCxnSpPr>
      <xdr:spPr>
        <a:xfrm>
          <a:off x="4108450" y="92468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158115</xdr:rowOff>
    </xdr:from>
    <xdr:ext cx="405130" cy="258445"/>
    <xdr:sp macro="" textlink="">
      <xdr:nvSpPr>
        <xdr:cNvPr id="178" name="【橋りょう・トンネル】&#10;有形固定資産減価償却率平均値テキスト">
          <a:extLst>
            <a:ext uri="{FF2B5EF4-FFF2-40B4-BE49-F238E27FC236}">
              <a16:creationId xmlns:a16="http://schemas.microsoft.com/office/drawing/2014/main" id="{A96A0226-C5AC-4175-9B23-37C4CD26FA68}"/>
            </a:ext>
          </a:extLst>
        </xdr:cNvPr>
        <xdr:cNvSpPr txBox="1"/>
      </xdr:nvSpPr>
      <xdr:spPr>
        <a:xfrm>
          <a:off x="4216400" y="990536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135255</xdr:rowOff>
    </xdr:from>
    <xdr:to>
      <xdr:col>24</xdr:col>
      <xdr:colOff>114300</xdr:colOff>
      <xdr:row>61</xdr:row>
      <xdr:rowOff>65405</xdr:rowOff>
    </xdr:to>
    <xdr:sp macro="" textlink="">
      <xdr:nvSpPr>
        <xdr:cNvPr id="179" name="フローチャート: 判断 178">
          <a:extLst>
            <a:ext uri="{FF2B5EF4-FFF2-40B4-BE49-F238E27FC236}">
              <a16:creationId xmlns:a16="http://schemas.microsoft.com/office/drawing/2014/main" id="{21673889-CAF8-4D50-91D6-26FDD8836689}"/>
            </a:ext>
          </a:extLst>
        </xdr:cNvPr>
        <xdr:cNvSpPr/>
      </xdr:nvSpPr>
      <xdr:spPr>
        <a:xfrm>
          <a:off x="4127500" y="100476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118745</xdr:rowOff>
    </xdr:from>
    <xdr:to>
      <xdr:col>20</xdr:col>
      <xdr:colOff>38100</xdr:colOff>
      <xdr:row>61</xdr:row>
      <xdr:rowOff>48895</xdr:rowOff>
    </xdr:to>
    <xdr:sp macro="" textlink="">
      <xdr:nvSpPr>
        <xdr:cNvPr id="180" name="フローチャート: 判断 179">
          <a:extLst>
            <a:ext uri="{FF2B5EF4-FFF2-40B4-BE49-F238E27FC236}">
              <a16:creationId xmlns:a16="http://schemas.microsoft.com/office/drawing/2014/main" id="{44C72A79-1C66-46FB-8C28-689825E28938}"/>
            </a:ext>
          </a:extLst>
        </xdr:cNvPr>
        <xdr:cNvSpPr/>
      </xdr:nvSpPr>
      <xdr:spPr>
        <a:xfrm>
          <a:off x="3384550" y="100310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102870</xdr:rowOff>
    </xdr:from>
    <xdr:to>
      <xdr:col>15</xdr:col>
      <xdr:colOff>101600</xdr:colOff>
      <xdr:row>61</xdr:row>
      <xdr:rowOff>33020</xdr:rowOff>
    </xdr:to>
    <xdr:sp macro="" textlink="">
      <xdr:nvSpPr>
        <xdr:cNvPr id="181" name="フローチャート: 判断 180">
          <a:extLst>
            <a:ext uri="{FF2B5EF4-FFF2-40B4-BE49-F238E27FC236}">
              <a16:creationId xmlns:a16="http://schemas.microsoft.com/office/drawing/2014/main" id="{EA4AF4E5-C1FF-4EDB-8D2F-8586C7A51EF6}"/>
            </a:ext>
          </a:extLst>
        </xdr:cNvPr>
        <xdr:cNvSpPr/>
      </xdr:nvSpPr>
      <xdr:spPr>
        <a:xfrm>
          <a:off x="2571750" y="100152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99695</xdr:rowOff>
    </xdr:from>
    <xdr:to>
      <xdr:col>10</xdr:col>
      <xdr:colOff>165100</xdr:colOff>
      <xdr:row>61</xdr:row>
      <xdr:rowOff>29845</xdr:rowOff>
    </xdr:to>
    <xdr:sp macro="" textlink="">
      <xdr:nvSpPr>
        <xdr:cNvPr id="182" name="フローチャート: 判断 181">
          <a:extLst>
            <a:ext uri="{FF2B5EF4-FFF2-40B4-BE49-F238E27FC236}">
              <a16:creationId xmlns:a16="http://schemas.microsoft.com/office/drawing/2014/main" id="{CDD478B2-820D-4957-9B86-A5EF604E2849}"/>
            </a:ext>
          </a:extLst>
        </xdr:cNvPr>
        <xdr:cNvSpPr/>
      </xdr:nvSpPr>
      <xdr:spPr>
        <a:xfrm>
          <a:off x="1778000" y="100120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111125</xdr:rowOff>
    </xdr:from>
    <xdr:to>
      <xdr:col>6</xdr:col>
      <xdr:colOff>38100</xdr:colOff>
      <xdr:row>61</xdr:row>
      <xdr:rowOff>41275</xdr:rowOff>
    </xdr:to>
    <xdr:sp macro="" textlink="">
      <xdr:nvSpPr>
        <xdr:cNvPr id="183" name="フローチャート: 判断 182">
          <a:extLst>
            <a:ext uri="{FF2B5EF4-FFF2-40B4-BE49-F238E27FC236}">
              <a16:creationId xmlns:a16="http://schemas.microsoft.com/office/drawing/2014/main" id="{68243B73-FA93-4535-AAE2-2DBA73E790CD}"/>
            </a:ext>
          </a:extLst>
        </xdr:cNvPr>
        <xdr:cNvSpPr/>
      </xdr:nvSpPr>
      <xdr:spPr>
        <a:xfrm>
          <a:off x="984250" y="100234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8445"/>
    <xdr:sp macro="" textlink="">
      <xdr:nvSpPr>
        <xdr:cNvPr id="184" name="テキスト ボックス 183">
          <a:extLst>
            <a:ext uri="{FF2B5EF4-FFF2-40B4-BE49-F238E27FC236}">
              <a16:creationId xmlns:a16="http://schemas.microsoft.com/office/drawing/2014/main" id="{2287A75F-3022-480B-8359-01CE91801FDE}"/>
            </a:ext>
          </a:extLst>
        </xdr:cNvPr>
        <xdr:cNvSpPr txBox="1"/>
      </xdr:nvSpPr>
      <xdr:spPr>
        <a:xfrm>
          <a:off x="40068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8445"/>
    <xdr:sp macro="" textlink="">
      <xdr:nvSpPr>
        <xdr:cNvPr id="185" name="テキスト ボックス 184">
          <a:extLst>
            <a:ext uri="{FF2B5EF4-FFF2-40B4-BE49-F238E27FC236}">
              <a16:creationId xmlns:a16="http://schemas.microsoft.com/office/drawing/2014/main" id="{1026A3C7-47A9-497D-A605-65AB37DB446D}"/>
            </a:ext>
          </a:extLst>
        </xdr:cNvPr>
        <xdr:cNvSpPr txBox="1"/>
      </xdr:nvSpPr>
      <xdr:spPr>
        <a:xfrm>
          <a:off x="32575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8445"/>
    <xdr:sp macro="" textlink="">
      <xdr:nvSpPr>
        <xdr:cNvPr id="186" name="テキスト ボックス 185">
          <a:extLst>
            <a:ext uri="{FF2B5EF4-FFF2-40B4-BE49-F238E27FC236}">
              <a16:creationId xmlns:a16="http://schemas.microsoft.com/office/drawing/2014/main" id="{F0E2ECA1-41B0-4015-A94A-429F79340A08}"/>
            </a:ext>
          </a:extLst>
        </xdr:cNvPr>
        <xdr:cNvSpPr txBox="1"/>
      </xdr:nvSpPr>
      <xdr:spPr>
        <a:xfrm>
          <a:off x="245110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8445"/>
    <xdr:sp macro="" textlink="">
      <xdr:nvSpPr>
        <xdr:cNvPr id="187" name="テキスト ボックス 186">
          <a:extLst>
            <a:ext uri="{FF2B5EF4-FFF2-40B4-BE49-F238E27FC236}">
              <a16:creationId xmlns:a16="http://schemas.microsoft.com/office/drawing/2014/main" id="{C821A10A-57F5-4C90-841E-7F35B34D5514}"/>
            </a:ext>
          </a:extLst>
        </xdr:cNvPr>
        <xdr:cNvSpPr txBox="1"/>
      </xdr:nvSpPr>
      <xdr:spPr>
        <a:xfrm>
          <a:off x="16573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8445"/>
    <xdr:sp macro="" textlink="">
      <xdr:nvSpPr>
        <xdr:cNvPr id="188" name="テキスト ボックス 187">
          <a:extLst>
            <a:ext uri="{FF2B5EF4-FFF2-40B4-BE49-F238E27FC236}">
              <a16:creationId xmlns:a16="http://schemas.microsoft.com/office/drawing/2014/main" id="{0599E98F-9E9E-4E5E-8146-35E5AAEA57BE}"/>
            </a:ext>
          </a:extLst>
        </xdr:cNvPr>
        <xdr:cNvSpPr txBox="1"/>
      </xdr:nvSpPr>
      <xdr:spPr>
        <a:xfrm>
          <a:off x="8572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46990</xdr:rowOff>
    </xdr:from>
    <xdr:to>
      <xdr:col>24</xdr:col>
      <xdr:colOff>114300</xdr:colOff>
      <xdr:row>61</xdr:row>
      <xdr:rowOff>148590</xdr:rowOff>
    </xdr:to>
    <xdr:sp macro="" textlink="">
      <xdr:nvSpPr>
        <xdr:cNvPr id="189" name="楕円 188">
          <a:extLst>
            <a:ext uri="{FF2B5EF4-FFF2-40B4-BE49-F238E27FC236}">
              <a16:creationId xmlns:a16="http://schemas.microsoft.com/office/drawing/2014/main" id="{51C3554D-2D48-4EA5-8FFA-C4795E2D222F}"/>
            </a:ext>
          </a:extLst>
        </xdr:cNvPr>
        <xdr:cNvSpPr/>
      </xdr:nvSpPr>
      <xdr:spPr>
        <a:xfrm>
          <a:off x="4127500" y="1012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25400</xdr:rowOff>
    </xdr:from>
    <xdr:ext cx="405130" cy="259080"/>
    <xdr:sp macro="" textlink="">
      <xdr:nvSpPr>
        <xdr:cNvPr id="190" name="【橋りょう・トンネル】&#10;有形固定資産減価償却率該当値テキスト">
          <a:extLst>
            <a:ext uri="{FF2B5EF4-FFF2-40B4-BE49-F238E27FC236}">
              <a16:creationId xmlns:a16="http://schemas.microsoft.com/office/drawing/2014/main" id="{4EDBA877-3FAA-45F4-82E5-5A67232785B7}"/>
            </a:ext>
          </a:extLst>
        </xdr:cNvPr>
        <xdr:cNvSpPr txBox="1"/>
      </xdr:nvSpPr>
      <xdr:spPr>
        <a:xfrm>
          <a:off x="4216400" y="10102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20955</xdr:rowOff>
    </xdr:from>
    <xdr:to>
      <xdr:col>20</xdr:col>
      <xdr:colOff>38100</xdr:colOff>
      <xdr:row>61</xdr:row>
      <xdr:rowOff>122555</xdr:rowOff>
    </xdr:to>
    <xdr:sp macro="" textlink="">
      <xdr:nvSpPr>
        <xdr:cNvPr id="191" name="楕円 190">
          <a:extLst>
            <a:ext uri="{FF2B5EF4-FFF2-40B4-BE49-F238E27FC236}">
              <a16:creationId xmlns:a16="http://schemas.microsoft.com/office/drawing/2014/main" id="{8AD7DEA0-7458-4EAC-85ED-7018D5707719}"/>
            </a:ext>
          </a:extLst>
        </xdr:cNvPr>
        <xdr:cNvSpPr/>
      </xdr:nvSpPr>
      <xdr:spPr>
        <a:xfrm>
          <a:off x="3384550" y="100984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71755</xdr:rowOff>
    </xdr:from>
    <xdr:to>
      <xdr:col>24</xdr:col>
      <xdr:colOff>63500</xdr:colOff>
      <xdr:row>61</xdr:row>
      <xdr:rowOff>97790</xdr:rowOff>
    </xdr:to>
    <xdr:cxnSp macro="">
      <xdr:nvCxnSpPr>
        <xdr:cNvPr id="192" name="直線コネクタ 191">
          <a:extLst>
            <a:ext uri="{FF2B5EF4-FFF2-40B4-BE49-F238E27FC236}">
              <a16:creationId xmlns:a16="http://schemas.microsoft.com/office/drawing/2014/main" id="{18DFD169-E3F3-4918-B18B-6352CF22D770}"/>
            </a:ext>
          </a:extLst>
        </xdr:cNvPr>
        <xdr:cNvCxnSpPr/>
      </xdr:nvCxnSpPr>
      <xdr:spPr>
        <a:xfrm>
          <a:off x="3429000" y="10149205"/>
          <a:ext cx="7493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166370</xdr:rowOff>
    </xdr:from>
    <xdr:to>
      <xdr:col>15</xdr:col>
      <xdr:colOff>101600</xdr:colOff>
      <xdr:row>61</xdr:row>
      <xdr:rowOff>96520</xdr:rowOff>
    </xdr:to>
    <xdr:sp macro="" textlink="">
      <xdr:nvSpPr>
        <xdr:cNvPr id="193" name="楕円 192">
          <a:extLst>
            <a:ext uri="{FF2B5EF4-FFF2-40B4-BE49-F238E27FC236}">
              <a16:creationId xmlns:a16="http://schemas.microsoft.com/office/drawing/2014/main" id="{0F11DD21-E020-4D1C-AB90-2CA1402500E5}"/>
            </a:ext>
          </a:extLst>
        </xdr:cNvPr>
        <xdr:cNvSpPr/>
      </xdr:nvSpPr>
      <xdr:spPr>
        <a:xfrm>
          <a:off x="2571750" y="10078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45720</xdr:rowOff>
    </xdr:from>
    <xdr:to>
      <xdr:col>19</xdr:col>
      <xdr:colOff>177800</xdr:colOff>
      <xdr:row>61</xdr:row>
      <xdr:rowOff>71755</xdr:rowOff>
    </xdr:to>
    <xdr:cxnSp macro="">
      <xdr:nvCxnSpPr>
        <xdr:cNvPr id="194" name="直線コネクタ 193">
          <a:extLst>
            <a:ext uri="{FF2B5EF4-FFF2-40B4-BE49-F238E27FC236}">
              <a16:creationId xmlns:a16="http://schemas.microsoft.com/office/drawing/2014/main" id="{CA2B3828-56C2-403E-A4AD-F330ABAF2AE2}"/>
            </a:ext>
          </a:extLst>
        </xdr:cNvPr>
        <xdr:cNvCxnSpPr/>
      </xdr:nvCxnSpPr>
      <xdr:spPr>
        <a:xfrm>
          <a:off x="2622550" y="10123170"/>
          <a:ext cx="8064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140335</xdr:rowOff>
    </xdr:from>
    <xdr:to>
      <xdr:col>10</xdr:col>
      <xdr:colOff>165100</xdr:colOff>
      <xdr:row>61</xdr:row>
      <xdr:rowOff>70485</xdr:rowOff>
    </xdr:to>
    <xdr:sp macro="" textlink="">
      <xdr:nvSpPr>
        <xdr:cNvPr id="195" name="楕円 194">
          <a:extLst>
            <a:ext uri="{FF2B5EF4-FFF2-40B4-BE49-F238E27FC236}">
              <a16:creationId xmlns:a16="http://schemas.microsoft.com/office/drawing/2014/main" id="{11CD3E52-FF49-426E-9F35-07B7E135EF1B}"/>
            </a:ext>
          </a:extLst>
        </xdr:cNvPr>
        <xdr:cNvSpPr/>
      </xdr:nvSpPr>
      <xdr:spPr>
        <a:xfrm>
          <a:off x="1778000" y="100526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19685</xdr:rowOff>
    </xdr:from>
    <xdr:to>
      <xdr:col>15</xdr:col>
      <xdr:colOff>50800</xdr:colOff>
      <xdr:row>61</xdr:row>
      <xdr:rowOff>45720</xdr:rowOff>
    </xdr:to>
    <xdr:cxnSp macro="">
      <xdr:nvCxnSpPr>
        <xdr:cNvPr id="196" name="直線コネクタ 195">
          <a:extLst>
            <a:ext uri="{FF2B5EF4-FFF2-40B4-BE49-F238E27FC236}">
              <a16:creationId xmlns:a16="http://schemas.microsoft.com/office/drawing/2014/main" id="{E2C156C2-7CA2-45BC-BCAB-A4D34B5C7F69}"/>
            </a:ext>
          </a:extLst>
        </xdr:cNvPr>
        <xdr:cNvCxnSpPr/>
      </xdr:nvCxnSpPr>
      <xdr:spPr>
        <a:xfrm>
          <a:off x="1828800" y="10097135"/>
          <a:ext cx="7937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115570</xdr:rowOff>
    </xdr:from>
    <xdr:to>
      <xdr:col>6</xdr:col>
      <xdr:colOff>38100</xdr:colOff>
      <xdr:row>61</xdr:row>
      <xdr:rowOff>45720</xdr:rowOff>
    </xdr:to>
    <xdr:sp macro="" textlink="">
      <xdr:nvSpPr>
        <xdr:cNvPr id="197" name="楕円 196">
          <a:extLst>
            <a:ext uri="{FF2B5EF4-FFF2-40B4-BE49-F238E27FC236}">
              <a16:creationId xmlns:a16="http://schemas.microsoft.com/office/drawing/2014/main" id="{32AA35A5-91F0-423F-929D-976EC0CC8462}"/>
            </a:ext>
          </a:extLst>
        </xdr:cNvPr>
        <xdr:cNvSpPr/>
      </xdr:nvSpPr>
      <xdr:spPr>
        <a:xfrm>
          <a:off x="984250" y="100279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166370</xdr:rowOff>
    </xdr:from>
    <xdr:to>
      <xdr:col>10</xdr:col>
      <xdr:colOff>114300</xdr:colOff>
      <xdr:row>61</xdr:row>
      <xdr:rowOff>19685</xdr:rowOff>
    </xdr:to>
    <xdr:cxnSp macro="">
      <xdr:nvCxnSpPr>
        <xdr:cNvPr id="198" name="直線コネクタ 197">
          <a:extLst>
            <a:ext uri="{FF2B5EF4-FFF2-40B4-BE49-F238E27FC236}">
              <a16:creationId xmlns:a16="http://schemas.microsoft.com/office/drawing/2014/main" id="{886BD573-326B-4016-B9CF-3ADEADD90681}"/>
            </a:ext>
          </a:extLst>
        </xdr:cNvPr>
        <xdr:cNvCxnSpPr/>
      </xdr:nvCxnSpPr>
      <xdr:spPr>
        <a:xfrm>
          <a:off x="1028700" y="10078720"/>
          <a:ext cx="8001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65405</xdr:rowOff>
    </xdr:from>
    <xdr:ext cx="405130" cy="258445"/>
    <xdr:sp macro="" textlink="">
      <xdr:nvSpPr>
        <xdr:cNvPr id="199" name="n_1aveValue【橋りょう・トンネル】&#10;有形固定資産減価償却率">
          <a:extLst>
            <a:ext uri="{FF2B5EF4-FFF2-40B4-BE49-F238E27FC236}">
              <a16:creationId xmlns:a16="http://schemas.microsoft.com/office/drawing/2014/main" id="{138F87EA-3A74-4106-83D9-6E58F59E00ED}"/>
            </a:ext>
          </a:extLst>
        </xdr:cNvPr>
        <xdr:cNvSpPr txBox="1"/>
      </xdr:nvSpPr>
      <xdr:spPr>
        <a:xfrm>
          <a:off x="3239135" y="98126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49530</xdr:rowOff>
    </xdr:from>
    <xdr:ext cx="404495" cy="259080"/>
    <xdr:sp macro="" textlink="">
      <xdr:nvSpPr>
        <xdr:cNvPr id="200" name="n_2aveValue【橋りょう・トンネル】&#10;有形固定資産減価償却率">
          <a:extLst>
            <a:ext uri="{FF2B5EF4-FFF2-40B4-BE49-F238E27FC236}">
              <a16:creationId xmlns:a16="http://schemas.microsoft.com/office/drawing/2014/main" id="{A253D15A-4843-4F17-B82E-4B4255FACBB7}"/>
            </a:ext>
          </a:extLst>
        </xdr:cNvPr>
        <xdr:cNvSpPr txBox="1"/>
      </xdr:nvSpPr>
      <xdr:spPr>
        <a:xfrm>
          <a:off x="2439035" y="97967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46355</xdr:rowOff>
    </xdr:from>
    <xdr:ext cx="404495" cy="259080"/>
    <xdr:sp macro="" textlink="">
      <xdr:nvSpPr>
        <xdr:cNvPr id="201" name="n_3aveValue【橋りょう・トンネル】&#10;有形固定資産減価償却率">
          <a:extLst>
            <a:ext uri="{FF2B5EF4-FFF2-40B4-BE49-F238E27FC236}">
              <a16:creationId xmlns:a16="http://schemas.microsoft.com/office/drawing/2014/main" id="{CE51F764-085C-4FDD-A1BF-700FFD66478B}"/>
            </a:ext>
          </a:extLst>
        </xdr:cNvPr>
        <xdr:cNvSpPr txBox="1"/>
      </xdr:nvSpPr>
      <xdr:spPr>
        <a:xfrm>
          <a:off x="1645285" y="97936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57785</xdr:rowOff>
    </xdr:from>
    <xdr:ext cx="404495" cy="259080"/>
    <xdr:sp macro="" textlink="">
      <xdr:nvSpPr>
        <xdr:cNvPr id="202" name="n_4aveValue【橋りょう・トンネル】&#10;有形固定資産減価償却率">
          <a:extLst>
            <a:ext uri="{FF2B5EF4-FFF2-40B4-BE49-F238E27FC236}">
              <a16:creationId xmlns:a16="http://schemas.microsoft.com/office/drawing/2014/main" id="{0570D1E8-440A-4867-A0DE-82C6E28A0EC8}"/>
            </a:ext>
          </a:extLst>
        </xdr:cNvPr>
        <xdr:cNvSpPr txBox="1"/>
      </xdr:nvSpPr>
      <xdr:spPr>
        <a:xfrm>
          <a:off x="851535" y="98050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113665</xdr:rowOff>
    </xdr:from>
    <xdr:ext cx="405130" cy="258445"/>
    <xdr:sp macro="" textlink="">
      <xdr:nvSpPr>
        <xdr:cNvPr id="203" name="n_1mainValue【橋りょう・トンネル】&#10;有形固定資産減価償却率">
          <a:extLst>
            <a:ext uri="{FF2B5EF4-FFF2-40B4-BE49-F238E27FC236}">
              <a16:creationId xmlns:a16="http://schemas.microsoft.com/office/drawing/2014/main" id="{672C43EC-848C-46F0-ADD4-261C46660861}"/>
            </a:ext>
          </a:extLst>
        </xdr:cNvPr>
        <xdr:cNvSpPr txBox="1"/>
      </xdr:nvSpPr>
      <xdr:spPr>
        <a:xfrm>
          <a:off x="3239135" y="101911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87630</xdr:rowOff>
    </xdr:from>
    <xdr:ext cx="404495" cy="258445"/>
    <xdr:sp macro="" textlink="">
      <xdr:nvSpPr>
        <xdr:cNvPr id="204" name="n_2mainValue【橋りょう・トンネル】&#10;有形固定資産減価償却率">
          <a:extLst>
            <a:ext uri="{FF2B5EF4-FFF2-40B4-BE49-F238E27FC236}">
              <a16:creationId xmlns:a16="http://schemas.microsoft.com/office/drawing/2014/main" id="{A0D76D66-C6CC-43F9-89BE-A88F2F84B59A}"/>
            </a:ext>
          </a:extLst>
        </xdr:cNvPr>
        <xdr:cNvSpPr txBox="1"/>
      </xdr:nvSpPr>
      <xdr:spPr>
        <a:xfrm>
          <a:off x="2439035" y="101650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61595</xdr:rowOff>
    </xdr:from>
    <xdr:ext cx="404495" cy="259080"/>
    <xdr:sp macro="" textlink="">
      <xdr:nvSpPr>
        <xdr:cNvPr id="205" name="n_3mainValue【橋りょう・トンネル】&#10;有形固定資産減価償却率">
          <a:extLst>
            <a:ext uri="{FF2B5EF4-FFF2-40B4-BE49-F238E27FC236}">
              <a16:creationId xmlns:a16="http://schemas.microsoft.com/office/drawing/2014/main" id="{08EA44A3-01D2-4D77-8F42-8E9FCEBAAFEB}"/>
            </a:ext>
          </a:extLst>
        </xdr:cNvPr>
        <xdr:cNvSpPr txBox="1"/>
      </xdr:nvSpPr>
      <xdr:spPr>
        <a:xfrm>
          <a:off x="1645285" y="101390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36830</xdr:rowOff>
    </xdr:from>
    <xdr:ext cx="404495" cy="259080"/>
    <xdr:sp macro="" textlink="">
      <xdr:nvSpPr>
        <xdr:cNvPr id="206" name="n_4mainValue【橋りょう・トンネル】&#10;有形固定資産減価償却率">
          <a:extLst>
            <a:ext uri="{FF2B5EF4-FFF2-40B4-BE49-F238E27FC236}">
              <a16:creationId xmlns:a16="http://schemas.microsoft.com/office/drawing/2014/main" id="{82932A6E-4835-4BFB-BD73-8B9A5E9FD95C}"/>
            </a:ext>
          </a:extLst>
        </xdr:cNvPr>
        <xdr:cNvSpPr txBox="1"/>
      </xdr:nvSpPr>
      <xdr:spPr>
        <a:xfrm>
          <a:off x="851535" y="101142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3F105D3-1FE6-468A-AF22-4D4C9DB2078D}"/>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F8A29B7-BCBF-4D38-A0F7-3050713E0572}"/>
            </a:ext>
          </a:extLst>
        </xdr:cNvPr>
        <xdr:cNvSpPr/>
      </xdr:nvSpPr>
      <xdr:spPr>
        <a:xfrm>
          <a:off x="60642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4F89D88-9F93-4B5C-AC28-91AEB4912510}"/>
            </a:ext>
          </a:extLst>
        </xdr:cNvPr>
        <xdr:cNvSpPr/>
      </xdr:nvSpPr>
      <xdr:spPr>
        <a:xfrm>
          <a:off x="60642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41C0DCE-BA2D-4E05-9A41-009B78F6434B}"/>
            </a:ext>
          </a:extLst>
        </xdr:cNvPr>
        <xdr:cNvSpPr/>
      </xdr:nvSpPr>
      <xdr:spPr>
        <a:xfrm>
          <a:off x="69850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144DADE-A7E2-44D0-BF93-165559E58484}"/>
            </a:ext>
          </a:extLst>
        </xdr:cNvPr>
        <xdr:cNvSpPr/>
      </xdr:nvSpPr>
      <xdr:spPr>
        <a:xfrm>
          <a:off x="69850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B0ADBA5-6433-418A-ACBA-1B2580B9B89B}"/>
            </a:ext>
          </a:extLst>
        </xdr:cNvPr>
        <xdr:cNvSpPr/>
      </xdr:nvSpPr>
      <xdr:spPr>
        <a:xfrm>
          <a:off x="80137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B34C721-DA83-40DD-AEF1-63FCAA5F4461}"/>
            </a:ext>
          </a:extLst>
        </xdr:cNvPr>
        <xdr:cNvSpPr/>
      </xdr:nvSpPr>
      <xdr:spPr>
        <a:xfrm>
          <a:off x="80137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436,918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18FD3CC-1118-4B83-8283-4ACA30F782AA}"/>
            </a:ext>
          </a:extLst>
        </xdr:cNvPr>
        <xdr:cNvSpPr/>
      </xdr:nvSpPr>
      <xdr:spPr>
        <a:xfrm>
          <a:off x="5956300" y="88138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250" cy="225425"/>
    <xdr:sp macro="" textlink="">
      <xdr:nvSpPr>
        <xdr:cNvPr id="215" name="テキスト ボックス 214">
          <a:extLst>
            <a:ext uri="{FF2B5EF4-FFF2-40B4-BE49-F238E27FC236}">
              <a16:creationId xmlns:a16="http://schemas.microsoft.com/office/drawing/2014/main" id="{26D537E1-807D-4FD0-91FF-93B57D3012C4}"/>
            </a:ext>
          </a:extLst>
        </xdr:cNvPr>
        <xdr:cNvSpPr txBox="1"/>
      </xdr:nvSpPr>
      <xdr:spPr>
        <a:xfrm>
          <a:off x="5918200" y="862965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08292FF-27DC-46E3-8BE2-0167FB35F2AF}"/>
            </a:ext>
          </a:extLst>
        </xdr:cNvPr>
        <xdr:cNvCxnSpPr/>
      </xdr:nvCxnSpPr>
      <xdr:spPr>
        <a:xfrm>
          <a:off x="5956300" y="11017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EDC7B52-A425-4AFD-8D85-C86917C91B55}"/>
            </a:ext>
          </a:extLst>
        </xdr:cNvPr>
        <xdr:cNvCxnSpPr/>
      </xdr:nvCxnSpPr>
      <xdr:spPr>
        <a:xfrm>
          <a:off x="5956300" y="10648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8285" cy="259080"/>
    <xdr:sp macro="" textlink="">
      <xdr:nvSpPr>
        <xdr:cNvPr id="218" name="テキスト ボックス 217">
          <a:extLst>
            <a:ext uri="{FF2B5EF4-FFF2-40B4-BE49-F238E27FC236}">
              <a16:creationId xmlns:a16="http://schemas.microsoft.com/office/drawing/2014/main" id="{9B755807-AF3D-4C40-AA25-9A48EDE9066E}"/>
            </a:ext>
          </a:extLst>
        </xdr:cNvPr>
        <xdr:cNvSpPr txBox="1"/>
      </xdr:nvSpPr>
      <xdr:spPr>
        <a:xfrm>
          <a:off x="5726430" y="105130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22D9A61-41A7-4C70-B36D-5A7B50105448}"/>
            </a:ext>
          </a:extLst>
        </xdr:cNvPr>
        <xdr:cNvCxnSpPr/>
      </xdr:nvCxnSpPr>
      <xdr:spPr>
        <a:xfrm>
          <a:off x="5956300" y="10280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61</xdr:row>
      <xdr:rowOff>67310</xdr:rowOff>
    </xdr:from>
    <xdr:ext cx="685165" cy="259080"/>
    <xdr:sp macro="" textlink="">
      <xdr:nvSpPr>
        <xdr:cNvPr id="220" name="テキスト ボックス 219">
          <a:extLst>
            <a:ext uri="{FF2B5EF4-FFF2-40B4-BE49-F238E27FC236}">
              <a16:creationId xmlns:a16="http://schemas.microsoft.com/office/drawing/2014/main" id="{459A9E59-32E6-4DE3-B40F-52DC01B0015C}"/>
            </a:ext>
          </a:extLst>
        </xdr:cNvPr>
        <xdr:cNvSpPr txBox="1"/>
      </xdr:nvSpPr>
      <xdr:spPr>
        <a:xfrm>
          <a:off x="5327650" y="10144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02D922D-E160-4BD3-897A-30A46ABEC871}"/>
            </a:ext>
          </a:extLst>
        </xdr:cNvPr>
        <xdr:cNvCxnSpPr/>
      </xdr:nvCxnSpPr>
      <xdr:spPr>
        <a:xfrm>
          <a:off x="5956300" y="9912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29210</xdr:rowOff>
    </xdr:from>
    <xdr:ext cx="685165" cy="258445"/>
    <xdr:sp macro="" textlink="">
      <xdr:nvSpPr>
        <xdr:cNvPr id="222" name="テキスト ボックス 221">
          <a:extLst>
            <a:ext uri="{FF2B5EF4-FFF2-40B4-BE49-F238E27FC236}">
              <a16:creationId xmlns:a16="http://schemas.microsoft.com/office/drawing/2014/main" id="{6ED94E2C-7F61-4DCC-BCDA-8052C50DC540}"/>
            </a:ext>
          </a:extLst>
        </xdr:cNvPr>
        <xdr:cNvSpPr txBox="1"/>
      </xdr:nvSpPr>
      <xdr:spPr>
        <a:xfrm>
          <a:off x="5327650" y="97764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C326DF7-9A0F-445B-92C1-D94368F76E97}"/>
            </a:ext>
          </a:extLst>
        </xdr:cNvPr>
        <xdr:cNvCxnSpPr/>
      </xdr:nvCxnSpPr>
      <xdr:spPr>
        <a:xfrm>
          <a:off x="5956300" y="9550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162560</xdr:rowOff>
    </xdr:from>
    <xdr:ext cx="685165" cy="259080"/>
    <xdr:sp macro="" textlink="">
      <xdr:nvSpPr>
        <xdr:cNvPr id="224" name="テキスト ボックス 223">
          <a:extLst>
            <a:ext uri="{FF2B5EF4-FFF2-40B4-BE49-F238E27FC236}">
              <a16:creationId xmlns:a16="http://schemas.microsoft.com/office/drawing/2014/main" id="{D3C07F84-FF0F-4B77-BEF8-C71112598E46}"/>
            </a:ext>
          </a:extLst>
        </xdr:cNvPr>
        <xdr:cNvSpPr txBox="1"/>
      </xdr:nvSpPr>
      <xdr:spPr>
        <a:xfrm>
          <a:off x="5327650" y="941451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F1B47F1-9CF3-4FAA-8838-7DE471BBB651}"/>
            </a:ext>
          </a:extLst>
        </xdr:cNvPr>
        <xdr:cNvCxnSpPr/>
      </xdr:nvCxnSpPr>
      <xdr:spPr>
        <a:xfrm>
          <a:off x="5956300" y="918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5165" cy="259080"/>
    <xdr:sp macro="" textlink="">
      <xdr:nvSpPr>
        <xdr:cNvPr id="226" name="テキスト ボックス 225">
          <a:extLst>
            <a:ext uri="{FF2B5EF4-FFF2-40B4-BE49-F238E27FC236}">
              <a16:creationId xmlns:a16="http://schemas.microsoft.com/office/drawing/2014/main" id="{69FF8AD0-CEE3-4517-8BF6-07C600F79C02}"/>
            </a:ext>
          </a:extLst>
        </xdr:cNvPr>
        <xdr:cNvSpPr txBox="1"/>
      </xdr:nvSpPr>
      <xdr:spPr>
        <a:xfrm>
          <a:off x="5327650" y="904621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2FE3394-D1ED-4263-93CB-FCB022263E1A}"/>
            </a:ext>
          </a:extLst>
        </xdr:cNvPr>
        <xdr:cNvCxnSpPr/>
      </xdr:nvCxnSpPr>
      <xdr:spPr>
        <a:xfrm>
          <a:off x="5956300" y="8813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5165" cy="258445"/>
    <xdr:sp macro="" textlink="">
      <xdr:nvSpPr>
        <xdr:cNvPr id="228" name="テキスト ボックス 227">
          <a:extLst>
            <a:ext uri="{FF2B5EF4-FFF2-40B4-BE49-F238E27FC236}">
              <a16:creationId xmlns:a16="http://schemas.microsoft.com/office/drawing/2014/main" id="{ACB7A633-CC87-4D8F-9A04-C7470DA8BA3A}"/>
            </a:ext>
          </a:extLst>
        </xdr:cNvPr>
        <xdr:cNvSpPr txBox="1"/>
      </xdr:nvSpPr>
      <xdr:spPr>
        <a:xfrm>
          <a:off x="5327650" y="867791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913C9F2-1B38-45EA-8B96-BBF6D63E51A5}"/>
            </a:ext>
          </a:extLst>
        </xdr:cNvPr>
        <xdr:cNvSpPr/>
      </xdr:nvSpPr>
      <xdr:spPr>
        <a:xfrm>
          <a:off x="5956300" y="88138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117475</xdr:rowOff>
    </xdr:from>
    <xdr:to>
      <xdr:col>54</xdr:col>
      <xdr:colOff>189865</xdr:colOff>
      <xdr:row>64</xdr:row>
      <xdr:rowOff>66675</xdr:rowOff>
    </xdr:to>
    <xdr:cxnSp macro="">
      <xdr:nvCxnSpPr>
        <xdr:cNvPr id="230" name="直線コネクタ 229">
          <a:extLst>
            <a:ext uri="{FF2B5EF4-FFF2-40B4-BE49-F238E27FC236}">
              <a16:creationId xmlns:a16="http://schemas.microsoft.com/office/drawing/2014/main" id="{E11781E0-6E0C-4E11-ABEA-85B249E7E8FB}"/>
            </a:ext>
          </a:extLst>
        </xdr:cNvPr>
        <xdr:cNvCxnSpPr/>
      </xdr:nvCxnSpPr>
      <xdr:spPr>
        <a:xfrm flipV="1">
          <a:off x="9429115" y="9369425"/>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70485</xdr:rowOff>
    </xdr:from>
    <xdr:ext cx="534670" cy="259080"/>
    <xdr:sp macro="" textlink="">
      <xdr:nvSpPr>
        <xdr:cNvPr id="231" name="【橋りょう・トンネル】&#10;一人当たり有形固定資産（償却資産）額最小値テキスト">
          <a:extLst>
            <a:ext uri="{FF2B5EF4-FFF2-40B4-BE49-F238E27FC236}">
              <a16:creationId xmlns:a16="http://schemas.microsoft.com/office/drawing/2014/main" id="{AF0983AB-19E6-4695-BA54-7CAA09DA9530}"/>
            </a:ext>
          </a:extLst>
        </xdr:cNvPr>
        <xdr:cNvSpPr txBox="1"/>
      </xdr:nvSpPr>
      <xdr:spPr>
        <a:xfrm>
          <a:off x="9467850" y="10643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25,031</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66675</xdr:rowOff>
    </xdr:from>
    <xdr:to>
      <xdr:col>55</xdr:col>
      <xdr:colOff>88900</xdr:colOff>
      <xdr:row>64</xdr:row>
      <xdr:rowOff>66675</xdr:rowOff>
    </xdr:to>
    <xdr:cxnSp macro="">
      <xdr:nvCxnSpPr>
        <xdr:cNvPr id="232" name="直線コネクタ 231">
          <a:extLst>
            <a:ext uri="{FF2B5EF4-FFF2-40B4-BE49-F238E27FC236}">
              <a16:creationId xmlns:a16="http://schemas.microsoft.com/office/drawing/2014/main" id="{02DA5FE7-982C-4603-AF46-D87D647AECA2}"/>
            </a:ext>
          </a:extLst>
        </xdr:cNvPr>
        <xdr:cNvCxnSpPr/>
      </xdr:nvCxnSpPr>
      <xdr:spPr>
        <a:xfrm>
          <a:off x="9359900" y="106394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64135</xdr:rowOff>
    </xdr:from>
    <xdr:ext cx="690245" cy="258445"/>
    <xdr:sp macro="" textlink="">
      <xdr:nvSpPr>
        <xdr:cNvPr id="233" name="【橋りょう・トンネル】&#10;一人当たり有形固定資産（償却資産）額最大値テキスト">
          <a:extLst>
            <a:ext uri="{FF2B5EF4-FFF2-40B4-BE49-F238E27FC236}">
              <a16:creationId xmlns:a16="http://schemas.microsoft.com/office/drawing/2014/main" id="{7C2CE965-5934-4926-B344-CB197DA453CF}"/>
            </a:ext>
          </a:extLst>
        </xdr:cNvPr>
        <xdr:cNvSpPr txBox="1"/>
      </xdr:nvSpPr>
      <xdr:spPr>
        <a:xfrm>
          <a:off x="9467850" y="915098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3,491,474</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117475</xdr:rowOff>
    </xdr:from>
    <xdr:to>
      <xdr:col>55</xdr:col>
      <xdr:colOff>88900</xdr:colOff>
      <xdr:row>56</xdr:row>
      <xdr:rowOff>117475</xdr:rowOff>
    </xdr:to>
    <xdr:cxnSp macro="">
      <xdr:nvCxnSpPr>
        <xdr:cNvPr id="234" name="直線コネクタ 233">
          <a:extLst>
            <a:ext uri="{FF2B5EF4-FFF2-40B4-BE49-F238E27FC236}">
              <a16:creationId xmlns:a16="http://schemas.microsoft.com/office/drawing/2014/main" id="{90838BC0-16E4-4F39-8D47-14476C647EC6}"/>
            </a:ext>
          </a:extLst>
        </xdr:cNvPr>
        <xdr:cNvCxnSpPr/>
      </xdr:nvCxnSpPr>
      <xdr:spPr>
        <a:xfrm>
          <a:off x="9359900" y="93694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4445</xdr:rowOff>
    </xdr:from>
    <xdr:ext cx="598805" cy="259080"/>
    <xdr:sp macro="" textlink="">
      <xdr:nvSpPr>
        <xdr:cNvPr id="235" name="【橋りょう・トンネル】&#10;一人当たり有形固定資産（償却資産）額平均値テキスト">
          <a:extLst>
            <a:ext uri="{FF2B5EF4-FFF2-40B4-BE49-F238E27FC236}">
              <a16:creationId xmlns:a16="http://schemas.microsoft.com/office/drawing/2014/main" id="{CB11C73A-B673-4B97-A945-FA8D6FD49D7D}"/>
            </a:ext>
          </a:extLst>
        </xdr:cNvPr>
        <xdr:cNvSpPr txBox="1"/>
      </xdr:nvSpPr>
      <xdr:spPr>
        <a:xfrm>
          <a:off x="9467850" y="102469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898,218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26035</xdr:rowOff>
    </xdr:from>
    <xdr:to>
      <xdr:col>55</xdr:col>
      <xdr:colOff>50800</xdr:colOff>
      <xdr:row>62</xdr:row>
      <xdr:rowOff>127635</xdr:rowOff>
    </xdr:to>
    <xdr:sp macro="" textlink="">
      <xdr:nvSpPr>
        <xdr:cNvPr id="236" name="フローチャート: 判断 235">
          <a:extLst>
            <a:ext uri="{FF2B5EF4-FFF2-40B4-BE49-F238E27FC236}">
              <a16:creationId xmlns:a16="http://schemas.microsoft.com/office/drawing/2014/main" id="{5FD27F39-BCE5-4430-BF47-956C32C62C17}"/>
            </a:ext>
          </a:extLst>
        </xdr:cNvPr>
        <xdr:cNvSpPr/>
      </xdr:nvSpPr>
      <xdr:spPr>
        <a:xfrm>
          <a:off x="9398000" y="102685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37465</xdr:rowOff>
    </xdr:from>
    <xdr:to>
      <xdr:col>50</xdr:col>
      <xdr:colOff>165100</xdr:colOff>
      <xdr:row>62</xdr:row>
      <xdr:rowOff>139065</xdr:rowOff>
    </xdr:to>
    <xdr:sp macro="" textlink="">
      <xdr:nvSpPr>
        <xdr:cNvPr id="237" name="フローチャート: 判断 236">
          <a:extLst>
            <a:ext uri="{FF2B5EF4-FFF2-40B4-BE49-F238E27FC236}">
              <a16:creationId xmlns:a16="http://schemas.microsoft.com/office/drawing/2014/main" id="{2B0FD027-BEB7-4280-ABAE-254D99976B43}"/>
            </a:ext>
          </a:extLst>
        </xdr:cNvPr>
        <xdr:cNvSpPr/>
      </xdr:nvSpPr>
      <xdr:spPr>
        <a:xfrm>
          <a:off x="86360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48895</xdr:rowOff>
    </xdr:from>
    <xdr:to>
      <xdr:col>46</xdr:col>
      <xdr:colOff>38100</xdr:colOff>
      <xdr:row>62</xdr:row>
      <xdr:rowOff>150495</xdr:rowOff>
    </xdr:to>
    <xdr:sp macro="" textlink="">
      <xdr:nvSpPr>
        <xdr:cNvPr id="238" name="フローチャート: 判断 237">
          <a:extLst>
            <a:ext uri="{FF2B5EF4-FFF2-40B4-BE49-F238E27FC236}">
              <a16:creationId xmlns:a16="http://schemas.microsoft.com/office/drawing/2014/main" id="{2524467F-B4E4-4FB8-9F2A-03B71D3F05CB}"/>
            </a:ext>
          </a:extLst>
        </xdr:cNvPr>
        <xdr:cNvSpPr/>
      </xdr:nvSpPr>
      <xdr:spPr>
        <a:xfrm>
          <a:off x="7842250" y="102914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60325</xdr:rowOff>
    </xdr:from>
    <xdr:to>
      <xdr:col>41</xdr:col>
      <xdr:colOff>101600</xdr:colOff>
      <xdr:row>62</xdr:row>
      <xdr:rowOff>161925</xdr:rowOff>
    </xdr:to>
    <xdr:sp macro="" textlink="">
      <xdr:nvSpPr>
        <xdr:cNvPr id="239" name="フローチャート: 判断 238">
          <a:extLst>
            <a:ext uri="{FF2B5EF4-FFF2-40B4-BE49-F238E27FC236}">
              <a16:creationId xmlns:a16="http://schemas.microsoft.com/office/drawing/2014/main" id="{B3355CA6-6F84-455D-86CA-2CDF111D1E6D}"/>
            </a:ext>
          </a:extLst>
        </xdr:cNvPr>
        <xdr:cNvSpPr/>
      </xdr:nvSpPr>
      <xdr:spPr>
        <a:xfrm>
          <a:off x="702945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48895</xdr:rowOff>
    </xdr:from>
    <xdr:to>
      <xdr:col>36</xdr:col>
      <xdr:colOff>165100</xdr:colOff>
      <xdr:row>62</xdr:row>
      <xdr:rowOff>150495</xdr:rowOff>
    </xdr:to>
    <xdr:sp macro="" textlink="">
      <xdr:nvSpPr>
        <xdr:cNvPr id="240" name="フローチャート: 判断 239">
          <a:extLst>
            <a:ext uri="{FF2B5EF4-FFF2-40B4-BE49-F238E27FC236}">
              <a16:creationId xmlns:a16="http://schemas.microsoft.com/office/drawing/2014/main" id="{4954D891-6756-4AE2-86F5-7F119FFD1AE3}"/>
            </a:ext>
          </a:extLst>
        </xdr:cNvPr>
        <xdr:cNvSpPr/>
      </xdr:nvSpPr>
      <xdr:spPr>
        <a:xfrm>
          <a:off x="62357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8445"/>
    <xdr:sp macro="" textlink="">
      <xdr:nvSpPr>
        <xdr:cNvPr id="241" name="テキスト ボックス 240">
          <a:extLst>
            <a:ext uri="{FF2B5EF4-FFF2-40B4-BE49-F238E27FC236}">
              <a16:creationId xmlns:a16="http://schemas.microsoft.com/office/drawing/2014/main" id="{DD064A78-58B5-4275-92AD-2F7467E36921}"/>
            </a:ext>
          </a:extLst>
        </xdr:cNvPr>
        <xdr:cNvSpPr txBox="1"/>
      </xdr:nvSpPr>
      <xdr:spPr>
        <a:xfrm>
          <a:off x="925830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8445"/>
    <xdr:sp macro="" textlink="">
      <xdr:nvSpPr>
        <xdr:cNvPr id="242" name="テキスト ボックス 241">
          <a:extLst>
            <a:ext uri="{FF2B5EF4-FFF2-40B4-BE49-F238E27FC236}">
              <a16:creationId xmlns:a16="http://schemas.microsoft.com/office/drawing/2014/main" id="{8D5D1121-FFBF-4DB6-9820-8395CDE1F18E}"/>
            </a:ext>
          </a:extLst>
        </xdr:cNvPr>
        <xdr:cNvSpPr txBox="1"/>
      </xdr:nvSpPr>
      <xdr:spPr>
        <a:xfrm>
          <a:off x="85153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8445"/>
    <xdr:sp macro="" textlink="">
      <xdr:nvSpPr>
        <xdr:cNvPr id="243" name="テキスト ボックス 242">
          <a:extLst>
            <a:ext uri="{FF2B5EF4-FFF2-40B4-BE49-F238E27FC236}">
              <a16:creationId xmlns:a16="http://schemas.microsoft.com/office/drawing/2014/main" id="{381843E2-5C7F-4EE7-986A-5FE33A12C0EF}"/>
            </a:ext>
          </a:extLst>
        </xdr:cNvPr>
        <xdr:cNvSpPr txBox="1"/>
      </xdr:nvSpPr>
      <xdr:spPr>
        <a:xfrm>
          <a:off x="77152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8445"/>
    <xdr:sp macro="" textlink="">
      <xdr:nvSpPr>
        <xdr:cNvPr id="244" name="テキスト ボックス 243">
          <a:extLst>
            <a:ext uri="{FF2B5EF4-FFF2-40B4-BE49-F238E27FC236}">
              <a16:creationId xmlns:a16="http://schemas.microsoft.com/office/drawing/2014/main" id="{6F8F30F5-F1AA-4DA1-98BB-207DBF84D49D}"/>
            </a:ext>
          </a:extLst>
        </xdr:cNvPr>
        <xdr:cNvSpPr txBox="1"/>
      </xdr:nvSpPr>
      <xdr:spPr>
        <a:xfrm>
          <a:off x="690880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8445"/>
    <xdr:sp macro="" textlink="">
      <xdr:nvSpPr>
        <xdr:cNvPr id="245" name="テキスト ボックス 244">
          <a:extLst>
            <a:ext uri="{FF2B5EF4-FFF2-40B4-BE49-F238E27FC236}">
              <a16:creationId xmlns:a16="http://schemas.microsoft.com/office/drawing/2014/main" id="{BBEA038A-1BAF-473F-8E84-E1102A3B9EAF}"/>
            </a:ext>
          </a:extLst>
        </xdr:cNvPr>
        <xdr:cNvSpPr txBox="1"/>
      </xdr:nvSpPr>
      <xdr:spPr>
        <a:xfrm>
          <a:off x="61150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59</xdr:row>
      <xdr:rowOff>153035</xdr:rowOff>
    </xdr:from>
    <xdr:to>
      <xdr:col>55</xdr:col>
      <xdr:colOff>50800</xdr:colOff>
      <xdr:row>60</xdr:row>
      <xdr:rowOff>83185</xdr:rowOff>
    </xdr:to>
    <xdr:sp macro="" textlink="">
      <xdr:nvSpPr>
        <xdr:cNvPr id="246" name="楕円 245">
          <a:extLst>
            <a:ext uri="{FF2B5EF4-FFF2-40B4-BE49-F238E27FC236}">
              <a16:creationId xmlns:a16="http://schemas.microsoft.com/office/drawing/2014/main" id="{9CD3297E-4A08-4F20-B291-7C12A6A71315}"/>
            </a:ext>
          </a:extLst>
        </xdr:cNvPr>
        <xdr:cNvSpPr/>
      </xdr:nvSpPr>
      <xdr:spPr>
        <a:xfrm>
          <a:off x="9398000" y="99002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4445</xdr:rowOff>
    </xdr:from>
    <xdr:ext cx="690245" cy="259080"/>
    <xdr:sp macro="" textlink="">
      <xdr:nvSpPr>
        <xdr:cNvPr id="247" name="【橋りょう・トンネル】&#10;一人当たり有形固定資産（償却資産）額該当値テキスト">
          <a:extLst>
            <a:ext uri="{FF2B5EF4-FFF2-40B4-BE49-F238E27FC236}">
              <a16:creationId xmlns:a16="http://schemas.microsoft.com/office/drawing/2014/main" id="{F6D468E4-09BF-4DA3-ADC6-E0BB40481AB8}"/>
            </a:ext>
          </a:extLst>
        </xdr:cNvPr>
        <xdr:cNvSpPr txBox="1"/>
      </xdr:nvSpPr>
      <xdr:spPr>
        <a:xfrm>
          <a:off x="9467850" y="975169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1,915,056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59</xdr:row>
      <xdr:rowOff>170180</xdr:rowOff>
    </xdr:from>
    <xdr:to>
      <xdr:col>50</xdr:col>
      <xdr:colOff>165100</xdr:colOff>
      <xdr:row>60</xdr:row>
      <xdr:rowOff>100330</xdr:rowOff>
    </xdr:to>
    <xdr:sp macro="" textlink="">
      <xdr:nvSpPr>
        <xdr:cNvPr id="248" name="楕円 247">
          <a:extLst>
            <a:ext uri="{FF2B5EF4-FFF2-40B4-BE49-F238E27FC236}">
              <a16:creationId xmlns:a16="http://schemas.microsoft.com/office/drawing/2014/main" id="{EB336B93-50EF-4138-A539-EC6928BC3A86}"/>
            </a:ext>
          </a:extLst>
        </xdr:cNvPr>
        <xdr:cNvSpPr/>
      </xdr:nvSpPr>
      <xdr:spPr>
        <a:xfrm>
          <a:off x="8636000" y="991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32385</xdr:rowOff>
    </xdr:from>
    <xdr:to>
      <xdr:col>55</xdr:col>
      <xdr:colOff>0</xdr:colOff>
      <xdr:row>60</xdr:row>
      <xdr:rowOff>49530</xdr:rowOff>
    </xdr:to>
    <xdr:cxnSp macro="">
      <xdr:nvCxnSpPr>
        <xdr:cNvPr id="249" name="直線コネクタ 248">
          <a:extLst>
            <a:ext uri="{FF2B5EF4-FFF2-40B4-BE49-F238E27FC236}">
              <a16:creationId xmlns:a16="http://schemas.microsoft.com/office/drawing/2014/main" id="{C32D3858-94E7-487B-B9FC-FDBB5683B69C}"/>
            </a:ext>
          </a:extLst>
        </xdr:cNvPr>
        <xdr:cNvCxnSpPr/>
      </xdr:nvCxnSpPr>
      <xdr:spPr>
        <a:xfrm flipV="1">
          <a:off x="8686800" y="9944735"/>
          <a:ext cx="74295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9525</xdr:rowOff>
    </xdr:from>
    <xdr:to>
      <xdr:col>46</xdr:col>
      <xdr:colOff>38100</xdr:colOff>
      <xdr:row>60</xdr:row>
      <xdr:rowOff>111125</xdr:rowOff>
    </xdr:to>
    <xdr:sp macro="" textlink="">
      <xdr:nvSpPr>
        <xdr:cNvPr id="250" name="楕円 249">
          <a:extLst>
            <a:ext uri="{FF2B5EF4-FFF2-40B4-BE49-F238E27FC236}">
              <a16:creationId xmlns:a16="http://schemas.microsoft.com/office/drawing/2014/main" id="{A5091B1B-27FE-48C0-909F-AFDD6A5A0822}"/>
            </a:ext>
          </a:extLst>
        </xdr:cNvPr>
        <xdr:cNvSpPr/>
      </xdr:nvSpPr>
      <xdr:spPr>
        <a:xfrm>
          <a:off x="7842250" y="99218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49530</xdr:rowOff>
    </xdr:from>
    <xdr:to>
      <xdr:col>50</xdr:col>
      <xdr:colOff>114300</xdr:colOff>
      <xdr:row>60</xdr:row>
      <xdr:rowOff>60325</xdr:rowOff>
    </xdr:to>
    <xdr:cxnSp macro="">
      <xdr:nvCxnSpPr>
        <xdr:cNvPr id="251" name="直線コネクタ 250">
          <a:extLst>
            <a:ext uri="{FF2B5EF4-FFF2-40B4-BE49-F238E27FC236}">
              <a16:creationId xmlns:a16="http://schemas.microsoft.com/office/drawing/2014/main" id="{34DA72D7-699E-46F5-9EB2-41E550E8D4A9}"/>
            </a:ext>
          </a:extLst>
        </xdr:cNvPr>
        <xdr:cNvCxnSpPr/>
      </xdr:nvCxnSpPr>
      <xdr:spPr>
        <a:xfrm flipV="1">
          <a:off x="7886700" y="9961880"/>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16510</xdr:rowOff>
    </xdr:from>
    <xdr:to>
      <xdr:col>41</xdr:col>
      <xdr:colOff>101600</xdr:colOff>
      <xdr:row>60</xdr:row>
      <xdr:rowOff>118110</xdr:rowOff>
    </xdr:to>
    <xdr:sp macro="" textlink="">
      <xdr:nvSpPr>
        <xdr:cNvPr id="252" name="楕円 251">
          <a:extLst>
            <a:ext uri="{FF2B5EF4-FFF2-40B4-BE49-F238E27FC236}">
              <a16:creationId xmlns:a16="http://schemas.microsoft.com/office/drawing/2014/main" id="{176B5BD7-6997-4E6D-91AF-C9EFB74E0427}"/>
            </a:ext>
          </a:extLst>
        </xdr:cNvPr>
        <xdr:cNvSpPr/>
      </xdr:nvSpPr>
      <xdr:spPr>
        <a:xfrm>
          <a:off x="702945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60325</xdr:rowOff>
    </xdr:from>
    <xdr:to>
      <xdr:col>45</xdr:col>
      <xdr:colOff>177800</xdr:colOff>
      <xdr:row>60</xdr:row>
      <xdr:rowOff>67310</xdr:rowOff>
    </xdr:to>
    <xdr:cxnSp macro="">
      <xdr:nvCxnSpPr>
        <xdr:cNvPr id="253" name="直線コネクタ 252">
          <a:extLst>
            <a:ext uri="{FF2B5EF4-FFF2-40B4-BE49-F238E27FC236}">
              <a16:creationId xmlns:a16="http://schemas.microsoft.com/office/drawing/2014/main" id="{E352B61B-D952-457A-84B7-F35B4A27DA88}"/>
            </a:ext>
          </a:extLst>
        </xdr:cNvPr>
        <xdr:cNvCxnSpPr/>
      </xdr:nvCxnSpPr>
      <xdr:spPr>
        <a:xfrm flipV="1">
          <a:off x="7080250" y="9972675"/>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26035</xdr:rowOff>
    </xdr:from>
    <xdr:to>
      <xdr:col>36</xdr:col>
      <xdr:colOff>165100</xdr:colOff>
      <xdr:row>60</xdr:row>
      <xdr:rowOff>127635</xdr:rowOff>
    </xdr:to>
    <xdr:sp macro="" textlink="">
      <xdr:nvSpPr>
        <xdr:cNvPr id="254" name="楕円 253">
          <a:extLst>
            <a:ext uri="{FF2B5EF4-FFF2-40B4-BE49-F238E27FC236}">
              <a16:creationId xmlns:a16="http://schemas.microsoft.com/office/drawing/2014/main" id="{B559DFE1-0049-4D66-B75C-5C8D8D8A2BB8}"/>
            </a:ext>
          </a:extLst>
        </xdr:cNvPr>
        <xdr:cNvSpPr/>
      </xdr:nvSpPr>
      <xdr:spPr>
        <a:xfrm>
          <a:off x="6235700" y="993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67310</xdr:rowOff>
    </xdr:from>
    <xdr:to>
      <xdr:col>41</xdr:col>
      <xdr:colOff>50800</xdr:colOff>
      <xdr:row>60</xdr:row>
      <xdr:rowOff>76835</xdr:rowOff>
    </xdr:to>
    <xdr:cxnSp macro="">
      <xdr:nvCxnSpPr>
        <xdr:cNvPr id="255" name="直線コネクタ 254">
          <a:extLst>
            <a:ext uri="{FF2B5EF4-FFF2-40B4-BE49-F238E27FC236}">
              <a16:creationId xmlns:a16="http://schemas.microsoft.com/office/drawing/2014/main" id="{A3522C58-28CC-497A-B7C0-FEF97ACFD8E2}"/>
            </a:ext>
          </a:extLst>
        </xdr:cNvPr>
        <xdr:cNvCxnSpPr/>
      </xdr:nvCxnSpPr>
      <xdr:spPr>
        <a:xfrm flipV="1">
          <a:off x="6286500" y="9979660"/>
          <a:ext cx="7937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62</xdr:row>
      <xdr:rowOff>130175</xdr:rowOff>
    </xdr:from>
    <xdr:ext cx="598170" cy="259080"/>
    <xdr:sp macro="" textlink="">
      <xdr:nvSpPr>
        <xdr:cNvPr id="256" name="n_1aveValue【橋りょう・トンネル】&#10;一人当たり有形固定資産（償却資産）額">
          <a:extLst>
            <a:ext uri="{FF2B5EF4-FFF2-40B4-BE49-F238E27FC236}">
              <a16:creationId xmlns:a16="http://schemas.microsoft.com/office/drawing/2014/main" id="{0B79EF18-6597-4BDB-BA70-0D3B48CCC898}"/>
            </a:ext>
          </a:extLst>
        </xdr:cNvPr>
        <xdr:cNvSpPr txBox="1"/>
      </xdr:nvSpPr>
      <xdr:spPr>
        <a:xfrm>
          <a:off x="8399780" y="103727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868,607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141605</xdr:rowOff>
    </xdr:from>
    <xdr:ext cx="598170" cy="259080"/>
    <xdr:sp macro="" textlink="">
      <xdr:nvSpPr>
        <xdr:cNvPr id="257" name="n_2aveValue【橋りょう・トンネル】&#10;一人当たり有形固定資産（償却資産）額">
          <a:extLst>
            <a:ext uri="{FF2B5EF4-FFF2-40B4-BE49-F238E27FC236}">
              <a16:creationId xmlns:a16="http://schemas.microsoft.com/office/drawing/2014/main" id="{3F6483DA-D685-4DC5-9542-3902DA94894F}"/>
            </a:ext>
          </a:extLst>
        </xdr:cNvPr>
        <xdr:cNvSpPr txBox="1"/>
      </xdr:nvSpPr>
      <xdr:spPr>
        <a:xfrm>
          <a:off x="7612380" y="103841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837,902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62</xdr:row>
      <xdr:rowOff>153035</xdr:rowOff>
    </xdr:from>
    <xdr:ext cx="598170" cy="259080"/>
    <xdr:sp macro="" textlink="">
      <xdr:nvSpPr>
        <xdr:cNvPr id="258" name="n_3aveValue【橋りょう・トンネル】&#10;一人当たり有形固定資産（償却資産）額">
          <a:extLst>
            <a:ext uri="{FF2B5EF4-FFF2-40B4-BE49-F238E27FC236}">
              <a16:creationId xmlns:a16="http://schemas.microsoft.com/office/drawing/2014/main" id="{C885C931-F60D-4631-BD08-77AD03CB6E17}"/>
            </a:ext>
          </a:extLst>
        </xdr:cNvPr>
        <xdr:cNvSpPr txBox="1"/>
      </xdr:nvSpPr>
      <xdr:spPr>
        <a:xfrm>
          <a:off x="6818630" y="103955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808,176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62</xdr:row>
      <xdr:rowOff>141605</xdr:rowOff>
    </xdr:from>
    <xdr:ext cx="598170" cy="259080"/>
    <xdr:sp macro="" textlink="">
      <xdr:nvSpPr>
        <xdr:cNvPr id="259" name="n_4aveValue【橋りょう・トンネル】&#10;一人当たり有形固定資産（償却資産）額">
          <a:extLst>
            <a:ext uri="{FF2B5EF4-FFF2-40B4-BE49-F238E27FC236}">
              <a16:creationId xmlns:a16="http://schemas.microsoft.com/office/drawing/2014/main" id="{8A913B4C-CEC4-418B-81CC-DA886E01CEAF}"/>
            </a:ext>
          </a:extLst>
        </xdr:cNvPr>
        <xdr:cNvSpPr txBox="1"/>
      </xdr:nvSpPr>
      <xdr:spPr>
        <a:xfrm>
          <a:off x="6005830" y="103841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837,622</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137795</xdr:colOff>
      <xdr:row>58</xdr:row>
      <xdr:rowOff>116840</xdr:rowOff>
    </xdr:from>
    <xdr:ext cx="690245" cy="259080"/>
    <xdr:sp macro="" textlink="">
      <xdr:nvSpPr>
        <xdr:cNvPr id="260" name="n_1mainValue【橋りょう・トンネル】&#10;一人当たり有形固定資産（償却資産）額">
          <a:extLst>
            <a:ext uri="{FF2B5EF4-FFF2-40B4-BE49-F238E27FC236}">
              <a16:creationId xmlns:a16="http://schemas.microsoft.com/office/drawing/2014/main" id="{3A246582-0CCE-4367-A4E0-522B46776A5B}"/>
            </a:ext>
          </a:extLst>
        </xdr:cNvPr>
        <xdr:cNvSpPr txBox="1"/>
      </xdr:nvSpPr>
      <xdr:spPr>
        <a:xfrm>
          <a:off x="8367395" y="969899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1,870,479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23495</xdr:colOff>
      <xdr:row>58</xdr:row>
      <xdr:rowOff>127635</xdr:rowOff>
    </xdr:from>
    <xdr:ext cx="689610" cy="259080"/>
    <xdr:sp macro="" textlink="">
      <xdr:nvSpPr>
        <xdr:cNvPr id="261" name="n_2mainValue【橋りょう・トンネル】&#10;一人当たり有形固定資産（償却資産）額">
          <a:extLst>
            <a:ext uri="{FF2B5EF4-FFF2-40B4-BE49-F238E27FC236}">
              <a16:creationId xmlns:a16="http://schemas.microsoft.com/office/drawing/2014/main" id="{C9E0D28E-37F8-476C-A3A3-247163C5FD6F}"/>
            </a:ext>
          </a:extLst>
        </xdr:cNvPr>
        <xdr:cNvSpPr txBox="1"/>
      </xdr:nvSpPr>
      <xdr:spPr>
        <a:xfrm>
          <a:off x="7567295" y="9709785"/>
          <a:ext cx="689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1,841,724</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86995</xdr:colOff>
      <xdr:row>58</xdr:row>
      <xdr:rowOff>134620</xdr:rowOff>
    </xdr:from>
    <xdr:ext cx="689610" cy="258445"/>
    <xdr:sp macro="" textlink="">
      <xdr:nvSpPr>
        <xdr:cNvPr id="262" name="n_3mainValue【橋りょう・トンネル】&#10;一人当たり有形固定資産（償却資産）額">
          <a:extLst>
            <a:ext uri="{FF2B5EF4-FFF2-40B4-BE49-F238E27FC236}">
              <a16:creationId xmlns:a16="http://schemas.microsoft.com/office/drawing/2014/main" id="{961E4B16-36B6-45B8-9F24-4583B8A3DC82}"/>
            </a:ext>
          </a:extLst>
        </xdr:cNvPr>
        <xdr:cNvSpPr txBox="1"/>
      </xdr:nvSpPr>
      <xdr:spPr>
        <a:xfrm>
          <a:off x="6773545" y="9716770"/>
          <a:ext cx="6896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1,822,815</a:t>
          </a:r>
          <a:endParaRPr kumimoji="1" lang="ja-JP" altLang="en-US" sz="1000" b="1">
            <a:solidFill>
              <a:srgbClr val="FF0000"/>
            </a:solidFill>
            <a:latin typeface="ＭＳ Ｐゴシック"/>
            <a:ea typeface="ＭＳ Ｐゴシック"/>
          </a:endParaRPr>
        </a:p>
      </xdr:txBody>
    </xdr:sp>
    <xdr:clientData/>
  </xdr:oneCellAnchor>
  <xdr:oneCellAnchor>
    <xdr:from>
      <xdr:col>34</xdr:col>
      <xdr:colOff>150495</xdr:colOff>
      <xdr:row>58</xdr:row>
      <xdr:rowOff>144145</xdr:rowOff>
    </xdr:from>
    <xdr:ext cx="689610" cy="258445"/>
    <xdr:sp macro="" textlink="">
      <xdr:nvSpPr>
        <xdr:cNvPr id="263" name="n_4mainValue【橋りょう・トンネル】&#10;一人当たり有形固定資産（償却資産）額">
          <a:extLst>
            <a:ext uri="{FF2B5EF4-FFF2-40B4-BE49-F238E27FC236}">
              <a16:creationId xmlns:a16="http://schemas.microsoft.com/office/drawing/2014/main" id="{83FE1F3A-B180-4847-99AE-C56B2846C2A0}"/>
            </a:ext>
          </a:extLst>
        </xdr:cNvPr>
        <xdr:cNvSpPr txBox="1"/>
      </xdr:nvSpPr>
      <xdr:spPr>
        <a:xfrm>
          <a:off x="5979795" y="9726295"/>
          <a:ext cx="6896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1,797,670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7609893-280B-4AF6-9CDD-0F4D45293120}"/>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772798A-F9C8-436D-B683-6099746614D6}"/>
            </a:ext>
          </a:extLst>
        </xdr:cNvPr>
        <xdr:cNvSpPr/>
      </xdr:nvSpPr>
      <xdr:spPr>
        <a:xfrm>
          <a:off x="8128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5CD443A-7848-4BDA-B039-16D30211E99F}"/>
            </a:ext>
          </a:extLst>
        </xdr:cNvPr>
        <xdr:cNvSpPr/>
      </xdr:nvSpPr>
      <xdr:spPr>
        <a:xfrm>
          <a:off x="8128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49C5313-9789-4B39-ADEA-A64C992C1630}"/>
            </a:ext>
          </a:extLst>
        </xdr:cNvPr>
        <xdr:cNvSpPr/>
      </xdr:nvSpPr>
      <xdr:spPr>
        <a:xfrm>
          <a:off x="17145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55B673D-642F-47EA-8A8D-12B10891B113}"/>
            </a:ext>
          </a:extLst>
        </xdr:cNvPr>
        <xdr:cNvSpPr/>
      </xdr:nvSpPr>
      <xdr:spPr>
        <a:xfrm>
          <a:off x="17145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B313264-32DA-4A09-801F-84532957B48E}"/>
            </a:ext>
          </a:extLst>
        </xdr:cNvPr>
        <xdr:cNvSpPr/>
      </xdr:nvSpPr>
      <xdr:spPr>
        <a:xfrm>
          <a:off x="27432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318A86B-2BE9-46EB-A053-DC228A5C88A7}"/>
            </a:ext>
          </a:extLst>
        </xdr:cNvPr>
        <xdr:cNvSpPr/>
      </xdr:nvSpPr>
      <xdr:spPr>
        <a:xfrm>
          <a:off x="27432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C35F6BB-C721-457D-83FD-05C0E723AB32}"/>
            </a:ext>
          </a:extLst>
        </xdr:cNvPr>
        <xdr:cNvSpPr/>
      </xdr:nvSpPr>
      <xdr:spPr>
        <a:xfrm>
          <a:off x="685800" y="124841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815" cy="224790"/>
    <xdr:sp macro="" textlink="">
      <xdr:nvSpPr>
        <xdr:cNvPr id="272" name="テキスト ボックス 271">
          <a:extLst>
            <a:ext uri="{FF2B5EF4-FFF2-40B4-BE49-F238E27FC236}">
              <a16:creationId xmlns:a16="http://schemas.microsoft.com/office/drawing/2014/main" id="{FF98DBF3-EBC0-4260-B9F3-F087A85F33E5}"/>
            </a:ext>
          </a:extLst>
        </xdr:cNvPr>
        <xdr:cNvSpPr txBox="1"/>
      </xdr:nvSpPr>
      <xdr:spPr>
        <a:xfrm>
          <a:off x="666750" y="1229995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0932D34-8F3F-4547-BF7C-C3C037544979}"/>
            </a:ext>
          </a:extLst>
        </xdr:cNvPr>
        <xdr:cNvCxnSpPr/>
      </xdr:nvCxnSpPr>
      <xdr:spPr>
        <a:xfrm>
          <a:off x="685800" y="14687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725" cy="259080"/>
    <xdr:sp macro="" textlink="">
      <xdr:nvSpPr>
        <xdr:cNvPr id="274" name="テキスト ボックス 273">
          <a:extLst>
            <a:ext uri="{FF2B5EF4-FFF2-40B4-BE49-F238E27FC236}">
              <a16:creationId xmlns:a16="http://schemas.microsoft.com/office/drawing/2014/main" id="{B1072653-833D-4D0E-9618-A0864BBA2833}"/>
            </a:ext>
          </a:extLst>
        </xdr:cNvPr>
        <xdr:cNvSpPr txBox="1"/>
      </xdr:nvSpPr>
      <xdr:spPr>
        <a:xfrm>
          <a:off x="275590" y="145453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80914149-7DD6-4636-80CA-1669853A064A}"/>
            </a:ext>
          </a:extLst>
        </xdr:cNvPr>
        <xdr:cNvCxnSpPr/>
      </xdr:nvCxnSpPr>
      <xdr:spPr>
        <a:xfrm>
          <a:off x="685800" y="14319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6725" cy="258445"/>
    <xdr:sp macro="" textlink="">
      <xdr:nvSpPr>
        <xdr:cNvPr id="276" name="テキスト ボックス 275">
          <a:extLst>
            <a:ext uri="{FF2B5EF4-FFF2-40B4-BE49-F238E27FC236}">
              <a16:creationId xmlns:a16="http://schemas.microsoft.com/office/drawing/2014/main" id="{4EC6ED0E-78A7-4C12-B678-A04B72F53787}"/>
            </a:ext>
          </a:extLst>
        </xdr:cNvPr>
        <xdr:cNvSpPr txBox="1"/>
      </xdr:nvSpPr>
      <xdr:spPr>
        <a:xfrm>
          <a:off x="275590" y="14183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FA489A29-D081-48C3-BA52-0A4C746FA92F}"/>
            </a:ext>
          </a:extLst>
        </xdr:cNvPr>
        <xdr:cNvCxnSpPr/>
      </xdr:nvCxnSpPr>
      <xdr:spPr>
        <a:xfrm>
          <a:off x="685800" y="13950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8" name="テキスト ボックス 277">
          <a:extLst>
            <a:ext uri="{FF2B5EF4-FFF2-40B4-BE49-F238E27FC236}">
              <a16:creationId xmlns:a16="http://schemas.microsoft.com/office/drawing/2014/main" id="{CE23AE01-6A45-45E2-8DD6-7CBA4CC08178}"/>
            </a:ext>
          </a:extLst>
        </xdr:cNvPr>
        <xdr:cNvSpPr txBox="1"/>
      </xdr:nvSpPr>
      <xdr:spPr>
        <a:xfrm>
          <a:off x="339725" y="138150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D4AA17D2-4F16-4256-AE75-463DEC2DA2B4}"/>
            </a:ext>
          </a:extLst>
        </xdr:cNvPr>
        <xdr:cNvCxnSpPr/>
      </xdr:nvCxnSpPr>
      <xdr:spPr>
        <a:xfrm>
          <a:off x="685800" y="13582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0" name="テキスト ボックス 279">
          <a:extLst>
            <a:ext uri="{FF2B5EF4-FFF2-40B4-BE49-F238E27FC236}">
              <a16:creationId xmlns:a16="http://schemas.microsoft.com/office/drawing/2014/main" id="{3FD0F2F0-A066-4334-A5F3-7A975682AD3C}"/>
            </a:ext>
          </a:extLst>
        </xdr:cNvPr>
        <xdr:cNvSpPr txBox="1"/>
      </xdr:nvSpPr>
      <xdr:spPr>
        <a:xfrm>
          <a:off x="339725" y="1344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BC887DBD-232C-4F02-BB1F-3ED5231FA329}"/>
            </a:ext>
          </a:extLst>
        </xdr:cNvPr>
        <xdr:cNvCxnSpPr/>
      </xdr:nvCxnSpPr>
      <xdr:spPr>
        <a:xfrm>
          <a:off x="685800" y="13214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8445"/>
    <xdr:sp macro="" textlink="">
      <xdr:nvSpPr>
        <xdr:cNvPr id="282" name="テキスト ボックス 281">
          <a:extLst>
            <a:ext uri="{FF2B5EF4-FFF2-40B4-BE49-F238E27FC236}">
              <a16:creationId xmlns:a16="http://schemas.microsoft.com/office/drawing/2014/main" id="{42AA6A89-B414-4D40-818A-7E62E9214AE7}"/>
            </a:ext>
          </a:extLst>
        </xdr:cNvPr>
        <xdr:cNvSpPr txBox="1"/>
      </xdr:nvSpPr>
      <xdr:spPr>
        <a:xfrm>
          <a:off x="339725" y="130784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8E11449C-8761-4117-86F4-E9FA4C08102E}"/>
            </a:ext>
          </a:extLst>
        </xdr:cNvPr>
        <xdr:cNvCxnSpPr/>
      </xdr:nvCxnSpPr>
      <xdr:spPr>
        <a:xfrm>
          <a:off x="685800" y="12852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4" name="テキスト ボックス 283">
          <a:extLst>
            <a:ext uri="{FF2B5EF4-FFF2-40B4-BE49-F238E27FC236}">
              <a16:creationId xmlns:a16="http://schemas.microsoft.com/office/drawing/2014/main" id="{6912D189-7D48-47DD-8B8F-4C80BDE7D473}"/>
            </a:ext>
          </a:extLst>
        </xdr:cNvPr>
        <xdr:cNvSpPr txBox="1"/>
      </xdr:nvSpPr>
      <xdr:spPr>
        <a:xfrm>
          <a:off x="339725" y="12716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4A8D9A7-8B92-423D-A9CF-678116B694B1}"/>
            </a:ext>
          </a:extLst>
        </xdr:cNvPr>
        <xdr:cNvCxnSpPr/>
      </xdr:nvCxnSpPr>
      <xdr:spPr>
        <a:xfrm>
          <a:off x="685800" y="1248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8455" cy="259080"/>
    <xdr:sp macro="" textlink="">
      <xdr:nvSpPr>
        <xdr:cNvPr id="286" name="テキスト ボックス 285">
          <a:extLst>
            <a:ext uri="{FF2B5EF4-FFF2-40B4-BE49-F238E27FC236}">
              <a16:creationId xmlns:a16="http://schemas.microsoft.com/office/drawing/2014/main" id="{9E0D22D4-2EDA-4D34-817E-94E88EBB593A}"/>
            </a:ext>
          </a:extLst>
        </xdr:cNvPr>
        <xdr:cNvSpPr txBox="1"/>
      </xdr:nvSpPr>
      <xdr:spPr>
        <a:xfrm>
          <a:off x="384810" y="1234821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CBEE5017-70BB-4B7C-8CC3-69045F0D3ECF}"/>
            </a:ext>
          </a:extLst>
        </xdr:cNvPr>
        <xdr:cNvSpPr/>
      </xdr:nvSpPr>
      <xdr:spPr>
        <a:xfrm>
          <a:off x="685800" y="124841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EED6A64A-E4A5-40C0-AD24-7A8DB0F29019}"/>
            </a:ext>
          </a:extLst>
        </xdr:cNvPr>
        <xdr:cNvCxnSpPr/>
      </xdr:nvCxnSpPr>
      <xdr:spPr>
        <a:xfrm flipV="1">
          <a:off x="4177665" y="12996545"/>
          <a:ext cx="0" cy="1322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89" name="【公営住宅】&#10;有形固定資産減価償却率最小値テキスト">
          <a:extLst>
            <a:ext uri="{FF2B5EF4-FFF2-40B4-BE49-F238E27FC236}">
              <a16:creationId xmlns:a16="http://schemas.microsoft.com/office/drawing/2014/main" id="{556AC6D0-07A8-4FB2-9472-2505711C82DE}"/>
            </a:ext>
          </a:extLst>
        </xdr:cNvPr>
        <xdr:cNvSpPr txBox="1"/>
      </xdr:nvSpPr>
      <xdr:spPr>
        <a:xfrm>
          <a:off x="4216400" y="14323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5ED4DEC7-611C-4568-B454-8B984AC5F528}"/>
            </a:ext>
          </a:extLst>
        </xdr:cNvPr>
        <xdr:cNvCxnSpPr/>
      </xdr:nvCxnSpPr>
      <xdr:spPr>
        <a:xfrm>
          <a:off x="4108450" y="143192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59055</xdr:rowOff>
    </xdr:from>
    <xdr:ext cx="405130" cy="259080"/>
    <xdr:sp macro="" textlink="">
      <xdr:nvSpPr>
        <xdr:cNvPr id="291" name="【公営住宅】&#10;有形固定資産減価償却率最大値テキスト">
          <a:extLst>
            <a:ext uri="{FF2B5EF4-FFF2-40B4-BE49-F238E27FC236}">
              <a16:creationId xmlns:a16="http://schemas.microsoft.com/office/drawing/2014/main" id="{517B38B8-E09C-404A-8303-D8F3228F6AC9}"/>
            </a:ext>
          </a:extLst>
        </xdr:cNvPr>
        <xdr:cNvSpPr txBox="1"/>
      </xdr:nvSpPr>
      <xdr:spPr>
        <a:xfrm>
          <a:off x="4216400" y="127781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27.9</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7825CD65-6405-4106-852D-CED69D1F0E8E}"/>
            </a:ext>
          </a:extLst>
        </xdr:cNvPr>
        <xdr:cNvCxnSpPr/>
      </xdr:nvCxnSpPr>
      <xdr:spPr>
        <a:xfrm>
          <a:off x="4108450" y="129965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19685</xdr:rowOff>
    </xdr:from>
    <xdr:ext cx="405130" cy="258445"/>
    <xdr:sp macro="" textlink="">
      <xdr:nvSpPr>
        <xdr:cNvPr id="293" name="【公営住宅】&#10;有形固定資産減価償却率平均値テキスト">
          <a:extLst>
            <a:ext uri="{FF2B5EF4-FFF2-40B4-BE49-F238E27FC236}">
              <a16:creationId xmlns:a16="http://schemas.microsoft.com/office/drawing/2014/main" id="{F1518658-9D06-415C-87A4-9E3911340F25}"/>
            </a:ext>
          </a:extLst>
        </xdr:cNvPr>
        <xdr:cNvSpPr txBox="1"/>
      </xdr:nvSpPr>
      <xdr:spPr>
        <a:xfrm>
          <a:off x="4216400" y="1356423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B6B05990-88EA-4993-B4D5-5425AAEDDBC4}"/>
            </a:ext>
          </a:extLst>
        </xdr:cNvPr>
        <xdr:cNvSpPr/>
      </xdr:nvSpPr>
      <xdr:spPr>
        <a:xfrm>
          <a:off x="4127500" y="1370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F4ECDC14-CEA0-4948-8081-46FB33B7D70B}"/>
            </a:ext>
          </a:extLst>
        </xdr:cNvPr>
        <xdr:cNvSpPr/>
      </xdr:nvSpPr>
      <xdr:spPr>
        <a:xfrm>
          <a:off x="3384550" y="136766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126365</xdr:rowOff>
    </xdr:from>
    <xdr:to>
      <xdr:col>15</xdr:col>
      <xdr:colOff>101600</xdr:colOff>
      <xdr:row>83</xdr:row>
      <xdr:rowOff>56515</xdr:rowOff>
    </xdr:to>
    <xdr:sp macro="" textlink="">
      <xdr:nvSpPr>
        <xdr:cNvPr id="296" name="フローチャート: 判断 295">
          <a:extLst>
            <a:ext uri="{FF2B5EF4-FFF2-40B4-BE49-F238E27FC236}">
              <a16:creationId xmlns:a16="http://schemas.microsoft.com/office/drawing/2014/main" id="{4CB672D8-12EB-44A8-9221-7BECCAB14B6E}"/>
            </a:ext>
          </a:extLst>
        </xdr:cNvPr>
        <xdr:cNvSpPr/>
      </xdr:nvSpPr>
      <xdr:spPr>
        <a:xfrm>
          <a:off x="2571750" y="136709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107315</xdr:rowOff>
    </xdr:from>
    <xdr:to>
      <xdr:col>10</xdr:col>
      <xdr:colOff>165100</xdr:colOff>
      <xdr:row>83</xdr:row>
      <xdr:rowOff>37465</xdr:rowOff>
    </xdr:to>
    <xdr:sp macro="" textlink="">
      <xdr:nvSpPr>
        <xdr:cNvPr id="297" name="フローチャート: 判断 296">
          <a:extLst>
            <a:ext uri="{FF2B5EF4-FFF2-40B4-BE49-F238E27FC236}">
              <a16:creationId xmlns:a16="http://schemas.microsoft.com/office/drawing/2014/main" id="{C47D7014-9EEB-4E48-9B60-A1E83182024A}"/>
            </a:ext>
          </a:extLst>
        </xdr:cNvPr>
        <xdr:cNvSpPr/>
      </xdr:nvSpPr>
      <xdr:spPr>
        <a:xfrm>
          <a:off x="1778000" y="136518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76835</xdr:rowOff>
    </xdr:from>
    <xdr:to>
      <xdr:col>6</xdr:col>
      <xdr:colOff>38100</xdr:colOff>
      <xdr:row>83</xdr:row>
      <xdr:rowOff>6985</xdr:rowOff>
    </xdr:to>
    <xdr:sp macro="" textlink="">
      <xdr:nvSpPr>
        <xdr:cNvPr id="298" name="フローチャート: 判断 297">
          <a:extLst>
            <a:ext uri="{FF2B5EF4-FFF2-40B4-BE49-F238E27FC236}">
              <a16:creationId xmlns:a16="http://schemas.microsoft.com/office/drawing/2014/main" id="{72CA9F05-6736-4B1A-88FF-6059344780F1}"/>
            </a:ext>
          </a:extLst>
        </xdr:cNvPr>
        <xdr:cNvSpPr/>
      </xdr:nvSpPr>
      <xdr:spPr>
        <a:xfrm>
          <a:off x="984250" y="136213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3916F906-F3F2-4C38-9CDC-070D4DDC4199}"/>
            </a:ext>
          </a:extLst>
        </xdr:cNvPr>
        <xdr:cNvSpPr txBox="1"/>
      </xdr:nvSpPr>
      <xdr:spPr>
        <a:xfrm>
          <a:off x="40068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5A21ABE5-5D2B-4212-86AF-D1C1B55D2D89}"/>
            </a:ext>
          </a:extLst>
        </xdr:cNvPr>
        <xdr:cNvSpPr txBox="1"/>
      </xdr:nvSpPr>
      <xdr:spPr>
        <a:xfrm>
          <a:off x="32575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9AB2E175-A265-420B-9013-4AF2B5DB6626}"/>
            </a:ext>
          </a:extLst>
        </xdr:cNvPr>
        <xdr:cNvSpPr txBox="1"/>
      </xdr:nvSpPr>
      <xdr:spPr>
        <a:xfrm>
          <a:off x="24511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59EFE996-1314-449F-9D4A-80650F297767}"/>
            </a:ext>
          </a:extLst>
        </xdr:cNvPr>
        <xdr:cNvSpPr txBox="1"/>
      </xdr:nvSpPr>
      <xdr:spPr>
        <a:xfrm>
          <a:off x="16573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5DCE4979-6E41-4EC9-9B29-83ABD79A93BA}"/>
            </a:ext>
          </a:extLst>
        </xdr:cNvPr>
        <xdr:cNvSpPr txBox="1"/>
      </xdr:nvSpPr>
      <xdr:spPr>
        <a:xfrm>
          <a:off x="857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130175</xdr:rowOff>
    </xdr:from>
    <xdr:to>
      <xdr:col>24</xdr:col>
      <xdr:colOff>114300</xdr:colOff>
      <xdr:row>85</xdr:row>
      <xdr:rowOff>60325</xdr:rowOff>
    </xdr:to>
    <xdr:sp macro="" textlink="">
      <xdr:nvSpPr>
        <xdr:cNvPr id="304" name="楕円 303">
          <a:extLst>
            <a:ext uri="{FF2B5EF4-FFF2-40B4-BE49-F238E27FC236}">
              <a16:creationId xmlns:a16="http://schemas.microsoft.com/office/drawing/2014/main" id="{5009C61B-5926-4EE6-95E2-77C8B9AC3DEC}"/>
            </a:ext>
          </a:extLst>
        </xdr:cNvPr>
        <xdr:cNvSpPr/>
      </xdr:nvSpPr>
      <xdr:spPr>
        <a:xfrm>
          <a:off x="4127500" y="140049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109220</xdr:rowOff>
    </xdr:from>
    <xdr:ext cx="405130" cy="258445"/>
    <xdr:sp macro="" textlink="">
      <xdr:nvSpPr>
        <xdr:cNvPr id="305" name="【公営住宅】&#10;有形固定資産減価償却率該当値テキスト">
          <a:extLst>
            <a:ext uri="{FF2B5EF4-FFF2-40B4-BE49-F238E27FC236}">
              <a16:creationId xmlns:a16="http://schemas.microsoft.com/office/drawing/2014/main" id="{E32C8579-B4CC-454B-BBEE-3E5AAF5AF3A9}"/>
            </a:ext>
          </a:extLst>
        </xdr:cNvPr>
        <xdr:cNvSpPr txBox="1"/>
      </xdr:nvSpPr>
      <xdr:spPr>
        <a:xfrm>
          <a:off x="4216400" y="139839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84</xdr:row>
      <xdr:rowOff>101600</xdr:rowOff>
    </xdr:from>
    <xdr:to>
      <xdr:col>20</xdr:col>
      <xdr:colOff>38100</xdr:colOff>
      <xdr:row>85</xdr:row>
      <xdr:rowOff>31750</xdr:rowOff>
    </xdr:to>
    <xdr:sp macro="" textlink="">
      <xdr:nvSpPr>
        <xdr:cNvPr id="306" name="楕円 305">
          <a:extLst>
            <a:ext uri="{FF2B5EF4-FFF2-40B4-BE49-F238E27FC236}">
              <a16:creationId xmlns:a16="http://schemas.microsoft.com/office/drawing/2014/main" id="{D5DDA6D7-AE00-4AC6-994F-6D86B3C8CA18}"/>
            </a:ext>
          </a:extLst>
        </xdr:cNvPr>
        <xdr:cNvSpPr/>
      </xdr:nvSpPr>
      <xdr:spPr>
        <a:xfrm>
          <a:off x="3384550" y="139763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152400</xdr:rowOff>
    </xdr:from>
    <xdr:to>
      <xdr:col>24</xdr:col>
      <xdr:colOff>63500</xdr:colOff>
      <xdr:row>85</xdr:row>
      <xdr:rowOff>9525</xdr:rowOff>
    </xdr:to>
    <xdr:cxnSp macro="">
      <xdr:nvCxnSpPr>
        <xdr:cNvPr id="307" name="直線コネクタ 306">
          <a:extLst>
            <a:ext uri="{FF2B5EF4-FFF2-40B4-BE49-F238E27FC236}">
              <a16:creationId xmlns:a16="http://schemas.microsoft.com/office/drawing/2014/main" id="{CE760B54-3A14-41B2-A7CF-368CF0799DDA}"/>
            </a:ext>
          </a:extLst>
        </xdr:cNvPr>
        <xdr:cNvCxnSpPr/>
      </xdr:nvCxnSpPr>
      <xdr:spPr>
        <a:xfrm>
          <a:off x="3429000" y="14027150"/>
          <a:ext cx="7493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76835</xdr:rowOff>
    </xdr:from>
    <xdr:to>
      <xdr:col>15</xdr:col>
      <xdr:colOff>101600</xdr:colOff>
      <xdr:row>85</xdr:row>
      <xdr:rowOff>6985</xdr:rowOff>
    </xdr:to>
    <xdr:sp macro="" textlink="">
      <xdr:nvSpPr>
        <xdr:cNvPr id="308" name="楕円 307">
          <a:extLst>
            <a:ext uri="{FF2B5EF4-FFF2-40B4-BE49-F238E27FC236}">
              <a16:creationId xmlns:a16="http://schemas.microsoft.com/office/drawing/2014/main" id="{9FE14FF7-E1BC-4C04-B5C0-F1907C9923CB}"/>
            </a:ext>
          </a:extLst>
        </xdr:cNvPr>
        <xdr:cNvSpPr/>
      </xdr:nvSpPr>
      <xdr:spPr>
        <a:xfrm>
          <a:off x="2571750" y="139515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127635</xdr:rowOff>
    </xdr:from>
    <xdr:to>
      <xdr:col>19</xdr:col>
      <xdr:colOff>177800</xdr:colOff>
      <xdr:row>84</xdr:row>
      <xdr:rowOff>152400</xdr:rowOff>
    </xdr:to>
    <xdr:cxnSp macro="">
      <xdr:nvCxnSpPr>
        <xdr:cNvPr id="309" name="直線コネクタ 308">
          <a:extLst>
            <a:ext uri="{FF2B5EF4-FFF2-40B4-BE49-F238E27FC236}">
              <a16:creationId xmlns:a16="http://schemas.microsoft.com/office/drawing/2014/main" id="{C038EB5B-B4D8-4C3F-9E4F-A31C96EC81DA}"/>
            </a:ext>
          </a:extLst>
        </xdr:cNvPr>
        <xdr:cNvCxnSpPr/>
      </xdr:nvCxnSpPr>
      <xdr:spPr>
        <a:xfrm>
          <a:off x="2622550" y="14002385"/>
          <a:ext cx="8064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53975</xdr:rowOff>
    </xdr:from>
    <xdr:to>
      <xdr:col>10</xdr:col>
      <xdr:colOff>165100</xdr:colOff>
      <xdr:row>84</xdr:row>
      <xdr:rowOff>155575</xdr:rowOff>
    </xdr:to>
    <xdr:sp macro="" textlink="">
      <xdr:nvSpPr>
        <xdr:cNvPr id="310" name="楕円 309">
          <a:extLst>
            <a:ext uri="{FF2B5EF4-FFF2-40B4-BE49-F238E27FC236}">
              <a16:creationId xmlns:a16="http://schemas.microsoft.com/office/drawing/2014/main" id="{7BA292F6-4AFE-4519-A5B3-329986ACBD40}"/>
            </a:ext>
          </a:extLst>
        </xdr:cNvPr>
        <xdr:cNvSpPr/>
      </xdr:nvSpPr>
      <xdr:spPr>
        <a:xfrm>
          <a:off x="1778000" y="1392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104775</xdr:rowOff>
    </xdr:from>
    <xdr:to>
      <xdr:col>15</xdr:col>
      <xdr:colOff>50800</xdr:colOff>
      <xdr:row>84</xdr:row>
      <xdr:rowOff>127635</xdr:rowOff>
    </xdr:to>
    <xdr:cxnSp macro="">
      <xdr:nvCxnSpPr>
        <xdr:cNvPr id="311" name="直線コネクタ 310">
          <a:extLst>
            <a:ext uri="{FF2B5EF4-FFF2-40B4-BE49-F238E27FC236}">
              <a16:creationId xmlns:a16="http://schemas.microsoft.com/office/drawing/2014/main" id="{4837E732-EF09-4012-A9EC-E29CC66A1264}"/>
            </a:ext>
          </a:extLst>
        </xdr:cNvPr>
        <xdr:cNvCxnSpPr/>
      </xdr:nvCxnSpPr>
      <xdr:spPr>
        <a:xfrm>
          <a:off x="1828800" y="13979525"/>
          <a:ext cx="7937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13970</xdr:rowOff>
    </xdr:from>
    <xdr:to>
      <xdr:col>6</xdr:col>
      <xdr:colOff>38100</xdr:colOff>
      <xdr:row>84</xdr:row>
      <xdr:rowOff>115570</xdr:rowOff>
    </xdr:to>
    <xdr:sp macro="" textlink="">
      <xdr:nvSpPr>
        <xdr:cNvPr id="312" name="楕円 311">
          <a:extLst>
            <a:ext uri="{FF2B5EF4-FFF2-40B4-BE49-F238E27FC236}">
              <a16:creationId xmlns:a16="http://schemas.microsoft.com/office/drawing/2014/main" id="{EC606897-9717-4581-936E-3E306F44A49B}"/>
            </a:ext>
          </a:extLst>
        </xdr:cNvPr>
        <xdr:cNvSpPr/>
      </xdr:nvSpPr>
      <xdr:spPr>
        <a:xfrm>
          <a:off x="984250" y="138887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64770</xdr:rowOff>
    </xdr:from>
    <xdr:to>
      <xdr:col>10</xdr:col>
      <xdr:colOff>114300</xdr:colOff>
      <xdr:row>84</xdr:row>
      <xdr:rowOff>104775</xdr:rowOff>
    </xdr:to>
    <xdr:cxnSp macro="">
      <xdr:nvCxnSpPr>
        <xdr:cNvPr id="313" name="直線コネクタ 312">
          <a:extLst>
            <a:ext uri="{FF2B5EF4-FFF2-40B4-BE49-F238E27FC236}">
              <a16:creationId xmlns:a16="http://schemas.microsoft.com/office/drawing/2014/main" id="{8C22A193-9FDA-4DFA-A6DE-4D13A7445FAD}"/>
            </a:ext>
          </a:extLst>
        </xdr:cNvPr>
        <xdr:cNvCxnSpPr/>
      </xdr:nvCxnSpPr>
      <xdr:spPr>
        <a:xfrm>
          <a:off x="1028700" y="13939520"/>
          <a:ext cx="8001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78740</xdr:rowOff>
    </xdr:from>
    <xdr:ext cx="405130" cy="259080"/>
    <xdr:sp macro="" textlink="">
      <xdr:nvSpPr>
        <xdr:cNvPr id="314" name="n_1aveValue【公営住宅】&#10;有形固定資産減価償却率">
          <a:extLst>
            <a:ext uri="{FF2B5EF4-FFF2-40B4-BE49-F238E27FC236}">
              <a16:creationId xmlns:a16="http://schemas.microsoft.com/office/drawing/2014/main" id="{B516BFA8-58D3-4C76-967F-68144E47447E}"/>
            </a:ext>
          </a:extLst>
        </xdr:cNvPr>
        <xdr:cNvSpPr txBox="1"/>
      </xdr:nvSpPr>
      <xdr:spPr>
        <a:xfrm>
          <a:off x="3239135" y="13458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73025</xdr:rowOff>
    </xdr:from>
    <xdr:ext cx="404495" cy="259080"/>
    <xdr:sp macro="" textlink="">
      <xdr:nvSpPr>
        <xdr:cNvPr id="315" name="n_2aveValue【公営住宅】&#10;有形固定資産減価償却率">
          <a:extLst>
            <a:ext uri="{FF2B5EF4-FFF2-40B4-BE49-F238E27FC236}">
              <a16:creationId xmlns:a16="http://schemas.microsoft.com/office/drawing/2014/main" id="{6A468DE5-AB4F-4341-A3DB-3229EFD92EB1}"/>
            </a:ext>
          </a:extLst>
        </xdr:cNvPr>
        <xdr:cNvSpPr txBox="1"/>
      </xdr:nvSpPr>
      <xdr:spPr>
        <a:xfrm>
          <a:off x="2439035" y="134524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53975</xdr:rowOff>
    </xdr:from>
    <xdr:ext cx="404495" cy="258445"/>
    <xdr:sp macro="" textlink="">
      <xdr:nvSpPr>
        <xdr:cNvPr id="316" name="n_3aveValue【公営住宅】&#10;有形固定資産減価償却率">
          <a:extLst>
            <a:ext uri="{FF2B5EF4-FFF2-40B4-BE49-F238E27FC236}">
              <a16:creationId xmlns:a16="http://schemas.microsoft.com/office/drawing/2014/main" id="{41F75C79-3089-4A74-B6B6-F70E0987DF36}"/>
            </a:ext>
          </a:extLst>
        </xdr:cNvPr>
        <xdr:cNvSpPr txBox="1"/>
      </xdr:nvSpPr>
      <xdr:spPr>
        <a:xfrm>
          <a:off x="1645285" y="134334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23495</xdr:rowOff>
    </xdr:from>
    <xdr:ext cx="404495" cy="259080"/>
    <xdr:sp macro="" textlink="">
      <xdr:nvSpPr>
        <xdr:cNvPr id="317" name="n_4aveValue【公営住宅】&#10;有形固定資産減価償却率">
          <a:extLst>
            <a:ext uri="{FF2B5EF4-FFF2-40B4-BE49-F238E27FC236}">
              <a16:creationId xmlns:a16="http://schemas.microsoft.com/office/drawing/2014/main" id="{4F28735F-C47F-4D34-8B04-57F760B72F3F}"/>
            </a:ext>
          </a:extLst>
        </xdr:cNvPr>
        <xdr:cNvSpPr txBox="1"/>
      </xdr:nvSpPr>
      <xdr:spPr>
        <a:xfrm>
          <a:off x="851535" y="134029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22860</xdr:rowOff>
    </xdr:from>
    <xdr:ext cx="405130" cy="259080"/>
    <xdr:sp macro="" textlink="">
      <xdr:nvSpPr>
        <xdr:cNvPr id="318" name="n_1mainValue【公営住宅】&#10;有形固定資産減価償却率">
          <a:extLst>
            <a:ext uri="{FF2B5EF4-FFF2-40B4-BE49-F238E27FC236}">
              <a16:creationId xmlns:a16="http://schemas.microsoft.com/office/drawing/2014/main" id="{32119037-AECE-40DC-ACFD-49134E4128B7}"/>
            </a:ext>
          </a:extLst>
        </xdr:cNvPr>
        <xdr:cNvSpPr txBox="1"/>
      </xdr:nvSpPr>
      <xdr:spPr>
        <a:xfrm>
          <a:off x="3239135" y="14062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169545</xdr:rowOff>
    </xdr:from>
    <xdr:ext cx="404495" cy="258445"/>
    <xdr:sp macro="" textlink="">
      <xdr:nvSpPr>
        <xdr:cNvPr id="319" name="n_2mainValue【公営住宅】&#10;有形固定資産減価償却率">
          <a:extLst>
            <a:ext uri="{FF2B5EF4-FFF2-40B4-BE49-F238E27FC236}">
              <a16:creationId xmlns:a16="http://schemas.microsoft.com/office/drawing/2014/main" id="{35E661CD-31F2-4F02-98DE-DD23B6337F6E}"/>
            </a:ext>
          </a:extLst>
        </xdr:cNvPr>
        <xdr:cNvSpPr txBox="1"/>
      </xdr:nvSpPr>
      <xdr:spPr>
        <a:xfrm>
          <a:off x="2439035" y="140379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146685</xdr:rowOff>
    </xdr:from>
    <xdr:ext cx="404495" cy="258445"/>
    <xdr:sp macro="" textlink="">
      <xdr:nvSpPr>
        <xdr:cNvPr id="320" name="n_3mainValue【公営住宅】&#10;有形固定資産減価償却率">
          <a:extLst>
            <a:ext uri="{FF2B5EF4-FFF2-40B4-BE49-F238E27FC236}">
              <a16:creationId xmlns:a16="http://schemas.microsoft.com/office/drawing/2014/main" id="{03ECDA98-D41A-4441-BF1C-B1F962D17227}"/>
            </a:ext>
          </a:extLst>
        </xdr:cNvPr>
        <xdr:cNvSpPr txBox="1"/>
      </xdr:nvSpPr>
      <xdr:spPr>
        <a:xfrm>
          <a:off x="1645285" y="140214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106680</xdr:rowOff>
    </xdr:from>
    <xdr:ext cx="404495" cy="259080"/>
    <xdr:sp macro="" textlink="">
      <xdr:nvSpPr>
        <xdr:cNvPr id="321" name="n_4mainValue【公営住宅】&#10;有形固定資産減価償却率">
          <a:extLst>
            <a:ext uri="{FF2B5EF4-FFF2-40B4-BE49-F238E27FC236}">
              <a16:creationId xmlns:a16="http://schemas.microsoft.com/office/drawing/2014/main" id="{99201211-514B-4228-BB9D-37ED9B8393CD}"/>
            </a:ext>
          </a:extLst>
        </xdr:cNvPr>
        <xdr:cNvSpPr txBox="1"/>
      </xdr:nvSpPr>
      <xdr:spPr>
        <a:xfrm>
          <a:off x="851535" y="139814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349CDC0-5676-4B5A-AF29-81B8A097678A}"/>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622E82D-A9DC-4830-B59E-DCD1EB91E3BD}"/>
            </a:ext>
          </a:extLst>
        </xdr:cNvPr>
        <xdr:cNvSpPr/>
      </xdr:nvSpPr>
      <xdr:spPr>
        <a:xfrm>
          <a:off x="60642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9A990D6-D349-4B11-BF8E-0AB9F82A9AE3}"/>
            </a:ext>
          </a:extLst>
        </xdr:cNvPr>
        <xdr:cNvSpPr/>
      </xdr:nvSpPr>
      <xdr:spPr>
        <a:xfrm>
          <a:off x="60642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E2ED277-E846-4568-86C0-12B5BEFD51AF}"/>
            </a:ext>
          </a:extLst>
        </xdr:cNvPr>
        <xdr:cNvSpPr/>
      </xdr:nvSpPr>
      <xdr:spPr>
        <a:xfrm>
          <a:off x="69850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C7DFE69-2C22-4B6B-9474-53E9801E979C}"/>
            </a:ext>
          </a:extLst>
        </xdr:cNvPr>
        <xdr:cNvSpPr/>
      </xdr:nvSpPr>
      <xdr:spPr>
        <a:xfrm>
          <a:off x="69850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6D0FC8AF-BCB1-42BB-8748-BACC6371F470}"/>
            </a:ext>
          </a:extLst>
        </xdr:cNvPr>
        <xdr:cNvSpPr/>
      </xdr:nvSpPr>
      <xdr:spPr>
        <a:xfrm>
          <a:off x="80137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B59A5FF-1FB4-4ADA-A01C-B848AB320B22}"/>
            </a:ext>
          </a:extLst>
        </xdr:cNvPr>
        <xdr:cNvSpPr/>
      </xdr:nvSpPr>
      <xdr:spPr>
        <a:xfrm>
          <a:off x="80137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8417C22-EF75-456B-9D7E-FBB426176BBA}"/>
            </a:ext>
          </a:extLst>
        </xdr:cNvPr>
        <xdr:cNvSpPr/>
      </xdr:nvSpPr>
      <xdr:spPr>
        <a:xfrm>
          <a:off x="5956300" y="124841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250" cy="224790"/>
    <xdr:sp macro="" textlink="">
      <xdr:nvSpPr>
        <xdr:cNvPr id="330" name="テキスト ボックス 329">
          <a:extLst>
            <a:ext uri="{FF2B5EF4-FFF2-40B4-BE49-F238E27FC236}">
              <a16:creationId xmlns:a16="http://schemas.microsoft.com/office/drawing/2014/main" id="{F54A0BC6-A271-403B-BAB8-B556E058FA1E}"/>
            </a:ext>
          </a:extLst>
        </xdr:cNvPr>
        <xdr:cNvSpPr txBox="1"/>
      </xdr:nvSpPr>
      <xdr:spPr>
        <a:xfrm>
          <a:off x="5918200" y="1229995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5B552740-9496-43FB-B702-866BF1A5CD07}"/>
            </a:ext>
          </a:extLst>
        </xdr:cNvPr>
        <xdr:cNvCxnSpPr/>
      </xdr:nvCxnSpPr>
      <xdr:spPr>
        <a:xfrm>
          <a:off x="5956300" y="14687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94A7EF46-FAC0-44B0-BBAE-C6DEEB372D1C}"/>
            </a:ext>
          </a:extLst>
        </xdr:cNvPr>
        <xdr:cNvCxnSpPr/>
      </xdr:nvCxnSpPr>
      <xdr:spPr>
        <a:xfrm>
          <a:off x="5956300" y="1413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124460</xdr:rowOff>
    </xdr:from>
    <xdr:ext cx="466725" cy="259080"/>
    <xdr:sp macro="" textlink="">
      <xdr:nvSpPr>
        <xdr:cNvPr id="333" name="テキスト ボックス 332">
          <a:extLst>
            <a:ext uri="{FF2B5EF4-FFF2-40B4-BE49-F238E27FC236}">
              <a16:creationId xmlns:a16="http://schemas.microsoft.com/office/drawing/2014/main" id="{13EE5F55-D519-4302-B7CD-4F60F18D8558}"/>
            </a:ext>
          </a:extLst>
        </xdr:cNvPr>
        <xdr:cNvSpPr txBox="1"/>
      </xdr:nvSpPr>
      <xdr:spPr>
        <a:xfrm>
          <a:off x="5527040" y="13999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5B65D5C3-AD77-43FA-8F10-F7B20F6860FF}"/>
            </a:ext>
          </a:extLst>
        </xdr:cNvPr>
        <xdr:cNvCxnSpPr/>
      </xdr:nvCxnSpPr>
      <xdr:spPr>
        <a:xfrm>
          <a:off x="5956300" y="13582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81</xdr:row>
      <xdr:rowOff>67310</xdr:rowOff>
    </xdr:from>
    <xdr:ext cx="531495" cy="259080"/>
    <xdr:sp macro="" textlink="">
      <xdr:nvSpPr>
        <xdr:cNvPr id="335" name="テキスト ボックス 334">
          <a:extLst>
            <a:ext uri="{FF2B5EF4-FFF2-40B4-BE49-F238E27FC236}">
              <a16:creationId xmlns:a16="http://schemas.microsoft.com/office/drawing/2014/main" id="{CEC44C6A-2FC4-4544-9210-10EC2402B4A5}"/>
            </a:ext>
          </a:extLst>
        </xdr:cNvPr>
        <xdr:cNvSpPr txBox="1"/>
      </xdr:nvSpPr>
      <xdr:spPr>
        <a:xfrm>
          <a:off x="548195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1D638D44-5DE6-41EB-A653-72B0E5CD96B7}"/>
            </a:ext>
          </a:extLst>
        </xdr:cNvPr>
        <xdr:cNvCxnSpPr/>
      </xdr:nvCxnSpPr>
      <xdr:spPr>
        <a:xfrm>
          <a:off x="5956300" y="13036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78</xdr:row>
      <xdr:rowOff>10160</xdr:rowOff>
    </xdr:from>
    <xdr:ext cx="531495" cy="259080"/>
    <xdr:sp macro="" textlink="">
      <xdr:nvSpPr>
        <xdr:cNvPr id="337" name="テキスト ボックス 336">
          <a:extLst>
            <a:ext uri="{FF2B5EF4-FFF2-40B4-BE49-F238E27FC236}">
              <a16:creationId xmlns:a16="http://schemas.microsoft.com/office/drawing/2014/main" id="{A635262B-E7C4-4E3C-800F-A0D6400B0C9E}"/>
            </a:ext>
          </a:extLst>
        </xdr:cNvPr>
        <xdr:cNvSpPr txBox="1"/>
      </xdr:nvSpPr>
      <xdr:spPr>
        <a:xfrm>
          <a:off x="5481955" y="128943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6DF255D-39DC-439F-A524-B7C1ED590B09}"/>
            </a:ext>
          </a:extLst>
        </xdr:cNvPr>
        <xdr:cNvCxnSpPr/>
      </xdr:nvCxnSpPr>
      <xdr:spPr>
        <a:xfrm>
          <a:off x="5956300" y="1248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124460</xdr:rowOff>
    </xdr:from>
    <xdr:ext cx="531495" cy="259080"/>
    <xdr:sp macro="" textlink="">
      <xdr:nvSpPr>
        <xdr:cNvPr id="339" name="テキスト ボックス 338">
          <a:extLst>
            <a:ext uri="{FF2B5EF4-FFF2-40B4-BE49-F238E27FC236}">
              <a16:creationId xmlns:a16="http://schemas.microsoft.com/office/drawing/2014/main" id="{689DC6E1-773C-48E1-B364-6B7D02E44E4D}"/>
            </a:ext>
          </a:extLst>
        </xdr:cNvPr>
        <xdr:cNvSpPr txBox="1"/>
      </xdr:nvSpPr>
      <xdr:spPr>
        <a:xfrm>
          <a:off x="5481955" y="123482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EEA48C96-ED9F-4FC4-B2C0-D55F6EBD883C}"/>
            </a:ext>
          </a:extLst>
        </xdr:cNvPr>
        <xdr:cNvSpPr/>
      </xdr:nvSpPr>
      <xdr:spPr>
        <a:xfrm>
          <a:off x="5956300" y="124841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130175</xdr:rowOff>
    </xdr:from>
    <xdr:to>
      <xdr:col>54</xdr:col>
      <xdr:colOff>189865</xdr:colOff>
      <xdr:row>85</xdr:row>
      <xdr:rowOff>86360</xdr:rowOff>
    </xdr:to>
    <xdr:cxnSp macro="">
      <xdr:nvCxnSpPr>
        <xdr:cNvPr id="341" name="直線コネクタ 340">
          <a:extLst>
            <a:ext uri="{FF2B5EF4-FFF2-40B4-BE49-F238E27FC236}">
              <a16:creationId xmlns:a16="http://schemas.microsoft.com/office/drawing/2014/main" id="{CF77808A-0833-4555-86F4-38AA8D371889}"/>
            </a:ext>
          </a:extLst>
        </xdr:cNvPr>
        <xdr:cNvCxnSpPr/>
      </xdr:nvCxnSpPr>
      <xdr:spPr>
        <a:xfrm flipV="1">
          <a:off x="9429115" y="13014325"/>
          <a:ext cx="0" cy="1111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89535</xdr:rowOff>
    </xdr:from>
    <xdr:ext cx="469900" cy="258445"/>
    <xdr:sp macro="" textlink="">
      <xdr:nvSpPr>
        <xdr:cNvPr id="342" name="【公営住宅】&#10;一人当たり面積最小値テキスト">
          <a:extLst>
            <a:ext uri="{FF2B5EF4-FFF2-40B4-BE49-F238E27FC236}">
              <a16:creationId xmlns:a16="http://schemas.microsoft.com/office/drawing/2014/main" id="{D2BDD3F2-5CBB-4BD4-A25D-60FF489412BE}"/>
            </a:ext>
          </a:extLst>
        </xdr:cNvPr>
        <xdr:cNvSpPr txBox="1"/>
      </xdr:nvSpPr>
      <xdr:spPr>
        <a:xfrm>
          <a:off x="9467850" y="141293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0.163</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86360</xdr:rowOff>
    </xdr:from>
    <xdr:to>
      <xdr:col>55</xdr:col>
      <xdr:colOff>88900</xdr:colOff>
      <xdr:row>85</xdr:row>
      <xdr:rowOff>86360</xdr:rowOff>
    </xdr:to>
    <xdr:cxnSp macro="">
      <xdr:nvCxnSpPr>
        <xdr:cNvPr id="343" name="直線コネクタ 342">
          <a:extLst>
            <a:ext uri="{FF2B5EF4-FFF2-40B4-BE49-F238E27FC236}">
              <a16:creationId xmlns:a16="http://schemas.microsoft.com/office/drawing/2014/main" id="{46555906-3B67-4A47-AEE7-BE87D2492572}"/>
            </a:ext>
          </a:extLst>
        </xdr:cNvPr>
        <xdr:cNvCxnSpPr/>
      </xdr:nvCxnSpPr>
      <xdr:spPr>
        <a:xfrm>
          <a:off x="9359900" y="141262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76835</xdr:rowOff>
    </xdr:from>
    <xdr:ext cx="534670" cy="258445"/>
    <xdr:sp macro="" textlink="">
      <xdr:nvSpPr>
        <xdr:cNvPr id="344" name="【公営住宅】&#10;一人当たり面積最大値テキスト">
          <a:extLst>
            <a:ext uri="{FF2B5EF4-FFF2-40B4-BE49-F238E27FC236}">
              <a16:creationId xmlns:a16="http://schemas.microsoft.com/office/drawing/2014/main" id="{2EA25040-C902-4BCC-A2BE-DF53A00C443C}"/>
            </a:ext>
          </a:extLst>
        </xdr:cNvPr>
        <xdr:cNvSpPr txBox="1"/>
      </xdr:nvSpPr>
      <xdr:spPr>
        <a:xfrm>
          <a:off x="9467850" y="127958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20.391</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130175</xdr:rowOff>
    </xdr:from>
    <xdr:to>
      <xdr:col>55</xdr:col>
      <xdr:colOff>88900</xdr:colOff>
      <xdr:row>78</xdr:row>
      <xdr:rowOff>130175</xdr:rowOff>
    </xdr:to>
    <xdr:cxnSp macro="">
      <xdr:nvCxnSpPr>
        <xdr:cNvPr id="345" name="直線コネクタ 344">
          <a:extLst>
            <a:ext uri="{FF2B5EF4-FFF2-40B4-BE49-F238E27FC236}">
              <a16:creationId xmlns:a16="http://schemas.microsoft.com/office/drawing/2014/main" id="{83BABCCD-5DDD-4B39-882D-B2B1A5DE97BF}"/>
            </a:ext>
          </a:extLst>
        </xdr:cNvPr>
        <xdr:cNvCxnSpPr/>
      </xdr:nvCxnSpPr>
      <xdr:spPr>
        <a:xfrm>
          <a:off x="9359900" y="130143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37465</xdr:rowOff>
    </xdr:from>
    <xdr:ext cx="469900" cy="259080"/>
    <xdr:sp macro="" textlink="">
      <xdr:nvSpPr>
        <xdr:cNvPr id="346" name="【公営住宅】&#10;一人当たり面積平均値テキスト">
          <a:extLst>
            <a:ext uri="{FF2B5EF4-FFF2-40B4-BE49-F238E27FC236}">
              <a16:creationId xmlns:a16="http://schemas.microsoft.com/office/drawing/2014/main" id="{122A2B88-2857-47B8-B82C-6C7FE8C4C3BF}"/>
            </a:ext>
          </a:extLst>
        </xdr:cNvPr>
        <xdr:cNvSpPr txBox="1"/>
      </xdr:nvSpPr>
      <xdr:spPr>
        <a:xfrm>
          <a:off x="9467850" y="137471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14605</xdr:rowOff>
    </xdr:from>
    <xdr:to>
      <xdr:col>55</xdr:col>
      <xdr:colOff>50800</xdr:colOff>
      <xdr:row>84</xdr:row>
      <xdr:rowOff>116205</xdr:rowOff>
    </xdr:to>
    <xdr:sp macro="" textlink="">
      <xdr:nvSpPr>
        <xdr:cNvPr id="347" name="フローチャート: 判断 346">
          <a:extLst>
            <a:ext uri="{FF2B5EF4-FFF2-40B4-BE49-F238E27FC236}">
              <a16:creationId xmlns:a16="http://schemas.microsoft.com/office/drawing/2014/main" id="{F3819657-695B-44C8-9EFC-02C1A97AEFA1}"/>
            </a:ext>
          </a:extLst>
        </xdr:cNvPr>
        <xdr:cNvSpPr/>
      </xdr:nvSpPr>
      <xdr:spPr>
        <a:xfrm>
          <a:off x="9398000" y="138893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26670</xdr:rowOff>
    </xdr:from>
    <xdr:to>
      <xdr:col>50</xdr:col>
      <xdr:colOff>165100</xdr:colOff>
      <xdr:row>84</xdr:row>
      <xdr:rowOff>128270</xdr:rowOff>
    </xdr:to>
    <xdr:sp macro="" textlink="">
      <xdr:nvSpPr>
        <xdr:cNvPr id="348" name="フローチャート: 判断 347">
          <a:extLst>
            <a:ext uri="{FF2B5EF4-FFF2-40B4-BE49-F238E27FC236}">
              <a16:creationId xmlns:a16="http://schemas.microsoft.com/office/drawing/2014/main" id="{737BAF7E-48F2-46C1-8780-D83F2C6A661A}"/>
            </a:ext>
          </a:extLst>
        </xdr:cNvPr>
        <xdr:cNvSpPr/>
      </xdr:nvSpPr>
      <xdr:spPr>
        <a:xfrm>
          <a:off x="8636000" y="1390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33655</xdr:rowOff>
    </xdr:from>
    <xdr:to>
      <xdr:col>46</xdr:col>
      <xdr:colOff>38100</xdr:colOff>
      <xdr:row>84</xdr:row>
      <xdr:rowOff>135255</xdr:rowOff>
    </xdr:to>
    <xdr:sp macro="" textlink="">
      <xdr:nvSpPr>
        <xdr:cNvPr id="349" name="フローチャート: 判断 348">
          <a:extLst>
            <a:ext uri="{FF2B5EF4-FFF2-40B4-BE49-F238E27FC236}">
              <a16:creationId xmlns:a16="http://schemas.microsoft.com/office/drawing/2014/main" id="{C89B1A06-6D8F-4B66-8959-A6A256E15A2E}"/>
            </a:ext>
          </a:extLst>
        </xdr:cNvPr>
        <xdr:cNvSpPr/>
      </xdr:nvSpPr>
      <xdr:spPr>
        <a:xfrm>
          <a:off x="7842250" y="139084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45085</xdr:rowOff>
    </xdr:from>
    <xdr:to>
      <xdr:col>41</xdr:col>
      <xdr:colOff>101600</xdr:colOff>
      <xdr:row>84</xdr:row>
      <xdr:rowOff>146685</xdr:rowOff>
    </xdr:to>
    <xdr:sp macro="" textlink="">
      <xdr:nvSpPr>
        <xdr:cNvPr id="350" name="フローチャート: 判断 349">
          <a:extLst>
            <a:ext uri="{FF2B5EF4-FFF2-40B4-BE49-F238E27FC236}">
              <a16:creationId xmlns:a16="http://schemas.microsoft.com/office/drawing/2014/main" id="{285B7A8C-EF40-493E-ABB2-61229944EF62}"/>
            </a:ext>
          </a:extLst>
        </xdr:cNvPr>
        <xdr:cNvSpPr/>
      </xdr:nvSpPr>
      <xdr:spPr>
        <a:xfrm>
          <a:off x="7029450" y="1391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56515</xdr:rowOff>
    </xdr:from>
    <xdr:to>
      <xdr:col>36</xdr:col>
      <xdr:colOff>165100</xdr:colOff>
      <xdr:row>84</xdr:row>
      <xdr:rowOff>158115</xdr:rowOff>
    </xdr:to>
    <xdr:sp macro="" textlink="">
      <xdr:nvSpPr>
        <xdr:cNvPr id="351" name="フローチャート: 判断 350">
          <a:extLst>
            <a:ext uri="{FF2B5EF4-FFF2-40B4-BE49-F238E27FC236}">
              <a16:creationId xmlns:a16="http://schemas.microsoft.com/office/drawing/2014/main" id="{38A19269-44FF-4139-ADC3-54C5D44AA0EC}"/>
            </a:ext>
          </a:extLst>
        </xdr:cNvPr>
        <xdr:cNvSpPr/>
      </xdr:nvSpPr>
      <xdr:spPr>
        <a:xfrm>
          <a:off x="6235700" y="1393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2" name="テキスト ボックス 351">
          <a:extLst>
            <a:ext uri="{FF2B5EF4-FFF2-40B4-BE49-F238E27FC236}">
              <a16:creationId xmlns:a16="http://schemas.microsoft.com/office/drawing/2014/main" id="{7220EFBC-DBF9-4893-9A81-CAD58A784888}"/>
            </a:ext>
          </a:extLst>
        </xdr:cNvPr>
        <xdr:cNvSpPr txBox="1"/>
      </xdr:nvSpPr>
      <xdr:spPr>
        <a:xfrm>
          <a:off x="92583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3A776B7E-5816-41CE-9D24-52D574431840}"/>
            </a:ext>
          </a:extLst>
        </xdr:cNvPr>
        <xdr:cNvSpPr txBox="1"/>
      </xdr:nvSpPr>
      <xdr:spPr>
        <a:xfrm>
          <a:off x="85153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C4D2CEFF-7CEE-44B3-AE6B-46C11A91D116}"/>
            </a:ext>
          </a:extLst>
        </xdr:cNvPr>
        <xdr:cNvSpPr txBox="1"/>
      </xdr:nvSpPr>
      <xdr:spPr>
        <a:xfrm>
          <a:off x="7715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3C8B8CA5-C240-4F4A-9020-032D7ECB60A5}"/>
            </a:ext>
          </a:extLst>
        </xdr:cNvPr>
        <xdr:cNvSpPr txBox="1"/>
      </xdr:nvSpPr>
      <xdr:spPr>
        <a:xfrm>
          <a:off x="6908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4723DEBD-3EE7-426F-8D51-03D61C9EE421}"/>
            </a:ext>
          </a:extLst>
        </xdr:cNvPr>
        <xdr:cNvSpPr txBox="1"/>
      </xdr:nvSpPr>
      <xdr:spPr>
        <a:xfrm>
          <a:off x="61150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33655</xdr:rowOff>
    </xdr:from>
    <xdr:to>
      <xdr:col>55</xdr:col>
      <xdr:colOff>50800</xdr:colOff>
      <xdr:row>84</xdr:row>
      <xdr:rowOff>135255</xdr:rowOff>
    </xdr:to>
    <xdr:sp macro="" textlink="">
      <xdr:nvSpPr>
        <xdr:cNvPr id="357" name="楕円 356">
          <a:extLst>
            <a:ext uri="{FF2B5EF4-FFF2-40B4-BE49-F238E27FC236}">
              <a16:creationId xmlns:a16="http://schemas.microsoft.com/office/drawing/2014/main" id="{6DEF2134-C677-45F2-AC40-30ECED19EB1D}"/>
            </a:ext>
          </a:extLst>
        </xdr:cNvPr>
        <xdr:cNvSpPr/>
      </xdr:nvSpPr>
      <xdr:spPr>
        <a:xfrm>
          <a:off x="9398000" y="139084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12065</xdr:rowOff>
    </xdr:from>
    <xdr:ext cx="469900" cy="259080"/>
    <xdr:sp macro="" textlink="">
      <xdr:nvSpPr>
        <xdr:cNvPr id="358" name="【公営住宅】&#10;一人当たり面積該当値テキスト">
          <a:extLst>
            <a:ext uri="{FF2B5EF4-FFF2-40B4-BE49-F238E27FC236}">
              <a16:creationId xmlns:a16="http://schemas.microsoft.com/office/drawing/2014/main" id="{93F0D737-2B80-4E4E-8032-13973DEBB69C}"/>
            </a:ext>
          </a:extLst>
        </xdr:cNvPr>
        <xdr:cNvSpPr txBox="1"/>
      </xdr:nvSpPr>
      <xdr:spPr>
        <a:xfrm>
          <a:off x="9467850" y="13886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3.188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37465</xdr:rowOff>
    </xdr:from>
    <xdr:to>
      <xdr:col>50</xdr:col>
      <xdr:colOff>165100</xdr:colOff>
      <xdr:row>84</xdr:row>
      <xdr:rowOff>139065</xdr:rowOff>
    </xdr:to>
    <xdr:sp macro="" textlink="">
      <xdr:nvSpPr>
        <xdr:cNvPr id="359" name="楕円 358">
          <a:extLst>
            <a:ext uri="{FF2B5EF4-FFF2-40B4-BE49-F238E27FC236}">
              <a16:creationId xmlns:a16="http://schemas.microsoft.com/office/drawing/2014/main" id="{121A1069-89FF-4B60-855A-52236298FFA3}"/>
            </a:ext>
          </a:extLst>
        </xdr:cNvPr>
        <xdr:cNvSpPr/>
      </xdr:nvSpPr>
      <xdr:spPr>
        <a:xfrm>
          <a:off x="8636000" y="1391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84455</xdr:rowOff>
    </xdr:from>
    <xdr:to>
      <xdr:col>55</xdr:col>
      <xdr:colOff>0</xdr:colOff>
      <xdr:row>84</xdr:row>
      <xdr:rowOff>88265</xdr:rowOff>
    </xdr:to>
    <xdr:cxnSp macro="">
      <xdr:nvCxnSpPr>
        <xdr:cNvPr id="360" name="直線コネクタ 359">
          <a:extLst>
            <a:ext uri="{FF2B5EF4-FFF2-40B4-BE49-F238E27FC236}">
              <a16:creationId xmlns:a16="http://schemas.microsoft.com/office/drawing/2014/main" id="{2F389071-E0BA-47E7-9C8E-990DF077D9FB}"/>
            </a:ext>
          </a:extLst>
        </xdr:cNvPr>
        <xdr:cNvCxnSpPr/>
      </xdr:nvCxnSpPr>
      <xdr:spPr>
        <a:xfrm flipV="1">
          <a:off x="8686800" y="13959205"/>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40640</xdr:rowOff>
    </xdr:from>
    <xdr:to>
      <xdr:col>46</xdr:col>
      <xdr:colOff>38100</xdr:colOff>
      <xdr:row>84</xdr:row>
      <xdr:rowOff>142240</xdr:rowOff>
    </xdr:to>
    <xdr:sp macro="" textlink="">
      <xdr:nvSpPr>
        <xdr:cNvPr id="361" name="楕円 360">
          <a:extLst>
            <a:ext uri="{FF2B5EF4-FFF2-40B4-BE49-F238E27FC236}">
              <a16:creationId xmlns:a16="http://schemas.microsoft.com/office/drawing/2014/main" id="{9E326B37-9CAB-421D-93DC-F9AFFD7EAFC5}"/>
            </a:ext>
          </a:extLst>
        </xdr:cNvPr>
        <xdr:cNvSpPr/>
      </xdr:nvSpPr>
      <xdr:spPr>
        <a:xfrm>
          <a:off x="7842250" y="139153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88265</xdr:rowOff>
    </xdr:from>
    <xdr:to>
      <xdr:col>50</xdr:col>
      <xdr:colOff>114300</xdr:colOff>
      <xdr:row>84</xdr:row>
      <xdr:rowOff>91440</xdr:rowOff>
    </xdr:to>
    <xdr:cxnSp macro="">
      <xdr:nvCxnSpPr>
        <xdr:cNvPr id="362" name="直線コネクタ 361">
          <a:extLst>
            <a:ext uri="{FF2B5EF4-FFF2-40B4-BE49-F238E27FC236}">
              <a16:creationId xmlns:a16="http://schemas.microsoft.com/office/drawing/2014/main" id="{93342581-C16C-4443-A387-BAA3B5075710}"/>
            </a:ext>
          </a:extLst>
        </xdr:cNvPr>
        <xdr:cNvCxnSpPr/>
      </xdr:nvCxnSpPr>
      <xdr:spPr>
        <a:xfrm flipV="1">
          <a:off x="7886700" y="13963015"/>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41910</xdr:rowOff>
    </xdr:from>
    <xdr:to>
      <xdr:col>41</xdr:col>
      <xdr:colOff>101600</xdr:colOff>
      <xdr:row>84</xdr:row>
      <xdr:rowOff>143510</xdr:rowOff>
    </xdr:to>
    <xdr:sp macro="" textlink="">
      <xdr:nvSpPr>
        <xdr:cNvPr id="363" name="楕円 362">
          <a:extLst>
            <a:ext uri="{FF2B5EF4-FFF2-40B4-BE49-F238E27FC236}">
              <a16:creationId xmlns:a16="http://schemas.microsoft.com/office/drawing/2014/main" id="{9533623A-8BBC-42A7-B03D-E71295992614}"/>
            </a:ext>
          </a:extLst>
        </xdr:cNvPr>
        <xdr:cNvSpPr/>
      </xdr:nvSpPr>
      <xdr:spPr>
        <a:xfrm>
          <a:off x="7029450" y="1391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91440</xdr:rowOff>
    </xdr:from>
    <xdr:to>
      <xdr:col>45</xdr:col>
      <xdr:colOff>177800</xdr:colOff>
      <xdr:row>84</xdr:row>
      <xdr:rowOff>92710</xdr:rowOff>
    </xdr:to>
    <xdr:cxnSp macro="">
      <xdr:nvCxnSpPr>
        <xdr:cNvPr id="364" name="直線コネクタ 363">
          <a:extLst>
            <a:ext uri="{FF2B5EF4-FFF2-40B4-BE49-F238E27FC236}">
              <a16:creationId xmlns:a16="http://schemas.microsoft.com/office/drawing/2014/main" id="{16FDACD8-BAAC-4997-822C-1F072B5B7D98}"/>
            </a:ext>
          </a:extLst>
        </xdr:cNvPr>
        <xdr:cNvCxnSpPr/>
      </xdr:nvCxnSpPr>
      <xdr:spPr>
        <a:xfrm flipV="1">
          <a:off x="7080250" y="1396619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43180</xdr:rowOff>
    </xdr:from>
    <xdr:to>
      <xdr:col>36</xdr:col>
      <xdr:colOff>165100</xdr:colOff>
      <xdr:row>84</xdr:row>
      <xdr:rowOff>144780</xdr:rowOff>
    </xdr:to>
    <xdr:sp macro="" textlink="">
      <xdr:nvSpPr>
        <xdr:cNvPr id="365" name="楕円 364">
          <a:extLst>
            <a:ext uri="{FF2B5EF4-FFF2-40B4-BE49-F238E27FC236}">
              <a16:creationId xmlns:a16="http://schemas.microsoft.com/office/drawing/2014/main" id="{971CC9F7-8DE4-46CA-89D9-CA56437CEAAF}"/>
            </a:ext>
          </a:extLst>
        </xdr:cNvPr>
        <xdr:cNvSpPr/>
      </xdr:nvSpPr>
      <xdr:spPr>
        <a:xfrm>
          <a:off x="6235700" y="1391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92710</xdr:rowOff>
    </xdr:from>
    <xdr:to>
      <xdr:col>41</xdr:col>
      <xdr:colOff>50800</xdr:colOff>
      <xdr:row>84</xdr:row>
      <xdr:rowOff>93980</xdr:rowOff>
    </xdr:to>
    <xdr:cxnSp macro="">
      <xdr:nvCxnSpPr>
        <xdr:cNvPr id="366" name="直線コネクタ 365">
          <a:extLst>
            <a:ext uri="{FF2B5EF4-FFF2-40B4-BE49-F238E27FC236}">
              <a16:creationId xmlns:a16="http://schemas.microsoft.com/office/drawing/2014/main" id="{2CFD14C3-AA74-44EE-B7D5-A7EE3A5A68BD}"/>
            </a:ext>
          </a:extLst>
        </xdr:cNvPr>
        <xdr:cNvCxnSpPr/>
      </xdr:nvCxnSpPr>
      <xdr:spPr>
        <a:xfrm flipV="1">
          <a:off x="6286500" y="1396746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144780</xdr:rowOff>
    </xdr:from>
    <xdr:ext cx="469900" cy="258445"/>
    <xdr:sp macro="" textlink="">
      <xdr:nvSpPr>
        <xdr:cNvPr id="367" name="n_1aveValue【公営住宅】&#10;一人当たり面積">
          <a:extLst>
            <a:ext uri="{FF2B5EF4-FFF2-40B4-BE49-F238E27FC236}">
              <a16:creationId xmlns:a16="http://schemas.microsoft.com/office/drawing/2014/main" id="{E9A58019-0FA1-42BA-80E5-16A8C40138CF}"/>
            </a:ext>
          </a:extLst>
        </xdr:cNvPr>
        <xdr:cNvSpPr txBox="1"/>
      </xdr:nvSpPr>
      <xdr:spPr>
        <a:xfrm>
          <a:off x="8458200" y="136893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151765</xdr:rowOff>
    </xdr:from>
    <xdr:ext cx="469265" cy="259080"/>
    <xdr:sp macro="" textlink="">
      <xdr:nvSpPr>
        <xdr:cNvPr id="368" name="n_2aveValue【公営住宅】&#10;一人当たり面積">
          <a:extLst>
            <a:ext uri="{FF2B5EF4-FFF2-40B4-BE49-F238E27FC236}">
              <a16:creationId xmlns:a16="http://schemas.microsoft.com/office/drawing/2014/main" id="{663271E3-B485-4D52-A438-B17282AA348F}"/>
            </a:ext>
          </a:extLst>
        </xdr:cNvPr>
        <xdr:cNvSpPr txBox="1"/>
      </xdr:nvSpPr>
      <xdr:spPr>
        <a:xfrm>
          <a:off x="7677150" y="136963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3.184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137795</xdr:rowOff>
    </xdr:from>
    <xdr:ext cx="469265" cy="259080"/>
    <xdr:sp macro="" textlink="">
      <xdr:nvSpPr>
        <xdr:cNvPr id="369" name="n_3aveValue【公営住宅】&#10;一人当たり面積">
          <a:extLst>
            <a:ext uri="{FF2B5EF4-FFF2-40B4-BE49-F238E27FC236}">
              <a16:creationId xmlns:a16="http://schemas.microsoft.com/office/drawing/2014/main" id="{C2737891-C84B-42D5-BEE2-FC57FF278AE7}"/>
            </a:ext>
          </a:extLst>
        </xdr:cNvPr>
        <xdr:cNvSpPr txBox="1"/>
      </xdr:nvSpPr>
      <xdr:spPr>
        <a:xfrm>
          <a:off x="6864350" y="140125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149225</xdr:rowOff>
    </xdr:from>
    <xdr:ext cx="469265" cy="259080"/>
    <xdr:sp macro="" textlink="">
      <xdr:nvSpPr>
        <xdr:cNvPr id="370" name="n_4aveValue【公営住宅】&#10;一人当たり面積">
          <a:extLst>
            <a:ext uri="{FF2B5EF4-FFF2-40B4-BE49-F238E27FC236}">
              <a16:creationId xmlns:a16="http://schemas.microsoft.com/office/drawing/2014/main" id="{CFE65199-EF52-4A6A-BBD2-B4E6060EBF63}"/>
            </a:ext>
          </a:extLst>
        </xdr:cNvPr>
        <xdr:cNvSpPr txBox="1"/>
      </xdr:nvSpPr>
      <xdr:spPr>
        <a:xfrm>
          <a:off x="6070600" y="140239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130175</xdr:rowOff>
    </xdr:from>
    <xdr:ext cx="469900" cy="259080"/>
    <xdr:sp macro="" textlink="">
      <xdr:nvSpPr>
        <xdr:cNvPr id="371" name="n_1mainValue【公営住宅】&#10;一人当たり面積">
          <a:extLst>
            <a:ext uri="{FF2B5EF4-FFF2-40B4-BE49-F238E27FC236}">
              <a16:creationId xmlns:a16="http://schemas.microsoft.com/office/drawing/2014/main" id="{5C32BD90-8DA8-4DC7-935D-3DA13C2DE8EB}"/>
            </a:ext>
          </a:extLst>
        </xdr:cNvPr>
        <xdr:cNvSpPr txBox="1"/>
      </xdr:nvSpPr>
      <xdr:spPr>
        <a:xfrm>
          <a:off x="8458200" y="140049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133350</xdr:rowOff>
    </xdr:from>
    <xdr:ext cx="469265" cy="258445"/>
    <xdr:sp macro="" textlink="">
      <xdr:nvSpPr>
        <xdr:cNvPr id="372" name="n_2mainValue【公営住宅】&#10;一人当たり面積">
          <a:extLst>
            <a:ext uri="{FF2B5EF4-FFF2-40B4-BE49-F238E27FC236}">
              <a16:creationId xmlns:a16="http://schemas.microsoft.com/office/drawing/2014/main" id="{79FA585B-CD6F-4F74-BEDF-0320B2A1B9D6}"/>
            </a:ext>
          </a:extLst>
        </xdr:cNvPr>
        <xdr:cNvSpPr txBox="1"/>
      </xdr:nvSpPr>
      <xdr:spPr>
        <a:xfrm>
          <a:off x="7677150" y="140081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82</xdr:row>
      <xdr:rowOff>160020</xdr:rowOff>
    </xdr:from>
    <xdr:ext cx="469265" cy="259080"/>
    <xdr:sp macro="" textlink="">
      <xdr:nvSpPr>
        <xdr:cNvPr id="373" name="n_3mainValue【公営住宅】&#10;一人当たり面積">
          <a:extLst>
            <a:ext uri="{FF2B5EF4-FFF2-40B4-BE49-F238E27FC236}">
              <a16:creationId xmlns:a16="http://schemas.microsoft.com/office/drawing/2014/main" id="{52A138F0-45B3-40BF-83DE-1C921ED08ABD}"/>
            </a:ext>
          </a:extLst>
        </xdr:cNvPr>
        <xdr:cNvSpPr txBox="1"/>
      </xdr:nvSpPr>
      <xdr:spPr>
        <a:xfrm>
          <a:off x="6864350" y="137045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82</xdr:row>
      <xdr:rowOff>161290</xdr:rowOff>
    </xdr:from>
    <xdr:ext cx="469265" cy="259080"/>
    <xdr:sp macro="" textlink="">
      <xdr:nvSpPr>
        <xdr:cNvPr id="374" name="n_4mainValue【公営住宅】&#10;一人当たり面積">
          <a:extLst>
            <a:ext uri="{FF2B5EF4-FFF2-40B4-BE49-F238E27FC236}">
              <a16:creationId xmlns:a16="http://schemas.microsoft.com/office/drawing/2014/main" id="{AC6E8F45-4834-4150-81C6-73DF17D6B5CF}"/>
            </a:ext>
          </a:extLst>
        </xdr:cNvPr>
        <xdr:cNvSpPr txBox="1"/>
      </xdr:nvSpPr>
      <xdr:spPr>
        <a:xfrm>
          <a:off x="6070600" y="137058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8F8690A6-C0DF-451F-8BD7-2B342FD0DFB8}"/>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5895FAC8-DA94-4E99-9829-72FAF2E4C37B}"/>
            </a:ext>
          </a:extLst>
        </xdr:cNvPr>
        <xdr:cNvSpPr/>
      </xdr:nvSpPr>
      <xdr:spPr>
        <a:xfrm>
          <a:off x="8128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86D9D60E-8248-4CBB-BFAB-C65E422776BA}"/>
            </a:ext>
          </a:extLst>
        </xdr:cNvPr>
        <xdr:cNvSpPr/>
      </xdr:nvSpPr>
      <xdr:spPr>
        <a:xfrm>
          <a:off x="8128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B1904782-52FD-4F2C-B8C3-7A9B4FD3C35F}"/>
            </a:ext>
          </a:extLst>
        </xdr:cNvPr>
        <xdr:cNvSpPr/>
      </xdr:nvSpPr>
      <xdr:spPr>
        <a:xfrm>
          <a:off x="17145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632E8-2772-47CB-8856-63AC35121C67}"/>
            </a:ext>
          </a:extLst>
        </xdr:cNvPr>
        <xdr:cNvSpPr/>
      </xdr:nvSpPr>
      <xdr:spPr>
        <a:xfrm>
          <a:off x="17145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11538019-C384-4B37-95B4-B3F17BA111FF}"/>
            </a:ext>
          </a:extLst>
        </xdr:cNvPr>
        <xdr:cNvSpPr/>
      </xdr:nvSpPr>
      <xdr:spPr>
        <a:xfrm>
          <a:off x="27432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A15582A-226A-4277-B264-6191A52F20F1}"/>
            </a:ext>
          </a:extLst>
        </xdr:cNvPr>
        <xdr:cNvSpPr/>
      </xdr:nvSpPr>
      <xdr:spPr>
        <a:xfrm>
          <a:off x="27432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50DB022B-987B-409B-B030-ACCF4451450D}"/>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E6BB1076-D789-4516-B2BE-69BEDFFFEDF5}"/>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ACEF33E3-CF60-454F-9B50-0B58B0AF973C}"/>
            </a:ext>
          </a:extLst>
        </xdr:cNvPr>
        <xdr:cNvSpPr/>
      </xdr:nvSpPr>
      <xdr:spPr>
        <a:xfrm>
          <a:off x="60642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8BFF5609-550D-40E0-8618-84C5AD3A5F73}"/>
            </a:ext>
          </a:extLst>
        </xdr:cNvPr>
        <xdr:cNvSpPr/>
      </xdr:nvSpPr>
      <xdr:spPr>
        <a:xfrm>
          <a:off x="60642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6112675-3DB8-42DB-A57B-A711D19E20FF}"/>
            </a:ext>
          </a:extLst>
        </xdr:cNvPr>
        <xdr:cNvSpPr/>
      </xdr:nvSpPr>
      <xdr:spPr>
        <a:xfrm>
          <a:off x="69850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15FFA62A-9EF0-45C9-A67E-93CA3EA4C665}"/>
            </a:ext>
          </a:extLst>
        </xdr:cNvPr>
        <xdr:cNvSpPr/>
      </xdr:nvSpPr>
      <xdr:spPr>
        <a:xfrm>
          <a:off x="69850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4CF3FC52-7F2D-49AA-8B2E-DEE218FFE46E}"/>
            </a:ext>
          </a:extLst>
        </xdr:cNvPr>
        <xdr:cNvSpPr/>
      </xdr:nvSpPr>
      <xdr:spPr>
        <a:xfrm>
          <a:off x="80137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E2722875-881E-401F-9A5F-7CD67FC82DA9}"/>
            </a:ext>
          </a:extLst>
        </xdr:cNvPr>
        <xdr:cNvSpPr/>
      </xdr:nvSpPr>
      <xdr:spPr>
        <a:xfrm>
          <a:off x="80137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E660B10F-F05B-4356-BAEC-59AA8B244125}"/>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BD4730C8-063C-41EE-8A8E-E64AEE819876}"/>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45D7BF80-235D-4530-8B76-211847C722EC}"/>
            </a:ext>
          </a:extLst>
        </xdr:cNvPr>
        <xdr:cNvSpPr/>
      </xdr:nvSpPr>
      <xdr:spPr>
        <a:xfrm>
          <a:off x="113157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731DD280-9E5A-48F1-AF33-A1E041B396F5}"/>
            </a:ext>
          </a:extLst>
        </xdr:cNvPr>
        <xdr:cNvSpPr/>
      </xdr:nvSpPr>
      <xdr:spPr>
        <a:xfrm>
          <a:off x="113157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49347590-312E-4468-BF06-EAEFD329C2FB}"/>
            </a:ext>
          </a:extLst>
        </xdr:cNvPr>
        <xdr:cNvSpPr/>
      </xdr:nvSpPr>
      <xdr:spPr>
        <a:xfrm>
          <a:off x="122364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11083883-F271-4F5C-A8B5-32FCED14D6C6}"/>
            </a:ext>
          </a:extLst>
        </xdr:cNvPr>
        <xdr:cNvSpPr/>
      </xdr:nvSpPr>
      <xdr:spPr>
        <a:xfrm>
          <a:off x="122364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6751F2DC-1DBF-4F8A-9538-0BD1FB897409}"/>
            </a:ext>
          </a:extLst>
        </xdr:cNvPr>
        <xdr:cNvSpPr/>
      </xdr:nvSpPr>
      <xdr:spPr>
        <a:xfrm>
          <a:off x="132651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8150C16C-506C-4533-8065-B689EA26033F}"/>
            </a:ext>
          </a:extLst>
        </xdr:cNvPr>
        <xdr:cNvSpPr/>
      </xdr:nvSpPr>
      <xdr:spPr>
        <a:xfrm>
          <a:off x="132651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2EAD61C9-419C-4A2A-9317-7726F52DB8CD}"/>
            </a:ext>
          </a:extLst>
        </xdr:cNvPr>
        <xdr:cNvSpPr/>
      </xdr:nvSpPr>
      <xdr:spPr>
        <a:xfrm>
          <a:off x="11207750" y="51435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815" cy="225425"/>
    <xdr:sp macro="" textlink="">
      <xdr:nvSpPr>
        <xdr:cNvPr id="399" name="テキスト ボックス 398">
          <a:extLst>
            <a:ext uri="{FF2B5EF4-FFF2-40B4-BE49-F238E27FC236}">
              <a16:creationId xmlns:a16="http://schemas.microsoft.com/office/drawing/2014/main" id="{4929E1AD-7926-4FAE-AEB4-19077D228CC8}"/>
            </a:ext>
          </a:extLst>
        </xdr:cNvPr>
        <xdr:cNvSpPr txBox="1"/>
      </xdr:nvSpPr>
      <xdr:spPr>
        <a:xfrm>
          <a:off x="11169650" y="495935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9CFFED70-4F93-4F32-A778-0DEA91BA2DA4}"/>
            </a:ext>
          </a:extLst>
        </xdr:cNvPr>
        <xdr:cNvCxnSpPr/>
      </xdr:nvCxnSpPr>
      <xdr:spPr>
        <a:xfrm>
          <a:off x="11207750" y="7346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725" cy="259080"/>
    <xdr:sp macro="" textlink="">
      <xdr:nvSpPr>
        <xdr:cNvPr id="401" name="テキスト ボックス 400">
          <a:extLst>
            <a:ext uri="{FF2B5EF4-FFF2-40B4-BE49-F238E27FC236}">
              <a16:creationId xmlns:a16="http://schemas.microsoft.com/office/drawing/2014/main" id="{AFDAAD35-40FD-4C14-BB50-AE819B0FE9A7}"/>
            </a:ext>
          </a:extLst>
        </xdr:cNvPr>
        <xdr:cNvSpPr txBox="1"/>
      </xdr:nvSpPr>
      <xdr:spPr>
        <a:xfrm>
          <a:off x="10797540" y="72110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6039AC1A-534F-4BF4-8706-F8795F915472}"/>
            </a:ext>
          </a:extLst>
        </xdr:cNvPr>
        <xdr:cNvCxnSpPr/>
      </xdr:nvCxnSpPr>
      <xdr:spPr>
        <a:xfrm>
          <a:off x="11207750" y="69786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6725" cy="259080"/>
    <xdr:sp macro="" textlink="">
      <xdr:nvSpPr>
        <xdr:cNvPr id="403" name="テキスト ボックス 402">
          <a:extLst>
            <a:ext uri="{FF2B5EF4-FFF2-40B4-BE49-F238E27FC236}">
              <a16:creationId xmlns:a16="http://schemas.microsoft.com/office/drawing/2014/main" id="{208C45CA-401E-4CA0-9237-4CF800A13EE3}"/>
            </a:ext>
          </a:extLst>
        </xdr:cNvPr>
        <xdr:cNvSpPr txBox="1"/>
      </xdr:nvSpPr>
      <xdr:spPr>
        <a:xfrm>
          <a:off x="10797540" y="684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A5B42BF5-B709-4B0F-9037-FA135B1E0B73}"/>
            </a:ext>
          </a:extLst>
        </xdr:cNvPr>
        <xdr:cNvCxnSpPr/>
      </xdr:nvCxnSpPr>
      <xdr:spPr>
        <a:xfrm>
          <a:off x="11207750" y="66103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8445"/>
    <xdr:sp macro="" textlink="">
      <xdr:nvSpPr>
        <xdr:cNvPr id="405" name="テキスト ボックス 404">
          <a:extLst>
            <a:ext uri="{FF2B5EF4-FFF2-40B4-BE49-F238E27FC236}">
              <a16:creationId xmlns:a16="http://schemas.microsoft.com/office/drawing/2014/main" id="{4030C23A-1B32-4CB7-B9C0-AF4382761730}"/>
            </a:ext>
          </a:extLst>
        </xdr:cNvPr>
        <xdr:cNvSpPr txBox="1"/>
      </xdr:nvSpPr>
      <xdr:spPr>
        <a:xfrm>
          <a:off x="10842625" y="64744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455BDCF7-59B6-4B50-94C4-26EFE375D95D}"/>
            </a:ext>
          </a:extLst>
        </xdr:cNvPr>
        <xdr:cNvCxnSpPr/>
      </xdr:nvCxnSpPr>
      <xdr:spPr>
        <a:xfrm>
          <a:off x="11207750" y="6248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407" name="テキスト ボックス 406">
          <a:extLst>
            <a:ext uri="{FF2B5EF4-FFF2-40B4-BE49-F238E27FC236}">
              <a16:creationId xmlns:a16="http://schemas.microsoft.com/office/drawing/2014/main" id="{1A87B836-53E4-4CBA-81A8-BE7E20BA59C4}"/>
            </a:ext>
          </a:extLst>
        </xdr:cNvPr>
        <xdr:cNvSpPr txBox="1"/>
      </xdr:nvSpPr>
      <xdr:spPr>
        <a:xfrm>
          <a:off x="10842625" y="6112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78712B02-8CE7-4DB0-9B35-8CDB9CAF3B8C}"/>
            </a:ext>
          </a:extLst>
        </xdr:cNvPr>
        <xdr:cNvCxnSpPr/>
      </xdr:nvCxnSpPr>
      <xdr:spPr>
        <a:xfrm>
          <a:off x="11207750" y="5880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409" name="テキスト ボックス 408">
          <a:extLst>
            <a:ext uri="{FF2B5EF4-FFF2-40B4-BE49-F238E27FC236}">
              <a16:creationId xmlns:a16="http://schemas.microsoft.com/office/drawing/2014/main" id="{C41E19C9-C095-44B2-8B5D-74E24BA0CEAA}"/>
            </a:ext>
          </a:extLst>
        </xdr:cNvPr>
        <xdr:cNvSpPr txBox="1"/>
      </xdr:nvSpPr>
      <xdr:spPr>
        <a:xfrm>
          <a:off x="10842625" y="5744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AA59764C-A772-40A1-830C-72CFA4D48B78}"/>
            </a:ext>
          </a:extLst>
        </xdr:cNvPr>
        <xdr:cNvCxnSpPr/>
      </xdr:nvCxnSpPr>
      <xdr:spPr>
        <a:xfrm>
          <a:off x="11207750" y="5511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8445"/>
    <xdr:sp macro="" textlink="">
      <xdr:nvSpPr>
        <xdr:cNvPr id="411" name="テキスト ボックス 410">
          <a:extLst>
            <a:ext uri="{FF2B5EF4-FFF2-40B4-BE49-F238E27FC236}">
              <a16:creationId xmlns:a16="http://schemas.microsoft.com/office/drawing/2014/main" id="{F45FFE8E-8213-47E7-9A51-6526E9B19799}"/>
            </a:ext>
          </a:extLst>
        </xdr:cNvPr>
        <xdr:cNvSpPr txBox="1"/>
      </xdr:nvSpPr>
      <xdr:spPr>
        <a:xfrm>
          <a:off x="10842625" y="537591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8EABA9AF-F473-452F-A103-8B9ED7740A21}"/>
            </a:ext>
          </a:extLst>
        </xdr:cNvPr>
        <xdr:cNvCxnSpPr/>
      </xdr:nvCxnSpPr>
      <xdr:spPr>
        <a:xfrm>
          <a:off x="11207750" y="5143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8455" cy="259080"/>
    <xdr:sp macro="" textlink="">
      <xdr:nvSpPr>
        <xdr:cNvPr id="413" name="テキスト ボックス 412">
          <a:extLst>
            <a:ext uri="{FF2B5EF4-FFF2-40B4-BE49-F238E27FC236}">
              <a16:creationId xmlns:a16="http://schemas.microsoft.com/office/drawing/2014/main" id="{620AF988-AF94-44DD-B483-316AC5C39C5F}"/>
            </a:ext>
          </a:extLst>
        </xdr:cNvPr>
        <xdr:cNvSpPr txBox="1"/>
      </xdr:nvSpPr>
      <xdr:spPr>
        <a:xfrm>
          <a:off x="10906760" y="500761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355A744-045C-4911-A9DE-E7FB618EB990}"/>
            </a:ext>
          </a:extLst>
        </xdr:cNvPr>
        <xdr:cNvSpPr/>
      </xdr:nvSpPr>
      <xdr:spPr>
        <a:xfrm>
          <a:off x="11207750" y="51435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52070</xdr:rowOff>
    </xdr:from>
    <xdr:to>
      <xdr:col>85</xdr:col>
      <xdr:colOff>126365</xdr:colOff>
      <xdr:row>42</xdr:row>
      <xdr:rowOff>38100</xdr:rowOff>
    </xdr:to>
    <xdr:cxnSp macro="">
      <xdr:nvCxnSpPr>
        <xdr:cNvPr id="415" name="直線コネクタ 414">
          <a:extLst>
            <a:ext uri="{FF2B5EF4-FFF2-40B4-BE49-F238E27FC236}">
              <a16:creationId xmlns:a16="http://schemas.microsoft.com/office/drawing/2014/main" id="{36F0CEA5-62D2-463D-AC76-AA1FEE97E6C5}"/>
            </a:ext>
          </a:extLst>
        </xdr:cNvPr>
        <xdr:cNvCxnSpPr/>
      </xdr:nvCxnSpPr>
      <xdr:spPr>
        <a:xfrm flipV="1">
          <a:off x="14699615" y="5506720"/>
          <a:ext cx="0" cy="1471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41910</xdr:rowOff>
    </xdr:from>
    <xdr:ext cx="469900" cy="258445"/>
    <xdr:sp macro="" textlink="">
      <xdr:nvSpPr>
        <xdr:cNvPr id="416" name="【認定こども園・幼稚園・保育所】&#10;有形固定資産減価償却率最小値テキスト">
          <a:extLst>
            <a:ext uri="{FF2B5EF4-FFF2-40B4-BE49-F238E27FC236}">
              <a16:creationId xmlns:a16="http://schemas.microsoft.com/office/drawing/2014/main" id="{183C105C-B287-44C1-8798-3AC377A27F3A}"/>
            </a:ext>
          </a:extLst>
        </xdr:cNvPr>
        <xdr:cNvSpPr txBox="1"/>
      </xdr:nvSpPr>
      <xdr:spPr>
        <a:xfrm>
          <a:off x="14738350" y="69824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F1F9AB72-B210-4666-B766-C00BD6CB3FCC}"/>
            </a:ext>
          </a:extLst>
        </xdr:cNvPr>
        <xdr:cNvCxnSpPr/>
      </xdr:nvCxnSpPr>
      <xdr:spPr>
        <a:xfrm>
          <a:off x="14611350" y="6978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169545</xdr:rowOff>
    </xdr:from>
    <xdr:ext cx="405130" cy="258445"/>
    <xdr:sp macro="" textlink="">
      <xdr:nvSpPr>
        <xdr:cNvPr id="418" name="【認定こども園・幼稚園・保育所】&#10;有形固定資産減価償却率最大値テキスト">
          <a:extLst>
            <a:ext uri="{FF2B5EF4-FFF2-40B4-BE49-F238E27FC236}">
              <a16:creationId xmlns:a16="http://schemas.microsoft.com/office/drawing/2014/main" id="{D7D467C7-204C-445C-B5B4-F51AD23E889B}"/>
            </a:ext>
          </a:extLst>
        </xdr:cNvPr>
        <xdr:cNvSpPr txBox="1"/>
      </xdr:nvSpPr>
      <xdr:spPr>
        <a:xfrm>
          <a:off x="14738350" y="52876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52070</xdr:rowOff>
    </xdr:from>
    <xdr:to>
      <xdr:col>86</xdr:col>
      <xdr:colOff>25400</xdr:colOff>
      <xdr:row>33</xdr:row>
      <xdr:rowOff>52070</xdr:rowOff>
    </xdr:to>
    <xdr:cxnSp macro="">
      <xdr:nvCxnSpPr>
        <xdr:cNvPr id="419" name="直線コネクタ 418">
          <a:extLst>
            <a:ext uri="{FF2B5EF4-FFF2-40B4-BE49-F238E27FC236}">
              <a16:creationId xmlns:a16="http://schemas.microsoft.com/office/drawing/2014/main" id="{39848B2D-5AA3-476D-86D3-270B450B61E6}"/>
            </a:ext>
          </a:extLst>
        </xdr:cNvPr>
        <xdr:cNvCxnSpPr/>
      </xdr:nvCxnSpPr>
      <xdr:spPr>
        <a:xfrm>
          <a:off x="14611350" y="5506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25400</xdr:rowOff>
    </xdr:from>
    <xdr:ext cx="405130" cy="259080"/>
    <xdr:sp macro="" textlink="">
      <xdr:nvSpPr>
        <xdr:cNvPr id="420" name="【認定こども園・幼稚園・保育所】&#10;有形固定資産減価償却率平均値テキスト">
          <a:extLst>
            <a:ext uri="{FF2B5EF4-FFF2-40B4-BE49-F238E27FC236}">
              <a16:creationId xmlns:a16="http://schemas.microsoft.com/office/drawing/2014/main" id="{604E3E47-2ABA-4344-B936-26EF61531004}"/>
            </a:ext>
          </a:extLst>
        </xdr:cNvPr>
        <xdr:cNvSpPr txBox="1"/>
      </xdr:nvSpPr>
      <xdr:spPr>
        <a:xfrm>
          <a:off x="14738350" y="59753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a:extLst>
            <a:ext uri="{FF2B5EF4-FFF2-40B4-BE49-F238E27FC236}">
              <a16:creationId xmlns:a16="http://schemas.microsoft.com/office/drawing/2014/main" id="{44EDABC4-6B5D-4F90-A05B-0DE1677E3A24}"/>
            </a:ext>
          </a:extLst>
        </xdr:cNvPr>
        <xdr:cNvSpPr/>
      </xdr:nvSpPr>
      <xdr:spPr>
        <a:xfrm>
          <a:off x="14649450" y="61175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a:extLst>
            <a:ext uri="{FF2B5EF4-FFF2-40B4-BE49-F238E27FC236}">
              <a16:creationId xmlns:a16="http://schemas.microsoft.com/office/drawing/2014/main" id="{EBC3DE23-EBAA-4C4E-8162-B04267A8B98F}"/>
            </a:ext>
          </a:extLst>
        </xdr:cNvPr>
        <xdr:cNvSpPr/>
      </xdr:nvSpPr>
      <xdr:spPr>
        <a:xfrm>
          <a:off x="13887450" y="6051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a:extLst>
            <a:ext uri="{FF2B5EF4-FFF2-40B4-BE49-F238E27FC236}">
              <a16:creationId xmlns:a16="http://schemas.microsoft.com/office/drawing/2014/main" id="{168E6BCE-4DFD-41B0-8A3D-4E77115D90B7}"/>
            </a:ext>
          </a:extLst>
        </xdr:cNvPr>
        <xdr:cNvSpPr/>
      </xdr:nvSpPr>
      <xdr:spPr>
        <a:xfrm>
          <a:off x="1309370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a:extLst>
            <a:ext uri="{FF2B5EF4-FFF2-40B4-BE49-F238E27FC236}">
              <a16:creationId xmlns:a16="http://schemas.microsoft.com/office/drawing/2014/main" id="{071F3393-EC09-4CE4-9BF1-073B3EB0143A}"/>
            </a:ext>
          </a:extLst>
        </xdr:cNvPr>
        <xdr:cNvSpPr/>
      </xdr:nvSpPr>
      <xdr:spPr>
        <a:xfrm>
          <a:off x="12299950" y="59924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5" name="フローチャート: 判断 424">
          <a:extLst>
            <a:ext uri="{FF2B5EF4-FFF2-40B4-BE49-F238E27FC236}">
              <a16:creationId xmlns:a16="http://schemas.microsoft.com/office/drawing/2014/main" id="{DB9F997E-1615-4833-B09A-85CE02BCA195}"/>
            </a:ext>
          </a:extLst>
        </xdr:cNvPr>
        <xdr:cNvSpPr/>
      </xdr:nvSpPr>
      <xdr:spPr>
        <a:xfrm>
          <a:off x="11487150" y="596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26" name="テキスト ボックス 425">
          <a:extLst>
            <a:ext uri="{FF2B5EF4-FFF2-40B4-BE49-F238E27FC236}">
              <a16:creationId xmlns:a16="http://schemas.microsoft.com/office/drawing/2014/main" id="{3B4B8510-8D5F-46E5-960D-99D736A2D9F1}"/>
            </a:ext>
          </a:extLst>
        </xdr:cNvPr>
        <xdr:cNvSpPr txBox="1"/>
      </xdr:nvSpPr>
      <xdr:spPr>
        <a:xfrm>
          <a:off x="14528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27" name="テキスト ボックス 426">
          <a:extLst>
            <a:ext uri="{FF2B5EF4-FFF2-40B4-BE49-F238E27FC236}">
              <a16:creationId xmlns:a16="http://schemas.microsoft.com/office/drawing/2014/main" id="{8DFEE921-1984-4207-AE44-5F0EB216D896}"/>
            </a:ext>
          </a:extLst>
        </xdr:cNvPr>
        <xdr:cNvSpPr txBox="1"/>
      </xdr:nvSpPr>
      <xdr:spPr>
        <a:xfrm>
          <a:off x="13766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28" name="テキスト ボックス 427">
          <a:extLst>
            <a:ext uri="{FF2B5EF4-FFF2-40B4-BE49-F238E27FC236}">
              <a16:creationId xmlns:a16="http://schemas.microsoft.com/office/drawing/2014/main" id="{763E073F-5326-4C1A-B2A1-3C6B181E85DD}"/>
            </a:ext>
          </a:extLst>
        </xdr:cNvPr>
        <xdr:cNvSpPr txBox="1"/>
      </xdr:nvSpPr>
      <xdr:spPr>
        <a:xfrm>
          <a:off x="129730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29" name="テキスト ボックス 428">
          <a:extLst>
            <a:ext uri="{FF2B5EF4-FFF2-40B4-BE49-F238E27FC236}">
              <a16:creationId xmlns:a16="http://schemas.microsoft.com/office/drawing/2014/main" id="{9499DB75-8A26-4FE2-88D3-63A72B69F99B}"/>
            </a:ext>
          </a:extLst>
        </xdr:cNvPr>
        <xdr:cNvSpPr txBox="1"/>
      </xdr:nvSpPr>
      <xdr:spPr>
        <a:xfrm>
          <a:off x="121729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0" name="テキスト ボックス 429">
          <a:extLst>
            <a:ext uri="{FF2B5EF4-FFF2-40B4-BE49-F238E27FC236}">
              <a16:creationId xmlns:a16="http://schemas.microsoft.com/office/drawing/2014/main" id="{4E881B7E-0C23-46C0-9CD9-6F233603CD8D}"/>
            </a:ext>
          </a:extLst>
        </xdr:cNvPr>
        <xdr:cNvSpPr txBox="1"/>
      </xdr:nvSpPr>
      <xdr:spPr>
        <a:xfrm>
          <a:off x="113665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158750</xdr:rowOff>
    </xdr:from>
    <xdr:to>
      <xdr:col>85</xdr:col>
      <xdr:colOff>177800</xdr:colOff>
      <xdr:row>38</xdr:row>
      <xdr:rowOff>88900</xdr:rowOff>
    </xdr:to>
    <xdr:sp macro="" textlink="">
      <xdr:nvSpPr>
        <xdr:cNvPr id="431" name="楕円 430">
          <a:extLst>
            <a:ext uri="{FF2B5EF4-FFF2-40B4-BE49-F238E27FC236}">
              <a16:creationId xmlns:a16="http://schemas.microsoft.com/office/drawing/2014/main" id="{4DD8854D-66D3-4C63-985D-56360BC5469A}"/>
            </a:ext>
          </a:extLst>
        </xdr:cNvPr>
        <xdr:cNvSpPr/>
      </xdr:nvSpPr>
      <xdr:spPr>
        <a:xfrm>
          <a:off x="14649450" y="62738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137160</xdr:rowOff>
    </xdr:from>
    <xdr:ext cx="405130" cy="259080"/>
    <xdr:sp macro="" textlink="">
      <xdr:nvSpPr>
        <xdr:cNvPr id="432" name="【認定こども園・幼稚園・保育所】&#10;有形固定資産減価償却率該当値テキスト">
          <a:extLst>
            <a:ext uri="{FF2B5EF4-FFF2-40B4-BE49-F238E27FC236}">
              <a16:creationId xmlns:a16="http://schemas.microsoft.com/office/drawing/2014/main" id="{E051BCD5-0092-4ACE-B2A0-C033A9A3EE27}"/>
            </a:ext>
          </a:extLst>
        </xdr:cNvPr>
        <xdr:cNvSpPr txBox="1"/>
      </xdr:nvSpPr>
      <xdr:spPr>
        <a:xfrm>
          <a:off x="14738350" y="62522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99695</xdr:rowOff>
    </xdr:from>
    <xdr:to>
      <xdr:col>81</xdr:col>
      <xdr:colOff>101600</xdr:colOff>
      <xdr:row>38</xdr:row>
      <xdr:rowOff>29845</xdr:rowOff>
    </xdr:to>
    <xdr:sp macro="" textlink="">
      <xdr:nvSpPr>
        <xdr:cNvPr id="433" name="楕円 432">
          <a:extLst>
            <a:ext uri="{FF2B5EF4-FFF2-40B4-BE49-F238E27FC236}">
              <a16:creationId xmlns:a16="http://schemas.microsoft.com/office/drawing/2014/main" id="{BDAFAD6E-60D5-4F50-96A6-B2B051CAAF0C}"/>
            </a:ext>
          </a:extLst>
        </xdr:cNvPr>
        <xdr:cNvSpPr/>
      </xdr:nvSpPr>
      <xdr:spPr>
        <a:xfrm>
          <a:off x="13887450" y="6214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150495</xdr:rowOff>
    </xdr:from>
    <xdr:to>
      <xdr:col>85</xdr:col>
      <xdr:colOff>127000</xdr:colOff>
      <xdr:row>38</xdr:row>
      <xdr:rowOff>38100</xdr:rowOff>
    </xdr:to>
    <xdr:cxnSp macro="">
      <xdr:nvCxnSpPr>
        <xdr:cNvPr id="434" name="直線コネクタ 433">
          <a:extLst>
            <a:ext uri="{FF2B5EF4-FFF2-40B4-BE49-F238E27FC236}">
              <a16:creationId xmlns:a16="http://schemas.microsoft.com/office/drawing/2014/main" id="{B25B7927-2697-4E50-83F7-345DA0455ACE}"/>
            </a:ext>
          </a:extLst>
        </xdr:cNvPr>
        <xdr:cNvCxnSpPr/>
      </xdr:nvCxnSpPr>
      <xdr:spPr>
        <a:xfrm>
          <a:off x="13938250" y="6265545"/>
          <a:ext cx="762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61595</xdr:rowOff>
    </xdr:from>
    <xdr:to>
      <xdr:col>76</xdr:col>
      <xdr:colOff>165100</xdr:colOff>
      <xdr:row>37</xdr:row>
      <xdr:rowOff>163195</xdr:rowOff>
    </xdr:to>
    <xdr:sp macro="" textlink="">
      <xdr:nvSpPr>
        <xdr:cNvPr id="435" name="楕円 434">
          <a:extLst>
            <a:ext uri="{FF2B5EF4-FFF2-40B4-BE49-F238E27FC236}">
              <a16:creationId xmlns:a16="http://schemas.microsoft.com/office/drawing/2014/main" id="{F30D827E-21D3-466E-993B-17C8C75F7F1E}"/>
            </a:ext>
          </a:extLst>
        </xdr:cNvPr>
        <xdr:cNvSpPr/>
      </xdr:nvSpPr>
      <xdr:spPr>
        <a:xfrm>
          <a:off x="130937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112395</xdr:rowOff>
    </xdr:from>
    <xdr:to>
      <xdr:col>81</xdr:col>
      <xdr:colOff>50800</xdr:colOff>
      <xdr:row>37</xdr:row>
      <xdr:rowOff>150495</xdr:rowOff>
    </xdr:to>
    <xdr:cxnSp macro="">
      <xdr:nvCxnSpPr>
        <xdr:cNvPr id="436" name="直線コネクタ 435">
          <a:extLst>
            <a:ext uri="{FF2B5EF4-FFF2-40B4-BE49-F238E27FC236}">
              <a16:creationId xmlns:a16="http://schemas.microsoft.com/office/drawing/2014/main" id="{BB6BE328-D532-4AE8-B29A-9E0A5B7D8DFE}"/>
            </a:ext>
          </a:extLst>
        </xdr:cNvPr>
        <xdr:cNvCxnSpPr/>
      </xdr:nvCxnSpPr>
      <xdr:spPr>
        <a:xfrm>
          <a:off x="13144500" y="6227445"/>
          <a:ext cx="7937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38735</xdr:rowOff>
    </xdr:from>
    <xdr:to>
      <xdr:col>72</xdr:col>
      <xdr:colOff>38100</xdr:colOff>
      <xdr:row>37</xdr:row>
      <xdr:rowOff>140335</xdr:rowOff>
    </xdr:to>
    <xdr:sp macro="" textlink="">
      <xdr:nvSpPr>
        <xdr:cNvPr id="437" name="楕円 436">
          <a:extLst>
            <a:ext uri="{FF2B5EF4-FFF2-40B4-BE49-F238E27FC236}">
              <a16:creationId xmlns:a16="http://schemas.microsoft.com/office/drawing/2014/main" id="{5865DAA1-1E72-4719-870A-634D4D7A5F58}"/>
            </a:ext>
          </a:extLst>
        </xdr:cNvPr>
        <xdr:cNvSpPr/>
      </xdr:nvSpPr>
      <xdr:spPr>
        <a:xfrm>
          <a:off x="12299950" y="61537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89535</xdr:rowOff>
    </xdr:from>
    <xdr:to>
      <xdr:col>76</xdr:col>
      <xdr:colOff>114300</xdr:colOff>
      <xdr:row>37</xdr:row>
      <xdr:rowOff>112395</xdr:rowOff>
    </xdr:to>
    <xdr:cxnSp macro="">
      <xdr:nvCxnSpPr>
        <xdr:cNvPr id="438" name="直線コネクタ 437">
          <a:extLst>
            <a:ext uri="{FF2B5EF4-FFF2-40B4-BE49-F238E27FC236}">
              <a16:creationId xmlns:a16="http://schemas.microsoft.com/office/drawing/2014/main" id="{381D5DCA-856D-4960-9565-E88010187AF2}"/>
            </a:ext>
          </a:extLst>
        </xdr:cNvPr>
        <xdr:cNvCxnSpPr/>
      </xdr:nvCxnSpPr>
      <xdr:spPr>
        <a:xfrm>
          <a:off x="12344400" y="6204585"/>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153035</xdr:rowOff>
    </xdr:from>
    <xdr:to>
      <xdr:col>67</xdr:col>
      <xdr:colOff>101600</xdr:colOff>
      <xdr:row>37</xdr:row>
      <xdr:rowOff>83185</xdr:rowOff>
    </xdr:to>
    <xdr:sp macro="" textlink="">
      <xdr:nvSpPr>
        <xdr:cNvPr id="439" name="楕円 438">
          <a:extLst>
            <a:ext uri="{FF2B5EF4-FFF2-40B4-BE49-F238E27FC236}">
              <a16:creationId xmlns:a16="http://schemas.microsoft.com/office/drawing/2014/main" id="{6890AE2D-B98B-48B2-A1E8-7C9ADF2678C7}"/>
            </a:ext>
          </a:extLst>
        </xdr:cNvPr>
        <xdr:cNvSpPr/>
      </xdr:nvSpPr>
      <xdr:spPr>
        <a:xfrm>
          <a:off x="11487150" y="61029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32385</xdr:rowOff>
    </xdr:from>
    <xdr:to>
      <xdr:col>71</xdr:col>
      <xdr:colOff>177800</xdr:colOff>
      <xdr:row>37</xdr:row>
      <xdr:rowOff>89535</xdr:rowOff>
    </xdr:to>
    <xdr:cxnSp macro="">
      <xdr:nvCxnSpPr>
        <xdr:cNvPr id="440" name="直線コネクタ 439">
          <a:extLst>
            <a:ext uri="{FF2B5EF4-FFF2-40B4-BE49-F238E27FC236}">
              <a16:creationId xmlns:a16="http://schemas.microsoft.com/office/drawing/2014/main" id="{AE7FE43A-4B27-4521-9F55-C7A6A2377B15}"/>
            </a:ext>
          </a:extLst>
        </xdr:cNvPr>
        <xdr:cNvCxnSpPr/>
      </xdr:nvCxnSpPr>
      <xdr:spPr>
        <a:xfrm>
          <a:off x="11537950" y="6147435"/>
          <a:ext cx="80645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35</xdr:row>
      <xdr:rowOff>48260</xdr:rowOff>
    </xdr:from>
    <xdr:ext cx="405130" cy="259080"/>
    <xdr:sp macro="" textlink="">
      <xdr:nvSpPr>
        <xdr:cNvPr id="441" name="n_1aveValue【認定こども園・幼稚園・保育所】&#10;有形固定資産減価償却率">
          <a:extLst>
            <a:ext uri="{FF2B5EF4-FFF2-40B4-BE49-F238E27FC236}">
              <a16:creationId xmlns:a16="http://schemas.microsoft.com/office/drawing/2014/main" id="{CC3CF966-5128-4E48-8503-E79F48C93844}"/>
            </a:ext>
          </a:extLst>
        </xdr:cNvPr>
        <xdr:cNvSpPr txBox="1"/>
      </xdr:nvSpPr>
      <xdr:spPr>
        <a:xfrm>
          <a:off x="13742035" y="5833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2540</xdr:rowOff>
    </xdr:from>
    <xdr:ext cx="404495" cy="259080"/>
    <xdr:sp macro="" textlink="">
      <xdr:nvSpPr>
        <xdr:cNvPr id="442" name="n_2aveValue【認定こども園・幼稚園・保育所】&#10;有形固定資産減価償却率">
          <a:extLst>
            <a:ext uri="{FF2B5EF4-FFF2-40B4-BE49-F238E27FC236}">
              <a16:creationId xmlns:a16="http://schemas.microsoft.com/office/drawing/2014/main" id="{66AC7D2F-2358-4CCB-B603-692E79D63127}"/>
            </a:ext>
          </a:extLst>
        </xdr:cNvPr>
        <xdr:cNvSpPr txBox="1"/>
      </xdr:nvSpPr>
      <xdr:spPr>
        <a:xfrm>
          <a:off x="12960985" y="57873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34</xdr:row>
      <xdr:rowOff>160655</xdr:rowOff>
    </xdr:from>
    <xdr:ext cx="404495" cy="259080"/>
    <xdr:sp macro="" textlink="">
      <xdr:nvSpPr>
        <xdr:cNvPr id="443" name="n_3aveValue【認定こども園・幼稚園・保育所】&#10;有形固定資産減価償却率">
          <a:extLst>
            <a:ext uri="{FF2B5EF4-FFF2-40B4-BE49-F238E27FC236}">
              <a16:creationId xmlns:a16="http://schemas.microsoft.com/office/drawing/2014/main" id="{C7407830-74F1-4190-BE1B-5262790645E0}"/>
            </a:ext>
          </a:extLst>
        </xdr:cNvPr>
        <xdr:cNvSpPr txBox="1"/>
      </xdr:nvSpPr>
      <xdr:spPr>
        <a:xfrm>
          <a:off x="12167235" y="57804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34</xdr:row>
      <xdr:rowOff>135890</xdr:rowOff>
    </xdr:from>
    <xdr:ext cx="404495" cy="259080"/>
    <xdr:sp macro="" textlink="">
      <xdr:nvSpPr>
        <xdr:cNvPr id="444" name="n_4aveValue【認定こども園・幼稚園・保育所】&#10;有形固定資産減価償却率">
          <a:extLst>
            <a:ext uri="{FF2B5EF4-FFF2-40B4-BE49-F238E27FC236}">
              <a16:creationId xmlns:a16="http://schemas.microsoft.com/office/drawing/2014/main" id="{35512B12-7146-49E9-B0FB-1FC76A274BC8}"/>
            </a:ext>
          </a:extLst>
        </xdr:cNvPr>
        <xdr:cNvSpPr txBox="1"/>
      </xdr:nvSpPr>
      <xdr:spPr>
        <a:xfrm>
          <a:off x="11354435" y="57556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38</xdr:row>
      <xdr:rowOff>20955</xdr:rowOff>
    </xdr:from>
    <xdr:ext cx="405130" cy="258445"/>
    <xdr:sp macro="" textlink="">
      <xdr:nvSpPr>
        <xdr:cNvPr id="445" name="n_1mainValue【認定こども園・幼稚園・保育所】&#10;有形固定資産減価償却率">
          <a:extLst>
            <a:ext uri="{FF2B5EF4-FFF2-40B4-BE49-F238E27FC236}">
              <a16:creationId xmlns:a16="http://schemas.microsoft.com/office/drawing/2014/main" id="{C39094A4-BBCE-4E7E-9965-4252744935BC}"/>
            </a:ext>
          </a:extLst>
        </xdr:cNvPr>
        <xdr:cNvSpPr txBox="1"/>
      </xdr:nvSpPr>
      <xdr:spPr>
        <a:xfrm>
          <a:off x="13742035" y="63011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37</xdr:row>
      <xdr:rowOff>154940</xdr:rowOff>
    </xdr:from>
    <xdr:ext cx="404495" cy="258445"/>
    <xdr:sp macro="" textlink="">
      <xdr:nvSpPr>
        <xdr:cNvPr id="446" name="n_2mainValue【認定こども園・幼稚園・保育所】&#10;有形固定資産減価償却率">
          <a:extLst>
            <a:ext uri="{FF2B5EF4-FFF2-40B4-BE49-F238E27FC236}">
              <a16:creationId xmlns:a16="http://schemas.microsoft.com/office/drawing/2014/main" id="{6A8C1247-2FB5-4DD1-9664-95E33C949F00}"/>
            </a:ext>
          </a:extLst>
        </xdr:cNvPr>
        <xdr:cNvSpPr txBox="1"/>
      </xdr:nvSpPr>
      <xdr:spPr>
        <a:xfrm>
          <a:off x="12960985" y="62699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37</xdr:row>
      <xdr:rowOff>132080</xdr:rowOff>
    </xdr:from>
    <xdr:ext cx="404495" cy="258445"/>
    <xdr:sp macro="" textlink="">
      <xdr:nvSpPr>
        <xdr:cNvPr id="447" name="n_3mainValue【認定こども園・幼稚園・保育所】&#10;有形固定資産減価償却率">
          <a:extLst>
            <a:ext uri="{FF2B5EF4-FFF2-40B4-BE49-F238E27FC236}">
              <a16:creationId xmlns:a16="http://schemas.microsoft.com/office/drawing/2014/main" id="{29F27782-3E22-4A04-BEA7-795E68869A58}"/>
            </a:ext>
          </a:extLst>
        </xdr:cNvPr>
        <xdr:cNvSpPr txBox="1"/>
      </xdr:nvSpPr>
      <xdr:spPr>
        <a:xfrm>
          <a:off x="12167235" y="62471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37</xdr:row>
      <xdr:rowOff>74930</xdr:rowOff>
    </xdr:from>
    <xdr:ext cx="404495" cy="258445"/>
    <xdr:sp macro="" textlink="">
      <xdr:nvSpPr>
        <xdr:cNvPr id="448" name="n_4mainValue【認定こども園・幼稚園・保育所】&#10;有形固定資産減価償却率">
          <a:extLst>
            <a:ext uri="{FF2B5EF4-FFF2-40B4-BE49-F238E27FC236}">
              <a16:creationId xmlns:a16="http://schemas.microsoft.com/office/drawing/2014/main" id="{7BF4DA07-8C28-4F86-9FA4-07B9B648FAE2}"/>
            </a:ext>
          </a:extLst>
        </xdr:cNvPr>
        <xdr:cNvSpPr txBox="1"/>
      </xdr:nvSpPr>
      <xdr:spPr>
        <a:xfrm>
          <a:off x="11354435" y="61899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61C77336-4BA7-4855-81F7-DAF48312EEFE}"/>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D532B2D1-DFB3-4B8B-84AA-98C24A1C986A}"/>
            </a:ext>
          </a:extLst>
        </xdr:cNvPr>
        <xdr:cNvSpPr/>
      </xdr:nvSpPr>
      <xdr:spPr>
        <a:xfrm>
          <a:off x="165862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B9AFC929-6834-45E7-B527-9A51BD61EBCD}"/>
            </a:ext>
          </a:extLst>
        </xdr:cNvPr>
        <xdr:cNvSpPr/>
      </xdr:nvSpPr>
      <xdr:spPr>
        <a:xfrm>
          <a:off x="165862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70E38D25-9F1B-49DB-B9DC-F6834960345A}"/>
            </a:ext>
          </a:extLst>
        </xdr:cNvPr>
        <xdr:cNvSpPr/>
      </xdr:nvSpPr>
      <xdr:spPr>
        <a:xfrm>
          <a:off x="174879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E2569B77-A292-4122-9E5E-969150FF2314}"/>
            </a:ext>
          </a:extLst>
        </xdr:cNvPr>
        <xdr:cNvSpPr/>
      </xdr:nvSpPr>
      <xdr:spPr>
        <a:xfrm>
          <a:off x="174879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545CBF81-25E0-406C-A4CC-8413F0701B7E}"/>
            </a:ext>
          </a:extLst>
        </xdr:cNvPr>
        <xdr:cNvSpPr/>
      </xdr:nvSpPr>
      <xdr:spPr>
        <a:xfrm>
          <a:off x="185166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E42A50EE-9888-4067-9241-CA2F060DFCAA}"/>
            </a:ext>
          </a:extLst>
        </xdr:cNvPr>
        <xdr:cNvSpPr/>
      </xdr:nvSpPr>
      <xdr:spPr>
        <a:xfrm>
          <a:off x="185166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6016B249-432A-4D18-BC87-3F0A30D9C611}"/>
            </a:ext>
          </a:extLst>
        </xdr:cNvPr>
        <xdr:cNvSpPr/>
      </xdr:nvSpPr>
      <xdr:spPr>
        <a:xfrm>
          <a:off x="16459200" y="51435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250" cy="225425"/>
    <xdr:sp macro="" textlink="">
      <xdr:nvSpPr>
        <xdr:cNvPr id="457" name="テキスト ボックス 456">
          <a:extLst>
            <a:ext uri="{FF2B5EF4-FFF2-40B4-BE49-F238E27FC236}">
              <a16:creationId xmlns:a16="http://schemas.microsoft.com/office/drawing/2014/main" id="{6E826729-D737-433C-967F-C49E770A2DF7}"/>
            </a:ext>
          </a:extLst>
        </xdr:cNvPr>
        <xdr:cNvSpPr txBox="1"/>
      </xdr:nvSpPr>
      <xdr:spPr>
        <a:xfrm>
          <a:off x="16440150" y="495935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E28BDF4A-83D3-4387-8851-F9504CFD951C}"/>
            </a:ext>
          </a:extLst>
        </xdr:cNvPr>
        <xdr:cNvCxnSpPr/>
      </xdr:nvCxnSpPr>
      <xdr:spPr>
        <a:xfrm>
          <a:off x="16459200" y="7346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C3EE6DC0-A166-4C84-A616-1137106BBDFE}"/>
            </a:ext>
          </a:extLst>
        </xdr:cNvPr>
        <xdr:cNvCxnSpPr/>
      </xdr:nvCxnSpPr>
      <xdr:spPr>
        <a:xfrm>
          <a:off x="16459200" y="6978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6725" cy="259080"/>
    <xdr:sp macro="" textlink="">
      <xdr:nvSpPr>
        <xdr:cNvPr id="460" name="テキスト ボックス 459">
          <a:extLst>
            <a:ext uri="{FF2B5EF4-FFF2-40B4-BE49-F238E27FC236}">
              <a16:creationId xmlns:a16="http://schemas.microsoft.com/office/drawing/2014/main" id="{3DF9081B-556B-47AE-AA56-6E2562DB538A}"/>
            </a:ext>
          </a:extLst>
        </xdr:cNvPr>
        <xdr:cNvSpPr txBox="1"/>
      </xdr:nvSpPr>
      <xdr:spPr>
        <a:xfrm>
          <a:off x="16048990" y="684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EDD290DC-9306-4CA9-8A20-3187776B17BA}"/>
            </a:ext>
          </a:extLst>
        </xdr:cNvPr>
        <xdr:cNvCxnSpPr/>
      </xdr:nvCxnSpPr>
      <xdr:spPr>
        <a:xfrm>
          <a:off x="16459200" y="6610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6725" cy="258445"/>
    <xdr:sp macro="" textlink="">
      <xdr:nvSpPr>
        <xdr:cNvPr id="462" name="テキスト ボックス 461">
          <a:extLst>
            <a:ext uri="{FF2B5EF4-FFF2-40B4-BE49-F238E27FC236}">
              <a16:creationId xmlns:a16="http://schemas.microsoft.com/office/drawing/2014/main" id="{51DA6B5C-73FA-4A2D-BC31-4B371D70136A}"/>
            </a:ext>
          </a:extLst>
        </xdr:cNvPr>
        <xdr:cNvSpPr txBox="1"/>
      </xdr:nvSpPr>
      <xdr:spPr>
        <a:xfrm>
          <a:off x="16048990" y="64744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37CEA397-57A7-4CE1-8B95-925F89C6590D}"/>
            </a:ext>
          </a:extLst>
        </xdr:cNvPr>
        <xdr:cNvCxnSpPr/>
      </xdr:nvCxnSpPr>
      <xdr:spPr>
        <a:xfrm>
          <a:off x="16459200" y="624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6725" cy="259080"/>
    <xdr:sp macro="" textlink="">
      <xdr:nvSpPr>
        <xdr:cNvPr id="464" name="テキスト ボックス 463">
          <a:extLst>
            <a:ext uri="{FF2B5EF4-FFF2-40B4-BE49-F238E27FC236}">
              <a16:creationId xmlns:a16="http://schemas.microsoft.com/office/drawing/2014/main" id="{65CE9B1B-472F-4211-B5FA-9CD22D049974}"/>
            </a:ext>
          </a:extLst>
        </xdr:cNvPr>
        <xdr:cNvSpPr txBox="1"/>
      </xdr:nvSpPr>
      <xdr:spPr>
        <a:xfrm>
          <a:off x="16048990" y="61125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B29759E3-38BB-456E-A792-D805BC15C2A8}"/>
            </a:ext>
          </a:extLst>
        </xdr:cNvPr>
        <xdr:cNvCxnSpPr/>
      </xdr:nvCxnSpPr>
      <xdr:spPr>
        <a:xfrm>
          <a:off x="16459200" y="5880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6725" cy="259080"/>
    <xdr:sp macro="" textlink="">
      <xdr:nvSpPr>
        <xdr:cNvPr id="466" name="テキスト ボックス 465">
          <a:extLst>
            <a:ext uri="{FF2B5EF4-FFF2-40B4-BE49-F238E27FC236}">
              <a16:creationId xmlns:a16="http://schemas.microsoft.com/office/drawing/2014/main" id="{F3D791ED-5359-4632-9B86-AEEF03779592}"/>
            </a:ext>
          </a:extLst>
        </xdr:cNvPr>
        <xdr:cNvSpPr txBox="1"/>
      </xdr:nvSpPr>
      <xdr:spPr>
        <a:xfrm>
          <a:off x="16048990" y="5744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EA0BB86F-4F9B-43C9-948B-F64C1459BAED}"/>
            </a:ext>
          </a:extLst>
        </xdr:cNvPr>
        <xdr:cNvCxnSpPr/>
      </xdr:nvCxnSpPr>
      <xdr:spPr>
        <a:xfrm>
          <a:off x="16459200" y="5511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6725" cy="258445"/>
    <xdr:sp macro="" textlink="">
      <xdr:nvSpPr>
        <xdr:cNvPr id="468" name="テキスト ボックス 467">
          <a:extLst>
            <a:ext uri="{FF2B5EF4-FFF2-40B4-BE49-F238E27FC236}">
              <a16:creationId xmlns:a16="http://schemas.microsoft.com/office/drawing/2014/main" id="{6146329C-5C9D-4EA7-B2A0-481EC1FD4C42}"/>
            </a:ext>
          </a:extLst>
        </xdr:cNvPr>
        <xdr:cNvSpPr txBox="1"/>
      </xdr:nvSpPr>
      <xdr:spPr>
        <a:xfrm>
          <a:off x="16048990" y="53759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CEAEA28B-5802-4EC5-B65C-A72D3894A46D}"/>
            </a:ext>
          </a:extLst>
        </xdr:cNvPr>
        <xdr:cNvCxnSpPr/>
      </xdr:nvCxnSpPr>
      <xdr:spPr>
        <a:xfrm>
          <a:off x="16459200" y="5143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6725" cy="259080"/>
    <xdr:sp macro="" textlink="">
      <xdr:nvSpPr>
        <xdr:cNvPr id="470" name="テキスト ボックス 469">
          <a:extLst>
            <a:ext uri="{FF2B5EF4-FFF2-40B4-BE49-F238E27FC236}">
              <a16:creationId xmlns:a16="http://schemas.microsoft.com/office/drawing/2014/main" id="{A00F6365-E402-4C42-B6C3-C72941BFEF3C}"/>
            </a:ext>
          </a:extLst>
        </xdr:cNvPr>
        <xdr:cNvSpPr txBox="1"/>
      </xdr:nvSpPr>
      <xdr:spPr>
        <a:xfrm>
          <a:off x="16048990" y="50076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74A47BAA-C578-4CE3-AD3E-6D2C4B229ADB}"/>
            </a:ext>
          </a:extLst>
        </xdr:cNvPr>
        <xdr:cNvSpPr/>
      </xdr:nvSpPr>
      <xdr:spPr>
        <a:xfrm>
          <a:off x="16459200" y="51435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109855</xdr:rowOff>
    </xdr:from>
    <xdr:to>
      <xdr:col>116</xdr:col>
      <xdr:colOff>62865</xdr:colOff>
      <xdr:row>42</xdr:row>
      <xdr:rowOff>19050</xdr:rowOff>
    </xdr:to>
    <xdr:cxnSp macro="">
      <xdr:nvCxnSpPr>
        <xdr:cNvPr id="472" name="直線コネクタ 471">
          <a:extLst>
            <a:ext uri="{FF2B5EF4-FFF2-40B4-BE49-F238E27FC236}">
              <a16:creationId xmlns:a16="http://schemas.microsoft.com/office/drawing/2014/main" id="{BC0A1E79-98C2-4D8E-B87C-2D139DF97D94}"/>
            </a:ext>
          </a:extLst>
        </xdr:cNvPr>
        <xdr:cNvCxnSpPr/>
      </xdr:nvCxnSpPr>
      <xdr:spPr>
        <a:xfrm flipV="1">
          <a:off x="19951065" y="5729605"/>
          <a:ext cx="0" cy="1229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22860</xdr:rowOff>
    </xdr:from>
    <xdr:ext cx="469900" cy="259080"/>
    <xdr:sp macro="" textlink="">
      <xdr:nvSpPr>
        <xdr:cNvPr id="473" name="【認定こども園・幼稚園・保育所】&#10;一人当たり面積最小値テキスト">
          <a:extLst>
            <a:ext uri="{FF2B5EF4-FFF2-40B4-BE49-F238E27FC236}">
              <a16:creationId xmlns:a16="http://schemas.microsoft.com/office/drawing/2014/main" id="{42FC5514-EB77-4DDA-A2D9-4A9D71D4A7E1}"/>
            </a:ext>
          </a:extLst>
        </xdr:cNvPr>
        <xdr:cNvSpPr txBox="1"/>
      </xdr:nvSpPr>
      <xdr:spPr>
        <a:xfrm>
          <a:off x="19989800" y="6963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74" name="直線コネクタ 473">
          <a:extLst>
            <a:ext uri="{FF2B5EF4-FFF2-40B4-BE49-F238E27FC236}">
              <a16:creationId xmlns:a16="http://schemas.microsoft.com/office/drawing/2014/main" id="{D0EBBD3A-1E17-49B5-82B9-D48089C9854E}"/>
            </a:ext>
          </a:extLst>
        </xdr:cNvPr>
        <xdr:cNvCxnSpPr/>
      </xdr:nvCxnSpPr>
      <xdr:spPr>
        <a:xfrm>
          <a:off x="19881850" y="69596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56515</xdr:rowOff>
    </xdr:from>
    <xdr:ext cx="469900" cy="258445"/>
    <xdr:sp macro="" textlink="">
      <xdr:nvSpPr>
        <xdr:cNvPr id="475" name="【認定こども園・幼稚園・保育所】&#10;一人当たり面積最大値テキスト">
          <a:extLst>
            <a:ext uri="{FF2B5EF4-FFF2-40B4-BE49-F238E27FC236}">
              <a16:creationId xmlns:a16="http://schemas.microsoft.com/office/drawing/2014/main" id="{75E2F065-F2D6-4612-A08A-063B5E19AEDF}"/>
            </a:ext>
          </a:extLst>
        </xdr:cNvPr>
        <xdr:cNvSpPr txBox="1"/>
      </xdr:nvSpPr>
      <xdr:spPr>
        <a:xfrm>
          <a:off x="19989800" y="55111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1.706</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109855</xdr:rowOff>
    </xdr:from>
    <xdr:to>
      <xdr:col>116</xdr:col>
      <xdr:colOff>152400</xdr:colOff>
      <xdr:row>34</xdr:row>
      <xdr:rowOff>109855</xdr:rowOff>
    </xdr:to>
    <xdr:cxnSp macro="">
      <xdr:nvCxnSpPr>
        <xdr:cNvPr id="476" name="直線コネクタ 475">
          <a:extLst>
            <a:ext uri="{FF2B5EF4-FFF2-40B4-BE49-F238E27FC236}">
              <a16:creationId xmlns:a16="http://schemas.microsoft.com/office/drawing/2014/main" id="{87857B03-EE6F-4D88-8064-35B1D6A2B3E2}"/>
            </a:ext>
          </a:extLst>
        </xdr:cNvPr>
        <xdr:cNvCxnSpPr/>
      </xdr:nvCxnSpPr>
      <xdr:spPr>
        <a:xfrm>
          <a:off x="19881850" y="57296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78740</xdr:rowOff>
    </xdr:from>
    <xdr:ext cx="469900" cy="259080"/>
    <xdr:sp macro="" textlink="">
      <xdr:nvSpPr>
        <xdr:cNvPr id="477" name="【認定こども園・幼稚園・保育所】&#10;一人当たり面積平均値テキスト">
          <a:extLst>
            <a:ext uri="{FF2B5EF4-FFF2-40B4-BE49-F238E27FC236}">
              <a16:creationId xmlns:a16="http://schemas.microsoft.com/office/drawing/2014/main" id="{8B6F97C6-6485-4275-91BA-4038D74E364D}"/>
            </a:ext>
          </a:extLst>
        </xdr:cNvPr>
        <xdr:cNvSpPr txBox="1"/>
      </xdr:nvSpPr>
      <xdr:spPr>
        <a:xfrm>
          <a:off x="19989800" y="65239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0.360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78" name="フローチャート: 判断 477">
          <a:extLst>
            <a:ext uri="{FF2B5EF4-FFF2-40B4-BE49-F238E27FC236}">
              <a16:creationId xmlns:a16="http://schemas.microsoft.com/office/drawing/2014/main" id="{1414F581-CEC6-4B15-A8E5-FD51F77399BC}"/>
            </a:ext>
          </a:extLst>
        </xdr:cNvPr>
        <xdr:cNvSpPr/>
      </xdr:nvSpPr>
      <xdr:spPr>
        <a:xfrm>
          <a:off x="19900900" y="666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62230</xdr:rowOff>
    </xdr:from>
    <xdr:to>
      <xdr:col>112</xdr:col>
      <xdr:colOff>38100</xdr:colOff>
      <xdr:row>40</xdr:row>
      <xdr:rowOff>163830</xdr:rowOff>
    </xdr:to>
    <xdr:sp macro="" textlink="">
      <xdr:nvSpPr>
        <xdr:cNvPr id="479" name="フローチャート: 判断 478">
          <a:extLst>
            <a:ext uri="{FF2B5EF4-FFF2-40B4-BE49-F238E27FC236}">
              <a16:creationId xmlns:a16="http://schemas.microsoft.com/office/drawing/2014/main" id="{D7435A98-FCA4-43B6-BF95-5BA9BFEEE0B1}"/>
            </a:ext>
          </a:extLst>
        </xdr:cNvPr>
        <xdr:cNvSpPr/>
      </xdr:nvSpPr>
      <xdr:spPr>
        <a:xfrm>
          <a:off x="19157950" y="66725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63500</xdr:rowOff>
    </xdr:from>
    <xdr:to>
      <xdr:col>107</xdr:col>
      <xdr:colOff>101600</xdr:colOff>
      <xdr:row>40</xdr:row>
      <xdr:rowOff>164465</xdr:rowOff>
    </xdr:to>
    <xdr:sp macro="" textlink="">
      <xdr:nvSpPr>
        <xdr:cNvPr id="480" name="フローチャート: 判断 479">
          <a:extLst>
            <a:ext uri="{FF2B5EF4-FFF2-40B4-BE49-F238E27FC236}">
              <a16:creationId xmlns:a16="http://schemas.microsoft.com/office/drawing/2014/main" id="{7CB264FE-F721-4025-8463-080FB95FCFD5}"/>
            </a:ext>
          </a:extLst>
        </xdr:cNvPr>
        <xdr:cNvSpPr/>
      </xdr:nvSpPr>
      <xdr:spPr>
        <a:xfrm>
          <a:off x="18345150" y="6673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64135</xdr:rowOff>
    </xdr:from>
    <xdr:to>
      <xdr:col>102</xdr:col>
      <xdr:colOff>165100</xdr:colOff>
      <xdr:row>40</xdr:row>
      <xdr:rowOff>166370</xdr:rowOff>
    </xdr:to>
    <xdr:sp macro="" textlink="">
      <xdr:nvSpPr>
        <xdr:cNvPr id="481" name="フローチャート: 判断 480">
          <a:extLst>
            <a:ext uri="{FF2B5EF4-FFF2-40B4-BE49-F238E27FC236}">
              <a16:creationId xmlns:a16="http://schemas.microsoft.com/office/drawing/2014/main" id="{757EAA3F-5D52-40BD-9600-A91C63CDD2A7}"/>
            </a:ext>
          </a:extLst>
        </xdr:cNvPr>
        <xdr:cNvSpPr/>
      </xdr:nvSpPr>
      <xdr:spPr>
        <a:xfrm>
          <a:off x="17551400" y="6674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82" name="フローチャート: 判断 481">
          <a:extLst>
            <a:ext uri="{FF2B5EF4-FFF2-40B4-BE49-F238E27FC236}">
              <a16:creationId xmlns:a16="http://schemas.microsoft.com/office/drawing/2014/main" id="{CD75189F-F1AF-4A87-A3B8-05333728ABB6}"/>
            </a:ext>
          </a:extLst>
        </xdr:cNvPr>
        <xdr:cNvSpPr/>
      </xdr:nvSpPr>
      <xdr:spPr>
        <a:xfrm>
          <a:off x="16757650" y="66852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3" name="テキスト ボックス 482">
          <a:extLst>
            <a:ext uri="{FF2B5EF4-FFF2-40B4-BE49-F238E27FC236}">
              <a16:creationId xmlns:a16="http://schemas.microsoft.com/office/drawing/2014/main" id="{CDEB53CA-6521-49EE-BF45-DC3C1A1F35DD}"/>
            </a:ext>
          </a:extLst>
        </xdr:cNvPr>
        <xdr:cNvSpPr txBox="1"/>
      </xdr:nvSpPr>
      <xdr:spPr>
        <a:xfrm>
          <a:off x="19780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4" name="テキスト ボックス 483">
          <a:extLst>
            <a:ext uri="{FF2B5EF4-FFF2-40B4-BE49-F238E27FC236}">
              <a16:creationId xmlns:a16="http://schemas.microsoft.com/office/drawing/2014/main" id="{C5AB1A5D-9ACC-4F38-9169-2A155A07496C}"/>
            </a:ext>
          </a:extLst>
        </xdr:cNvPr>
        <xdr:cNvSpPr txBox="1"/>
      </xdr:nvSpPr>
      <xdr:spPr>
        <a:xfrm>
          <a:off x="190309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5" name="テキスト ボックス 484">
          <a:extLst>
            <a:ext uri="{FF2B5EF4-FFF2-40B4-BE49-F238E27FC236}">
              <a16:creationId xmlns:a16="http://schemas.microsoft.com/office/drawing/2014/main" id="{D5E5907B-C74A-43D2-9BAF-4006A679ECF9}"/>
            </a:ext>
          </a:extLst>
        </xdr:cNvPr>
        <xdr:cNvSpPr txBox="1"/>
      </xdr:nvSpPr>
      <xdr:spPr>
        <a:xfrm>
          <a:off x="182245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6" name="テキスト ボックス 485">
          <a:extLst>
            <a:ext uri="{FF2B5EF4-FFF2-40B4-BE49-F238E27FC236}">
              <a16:creationId xmlns:a16="http://schemas.microsoft.com/office/drawing/2014/main" id="{7E8C9C39-95AD-456B-A9FD-3C95B4BA6E60}"/>
            </a:ext>
          </a:extLst>
        </xdr:cNvPr>
        <xdr:cNvSpPr txBox="1"/>
      </xdr:nvSpPr>
      <xdr:spPr>
        <a:xfrm>
          <a:off x="174307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7" name="テキスト ボックス 486">
          <a:extLst>
            <a:ext uri="{FF2B5EF4-FFF2-40B4-BE49-F238E27FC236}">
              <a16:creationId xmlns:a16="http://schemas.microsoft.com/office/drawing/2014/main" id="{80583363-97FA-4450-96BB-C9BD389C4150}"/>
            </a:ext>
          </a:extLst>
        </xdr:cNvPr>
        <xdr:cNvSpPr txBox="1"/>
      </xdr:nvSpPr>
      <xdr:spPr>
        <a:xfrm>
          <a:off x="166306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138430</xdr:rowOff>
    </xdr:from>
    <xdr:to>
      <xdr:col>116</xdr:col>
      <xdr:colOff>114300</xdr:colOff>
      <xdr:row>41</xdr:row>
      <xdr:rowOff>68580</xdr:rowOff>
    </xdr:to>
    <xdr:sp macro="" textlink="">
      <xdr:nvSpPr>
        <xdr:cNvPr id="488" name="楕円 487">
          <a:extLst>
            <a:ext uri="{FF2B5EF4-FFF2-40B4-BE49-F238E27FC236}">
              <a16:creationId xmlns:a16="http://schemas.microsoft.com/office/drawing/2014/main" id="{22E4F7C3-A814-4452-9C2A-FD691E350362}"/>
            </a:ext>
          </a:extLst>
        </xdr:cNvPr>
        <xdr:cNvSpPr/>
      </xdr:nvSpPr>
      <xdr:spPr>
        <a:xfrm>
          <a:off x="19900900" y="67487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116840</xdr:rowOff>
    </xdr:from>
    <xdr:ext cx="469900" cy="259080"/>
    <xdr:sp macro="" textlink="">
      <xdr:nvSpPr>
        <xdr:cNvPr id="489" name="【認定こども園・幼稚園・保育所】&#10;一人当たり面積該当値テキスト">
          <a:extLst>
            <a:ext uri="{FF2B5EF4-FFF2-40B4-BE49-F238E27FC236}">
              <a16:creationId xmlns:a16="http://schemas.microsoft.com/office/drawing/2014/main" id="{3CA951B6-C7D5-472F-9348-6019528A5AE6}"/>
            </a:ext>
          </a:extLst>
        </xdr:cNvPr>
        <xdr:cNvSpPr txBox="1"/>
      </xdr:nvSpPr>
      <xdr:spPr>
        <a:xfrm>
          <a:off x="19989800" y="6727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0.252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143510</xdr:rowOff>
    </xdr:from>
    <xdr:to>
      <xdr:col>112</xdr:col>
      <xdr:colOff>38100</xdr:colOff>
      <xdr:row>41</xdr:row>
      <xdr:rowOff>73025</xdr:rowOff>
    </xdr:to>
    <xdr:sp macro="" textlink="">
      <xdr:nvSpPr>
        <xdr:cNvPr id="490" name="楕円 489">
          <a:extLst>
            <a:ext uri="{FF2B5EF4-FFF2-40B4-BE49-F238E27FC236}">
              <a16:creationId xmlns:a16="http://schemas.microsoft.com/office/drawing/2014/main" id="{323D4744-8733-414E-B2A0-AD317421D635}"/>
            </a:ext>
          </a:extLst>
        </xdr:cNvPr>
        <xdr:cNvSpPr/>
      </xdr:nvSpPr>
      <xdr:spPr>
        <a:xfrm>
          <a:off x="19157950" y="6753860"/>
          <a:ext cx="8255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17780</xdr:rowOff>
    </xdr:from>
    <xdr:to>
      <xdr:col>116</xdr:col>
      <xdr:colOff>63500</xdr:colOff>
      <xdr:row>41</xdr:row>
      <xdr:rowOff>22225</xdr:rowOff>
    </xdr:to>
    <xdr:cxnSp macro="">
      <xdr:nvCxnSpPr>
        <xdr:cNvPr id="491" name="直線コネクタ 490">
          <a:extLst>
            <a:ext uri="{FF2B5EF4-FFF2-40B4-BE49-F238E27FC236}">
              <a16:creationId xmlns:a16="http://schemas.microsoft.com/office/drawing/2014/main" id="{967994D0-81CC-432B-86DC-1E302FF9D77E}"/>
            </a:ext>
          </a:extLst>
        </xdr:cNvPr>
        <xdr:cNvCxnSpPr/>
      </xdr:nvCxnSpPr>
      <xdr:spPr>
        <a:xfrm flipV="1">
          <a:off x="19202400" y="6793230"/>
          <a:ext cx="7493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144780</xdr:rowOff>
    </xdr:from>
    <xdr:to>
      <xdr:col>107</xdr:col>
      <xdr:colOff>101600</xdr:colOff>
      <xdr:row>41</xdr:row>
      <xdr:rowOff>74930</xdr:rowOff>
    </xdr:to>
    <xdr:sp macro="" textlink="">
      <xdr:nvSpPr>
        <xdr:cNvPr id="492" name="楕円 491">
          <a:extLst>
            <a:ext uri="{FF2B5EF4-FFF2-40B4-BE49-F238E27FC236}">
              <a16:creationId xmlns:a16="http://schemas.microsoft.com/office/drawing/2014/main" id="{876C34BE-6F5E-4EC7-B676-17ED2B1BC397}"/>
            </a:ext>
          </a:extLst>
        </xdr:cNvPr>
        <xdr:cNvSpPr/>
      </xdr:nvSpPr>
      <xdr:spPr>
        <a:xfrm>
          <a:off x="18345150" y="67551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22225</xdr:rowOff>
    </xdr:from>
    <xdr:to>
      <xdr:col>111</xdr:col>
      <xdr:colOff>177800</xdr:colOff>
      <xdr:row>41</xdr:row>
      <xdr:rowOff>24130</xdr:rowOff>
    </xdr:to>
    <xdr:cxnSp macro="">
      <xdr:nvCxnSpPr>
        <xdr:cNvPr id="493" name="直線コネクタ 492">
          <a:extLst>
            <a:ext uri="{FF2B5EF4-FFF2-40B4-BE49-F238E27FC236}">
              <a16:creationId xmlns:a16="http://schemas.microsoft.com/office/drawing/2014/main" id="{947E9354-4BFF-4CCF-9F11-DEC704446849}"/>
            </a:ext>
          </a:extLst>
        </xdr:cNvPr>
        <xdr:cNvCxnSpPr/>
      </xdr:nvCxnSpPr>
      <xdr:spPr>
        <a:xfrm flipV="1">
          <a:off x="18395950" y="679767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147320</xdr:rowOff>
    </xdr:from>
    <xdr:to>
      <xdr:col>102</xdr:col>
      <xdr:colOff>165100</xdr:colOff>
      <xdr:row>41</xdr:row>
      <xdr:rowOff>77470</xdr:rowOff>
    </xdr:to>
    <xdr:sp macro="" textlink="">
      <xdr:nvSpPr>
        <xdr:cNvPr id="494" name="楕円 493">
          <a:extLst>
            <a:ext uri="{FF2B5EF4-FFF2-40B4-BE49-F238E27FC236}">
              <a16:creationId xmlns:a16="http://schemas.microsoft.com/office/drawing/2014/main" id="{AC258F2D-A62C-451C-B8A8-BBC76AB92275}"/>
            </a:ext>
          </a:extLst>
        </xdr:cNvPr>
        <xdr:cNvSpPr/>
      </xdr:nvSpPr>
      <xdr:spPr>
        <a:xfrm>
          <a:off x="17551400" y="6757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24130</xdr:rowOff>
    </xdr:from>
    <xdr:to>
      <xdr:col>107</xdr:col>
      <xdr:colOff>50800</xdr:colOff>
      <xdr:row>41</xdr:row>
      <xdr:rowOff>26670</xdr:rowOff>
    </xdr:to>
    <xdr:cxnSp macro="">
      <xdr:nvCxnSpPr>
        <xdr:cNvPr id="495" name="直線コネクタ 494">
          <a:extLst>
            <a:ext uri="{FF2B5EF4-FFF2-40B4-BE49-F238E27FC236}">
              <a16:creationId xmlns:a16="http://schemas.microsoft.com/office/drawing/2014/main" id="{DD636F23-37F9-47EF-9BEC-A08D65C8DA38}"/>
            </a:ext>
          </a:extLst>
        </xdr:cNvPr>
        <xdr:cNvCxnSpPr/>
      </xdr:nvCxnSpPr>
      <xdr:spPr>
        <a:xfrm flipV="1">
          <a:off x="17602200" y="6799580"/>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149860</xdr:rowOff>
    </xdr:from>
    <xdr:to>
      <xdr:col>98</xdr:col>
      <xdr:colOff>38100</xdr:colOff>
      <xdr:row>41</xdr:row>
      <xdr:rowOff>80010</xdr:rowOff>
    </xdr:to>
    <xdr:sp macro="" textlink="">
      <xdr:nvSpPr>
        <xdr:cNvPr id="496" name="楕円 495">
          <a:extLst>
            <a:ext uri="{FF2B5EF4-FFF2-40B4-BE49-F238E27FC236}">
              <a16:creationId xmlns:a16="http://schemas.microsoft.com/office/drawing/2014/main" id="{9C467D7D-5036-4962-8100-6B2C823576F3}"/>
            </a:ext>
          </a:extLst>
        </xdr:cNvPr>
        <xdr:cNvSpPr/>
      </xdr:nvSpPr>
      <xdr:spPr>
        <a:xfrm>
          <a:off x="16757650" y="67602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26670</xdr:rowOff>
    </xdr:from>
    <xdr:to>
      <xdr:col>102</xdr:col>
      <xdr:colOff>114300</xdr:colOff>
      <xdr:row>41</xdr:row>
      <xdr:rowOff>29210</xdr:rowOff>
    </xdr:to>
    <xdr:cxnSp macro="">
      <xdr:nvCxnSpPr>
        <xdr:cNvPr id="497" name="直線コネクタ 496">
          <a:extLst>
            <a:ext uri="{FF2B5EF4-FFF2-40B4-BE49-F238E27FC236}">
              <a16:creationId xmlns:a16="http://schemas.microsoft.com/office/drawing/2014/main" id="{B82A976E-8A26-481B-B7F5-DC1E65F082DD}"/>
            </a:ext>
          </a:extLst>
        </xdr:cNvPr>
        <xdr:cNvCxnSpPr/>
      </xdr:nvCxnSpPr>
      <xdr:spPr>
        <a:xfrm flipV="1">
          <a:off x="16802100" y="680212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8890</xdr:rowOff>
    </xdr:from>
    <xdr:ext cx="469900" cy="258445"/>
    <xdr:sp macro="" textlink="">
      <xdr:nvSpPr>
        <xdr:cNvPr id="498" name="n_1aveValue【認定こども園・幼稚園・保育所】&#10;一人当たり面積">
          <a:extLst>
            <a:ext uri="{FF2B5EF4-FFF2-40B4-BE49-F238E27FC236}">
              <a16:creationId xmlns:a16="http://schemas.microsoft.com/office/drawing/2014/main" id="{E42F6CA3-2E53-43C9-9F04-2DA33A79C4A1}"/>
            </a:ext>
          </a:extLst>
        </xdr:cNvPr>
        <xdr:cNvSpPr txBox="1"/>
      </xdr:nvSpPr>
      <xdr:spPr>
        <a:xfrm>
          <a:off x="18980150" y="64541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0.352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9525</xdr:rowOff>
    </xdr:from>
    <xdr:ext cx="469265" cy="258445"/>
    <xdr:sp macro="" textlink="">
      <xdr:nvSpPr>
        <xdr:cNvPr id="499" name="n_2aveValue【認定こども園・幼稚園・保育所】&#10;一人当たり面積">
          <a:extLst>
            <a:ext uri="{FF2B5EF4-FFF2-40B4-BE49-F238E27FC236}">
              <a16:creationId xmlns:a16="http://schemas.microsoft.com/office/drawing/2014/main" id="{976C7629-3175-48D6-B696-596FD98E4128}"/>
            </a:ext>
          </a:extLst>
        </xdr:cNvPr>
        <xdr:cNvSpPr txBox="1"/>
      </xdr:nvSpPr>
      <xdr:spPr>
        <a:xfrm>
          <a:off x="18180050" y="64547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0.351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10795</xdr:rowOff>
    </xdr:from>
    <xdr:ext cx="469265" cy="258445"/>
    <xdr:sp macro="" textlink="">
      <xdr:nvSpPr>
        <xdr:cNvPr id="500" name="n_3aveValue【認定こども園・幼稚園・保育所】&#10;一人当たり面積">
          <a:extLst>
            <a:ext uri="{FF2B5EF4-FFF2-40B4-BE49-F238E27FC236}">
              <a16:creationId xmlns:a16="http://schemas.microsoft.com/office/drawing/2014/main" id="{A152655D-2C24-4008-AFE3-5333AD29B9CB}"/>
            </a:ext>
          </a:extLst>
        </xdr:cNvPr>
        <xdr:cNvSpPr txBox="1"/>
      </xdr:nvSpPr>
      <xdr:spPr>
        <a:xfrm>
          <a:off x="17386300" y="64560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39</xdr:row>
      <xdr:rowOff>21590</xdr:rowOff>
    </xdr:from>
    <xdr:ext cx="469265" cy="259080"/>
    <xdr:sp macro="" textlink="">
      <xdr:nvSpPr>
        <xdr:cNvPr id="501" name="n_4aveValue【認定こども園・幼稚園・保育所】&#10;一人当たり面積">
          <a:extLst>
            <a:ext uri="{FF2B5EF4-FFF2-40B4-BE49-F238E27FC236}">
              <a16:creationId xmlns:a16="http://schemas.microsoft.com/office/drawing/2014/main" id="{0CAA24A9-E844-4693-BC20-676E047E0B88}"/>
            </a:ext>
          </a:extLst>
        </xdr:cNvPr>
        <xdr:cNvSpPr txBox="1"/>
      </xdr:nvSpPr>
      <xdr:spPr>
        <a:xfrm>
          <a:off x="16592550" y="64668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64135</xdr:rowOff>
    </xdr:from>
    <xdr:ext cx="469900" cy="258445"/>
    <xdr:sp macro="" textlink="">
      <xdr:nvSpPr>
        <xdr:cNvPr id="502" name="n_1mainValue【認定こども園・幼稚園・保育所】&#10;一人当たり面積">
          <a:extLst>
            <a:ext uri="{FF2B5EF4-FFF2-40B4-BE49-F238E27FC236}">
              <a16:creationId xmlns:a16="http://schemas.microsoft.com/office/drawing/2014/main" id="{66930C8A-F290-48AD-B60A-6C8ABECD50F2}"/>
            </a:ext>
          </a:extLst>
        </xdr:cNvPr>
        <xdr:cNvSpPr txBox="1"/>
      </xdr:nvSpPr>
      <xdr:spPr>
        <a:xfrm>
          <a:off x="18980150" y="68395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66040</xdr:rowOff>
    </xdr:from>
    <xdr:ext cx="469265" cy="258445"/>
    <xdr:sp macro="" textlink="">
      <xdr:nvSpPr>
        <xdr:cNvPr id="503" name="n_2mainValue【認定こども園・幼稚園・保育所】&#10;一人当たり面積">
          <a:extLst>
            <a:ext uri="{FF2B5EF4-FFF2-40B4-BE49-F238E27FC236}">
              <a16:creationId xmlns:a16="http://schemas.microsoft.com/office/drawing/2014/main" id="{8D67DB37-299E-42A5-9C76-5AED6BD4BD2F}"/>
            </a:ext>
          </a:extLst>
        </xdr:cNvPr>
        <xdr:cNvSpPr txBox="1"/>
      </xdr:nvSpPr>
      <xdr:spPr>
        <a:xfrm>
          <a:off x="18180050" y="68414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68580</xdr:rowOff>
    </xdr:from>
    <xdr:ext cx="469265" cy="259080"/>
    <xdr:sp macro="" textlink="">
      <xdr:nvSpPr>
        <xdr:cNvPr id="504" name="n_3mainValue【認定こども園・幼稚園・保育所】&#10;一人当たり面積">
          <a:extLst>
            <a:ext uri="{FF2B5EF4-FFF2-40B4-BE49-F238E27FC236}">
              <a16:creationId xmlns:a16="http://schemas.microsoft.com/office/drawing/2014/main" id="{C8830577-9726-4BA5-A627-A5F2B75DCFF8}"/>
            </a:ext>
          </a:extLst>
        </xdr:cNvPr>
        <xdr:cNvSpPr txBox="1"/>
      </xdr:nvSpPr>
      <xdr:spPr>
        <a:xfrm>
          <a:off x="17386300" y="68440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71120</xdr:rowOff>
    </xdr:from>
    <xdr:ext cx="469265" cy="259080"/>
    <xdr:sp macro="" textlink="">
      <xdr:nvSpPr>
        <xdr:cNvPr id="505" name="n_4mainValue【認定こども園・幼稚園・保育所】&#10;一人当たり面積">
          <a:extLst>
            <a:ext uri="{FF2B5EF4-FFF2-40B4-BE49-F238E27FC236}">
              <a16:creationId xmlns:a16="http://schemas.microsoft.com/office/drawing/2014/main" id="{22299E28-4F25-4482-9DAF-631B210557A0}"/>
            </a:ext>
          </a:extLst>
        </xdr:cNvPr>
        <xdr:cNvSpPr txBox="1"/>
      </xdr:nvSpPr>
      <xdr:spPr>
        <a:xfrm>
          <a:off x="16592550" y="68465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186F290C-156D-4317-B3BA-F6A105402DB5}"/>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D840784B-4C05-4CF2-A043-D0DD1E795E0D}"/>
            </a:ext>
          </a:extLst>
        </xdr:cNvPr>
        <xdr:cNvSpPr/>
      </xdr:nvSpPr>
      <xdr:spPr>
        <a:xfrm>
          <a:off x="113157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53C387CF-4348-4FA5-907E-891D69DD2F40}"/>
            </a:ext>
          </a:extLst>
        </xdr:cNvPr>
        <xdr:cNvSpPr/>
      </xdr:nvSpPr>
      <xdr:spPr>
        <a:xfrm>
          <a:off x="113157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FCA89B5D-599D-46DB-9D2A-CBF0A75C17EC}"/>
            </a:ext>
          </a:extLst>
        </xdr:cNvPr>
        <xdr:cNvSpPr/>
      </xdr:nvSpPr>
      <xdr:spPr>
        <a:xfrm>
          <a:off x="122364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BC6A4E10-1D00-400E-9E92-429B2B3AA053}"/>
            </a:ext>
          </a:extLst>
        </xdr:cNvPr>
        <xdr:cNvSpPr/>
      </xdr:nvSpPr>
      <xdr:spPr>
        <a:xfrm>
          <a:off x="122364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F6B3D433-42F3-4FC5-B6C6-F52DCDC50BA8}"/>
            </a:ext>
          </a:extLst>
        </xdr:cNvPr>
        <xdr:cNvSpPr/>
      </xdr:nvSpPr>
      <xdr:spPr>
        <a:xfrm>
          <a:off x="132651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3A6087A7-7124-4A7D-8FB6-60081CD2EC76}"/>
            </a:ext>
          </a:extLst>
        </xdr:cNvPr>
        <xdr:cNvSpPr/>
      </xdr:nvSpPr>
      <xdr:spPr>
        <a:xfrm>
          <a:off x="132651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1FBAB91A-8CFD-4C45-ACC7-94AE6055FAF5}"/>
            </a:ext>
          </a:extLst>
        </xdr:cNvPr>
        <xdr:cNvSpPr/>
      </xdr:nvSpPr>
      <xdr:spPr>
        <a:xfrm>
          <a:off x="11207750" y="88138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815" cy="225425"/>
    <xdr:sp macro="" textlink="">
      <xdr:nvSpPr>
        <xdr:cNvPr id="514" name="テキスト ボックス 513">
          <a:extLst>
            <a:ext uri="{FF2B5EF4-FFF2-40B4-BE49-F238E27FC236}">
              <a16:creationId xmlns:a16="http://schemas.microsoft.com/office/drawing/2014/main" id="{35C5303C-48CB-4E20-9B00-8ABCB9B56EAD}"/>
            </a:ext>
          </a:extLst>
        </xdr:cNvPr>
        <xdr:cNvSpPr txBox="1"/>
      </xdr:nvSpPr>
      <xdr:spPr>
        <a:xfrm>
          <a:off x="11169650" y="862965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1DE1AEC1-AA56-4F45-9C81-8918EC99CE34}"/>
            </a:ext>
          </a:extLst>
        </xdr:cNvPr>
        <xdr:cNvCxnSpPr/>
      </xdr:nvCxnSpPr>
      <xdr:spPr>
        <a:xfrm>
          <a:off x="11207750" y="110172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725" cy="258445"/>
    <xdr:sp macro="" textlink="">
      <xdr:nvSpPr>
        <xdr:cNvPr id="516" name="テキスト ボックス 515">
          <a:extLst>
            <a:ext uri="{FF2B5EF4-FFF2-40B4-BE49-F238E27FC236}">
              <a16:creationId xmlns:a16="http://schemas.microsoft.com/office/drawing/2014/main" id="{EBB846BB-5F7E-4A13-877B-53ACCE4CA92D}"/>
            </a:ext>
          </a:extLst>
        </xdr:cNvPr>
        <xdr:cNvSpPr txBox="1"/>
      </xdr:nvSpPr>
      <xdr:spPr>
        <a:xfrm>
          <a:off x="10797540" y="10881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26D4487E-70AD-4B86-A49A-B0AE23E69C39}"/>
            </a:ext>
          </a:extLst>
        </xdr:cNvPr>
        <xdr:cNvCxnSpPr/>
      </xdr:nvCxnSpPr>
      <xdr:spPr>
        <a:xfrm>
          <a:off x="11207750" y="10648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6725" cy="259080"/>
    <xdr:sp macro="" textlink="">
      <xdr:nvSpPr>
        <xdr:cNvPr id="518" name="テキスト ボックス 517">
          <a:extLst>
            <a:ext uri="{FF2B5EF4-FFF2-40B4-BE49-F238E27FC236}">
              <a16:creationId xmlns:a16="http://schemas.microsoft.com/office/drawing/2014/main" id="{D038EA15-9DCC-467D-B2C7-E0B20BA38376}"/>
            </a:ext>
          </a:extLst>
        </xdr:cNvPr>
        <xdr:cNvSpPr txBox="1"/>
      </xdr:nvSpPr>
      <xdr:spPr>
        <a:xfrm>
          <a:off x="10797540" y="105130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DA8E2C62-EB8E-4FE9-B483-F47000D787E9}"/>
            </a:ext>
          </a:extLst>
        </xdr:cNvPr>
        <xdr:cNvCxnSpPr/>
      </xdr:nvCxnSpPr>
      <xdr:spPr>
        <a:xfrm>
          <a:off x="11207750" y="102806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20" name="テキスト ボックス 519">
          <a:extLst>
            <a:ext uri="{FF2B5EF4-FFF2-40B4-BE49-F238E27FC236}">
              <a16:creationId xmlns:a16="http://schemas.microsoft.com/office/drawing/2014/main" id="{9EEB475B-9291-4377-8E36-64E3B7683583}"/>
            </a:ext>
          </a:extLst>
        </xdr:cNvPr>
        <xdr:cNvSpPr txBox="1"/>
      </xdr:nvSpPr>
      <xdr:spPr>
        <a:xfrm>
          <a:off x="10842625" y="1014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38B4D993-D807-4988-A5FB-4538DD9071E9}"/>
            </a:ext>
          </a:extLst>
        </xdr:cNvPr>
        <xdr:cNvCxnSpPr/>
      </xdr:nvCxnSpPr>
      <xdr:spPr>
        <a:xfrm>
          <a:off x="11207750" y="99123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8445"/>
    <xdr:sp macro="" textlink="">
      <xdr:nvSpPr>
        <xdr:cNvPr id="522" name="テキスト ボックス 521">
          <a:extLst>
            <a:ext uri="{FF2B5EF4-FFF2-40B4-BE49-F238E27FC236}">
              <a16:creationId xmlns:a16="http://schemas.microsoft.com/office/drawing/2014/main" id="{7E1F478C-C9AD-43C8-A5C3-45DD115CFA53}"/>
            </a:ext>
          </a:extLst>
        </xdr:cNvPr>
        <xdr:cNvSpPr txBox="1"/>
      </xdr:nvSpPr>
      <xdr:spPr>
        <a:xfrm>
          <a:off x="10842625" y="97764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7813E36F-960F-4CF1-B973-D010A28E264F}"/>
            </a:ext>
          </a:extLst>
        </xdr:cNvPr>
        <xdr:cNvCxnSpPr/>
      </xdr:nvCxnSpPr>
      <xdr:spPr>
        <a:xfrm>
          <a:off x="11207750" y="9550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24" name="テキスト ボックス 523">
          <a:extLst>
            <a:ext uri="{FF2B5EF4-FFF2-40B4-BE49-F238E27FC236}">
              <a16:creationId xmlns:a16="http://schemas.microsoft.com/office/drawing/2014/main" id="{385D6D41-8EED-49BF-8D29-FDA4588BDE47}"/>
            </a:ext>
          </a:extLst>
        </xdr:cNvPr>
        <xdr:cNvSpPr txBox="1"/>
      </xdr:nvSpPr>
      <xdr:spPr>
        <a:xfrm>
          <a:off x="10842625" y="9414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3C08EF89-6A4B-4228-8195-53DF36433B42}"/>
            </a:ext>
          </a:extLst>
        </xdr:cNvPr>
        <xdr:cNvCxnSpPr/>
      </xdr:nvCxnSpPr>
      <xdr:spPr>
        <a:xfrm>
          <a:off x="11207750" y="918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26" name="テキスト ボックス 525">
          <a:extLst>
            <a:ext uri="{FF2B5EF4-FFF2-40B4-BE49-F238E27FC236}">
              <a16:creationId xmlns:a16="http://schemas.microsoft.com/office/drawing/2014/main" id="{60077850-7A94-4BFF-879F-667BFE48AC7A}"/>
            </a:ext>
          </a:extLst>
        </xdr:cNvPr>
        <xdr:cNvSpPr txBox="1"/>
      </xdr:nvSpPr>
      <xdr:spPr>
        <a:xfrm>
          <a:off x="10842625" y="9046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6C890562-E20A-47CF-B443-AF05A8ED9D11}"/>
            </a:ext>
          </a:extLst>
        </xdr:cNvPr>
        <xdr:cNvCxnSpPr/>
      </xdr:nvCxnSpPr>
      <xdr:spPr>
        <a:xfrm>
          <a:off x="11207750" y="8813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8455" cy="258445"/>
    <xdr:sp macro="" textlink="">
      <xdr:nvSpPr>
        <xdr:cNvPr id="528" name="テキスト ボックス 527">
          <a:extLst>
            <a:ext uri="{FF2B5EF4-FFF2-40B4-BE49-F238E27FC236}">
              <a16:creationId xmlns:a16="http://schemas.microsoft.com/office/drawing/2014/main" id="{EF965C25-D183-46E8-B6CB-C67034ECCF89}"/>
            </a:ext>
          </a:extLst>
        </xdr:cNvPr>
        <xdr:cNvSpPr txBox="1"/>
      </xdr:nvSpPr>
      <xdr:spPr>
        <a:xfrm>
          <a:off x="10906760" y="867791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80643AF2-9C6F-4DA5-A6F3-0203B9432A97}"/>
            </a:ext>
          </a:extLst>
        </xdr:cNvPr>
        <xdr:cNvSpPr/>
      </xdr:nvSpPr>
      <xdr:spPr>
        <a:xfrm>
          <a:off x="11207750" y="88138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163830</xdr:rowOff>
    </xdr:from>
    <xdr:to>
      <xdr:col>85</xdr:col>
      <xdr:colOff>126365</xdr:colOff>
      <xdr:row>64</xdr:row>
      <xdr:rowOff>76200</xdr:rowOff>
    </xdr:to>
    <xdr:cxnSp macro="">
      <xdr:nvCxnSpPr>
        <xdr:cNvPr id="530" name="直線コネクタ 529">
          <a:extLst>
            <a:ext uri="{FF2B5EF4-FFF2-40B4-BE49-F238E27FC236}">
              <a16:creationId xmlns:a16="http://schemas.microsoft.com/office/drawing/2014/main" id="{5008D970-6DBF-479E-B81D-F9B846D62EC0}"/>
            </a:ext>
          </a:extLst>
        </xdr:cNvPr>
        <xdr:cNvCxnSpPr/>
      </xdr:nvCxnSpPr>
      <xdr:spPr>
        <a:xfrm flipV="1">
          <a:off x="14699615" y="9250680"/>
          <a:ext cx="0" cy="1398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80010</xdr:rowOff>
    </xdr:from>
    <xdr:ext cx="469900" cy="259080"/>
    <xdr:sp macro="" textlink="">
      <xdr:nvSpPr>
        <xdr:cNvPr id="531" name="【学校施設】&#10;有形固定資産減価償却率最小値テキスト">
          <a:extLst>
            <a:ext uri="{FF2B5EF4-FFF2-40B4-BE49-F238E27FC236}">
              <a16:creationId xmlns:a16="http://schemas.microsoft.com/office/drawing/2014/main" id="{D22628E9-88F0-4046-953E-F96DEEF6691E}"/>
            </a:ext>
          </a:extLst>
        </xdr:cNvPr>
        <xdr:cNvSpPr txBox="1"/>
      </xdr:nvSpPr>
      <xdr:spPr>
        <a:xfrm>
          <a:off x="14738350" y="10652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606BD312-07D8-4EB2-A44A-9227F31F86CB}"/>
            </a:ext>
          </a:extLst>
        </xdr:cNvPr>
        <xdr:cNvCxnSpPr/>
      </xdr:nvCxnSpPr>
      <xdr:spPr>
        <a:xfrm>
          <a:off x="14611350" y="10648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110490</xdr:rowOff>
    </xdr:from>
    <xdr:ext cx="405130" cy="258445"/>
    <xdr:sp macro="" textlink="">
      <xdr:nvSpPr>
        <xdr:cNvPr id="533" name="【学校施設】&#10;有形固定資産減価償却率最大値テキスト">
          <a:extLst>
            <a:ext uri="{FF2B5EF4-FFF2-40B4-BE49-F238E27FC236}">
              <a16:creationId xmlns:a16="http://schemas.microsoft.com/office/drawing/2014/main" id="{A496C068-B496-44E3-9A51-FDE8D1BA5C4F}"/>
            </a:ext>
          </a:extLst>
        </xdr:cNvPr>
        <xdr:cNvSpPr txBox="1"/>
      </xdr:nvSpPr>
      <xdr:spPr>
        <a:xfrm>
          <a:off x="14738350" y="90322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23.6</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4" name="直線コネクタ 533">
          <a:extLst>
            <a:ext uri="{FF2B5EF4-FFF2-40B4-BE49-F238E27FC236}">
              <a16:creationId xmlns:a16="http://schemas.microsoft.com/office/drawing/2014/main" id="{39344331-7A39-4345-9875-9EDB9673E1E8}"/>
            </a:ext>
          </a:extLst>
        </xdr:cNvPr>
        <xdr:cNvCxnSpPr/>
      </xdr:nvCxnSpPr>
      <xdr:spPr>
        <a:xfrm>
          <a:off x="14611350" y="92506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82550</xdr:rowOff>
    </xdr:from>
    <xdr:ext cx="405130" cy="259080"/>
    <xdr:sp macro="" textlink="">
      <xdr:nvSpPr>
        <xdr:cNvPr id="535" name="【学校施設】&#10;有形固定資産減価償却率平均値テキスト">
          <a:extLst>
            <a:ext uri="{FF2B5EF4-FFF2-40B4-BE49-F238E27FC236}">
              <a16:creationId xmlns:a16="http://schemas.microsoft.com/office/drawing/2014/main" id="{4A236808-1D23-4382-AEB2-8A63FBB60AB4}"/>
            </a:ext>
          </a:extLst>
        </xdr:cNvPr>
        <xdr:cNvSpPr txBox="1"/>
      </xdr:nvSpPr>
      <xdr:spPr>
        <a:xfrm>
          <a:off x="14738350" y="98298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6" name="フローチャート: 判断 535">
          <a:extLst>
            <a:ext uri="{FF2B5EF4-FFF2-40B4-BE49-F238E27FC236}">
              <a16:creationId xmlns:a16="http://schemas.microsoft.com/office/drawing/2014/main" id="{046D3B24-567A-44EB-A6AD-2BAC174D0E3B}"/>
            </a:ext>
          </a:extLst>
        </xdr:cNvPr>
        <xdr:cNvSpPr/>
      </xdr:nvSpPr>
      <xdr:spPr>
        <a:xfrm>
          <a:off x="14649450" y="99720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7" name="フローチャート: 判断 536">
          <a:extLst>
            <a:ext uri="{FF2B5EF4-FFF2-40B4-BE49-F238E27FC236}">
              <a16:creationId xmlns:a16="http://schemas.microsoft.com/office/drawing/2014/main" id="{3CDC6CDA-C610-4D18-8D7D-1EB4406F1E1C}"/>
            </a:ext>
          </a:extLst>
        </xdr:cNvPr>
        <xdr:cNvSpPr/>
      </xdr:nvSpPr>
      <xdr:spPr>
        <a:xfrm>
          <a:off x="13887450" y="993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8" name="フローチャート: 判断 537">
          <a:extLst>
            <a:ext uri="{FF2B5EF4-FFF2-40B4-BE49-F238E27FC236}">
              <a16:creationId xmlns:a16="http://schemas.microsoft.com/office/drawing/2014/main" id="{71F02B07-B579-48C4-A21C-9DEE16682E6E}"/>
            </a:ext>
          </a:extLst>
        </xdr:cNvPr>
        <xdr:cNvSpPr/>
      </xdr:nvSpPr>
      <xdr:spPr>
        <a:xfrm>
          <a:off x="13093700" y="991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39" name="フローチャート: 判断 538">
          <a:extLst>
            <a:ext uri="{FF2B5EF4-FFF2-40B4-BE49-F238E27FC236}">
              <a16:creationId xmlns:a16="http://schemas.microsoft.com/office/drawing/2014/main" id="{7EA6CE1A-02C3-4060-81DF-23FB6D684A36}"/>
            </a:ext>
          </a:extLst>
        </xdr:cNvPr>
        <xdr:cNvSpPr/>
      </xdr:nvSpPr>
      <xdr:spPr>
        <a:xfrm>
          <a:off x="12299950" y="9911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0" name="フローチャート: 判断 539">
          <a:extLst>
            <a:ext uri="{FF2B5EF4-FFF2-40B4-BE49-F238E27FC236}">
              <a16:creationId xmlns:a16="http://schemas.microsoft.com/office/drawing/2014/main" id="{078796B7-F527-4239-8A83-25FBEBBD1ECE}"/>
            </a:ext>
          </a:extLst>
        </xdr:cNvPr>
        <xdr:cNvSpPr/>
      </xdr:nvSpPr>
      <xdr:spPr>
        <a:xfrm>
          <a:off x="11487150" y="98793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8445"/>
    <xdr:sp macro="" textlink="">
      <xdr:nvSpPr>
        <xdr:cNvPr id="541" name="テキスト ボックス 540">
          <a:extLst>
            <a:ext uri="{FF2B5EF4-FFF2-40B4-BE49-F238E27FC236}">
              <a16:creationId xmlns:a16="http://schemas.microsoft.com/office/drawing/2014/main" id="{D2898035-D2EE-47C1-B8D4-86B23EA277BF}"/>
            </a:ext>
          </a:extLst>
        </xdr:cNvPr>
        <xdr:cNvSpPr txBox="1"/>
      </xdr:nvSpPr>
      <xdr:spPr>
        <a:xfrm>
          <a:off x="1452880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8445"/>
    <xdr:sp macro="" textlink="">
      <xdr:nvSpPr>
        <xdr:cNvPr id="542" name="テキスト ボックス 541">
          <a:extLst>
            <a:ext uri="{FF2B5EF4-FFF2-40B4-BE49-F238E27FC236}">
              <a16:creationId xmlns:a16="http://schemas.microsoft.com/office/drawing/2014/main" id="{629F9826-8490-48C4-BCBD-8B6514D0063B}"/>
            </a:ext>
          </a:extLst>
        </xdr:cNvPr>
        <xdr:cNvSpPr txBox="1"/>
      </xdr:nvSpPr>
      <xdr:spPr>
        <a:xfrm>
          <a:off x="1376680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8445"/>
    <xdr:sp macro="" textlink="">
      <xdr:nvSpPr>
        <xdr:cNvPr id="543" name="テキスト ボックス 542">
          <a:extLst>
            <a:ext uri="{FF2B5EF4-FFF2-40B4-BE49-F238E27FC236}">
              <a16:creationId xmlns:a16="http://schemas.microsoft.com/office/drawing/2014/main" id="{587C86BB-675B-4F3D-A9E6-022B4C094278}"/>
            </a:ext>
          </a:extLst>
        </xdr:cNvPr>
        <xdr:cNvSpPr txBox="1"/>
      </xdr:nvSpPr>
      <xdr:spPr>
        <a:xfrm>
          <a:off x="129730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8445"/>
    <xdr:sp macro="" textlink="">
      <xdr:nvSpPr>
        <xdr:cNvPr id="544" name="テキスト ボックス 543">
          <a:extLst>
            <a:ext uri="{FF2B5EF4-FFF2-40B4-BE49-F238E27FC236}">
              <a16:creationId xmlns:a16="http://schemas.microsoft.com/office/drawing/2014/main" id="{BBFFC30E-8A67-4944-915A-9734FD5B52E8}"/>
            </a:ext>
          </a:extLst>
        </xdr:cNvPr>
        <xdr:cNvSpPr txBox="1"/>
      </xdr:nvSpPr>
      <xdr:spPr>
        <a:xfrm>
          <a:off x="121729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8445"/>
    <xdr:sp macro="" textlink="">
      <xdr:nvSpPr>
        <xdr:cNvPr id="545" name="テキスト ボックス 544">
          <a:extLst>
            <a:ext uri="{FF2B5EF4-FFF2-40B4-BE49-F238E27FC236}">
              <a16:creationId xmlns:a16="http://schemas.microsoft.com/office/drawing/2014/main" id="{FDB5B8C7-CA5E-4580-A9C7-329AB286E554}"/>
            </a:ext>
          </a:extLst>
        </xdr:cNvPr>
        <xdr:cNvSpPr txBox="1"/>
      </xdr:nvSpPr>
      <xdr:spPr>
        <a:xfrm>
          <a:off x="1136650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80645</xdr:rowOff>
    </xdr:from>
    <xdr:to>
      <xdr:col>85</xdr:col>
      <xdr:colOff>177800</xdr:colOff>
      <xdr:row>62</xdr:row>
      <xdr:rowOff>10795</xdr:rowOff>
    </xdr:to>
    <xdr:sp macro="" textlink="">
      <xdr:nvSpPr>
        <xdr:cNvPr id="546" name="楕円 545">
          <a:extLst>
            <a:ext uri="{FF2B5EF4-FFF2-40B4-BE49-F238E27FC236}">
              <a16:creationId xmlns:a16="http://schemas.microsoft.com/office/drawing/2014/main" id="{382948FC-9B73-4222-B45C-063E6B87F5A7}"/>
            </a:ext>
          </a:extLst>
        </xdr:cNvPr>
        <xdr:cNvSpPr/>
      </xdr:nvSpPr>
      <xdr:spPr>
        <a:xfrm>
          <a:off x="14649450" y="101580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59055</xdr:rowOff>
    </xdr:from>
    <xdr:ext cx="405130" cy="259080"/>
    <xdr:sp macro="" textlink="">
      <xdr:nvSpPr>
        <xdr:cNvPr id="547" name="【学校施設】&#10;有形固定資産減価償却率該当値テキスト">
          <a:extLst>
            <a:ext uri="{FF2B5EF4-FFF2-40B4-BE49-F238E27FC236}">
              <a16:creationId xmlns:a16="http://schemas.microsoft.com/office/drawing/2014/main" id="{78147DD0-42BF-4BC7-B0AF-BC012DBDA7D7}"/>
            </a:ext>
          </a:extLst>
        </xdr:cNvPr>
        <xdr:cNvSpPr txBox="1"/>
      </xdr:nvSpPr>
      <xdr:spPr>
        <a:xfrm>
          <a:off x="14738350" y="101365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36830</xdr:rowOff>
    </xdr:from>
    <xdr:to>
      <xdr:col>81</xdr:col>
      <xdr:colOff>101600</xdr:colOff>
      <xdr:row>61</xdr:row>
      <xdr:rowOff>138430</xdr:rowOff>
    </xdr:to>
    <xdr:sp macro="" textlink="">
      <xdr:nvSpPr>
        <xdr:cNvPr id="548" name="楕円 547">
          <a:extLst>
            <a:ext uri="{FF2B5EF4-FFF2-40B4-BE49-F238E27FC236}">
              <a16:creationId xmlns:a16="http://schemas.microsoft.com/office/drawing/2014/main" id="{ADFE7B7A-9A5A-4F40-8B40-B52647B90860}"/>
            </a:ext>
          </a:extLst>
        </xdr:cNvPr>
        <xdr:cNvSpPr/>
      </xdr:nvSpPr>
      <xdr:spPr>
        <a:xfrm>
          <a:off x="1388745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87630</xdr:rowOff>
    </xdr:from>
    <xdr:to>
      <xdr:col>85</xdr:col>
      <xdr:colOff>127000</xdr:colOff>
      <xdr:row>61</xdr:row>
      <xdr:rowOff>132080</xdr:rowOff>
    </xdr:to>
    <xdr:cxnSp macro="">
      <xdr:nvCxnSpPr>
        <xdr:cNvPr id="549" name="直線コネクタ 548">
          <a:extLst>
            <a:ext uri="{FF2B5EF4-FFF2-40B4-BE49-F238E27FC236}">
              <a16:creationId xmlns:a16="http://schemas.microsoft.com/office/drawing/2014/main" id="{F3611EE8-5AD7-4481-AACE-863F5A40EA3A}"/>
            </a:ext>
          </a:extLst>
        </xdr:cNvPr>
        <xdr:cNvCxnSpPr/>
      </xdr:nvCxnSpPr>
      <xdr:spPr>
        <a:xfrm>
          <a:off x="13938250" y="10165080"/>
          <a:ext cx="762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2540</xdr:rowOff>
    </xdr:from>
    <xdr:to>
      <xdr:col>76</xdr:col>
      <xdr:colOff>165100</xdr:colOff>
      <xdr:row>61</xdr:row>
      <xdr:rowOff>104140</xdr:rowOff>
    </xdr:to>
    <xdr:sp macro="" textlink="">
      <xdr:nvSpPr>
        <xdr:cNvPr id="550" name="楕円 549">
          <a:extLst>
            <a:ext uri="{FF2B5EF4-FFF2-40B4-BE49-F238E27FC236}">
              <a16:creationId xmlns:a16="http://schemas.microsoft.com/office/drawing/2014/main" id="{C717C135-ACE5-4259-967F-888FCB945E93}"/>
            </a:ext>
          </a:extLst>
        </xdr:cNvPr>
        <xdr:cNvSpPr/>
      </xdr:nvSpPr>
      <xdr:spPr>
        <a:xfrm>
          <a:off x="130937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53340</xdr:rowOff>
    </xdr:from>
    <xdr:to>
      <xdr:col>81</xdr:col>
      <xdr:colOff>50800</xdr:colOff>
      <xdr:row>61</xdr:row>
      <xdr:rowOff>87630</xdr:rowOff>
    </xdr:to>
    <xdr:cxnSp macro="">
      <xdr:nvCxnSpPr>
        <xdr:cNvPr id="551" name="直線コネクタ 550">
          <a:extLst>
            <a:ext uri="{FF2B5EF4-FFF2-40B4-BE49-F238E27FC236}">
              <a16:creationId xmlns:a16="http://schemas.microsoft.com/office/drawing/2014/main" id="{6D00E091-1E50-482D-9DE1-0FBDE9A21083}"/>
            </a:ext>
          </a:extLst>
        </xdr:cNvPr>
        <xdr:cNvCxnSpPr/>
      </xdr:nvCxnSpPr>
      <xdr:spPr>
        <a:xfrm>
          <a:off x="13144500" y="10130790"/>
          <a:ext cx="7937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135890</xdr:rowOff>
    </xdr:from>
    <xdr:to>
      <xdr:col>72</xdr:col>
      <xdr:colOff>38100</xdr:colOff>
      <xdr:row>61</xdr:row>
      <xdr:rowOff>66040</xdr:rowOff>
    </xdr:to>
    <xdr:sp macro="" textlink="">
      <xdr:nvSpPr>
        <xdr:cNvPr id="552" name="楕円 551">
          <a:extLst>
            <a:ext uri="{FF2B5EF4-FFF2-40B4-BE49-F238E27FC236}">
              <a16:creationId xmlns:a16="http://schemas.microsoft.com/office/drawing/2014/main" id="{FC7D35EF-B681-40CC-830B-2E7408934BEE}"/>
            </a:ext>
          </a:extLst>
        </xdr:cNvPr>
        <xdr:cNvSpPr/>
      </xdr:nvSpPr>
      <xdr:spPr>
        <a:xfrm>
          <a:off x="12299950" y="100482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15240</xdr:rowOff>
    </xdr:from>
    <xdr:to>
      <xdr:col>76</xdr:col>
      <xdr:colOff>114300</xdr:colOff>
      <xdr:row>61</xdr:row>
      <xdr:rowOff>53340</xdr:rowOff>
    </xdr:to>
    <xdr:cxnSp macro="">
      <xdr:nvCxnSpPr>
        <xdr:cNvPr id="553" name="直線コネクタ 552">
          <a:extLst>
            <a:ext uri="{FF2B5EF4-FFF2-40B4-BE49-F238E27FC236}">
              <a16:creationId xmlns:a16="http://schemas.microsoft.com/office/drawing/2014/main" id="{04317DC1-97A0-46D6-ACE7-D1A19C4017FA}"/>
            </a:ext>
          </a:extLst>
        </xdr:cNvPr>
        <xdr:cNvCxnSpPr/>
      </xdr:nvCxnSpPr>
      <xdr:spPr>
        <a:xfrm>
          <a:off x="12344400" y="10092690"/>
          <a:ext cx="8001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99695</xdr:rowOff>
    </xdr:from>
    <xdr:to>
      <xdr:col>67</xdr:col>
      <xdr:colOff>101600</xdr:colOff>
      <xdr:row>61</xdr:row>
      <xdr:rowOff>29845</xdr:rowOff>
    </xdr:to>
    <xdr:sp macro="" textlink="">
      <xdr:nvSpPr>
        <xdr:cNvPr id="554" name="楕円 553">
          <a:extLst>
            <a:ext uri="{FF2B5EF4-FFF2-40B4-BE49-F238E27FC236}">
              <a16:creationId xmlns:a16="http://schemas.microsoft.com/office/drawing/2014/main" id="{712C743A-1E79-487E-8894-94171C091583}"/>
            </a:ext>
          </a:extLst>
        </xdr:cNvPr>
        <xdr:cNvSpPr/>
      </xdr:nvSpPr>
      <xdr:spPr>
        <a:xfrm>
          <a:off x="11487150" y="100120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150495</xdr:rowOff>
    </xdr:from>
    <xdr:to>
      <xdr:col>71</xdr:col>
      <xdr:colOff>177800</xdr:colOff>
      <xdr:row>61</xdr:row>
      <xdr:rowOff>15240</xdr:rowOff>
    </xdr:to>
    <xdr:cxnSp macro="">
      <xdr:nvCxnSpPr>
        <xdr:cNvPr id="555" name="直線コネクタ 554">
          <a:extLst>
            <a:ext uri="{FF2B5EF4-FFF2-40B4-BE49-F238E27FC236}">
              <a16:creationId xmlns:a16="http://schemas.microsoft.com/office/drawing/2014/main" id="{1BF5C406-21B0-454F-92F9-197A8D5314F7}"/>
            </a:ext>
          </a:extLst>
        </xdr:cNvPr>
        <xdr:cNvCxnSpPr/>
      </xdr:nvCxnSpPr>
      <xdr:spPr>
        <a:xfrm>
          <a:off x="11537950" y="10062845"/>
          <a:ext cx="8064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143510</xdr:rowOff>
    </xdr:from>
    <xdr:ext cx="405130" cy="258445"/>
    <xdr:sp macro="" textlink="">
      <xdr:nvSpPr>
        <xdr:cNvPr id="556" name="n_1aveValue【学校施設】&#10;有形固定資産減価償却率">
          <a:extLst>
            <a:ext uri="{FF2B5EF4-FFF2-40B4-BE49-F238E27FC236}">
              <a16:creationId xmlns:a16="http://schemas.microsoft.com/office/drawing/2014/main" id="{EADB15B5-FC82-4911-AB26-0E215A733355}"/>
            </a:ext>
          </a:extLst>
        </xdr:cNvPr>
        <xdr:cNvSpPr txBox="1"/>
      </xdr:nvSpPr>
      <xdr:spPr>
        <a:xfrm>
          <a:off x="13742035" y="97256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122555</xdr:rowOff>
    </xdr:from>
    <xdr:ext cx="404495" cy="258445"/>
    <xdr:sp macro="" textlink="">
      <xdr:nvSpPr>
        <xdr:cNvPr id="557" name="n_2aveValue【学校施設】&#10;有形固定資産減価償却率">
          <a:extLst>
            <a:ext uri="{FF2B5EF4-FFF2-40B4-BE49-F238E27FC236}">
              <a16:creationId xmlns:a16="http://schemas.microsoft.com/office/drawing/2014/main" id="{C385585B-C544-4DE3-A593-F983703D155B}"/>
            </a:ext>
          </a:extLst>
        </xdr:cNvPr>
        <xdr:cNvSpPr txBox="1"/>
      </xdr:nvSpPr>
      <xdr:spPr>
        <a:xfrm>
          <a:off x="12960985" y="97047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116840</xdr:rowOff>
    </xdr:from>
    <xdr:ext cx="404495" cy="259080"/>
    <xdr:sp macro="" textlink="">
      <xdr:nvSpPr>
        <xdr:cNvPr id="558" name="n_3aveValue【学校施設】&#10;有形固定資産減価償却率">
          <a:extLst>
            <a:ext uri="{FF2B5EF4-FFF2-40B4-BE49-F238E27FC236}">
              <a16:creationId xmlns:a16="http://schemas.microsoft.com/office/drawing/2014/main" id="{0F9794F4-00B6-4946-8070-5900E15DBD96}"/>
            </a:ext>
          </a:extLst>
        </xdr:cNvPr>
        <xdr:cNvSpPr txBox="1"/>
      </xdr:nvSpPr>
      <xdr:spPr>
        <a:xfrm>
          <a:off x="12167235" y="96989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78740</xdr:rowOff>
    </xdr:from>
    <xdr:ext cx="404495" cy="259080"/>
    <xdr:sp macro="" textlink="">
      <xdr:nvSpPr>
        <xdr:cNvPr id="559" name="n_4aveValue【学校施設】&#10;有形固定資産減価償却率">
          <a:extLst>
            <a:ext uri="{FF2B5EF4-FFF2-40B4-BE49-F238E27FC236}">
              <a16:creationId xmlns:a16="http://schemas.microsoft.com/office/drawing/2014/main" id="{FBF1B242-A072-4F68-B6B3-93A1B91CC763}"/>
            </a:ext>
          </a:extLst>
        </xdr:cNvPr>
        <xdr:cNvSpPr txBox="1"/>
      </xdr:nvSpPr>
      <xdr:spPr>
        <a:xfrm>
          <a:off x="11354435" y="96608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129540</xdr:rowOff>
    </xdr:from>
    <xdr:ext cx="405130" cy="259080"/>
    <xdr:sp macro="" textlink="">
      <xdr:nvSpPr>
        <xdr:cNvPr id="560" name="n_1mainValue【学校施設】&#10;有形固定資産減価償却率">
          <a:extLst>
            <a:ext uri="{FF2B5EF4-FFF2-40B4-BE49-F238E27FC236}">
              <a16:creationId xmlns:a16="http://schemas.microsoft.com/office/drawing/2014/main" id="{C7854EA6-FD81-488C-87AF-91227DFEDD46}"/>
            </a:ext>
          </a:extLst>
        </xdr:cNvPr>
        <xdr:cNvSpPr txBox="1"/>
      </xdr:nvSpPr>
      <xdr:spPr>
        <a:xfrm>
          <a:off x="13742035" y="10206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95250</xdr:rowOff>
    </xdr:from>
    <xdr:ext cx="404495" cy="259080"/>
    <xdr:sp macro="" textlink="">
      <xdr:nvSpPr>
        <xdr:cNvPr id="561" name="n_2mainValue【学校施設】&#10;有形固定資産減価償却率">
          <a:extLst>
            <a:ext uri="{FF2B5EF4-FFF2-40B4-BE49-F238E27FC236}">
              <a16:creationId xmlns:a16="http://schemas.microsoft.com/office/drawing/2014/main" id="{55999AD5-E918-4569-8BF7-FAFF9A30C2A8}"/>
            </a:ext>
          </a:extLst>
        </xdr:cNvPr>
        <xdr:cNvSpPr txBox="1"/>
      </xdr:nvSpPr>
      <xdr:spPr>
        <a:xfrm>
          <a:off x="12960985" y="101727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57150</xdr:rowOff>
    </xdr:from>
    <xdr:ext cx="404495" cy="259080"/>
    <xdr:sp macro="" textlink="">
      <xdr:nvSpPr>
        <xdr:cNvPr id="562" name="n_3mainValue【学校施設】&#10;有形固定資産減価償却率">
          <a:extLst>
            <a:ext uri="{FF2B5EF4-FFF2-40B4-BE49-F238E27FC236}">
              <a16:creationId xmlns:a16="http://schemas.microsoft.com/office/drawing/2014/main" id="{92F8EAB6-2825-4F16-BD7C-788B9595D7BA}"/>
            </a:ext>
          </a:extLst>
        </xdr:cNvPr>
        <xdr:cNvSpPr txBox="1"/>
      </xdr:nvSpPr>
      <xdr:spPr>
        <a:xfrm>
          <a:off x="12167235" y="101346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20955</xdr:rowOff>
    </xdr:from>
    <xdr:ext cx="404495" cy="258445"/>
    <xdr:sp macro="" textlink="">
      <xdr:nvSpPr>
        <xdr:cNvPr id="563" name="n_4mainValue【学校施設】&#10;有形固定資産減価償却率">
          <a:extLst>
            <a:ext uri="{FF2B5EF4-FFF2-40B4-BE49-F238E27FC236}">
              <a16:creationId xmlns:a16="http://schemas.microsoft.com/office/drawing/2014/main" id="{7C58EC6B-6DC0-45CE-9F41-6F1ED8845AB9}"/>
            </a:ext>
          </a:extLst>
        </xdr:cNvPr>
        <xdr:cNvSpPr txBox="1"/>
      </xdr:nvSpPr>
      <xdr:spPr>
        <a:xfrm>
          <a:off x="11354435" y="100984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032B1D48-2203-4B14-B144-212696AC92B6}"/>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E4E164B9-7CA5-4450-9E2E-59F4857A6534}"/>
            </a:ext>
          </a:extLst>
        </xdr:cNvPr>
        <xdr:cNvSpPr/>
      </xdr:nvSpPr>
      <xdr:spPr>
        <a:xfrm>
          <a:off x="165862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4D2B26B7-150E-40FC-ACA0-D1C23D444085}"/>
            </a:ext>
          </a:extLst>
        </xdr:cNvPr>
        <xdr:cNvSpPr/>
      </xdr:nvSpPr>
      <xdr:spPr>
        <a:xfrm>
          <a:off x="165862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5200253A-626E-47DA-A425-DE5C30037019}"/>
            </a:ext>
          </a:extLst>
        </xdr:cNvPr>
        <xdr:cNvSpPr/>
      </xdr:nvSpPr>
      <xdr:spPr>
        <a:xfrm>
          <a:off x="174879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F3FB3B46-358C-4929-8BF4-5A9D07FD995A}"/>
            </a:ext>
          </a:extLst>
        </xdr:cNvPr>
        <xdr:cNvSpPr/>
      </xdr:nvSpPr>
      <xdr:spPr>
        <a:xfrm>
          <a:off x="174879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23BE13F7-A7B1-4EA5-803B-E50ED53BCA7E}"/>
            </a:ext>
          </a:extLst>
        </xdr:cNvPr>
        <xdr:cNvSpPr/>
      </xdr:nvSpPr>
      <xdr:spPr>
        <a:xfrm>
          <a:off x="185166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FAE098AC-E496-4471-8380-39FCA1CDF04B}"/>
            </a:ext>
          </a:extLst>
        </xdr:cNvPr>
        <xdr:cNvSpPr/>
      </xdr:nvSpPr>
      <xdr:spPr>
        <a:xfrm>
          <a:off x="185166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9132B6CA-4C87-45A4-9CD8-6168331ED31C}"/>
            </a:ext>
          </a:extLst>
        </xdr:cNvPr>
        <xdr:cNvSpPr/>
      </xdr:nvSpPr>
      <xdr:spPr>
        <a:xfrm>
          <a:off x="16459200" y="88138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250" cy="225425"/>
    <xdr:sp macro="" textlink="">
      <xdr:nvSpPr>
        <xdr:cNvPr id="572" name="テキスト ボックス 571">
          <a:extLst>
            <a:ext uri="{FF2B5EF4-FFF2-40B4-BE49-F238E27FC236}">
              <a16:creationId xmlns:a16="http://schemas.microsoft.com/office/drawing/2014/main" id="{409C3862-CD89-482D-8B6D-DD8765D52913}"/>
            </a:ext>
          </a:extLst>
        </xdr:cNvPr>
        <xdr:cNvSpPr txBox="1"/>
      </xdr:nvSpPr>
      <xdr:spPr>
        <a:xfrm>
          <a:off x="16440150" y="862965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BD49FE62-26CB-44AE-ADA0-35743572384F}"/>
            </a:ext>
          </a:extLst>
        </xdr:cNvPr>
        <xdr:cNvCxnSpPr/>
      </xdr:nvCxnSpPr>
      <xdr:spPr>
        <a:xfrm>
          <a:off x="16459200" y="1101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48EFC651-2C08-4BEB-AFC8-2F8E1C854981}"/>
            </a:ext>
          </a:extLst>
        </xdr:cNvPr>
        <xdr:cNvCxnSpPr/>
      </xdr:nvCxnSpPr>
      <xdr:spPr>
        <a:xfrm>
          <a:off x="16459200" y="10648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6725" cy="259080"/>
    <xdr:sp macro="" textlink="">
      <xdr:nvSpPr>
        <xdr:cNvPr id="575" name="テキスト ボックス 574">
          <a:extLst>
            <a:ext uri="{FF2B5EF4-FFF2-40B4-BE49-F238E27FC236}">
              <a16:creationId xmlns:a16="http://schemas.microsoft.com/office/drawing/2014/main" id="{96965410-A88C-4555-8623-EF04C35BAB2B}"/>
            </a:ext>
          </a:extLst>
        </xdr:cNvPr>
        <xdr:cNvSpPr txBox="1"/>
      </xdr:nvSpPr>
      <xdr:spPr>
        <a:xfrm>
          <a:off x="16048990" y="105130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5D2602C8-B193-4E50-BE65-93C294AEA0C9}"/>
            </a:ext>
          </a:extLst>
        </xdr:cNvPr>
        <xdr:cNvCxnSpPr/>
      </xdr:nvCxnSpPr>
      <xdr:spPr>
        <a:xfrm>
          <a:off x="16459200" y="10280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6725" cy="259080"/>
    <xdr:sp macro="" textlink="">
      <xdr:nvSpPr>
        <xdr:cNvPr id="577" name="テキスト ボックス 576">
          <a:extLst>
            <a:ext uri="{FF2B5EF4-FFF2-40B4-BE49-F238E27FC236}">
              <a16:creationId xmlns:a16="http://schemas.microsoft.com/office/drawing/2014/main" id="{BAA8C7A7-2331-4541-A934-FFEBC31E49A8}"/>
            </a:ext>
          </a:extLst>
        </xdr:cNvPr>
        <xdr:cNvSpPr txBox="1"/>
      </xdr:nvSpPr>
      <xdr:spPr>
        <a:xfrm>
          <a:off x="16048990" y="1014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928EACD2-D173-417B-8550-6061B6FCB1B6}"/>
            </a:ext>
          </a:extLst>
        </xdr:cNvPr>
        <xdr:cNvCxnSpPr/>
      </xdr:nvCxnSpPr>
      <xdr:spPr>
        <a:xfrm>
          <a:off x="16459200" y="9912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59</xdr:row>
      <xdr:rowOff>29210</xdr:rowOff>
    </xdr:from>
    <xdr:ext cx="531495" cy="258445"/>
    <xdr:sp macro="" textlink="">
      <xdr:nvSpPr>
        <xdr:cNvPr id="579" name="テキスト ボックス 578">
          <a:extLst>
            <a:ext uri="{FF2B5EF4-FFF2-40B4-BE49-F238E27FC236}">
              <a16:creationId xmlns:a16="http://schemas.microsoft.com/office/drawing/2014/main" id="{964FEF0E-DC4E-43DA-A4BA-749FECBD8AA6}"/>
            </a:ext>
          </a:extLst>
        </xdr:cNvPr>
        <xdr:cNvSpPr txBox="1"/>
      </xdr:nvSpPr>
      <xdr:spPr>
        <a:xfrm>
          <a:off x="15984855" y="97764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6FB91F2E-E488-4BCE-B8FA-E7A12681B965}"/>
            </a:ext>
          </a:extLst>
        </xdr:cNvPr>
        <xdr:cNvCxnSpPr/>
      </xdr:nvCxnSpPr>
      <xdr:spPr>
        <a:xfrm>
          <a:off x="16459200" y="9550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162560</xdr:rowOff>
    </xdr:from>
    <xdr:ext cx="531495" cy="259080"/>
    <xdr:sp macro="" textlink="">
      <xdr:nvSpPr>
        <xdr:cNvPr id="581" name="テキスト ボックス 580">
          <a:extLst>
            <a:ext uri="{FF2B5EF4-FFF2-40B4-BE49-F238E27FC236}">
              <a16:creationId xmlns:a16="http://schemas.microsoft.com/office/drawing/2014/main" id="{FF1BD925-A056-4D76-BFA8-E91C23CAE7C5}"/>
            </a:ext>
          </a:extLst>
        </xdr:cNvPr>
        <xdr:cNvSpPr txBox="1"/>
      </xdr:nvSpPr>
      <xdr:spPr>
        <a:xfrm>
          <a:off x="15984855" y="94145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07D7CD79-A0EB-40E5-812E-904AE0665868}"/>
            </a:ext>
          </a:extLst>
        </xdr:cNvPr>
        <xdr:cNvCxnSpPr/>
      </xdr:nvCxnSpPr>
      <xdr:spPr>
        <a:xfrm>
          <a:off x="16459200" y="918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54</xdr:row>
      <xdr:rowOff>124460</xdr:rowOff>
    </xdr:from>
    <xdr:ext cx="531495" cy="259080"/>
    <xdr:sp macro="" textlink="">
      <xdr:nvSpPr>
        <xdr:cNvPr id="583" name="テキスト ボックス 582">
          <a:extLst>
            <a:ext uri="{FF2B5EF4-FFF2-40B4-BE49-F238E27FC236}">
              <a16:creationId xmlns:a16="http://schemas.microsoft.com/office/drawing/2014/main" id="{BF14A589-FC98-424D-AB0D-93B121E7A928}"/>
            </a:ext>
          </a:extLst>
        </xdr:cNvPr>
        <xdr:cNvSpPr txBox="1"/>
      </xdr:nvSpPr>
      <xdr:spPr>
        <a:xfrm>
          <a:off x="15984855" y="90462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1D2AC354-6F09-453C-8649-3AFDBD7C426B}"/>
            </a:ext>
          </a:extLst>
        </xdr:cNvPr>
        <xdr:cNvCxnSpPr/>
      </xdr:nvCxnSpPr>
      <xdr:spPr>
        <a:xfrm>
          <a:off x="16459200" y="881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86360</xdr:rowOff>
    </xdr:from>
    <xdr:ext cx="531495" cy="258445"/>
    <xdr:sp macro="" textlink="">
      <xdr:nvSpPr>
        <xdr:cNvPr id="585" name="テキスト ボックス 584">
          <a:extLst>
            <a:ext uri="{FF2B5EF4-FFF2-40B4-BE49-F238E27FC236}">
              <a16:creationId xmlns:a16="http://schemas.microsoft.com/office/drawing/2014/main" id="{03E0D17F-A08F-4E37-A0D0-CD3956735388}"/>
            </a:ext>
          </a:extLst>
        </xdr:cNvPr>
        <xdr:cNvSpPr txBox="1"/>
      </xdr:nvSpPr>
      <xdr:spPr>
        <a:xfrm>
          <a:off x="15984855" y="86779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32D79A16-73A8-451C-B60A-68BE8302D859}"/>
            </a:ext>
          </a:extLst>
        </xdr:cNvPr>
        <xdr:cNvSpPr/>
      </xdr:nvSpPr>
      <xdr:spPr>
        <a:xfrm>
          <a:off x="16459200" y="88138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125730</xdr:rowOff>
    </xdr:from>
    <xdr:to>
      <xdr:col>116</xdr:col>
      <xdr:colOff>62865</xdr:colOff>
      <xdr:row>63</xdr:row>
      <xdr:rowOff>129540</xdr:rowOff>
    </xdr:to>
    <xdr:cxnSp macro="">
      <xdr:nvCxnSpPr>
        <xdr:cNvPr id="587" name="直線コネクタ 586">
          <a:extLst>
            <a:ext uri="{FF2B5EF4-FFF2-40B4-BE49-F238E27FC236}">
              <a16:creationId xmlns:a16="http://schemas.microsoft.com/office/drawing/2014/main" id="{21473E07-7E2B-424C-A17A-516973154BD6}"/>
            </a:ext>
          </a:extLst>
        </xdr:cNvPr>
        <xdr:cNvCxnSpPr/>
      </xdr:nvCxnSpPr>
      <xdr:spPr>
        <a:xfrm flipV="1">
          <a:off x="19951065" y="9212580"/>
          <a:ext cx="0" cy="1324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133350</xdr:rowOff>
    </xdr:from>
    <xdr:ext cx="469900" cy="258445"/>
    <xdr:sp macro="" textlink="">
      <xdr:nvSpPr>
        <xdr:cNvPr id="588" name="【学校施設】&#10;一人当たり面積最小値テキスト">
          <a:extLst>
            <a:ext uri="{FF2B5EF4-FFF2-40B4-BE49-F238E27FC236}">
              <a16:creationId xmlns:a16="http://schemas.microsoft.com/office/drawing/2014/main" id="{C8B826D5-09D3-4589-879F-134CCC3CCC81}"/>
            </a:ext>
          </a:extLst>
        </xdr:cNvPr>
        <xdr:cNvSpPr txBox="1"/>
      </xdr:nvSpPr>
      <xdr:spPr>
        <a:xfrm>
          <a:off x="19989800" y="105410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1.553</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129540</xdr:rowOff>
    </xdr:from>
    <xdr:to>
      <xdr:col>116</xdr:col>
      <xdr:colOff>152400</xdr:colOff>
      <xdr:row>63</xdr:row>
      <xdr:rowOff>129540</xdr:rowOff>
    </xdr:to>
    <xdr:cxnSp macro="">
      <xdr:nvCxnSpPr>
        <xdr:cNvPr id="589" name="直線コネクタ 588">
          <a:extLst>
            <a:ext uri="{FF2B5EF4-FFF2-40B4-BE49-F238E27FC236}">
              <a16:creationId xmlns:a16="http://schemas.microsoft.com/office/drawing/2014/main" id="{025490A2-3799-40B6-94EE-A099C413052B}"/>
            </a:ext>
          </a:extLst>
        </xdr:cNvPr>
        <xdr:cNvCxnSpPr/>
      </xdr:nvCxnSpPr>
      <xdr:spPr>
        <a:xfrm>
          <a:off x="19881850" y="105371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72390</xdr:rowOff>
    </xdr:from>
    <xdr:ext cx="534670" cy="259080"/>
    <xdr:sp macro="" textlink="">
      <xdr:nvSpPr>
        <xdr:cNvPr id="590" name="【学校施設】&#10;一人当たり面積最大値テキスト">
          <a:extLst>
            <a:ext uri="{FF2B5EF4-FFF2-40B4-BE49-F238E27FC236}">
              <a16:creationId xmlns:a16="http://schemas.microsoft.com/office/drawing/2014/main" id="{F3337F38-BB04-41A7-8C86-42EA5F4241C9}"/>
            </a:ext>
          </a:extLst>
        </xdr:cNvPr>
        <xdr:cNvSpPr txBox="1"/>
      </xdr:nvSpPr>
      <xdr:spPr>
        <a:xfrm>
          <a:off x="19989800" y="8994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19.603</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591" name="直線コネクタ 590">
          <a:extLst>
            <a:ext uri="{FF2B5EF4-FFF2-40B4-BE49-F238E27FC236}">
              <a16:creationId xmlns:a16="http://schemas.microsoft.com/office/drawing/2014/main" id="{4894EC2C-1DBA-4353-BB01-ACD7CE3C7B26}"/>
            </a:ext>
          </a:extLst>
        </xdr:cNvPr>
        <xdr:cNvCxnSpPr/>
      </xdr:nvCxnSpPr>
      <xdr:spPr>
        <a:xfrm>
          <a:off x="19881850" y="92125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112395</xdr:rowOff>
    </xdr:from>
    <xdr:ext cx="469900" cy="258445"/>
    <xdr:sp macro="" textlink="">
      <xdr:nvSpPr>
        <xdr:cNvPr id="592" name="【学校施設】&#10;一人当たり面積平均値テキスト">
          <a:extLst>
            <a:ext uri="{FF2B5EF4-FFF2-40B4-BE49-F238E27FC236}">
              <a16:creationId xmlns:a16="http://schemas.microsoft.com/office/drawing/2014/main" id="{3D9E69F6-F31A-4D73-99AC-A206B00DA597}"/>
            </a:ext>
          </a:extLst>
        </xdr:cNvPr>
        <xdr:cNvSpPr txBox="1"/>
      </xdr:nvSpPr>
      <xdr:spPr>
        <a:xfrm>
          <a:off x="19989800" y="1018984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89535</xdr:rowOff>
    </xdr:from>
    <xdr:to>
      <xdr:col>116</xdr:col>
      <xdr:colOff>114300</xdr:colOff>
      <xdr:row>63</xdr:row>
      <xdr:rowOff>19685</xdr:rowOff>
    </xdr:to>
    <xdr:sp macro="" textlink="">
      <xdr:nvSpPr>
        <xdr:cNvPr id="593" name="フローチャート: 判断 592">
          <a:extLst>
            <a:ext uri="{FF2B5EF4-FFF2-40B4-BE49-F238E27FC236}">
              <a16:creationId xmlns:a16="http://schemas.microsoft.com/office/drawing/2014/main" id="{9E85FD26-43BD-48A1-876E-FC889148666D}"/>
            </a:ext>
          </a:extLst>
        </xdr:cNvPr>
        <xdr:cNvSpPr/>
      </xdr:nvSpPr>
      <xdr:spPr>
        <a:xfrm>
          <a:off x="19900900" y="103320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95250</xdr:rowOff>
    </xdr:from>
    <xdr:to>
      <xdr:col>112</xdr:col>
      <xdr:colOff>38100</xdr:colOff>
      <xdr:row>63</xdr:row>
      <xdr:rowOff>25400</xdr:rowOff>
    </xdr:to>
    <xdr:sp macro="" textlink="">
      <xdr:nvSpPr>
        <xdr:cNvPr id="594" name="フローチャート: 判断 593">
          <a:extLst>
            <a:ext uri="{FF2B5EF4-FFF2-40B4-BE49-F238E27FC236}">
              <a16:creationId xmlns:a16="http://schemas.microsoft.com/office/drawing/2014/main" id="{D91FD15A-9D1E-4C69-9A7E-10EA7D6B412D}"/>
            </a:ext>
          </a:extLst>
        </xdr:cNvPr>
        <xdr:cNvSpPr/>
      </xdr:nvSpPr>
      <xdr:spPr>
        <a:xfrm>
          <a:off x="19157950" y="103378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104775</xdr:rowOff>
    </xdr:from>
    <xdr:to>
      <xdr:col>107</xdr:col>
      <xdr:colOff>101600</xdr:colOff>
      <xdr:row>63</xdr:row>
      <xdr:rowOff>34925</xdr:rowOff>
    </xdr:to>
    <xdr:sp macro="" textlink="">
      <xdr:nvSpPr>
        <xdr:cNvPr id="595" name="フローチャート: 判断 594">
          <a:extLst>
            <a:ext uri="{FF2B5EF4-FFF2-40B4-BE49-F238E27FC236}">
              <a16:creationId xmlns:a16="http://schemas.microsoft.com/office/drawing/2014/main" id="{59EEA0AD-9C56-45C2-802B-A4F0387CA9E1}"/>
            </a:ext>
          </a:extLst>
        </xdr:cNvPr>
        <xdr:cNvSpPr/>
      </xdr:nvSpPr>
      <xdr:spPr>
        <a:xfrm>
          <a:off x="18345150" y="103473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113665</xdr:rowOff>
    </xdr:from>
    <xdr:to>
      <xdr:col>102</xdr:col>
      <xdr:colOff>165100</xdr:colOff>
      <xdr:row>63</xdr:row>
      <xdr:rowOff>43815</xdr:rowOff>
    </xdr:to>
    <xdr:sp macro="" textlink="">
      <xdr:nvSpPr>
        <xdr:cNvPr id="596" name="フローチャート: 判断 595">
          <a:extLst>
            <a:ext uri="{FF2B5EF4-FFF2-40B4-BE49-F238E27FC236}">
              <a16:creationId xmlns:a16="http://schemas.microsoft.com/office/drawing/2014/main" id="{25BEA8B3-934D-4BCB-90D4-B1B5E39479F7}"/>
            </a:ext>
          </a:extLst>
        </xdr:cNvPr>
        <xdr:cNvSpPr/>
      </xdr:nvSpPr>
      <xdr:spPr>
        <a:xfrm>
          <a:off x="17551400" y="103562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119380</xdr:rowOff>
    </xdr:from>
    <xdr:to>
      <xdr:col>98</xdr:col>
      <xdr:colOff>38100</xdr:colOff>
      <xdr:row>63</xdr:row>
      <xdr:rowOff>49530</xdr:rowOff>
    </xdr:to>
    <xdr:sp macro="" textlink="">
      <xdr:nvSpPr>
        <xdr:cNvPr id="597" name="フローチャート: 判断 596">
          <a:extLst>
            <a:ext uri="{FF2B5EF4-FFF2-40B4-BE49-F238E27FC236}">
              <a16:creationId xmlns:a16="http://schemas.microsoft.com/office/drawing/2014/main" id="{94281CAD-99E3-4295-ACB0-40001288866F}"/>
            </a:ext>
          </a:extLst>
        </xdr:cNvPr>
        <xdr:cNvSpPr/>
      </xdr:nvSpPr>
      <xdr:spPr>
        <a:xfrm>
          <a:off x="16757650" y="103619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8445"/>
    <xdr:sp macro="" textlink="">
      <xdr:nvSpPr>
        <xdr:cNvPr id="598" name="テキスト ボックス 597">
          <a:extLst>
            <a:ext uri="{FF2B5EF4-FFF2-40B4-BE49-F238E27FC236}">
              <a16:creationId xmlns:a16="http://schemas.microsoft.com/office/drawing/2014/main" id="{5BB96D32-AD9F-41AE-BAA0-C6FF06CEA638}"/>
            </a:ext>
          </a:extLst>
        </xdr:cNvPr>
        <xdr:cNvSpPr txBox="1"/>
      </xdr:nvSpPr>
      <xdr:spPr>
        <a:xfrm>
          <a:off x="197802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8445"/>
    <xdr:sp macro="" textlink="">
      <xdr:nvSpPr>
        <xdr:cNvPr id="599" name="テキスト ボックス 598">
          <a:extLst>
            <a:ext uri="{FF2B5EF4-FFF2-40B4-BE49-F238E27FC236}">
              <a16:creationId xmlns:a16="http://schemas.microsoft.com/office/drawing/2014/main" id="{ECAE6BD8-6E99-4B5A-A4A0-4C704DF6223C}"/>
            </a:ext>
          </a:extLst>
        </xdr:cNvPr>
        <xdr:cNvSpPr txBox="1"/>
      </xdr:nvSpPr>
      <xdr:spPr>
        <a:xfrm>
          <a:off x="190309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8445"/>
    <xdr:sp macro="" textlink="">
      <xdr:nvSpPr>
        <xdr:cNvPr id="600" name="テキスト ボックス 599">
          <a:extLst>
            <a:ext uri="{FF2B5EF4-FFF2-40B4-BE49-F238E27FC236}">
              <a16:creationId xmlns:a16="http://schemas.microsoft.com/office/drawing/2014/main" id="{8DEC358D-E182-4E61-8FA8-625FAF57D533}"/>
            </a:ext>
          </a:extLst>
        </xdr:cNvPr>
        <xdr:cNvSpPr txBox="1"/>
      </xdr:nvSpPr>
      <xdr:spPr>
        <a:xfrm>
          <a:off x="1822450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8445"/>
    <xdr:sp macro="" textlink="">
      <xdr:nvSpPr>
        <xdr:cNvPr id="601" name="テキスト ボックス 600">
          <a:extLst>
            <a:ext uri="{FF2B5EF4-FFF2-40B4-BE49-F238E27FC236}">
              <a16:creationId xmlns:a16="http://schemas.microsoft.com/office/drawing/2014/main" id="{E0E190E5-6608-4FA8-A3D1-A590607E425E}"/>
            </a:ext>
          </a:extLst>
        </xdr:cNvPr>
        <xdr:cNvSpPr txBox="1"/>
      </xdr:nvSpPr>
      <xdr:spPr>
        <a:xfrm>
          <a:off x="174307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8445"/>
    <xdr:sp macro="" textlink="">
      <xdr:nvSpPr>
        <xdr:cNvPr id="602" name="テキスト ボックス 601">
          <a:extLst>
            <a:ext uri="{FF2B5EF4-FFF2-40B4-BE49-F238E27FC236}">
              <a16:creationId xmlns:a16="http://schemas.microsoft.com/office/drawing/2014/main" id="{EE680F1C-BED5-44C6-85A4-19DFEB488706}"/>
            </a:ext>
          </a:extLst>
        </xdr:cNvPr>
        <xdr:cNvSpPr txBox="1"/>
      </xdr:nvSpPr>
      <xdr:spPr>
        <a:xfrm>
          <a:off x="166306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15240</xdr:rowOff>
    </xdr:from>
    <xdr:to>
      <xdr:col>116</xdr:col>
      <xdr:colOff>114300</xdr:colOff>
      <xdr:row>63</xdr:row>
      <xdr:rowOff>116840</xdr:rowOff>
    </xdr:to>
    <xdr:sp macro="" textlink="">
      <xdr:nvSpPr>
        <xdr:cNvPr id="603" name="楕円 602">
          <a:extLst>
            <a:ext uri="{FF2B5EF4-FFF2-40B4-BE49-F238E27FC236}">
              <a16:creationId xmlns:a16="http://schemas.microsoft.com/office/drawing/2014/main" id="{5DC3516A-6EB0-4FDF-B762-272DF13653DB}"/>
            </a:ext>
          </a:extLst>
        </xdr:cNvPr>
        <xdr:cNvSpPr/>
      </xdr:nvSpPr>
      <xdr:spPr>
        <a:xfrm>
          <a:off x="199009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101600</xdr:rowOff>
    </xdr:from>
    <xdr:ext cx="469900" cy="259080"/>
    <xdr:sp macro="" textlink="">
      <xdr:nvSpPr>
        <xdr:cNvPr id="604" name="【学校施設】&#10;一人当たり面積該当値テキスト">
          <a:extLst>
            <a:ext uri="{FF2B5EF4-FFF2-40B4-BE49-F238E27FC236}">
              <a16:creationId xmlns:a16="http://schemas.microsoft.com/office/drawing/2014/main" id="{4BA77D46-4CDF-41DD-A24C-B58351649590}"/>
            </a:ext>
          </a:extLst>
        </xdr:cNvPr>
        <xdr:cNvSpPr txBox="1"/>
      </xdr:nvSpPr>
      <xdr:spPr>
        <a:xfrm>
          <a:off x="19989800" y="10344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2.380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19685</xdr:rowOff>
    </xdr:from>
    <xdr:to>
      <xdr:col>112</xdr:col>
      <xdr:colOff>38100</xdr:colOff>
      <xdr:row>63</xdr:row>
      <xdr:rowOff>121285</xdr:rowOff>
    </xdr:to>
    <xdr:sp macro="" textlink="">
      <xdr:nvSpPr>
        <xdr:cNvPr id="605" name="楕円 604">
          <a:extLst>
            <a:ext uri="{FF2B5EF4-FFF2-40B4-BE49-F238E27FC236}">
              <a16:creationId xmlns:a16="http://schemas.microsoft.com/office/drawing/2014/main" id="{42FFD68E-DE4A-4858-8A9E-021770BE2576}"/>
            </a:ext>
          </a:extLst>
        </xdr:cNvPr>
        <xdr:cNvSpPr/>
      </xdr:nvSpPr>
      <xdr:spPr>
        <a:xfrm>
          <a:off x="19157950" y="104273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66040</xdr:rowOff>
    </xdr:from>
    <xdr:to>
      <xdr:col>116</xdr:col>
      <xdr:colOff>63500</xdr:colOff>
      <xdr:row>63</xdr:row>
      <xdr:rowOff>70485</xdr:rowOff>
    </xdr:to>
    <xdr:cxnSp macro="">
      <xdr:nvCxnSpPr>
        <xdr:cNvPr id="606" name="直線コネクタ 605">
          <a:extLst>
            <a:ext uri="{FF2B5EF4-FFF2-40B4-BE49-F238E27FC236}">
              <a16:creationId xmlns:a16="http://schemas.microsoft.com/office/drawing/2014/main" id="{CA446CE0-315C-488E-82D3-E79F6B258676}"/>
            </a:ext>
          </a:extLst>
        </xdr:cNvPr>
        <xdr:cNvCxnSpPr/>
      </xdr:nvCxnSpPr>
      <xdr:spPr>
        <a:xfrm flipV="1">
          <a:off x="19202400" y="10473690"/>
          <a:ext cx="7493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24130</xdr:rowOff>
    </xdr:from>
    <xdr:to>
      <xdr:col>107</xdr:col>
      <xdr:colOff>101600</xdr:colOff>
      <xdr:row>63</xdr:row>
      <xdr:rowOff>125730</xdr:rowOff>
    </xdr:to>
    <xdr:sp macro="" textlink="">
      <xdr:nvSpPr>
        <xdr:cNvPr id="607" name="楕円 606">
          <a:extLst>
            <a:ext uri="{FF2B5EF4-FFF2-40B4-BE49-F238E27FC236}">
              <a16:creationId xmlns:a16="http://schemas.microsoft.com/office/drawing/2014/main" id="{00483591-FA47-403D-978F-0E5246E86561}"/>
            </a:ext>
          </a:extLst>
        </xdr:cNvPr>
        <xdr:cNvSpPr/>
      </xdr:nvSpPr>
      <xdr:spPr>
        <a:xfrm>
          <a:off x="18345150" y="104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70485</xdr:rowOff>
    </xdr:from>
    <xdr:to>
      <xdr:col>111</xdr:col>
      <xdr:colOff>177800</xdr:colOff>
      <xdr:row>63</xdr:row>
      <xdr:rowOff>74930</xdr:rowOff>
    </xdr:to>
    <xdr:cxnSp macro="">
      <xdr:nvCxnSpPr>
        <xdr:cNvPr id="608" name="直線コネクタ 607">
          <a:extLst>
            <a:ext uri="{FF2B5EF4-FFF2-40B4-BE49-F238E27FC236}">
              <a16:creationId xmlns:a16="http://schemas.microsoft.com/office/drawing/2014/main" id="{6F69E922-E1B9-4286-A247-912E59F4351D}"/>
            </a:ext>
          </a:extLst>
        </xdr:cNvPr>
        <xdr:cNvCxnSpPr/>
      </xdr:nvCxnSpPr>
      <xdr:spPr>
        <a:xfrm flipV="1">
          <a:off x="18395950" y="10478135"/>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25400</xdr:rowOff>
    </xdr:from>
    <xdr:to>
      <xdr:col>102</xdr:col>
      <xdr:colOff>165100</xdr:colOff>
      <xdr:row>63</xdr:row>
      <xdr:rowOff>127000</xdr:rowOff>
    </xdr:to>
    <xdr:sp macro="" textlink="">
      <xdr:nvSpPr>
        <xdr:cNvPr id="609" name="楕円 608">
          <a:extLst>
            <a:ext uri="{FF2B5EF4-FFF2-40B4-BE49-F238E27FC236}">
              <a16:creationId xmlns:a16="http://schemas.microsoft.com/office/drawing/2014/main" id="{E92FAB14-9770-4781-A488-1A60A4313A49}"/>
            </a:ext>
          </a:extLst>
        </xdr:cNvPr>
        <xdr:cNvSpPr/>
      </xdr:nvSpPr>
      <xdr:spPr>
        <a:xfrm>
          <a:off x="17551400" y="1043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74930</xdr:rowOff>
    </xdr:from>
    <xdr:to>
      <xdr:col>107</xdr:col>
      <xdr:colOff>50800</xdr:colOff>
      <xdr:row>63</xdr:row>
      <xdr:rowOff>76200</xdr:rowOff>
    </xdr:to>
    <xdr:cxnSp macro="">
      <xdr:nvCxnSpPr>
        <xdr:cNvPr id="610" name="直線コネクタ 609">
          <a:extLst>
            <a:ext uri="{FF2B5EF4-FFF2-40B4-BE49-F238E27FC236}">
              <a16:creationId xmlns:a16="http://schemas.microsoft.com/office/drawing/2014/main" id="{A232EDAA-6D0A-42BF-ACFF-0F7CF275449B}"/>
            </a:ext>
          </a:extLst>
        </xdr:cNvPr>
        <xdr:cNvCxnSpPr/>
      </xdr:nvCxnSpPr>
      <xdr:spPr>
        <a:xfrm flipV="1">
          <a:off x="17602200" y="1048258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27940</xdr:rowOff>
    </xdr:from>
    <xdr:to>
      <xdr:col>98</xdr:col>
      <xdr:colOff>38100</xdr:colOff>
      <xdr:row>63</xdr:row>
      <xdr:rowOff>129540</xdr:rowOff>
    </xdr:to>
    <xdr:sp macro="" textlink="">
      <xdr:nvSpPr>
        <xdr:cNvPr id="611" name="楕円 610">
          <a:extLst>
            <a:ext uri="{FF2B5EF4-FFF2-40B4-BE49-F238E27FC236}">
              <a16:creationId xmlns:a16="http://schemas.microsoft.com/office/drawing/2014/main" id="{6F185C7D-8A6D-470D-A926-8E0F6698F362}"/>
            </a:ext>
          </a:extLst>
        </xdr:cNvPr>
        <xdr:cNvSpPr/>
      </xdr:nvSpPr>
      <xdr:spPr>
        <a:xfrm>
          <a:off x="16757650" y="104355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76200</xdr:rowOff>
    </xdr:from>
    <xdr:to>
      <xdr:col>102</xdr:col>
      <xdr:colOff>114300</xdr:colOff>
      <xdr:row>63</xdr:row>
      <xdr:rowOff>78740</xdr:rowOff>
    </xdr:to>
    <xdr:cxnSp macro="">
      <xdr:nvCxnSpPr>
        <xdr:cNvPr id="612" name="直線コネクタ 611">
          <a:extLst>
            <a:ext uri="{FF2B5EF4-FFF2-40B4-BE49-F238E27FC236}">
              <a16:creationId xmlns:a16="http://schemas.microsoft.com/office/drawing/2014/main" id="{ED9017F4-7BD0-45D8-9B5F-04E803B8BF67}"/>
            </a:ext>
          </a:extLst>
        </xdr:cNvPr>
        <xdr:cNvCxnSpPr/>
      </xdr:nvCxnSpPr>
      <xdr:spPr>
        <a:xfrm flipV="1">
          <a:off x="16802100" y="1048385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41910</xdr:rowOff>
    </xdr:from>
    <xdr:ext cx="469900" cy="258445"/>
    <xdr:sp macro="" textlink="">
      <xdr:nvSpPr>
        <xdr:cNvPr id="613" name="n_1aveValue【学校施設】&#10;一人当たり面積">
          <a:extLst>
            <a:ext uri="{FF2B5EF4-FFF2-40B4-BE49-F238E27FC236}">
              <a16:creationId xmlns:a16="http://schemas.microsoft.com/office/drawing/2014/main" id="{1A196371-8B7B-42DC-B1DD-0FB3E8E560F9}"/>
            </a:ext>
          </a:extLst>
        </xdr:cNvPr>
        <xdr:cNvSpPr txBox="1"/>
      </xdr:nvSpPr>
      <xdr:spPr>
        <a:xfrm>
          <a:off x="18980150" y="101193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52070</xdr:rowOff>
    </xdr:from>
    <xdr:ext cx="469265" cy="258445"/>
    <xdr:sp macro="" textlink="">
      <xdr:nvSpPr>
        <xdr:cNvPr id="614" name="n_2aveValue【学校施設】&#10;一人当たり面積">
          <a:extLst>
            <a:ext uri="{FF2B5EF4-FFF2-40B4-BE49-F238E27FC236}">
              <a16:creationId xmlns:a16="http://schemas.microsoft.com/office/drawing/2014/main" id="{345EDC49-D592-4D1A-AD8F-5B68DA13119A}"/>
            </a:ext>
          </a:extLst>
        </xdr:cNvPr>
        <xdr:cNvSpPr txBox="1"/>
      </xdr:nvSpPr>
      <xdr:spPr>
        <a:xfrm>
          <a:off x="18180050" y="101295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3.456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60325</xdr:rowOff>
    </xdr:from>
    <xdr:ext cx="469265" cy="259080"/>
    <xdr:sp macro="" textlink="">
      <xdr:nvSpPr>
        <xdr:cNvPr id="615" name="n_3aveValue【学校施設】&#10;一人当たり面積">
          <a:extLst>
            <a:ext uri="{FF2B5EF4-FFF2-40B4-BE49-F238E27FC236}">
              <a16:creationId xmlns:a16="http://schemas.microsoft.com/office/drawing/2014/main" id="{1F4BED89-30FD-46AC-B04D-1338866193BA}"/>
            </a:ext>
          </a:extLst>
        </xdr:cNvPr>
        <xdr:cNvSpPr txBox="1"/>
      </xdr:nvSpPr>
      <xdr:spPr>
        <a:xfrm>
          <a:off x="17386300" y="101377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3.344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66040</xdr:rowOff>
    </xdr:from>
    <xdr:ext cx="469265" cy="258445"/>
    <xdr:sp macro="" textlink="">
      <xdr:nvSpPr>
        <xdr:cNvPr id="616" name="n_4aveValue【学校施設】&#10;一人当たり面積">
          <a:extLst>
            <a:ext uri="{FF2B5EF4-FFF2-40B4-BE49-F238E27FC236}">
              <a16:creationId xmlns:a16="http://schemas.microsoft.com/office/drawing/2014/main" id="{BAE2F85A-DDAA-4400-95D1-DE449681CF07}"/>
            </a:ext>
          </a:extLst>
        </xdr:cNvPr>
        <xdr:cNvSpPr txBox="1"/>
      </xdr:nvSpPr>
      <xdr:spPr>
        <a:xfrm>
          <a:off x="16592550" y="101434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112395</xdr:rowOff>
    </xdr:from>
    <xdr:ext cx="469900" cy="258445"/>
    <xdr:sp macro="" textlink="">
      <xdr:nvSpPr>
        <xdr:cNvPr id="617" name="n_1mainValue【学校施設】&#10;一人当たり面積">
          <a:extLst>
            <a:ext uri="{FF2B5EF4-FFF2-40B4-BE49-F238E27FC236}">
              <a16:creationId xmlns:a16="http://schemas.microsoft.com/office/drawing/2014/main" id="{19B3E79B-CD95-439E-A891-EB61B44E46EB}"/>
            </a:ext>
          </a:extLst>
        </xdr:cNvPr>
        <xdr:cNvSpPr txBox="1"/>
      </xdr:nvSpPr>
      <xdr:spPr>
        <a:xfrm>
          <a:off x="18980150" y="105200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116840</xdr:rowOff>
    </xdr:from>
    <xdr:ext cx="469265" cy="259080"/>
    <xdr:sp macro="" textlink="">
      <xdr:nvSpPr>
        <xdr:cNvPr id="618" name="n_2mainValue【学校施設】&#10;一人当たり面積">
          <a:extLst>
            <a:ext uri="{FF2B5EF4-FFF2-40B4-BE49-F238E27FC236}">
              <a16:creationId xmlns:a16="http://schemas.microsoft.com/office/drawing/2014/main" id="{434CB044-03BD-4110-9E0A-C1B05DFCDBC3}"/>
            </a:ext>
          </a:extLst>
        </xdr:cNvPr>
        <xdr:cNvSpPr txBox="1"/>
      </xdr:nvSpPr>
      <xdr:spPr>
        <a:xfrm>
          <a:off x="18180050" y="105244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118110</xdr:rowOff>
    </xdr:from>
    <xdr:ext cx="469265" cy="259080"/>
    <xdr:sp macro="" textlink="">
      <xdr:nvSpPr>
        <xdr:cNvPr id="619" name="n_3mainValue【学校施設】&#10;一人当たり面積">
          <a:extLst>
            <a:ext uri="{FF2B5EF4-FFF2-40B4-BE49-F238E27FC236}">
              <a16:creationId xmlns:a16="http://schemas.microsoft.com/office/drawing/2014/main" id="{A33D43E0-E011-4484-975A-39934643F974}"/>
            </a:ext>
          </a:extLst>
        </xdr:cNvPr>
        <xdr:cNvSpPr txBox="1"/>
      </xdr:nvSpPr>
      <xdr:spPr>
        <a:xfrm>
          <a:off x="17386300" y="105257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120650</xdr:rowOff>
    </xdr:from>
    <xdr:ext cx="469265" cy="258445"/>
    <xdr:sp macro="" textlink="">
      <xdr:nvSpPr>
        <xdr:cNvPr id="620" name="n_4mainValue【学校施設】&#10;一人当たり面積">
          <a:extLst>
            <a:ext uri="{FF2B5EF4-FFF2-40B4-BE49-F238E27FC236}">
              <a16:creationId xmlns:a16="http://schemas.microsoft.com/office/drawing/2014/main" id="{70ABA455-845F-4E6F-B4D9-95F3AFB0FCED}"/>
            </a:ext>
          </a:extLst>
        </xdr:cNvPr>
        <xdr:cNvSpPr txBox="1"/>
      </xdr:nvSpPr>
      <xdr:spPr>
        <a:xfrm>
          <a:off x="16592550" y="105283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14EBDFF2-0467-4F4A-A32D-3F58E4E82A90}"/>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F6386613-5691-458E-A4D1-F7603AF3F11F}"/>
            </a:ext>
          </a:extLst>
        </xdr:cNvPr>
        <xdr:cNvSpPr/>
      </xdr:nvSpPr>
      <xdr:spPr>
        <a:xfrm>
          <a:off x="113157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5BD6D4F5-1BA5-4983-903F-6929B51CF9A1}"/>
            </a:ext>
          </a:extLst>
        </xdr:cNvPr>
        <xdr:cNvSpPr/>
      </xdr:nvSpPr>
      <xdr:spPr>
        <a:xfrm>
          <a:off x="113157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9C4D663C-49D3-4FD0-A6DE-41B3FA368D50}"/>
            </a:ext>
          </a:extLst>
        </xdr:cNvPr>
        <xdr:cNvSpPr/>
      </xdr:nvSpPr>
      <xdr:spPr>
        <a:xfrm>
          <a:off x="122364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8FCCBB46-65CF-4BA7-B51F-E86A7879CC6E}"/>
            </a:ext>
          </a:extLst>
        </xdr:cNvPr>
        <xdr:cNvSpPr/>
      </xdr:nvSpPr>
      <xdr:spPr>
        <a:xfrm>
          <a:off x="122364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5A8B5C3C-AAAE-4CC5-BDA5-556328D69B8E}"/>
            </a:ext>
          </a:extLst>
        </xdr:cNvPr>
        <xdr:cNvSpPr/>
      </xdr:nvSpPr>
      <xdr:spPr>
        <a:xfrm>
          <a:off x="132651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A9E0D9B4-F6E6-47A5-8EC6-6C3662EF9B35}"/>
            </a:ext>
          </a:extLst>
        </xdr:cNvPr>
        <xdr:cNvSpPr/>
      </xdr:nvSpPr>
      <xdr:spPr>
        <a:xfrm>
          <a:off x="132651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48A339BB-92A2-4193-A611-AA6DCB6AF596}"/>
            </a:ext>
          </a:extLst>
        </xdr:cNvPr>
        <xdr:cNvSpPr/>
      </xdr:nvSpPr>
      <xdr:spPr>
        <a:xfrm>
          <a:off x="11207750" y="124841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815" cy="224790"/>
    <xdr:sp macro="" textlink="">
      <xdr:nvSpPr>
        <xdr:cNvPr id="629" name="テキスト ボックス 628">
          <a:extLst>
            <a:ext uri="{FF2B5EF4-FFF2-40B4-BE49-F238E27FC236}">
              <a16:creationId xmlns:a16="http://schemas.microsoft.com/office/drawing/2014/main" id="{D5DAE9E6-9C7F-4A4E-9865-4F6747FC45CE}"/>
            </a:ext>
          </a:extLst>
        </xdr:cNvPr>
        <xdr:cNvSpPr txBox="1"/>
      </xdr:nvSpPr>
      <xdr:spPr>
        <a:xfrm>
          <a:off x="11169650" y="1229995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11438BF6-F494-42AA-BA19-5668AD15E01F}"/>
            </a:ext>
          </a:extLst>
        </xdr:cNvPr>
        <xdr:cNvCxnSpPr/>
      </xdr:nvCxnSpPr>
      <xdr:spPr>
        <a:xfrm>
          <a:off x="11207750" y="146875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725" cy="259080"/>
    <xdr:sp macro="" textlink="">
      <xdr:nvSpPr>
        <xdr:cNvPr id="631" name="テキスト ボックス 630">
          <a:extLst>
            <a:ext uri="{FF2B5EF4-FFF2-40B4-BE49-F238E27FC236}">
              <a16:creationId xmlns:a16="http://schemas.microsoft.com/office/drawing/2014/main" id="{753A430B-C860-47F8-BE19-EC0E50C886DB}"/>
            </a:ext>
          </a:extLst>
        </xdr:cNvPr>
        <xdr:cNvSpPr txBox="1"/>
      </xdr:nvSpPr>
      <xdr:spPr>
        <a:xfrm>
          <a:off x="10797540" y="145453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632" name="直線コネクタ 631">
          <a:extLst>
            <a:ext uri="{FF2B5EF4-FFF2-40B4-BE49-F238E27FC236}">
              <a16:creationId xmlns:a16="http://schemas.microsoft.com/office/drawing/2014/main" id="{D4330ADF-30A9-43C9-B888-A0DDC5E733F6}"/>
            </a:ext>
          </a:extLst>
        </xdr:cNvPr>
        <xdr:cNvCxnSpPr/>
      </xdr:nvCxnSpPr>
      <xdr:spPr>
        <a:xfrm>
          <a:off x="11207750" y="143675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6725" cy="259080"/>
    <xdr:sp macro="" textlink="">
      <xdr:nvSpPr>
        <xdr:cNvPr id="633" name="テキスト ボックス 632">
          <a:extLst>
            <a:ext uri="{FF2B5EF4-FFF2-40B4-BE49-F238E27FC236}">
              <a16:creationId xmlns:a16="http://schemas.microsoft.com/office/drawing/2014/main" id="{C860FB82-9CD9-400B-A887-6FA3023587BE}"/>
            </a:ext>
          </a:extLst>
        </xdr:cNvPr>
        <xdr:cNvSpPr txBox="1"/>
      </xdr:nvSpPr>
      <xdr:spPr>
        <a:xfrm>
          <a:off x="10797540" y="142316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634" name="直線コネクタ 633">
          <a:extLst>
            <a:ext uri="{FF2B5EF4-FFF2-40B4-BE49-F238E27FC236}">
              <a16:creationId xmlns:a16="http://schemas.microsoft.com/office/drawing/2014/main" id="{2108AC52-5C43-4BEF-9A04-E3C124369099}"/>
            </a:ext>
          </a:extLst>
        </xdr:cNvPr>
        <xdr:cNvCxnSpPr/>
      </xdr:nvCxnSpPr>
      <xdr:spPr>
        <a:xfrm>
          <a:off x="11207750" y="140531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8445"/>
    <xdr:sp macro="" textlink="">
      <xdr:nvSpPr>
        <xdr:cNvPr id="635" name="テキスト ボックス 634">
          <a:extLst>
            <a:ext uri="{FF2B5EF4-FFF2-40B4-BE49-F238E27FC236}">
              <a16:creationId xmlns:a16="http://schemas.microsoft.com/office/drawing/2014/main" id="{E88DBA03-0CDC-4508-B510-11BF50B6931F}"/>
            </a:ext>
          </a:extLst>
        </xdr:cNvPr>
        <xdr:cNvSpPr txBox="1"/>
      </xdr:nvSpPr>
      <xdr:spPr>
        <a:xfrm>
          <a:off x="10842625" y="1391729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636" name="直線コネクタ 635">
          <a:extLst>
            <a:ext uri="{FF2B5EF4-FFF2-40B4-BE49-F238E27FC236}">
              <a16:creationId xmlns:a16="http://schemas.microsoft.com/office/drawing/2014/main" id="{A6D563BC-3ABE-44B7-B89F-401D93EF4D0A}"/>
            </a:ext>
          </a:extLst>
        </xdr:cNvPr>
        <xdr:cNvCxnSpPr/>
      </xdr:nvCxnSpPr>
      <xdr:spPr>
        <a:xfrm>
          <a:off x="11207750" y="13739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637" name="テキスト ボックス 636">
          <a:extLst>
            <a:ext uri="{FF2B5EF4-FFF2-40B4-BE49-F238E27FC236}">
              <a16:creationId xmlns:a16="http://schemas.microsoft.com/office/drawing/2014/main" id="{AF626FDB-53BF-414F-B9EB-DA26E5A29A1C}"/>
            </a:ext>
          </a:extLst>
        </xdr:cNvPr>
        <xdr:cNvSpPr txBox="1"/>
      </xdr:nvSpPr>
      <xdr:spPr>
        <a:xfrm>
          <a:off x="10842625" y="136036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638" name="直線コネクタ 637">
          <a:extLst>
            <a:ext uri="{FF2B5EF4-FFF2-40B4-BE49-F238E27FC236}">
              <a16:creationId xmlns:a16="http://schemas.microsoft.com/office/drawing/2014/main" id="{589C7E11-FC57-4B89-9C90-26C0BBFBDD65}"/>
            </a:ext>
          </a:extLst>
        </xdr:cNvPr>
        <xdr:cNvCxnSpPr/>
      </xdr:nvCxnSpPr>
      <xdr:spPr>
        <a:xfrm>
          <a:off x="11207750" y="13425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8445"/>
    <xdr:sp macro="" textlink="">
      <xdr:nvSpPr>
        <xdr:cNvPr id="639" name="テキスト ボックス 638">
          <a:extLst>
            <a:ext uri="{FF2B5EF4-FFF2-40B4-BE49-F238E27FC236}">
              <a16:creationId xmlns:a16="http://schemas.microsoft.com/office/drawing/2014/main" id="{C780E70C-6DAB-4557-A398-CA16F28ABCD1}"/>
            </a:ext>
          </a:extLst>
        </xdr:cNvPr>
        <xdr:cNvSpPr txBox="1"/>
      </xdr:nvSpPr>
      <xdr:spPr>
        <a:xfrm>
          <a:off x="10842625" y="132899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640" name="直線コネクタ 639">
          <a:extLst>
            <a:ext uri="{FF2B5EF4-FFF2-40B4-BE49-F238E27FC236}">
              <a16:creationId xmlns:a16="http://schemas.microsoft.com/office/drawing/2014/main" id="{D83CD6AD-7C7C-4557-9FB6-CC311AF5791F}"/>
            </a:ext>
          </a:extLst>
        </xdr:cNvPr>
        <xdr:cNvCxnSpPr/>
      </xdr:nvCxnSpPr>
      <xdr:spPr>
        <a:xfrm>
          <a:off x="11207750" y="13112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641" name="テキスト ボックス 640">
          <a:extLst>
            <a:ext uri="{FF2B5EF4-FFF2-40B4-BE49-F238E27FC236}">
              <a16:creationId xmlns:a16="http://schemas.microsoft.com/office/drawing/2014/main" id="{04274863-C25C-4786-8693-F499F913715F}"/>
            </a:ext>
          </a:extLst>
        </xdr:cNvPr>
        <xdr:cNvSpPr txBox="1"/>
      </xdr:nvSpPr>
      <xdr:spPr>
        <a:xfrm>
          <a:off x="10842625" y="129762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642" name="直線コネクタ 641">
          <a:extLst>
            <a:ext uri="{FF2B5EF4-FFF2-40B4-BE49-F238E27FC236}">
              <a16:creationId xmlns:a16="http://schemas.microsoft.com/office/drawing/2014/main" id="{A18813D1-DA16-4562-B983-3113E591F9E3}"/>
            </a:ext>
          </a:extLst>
        </xdr:cNvPr>
        <xdr:cNvCxnSpPr/>
      </xdr:nvCxnSpPr>
      <xdr:spPr>
        <a:xfrm>
          <a:off x="11207750" y="127977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8455" cy="259080"/>
    <xdr:sp macro="" textlink="">
      <xdr:nvSpPr>
        <xdr:cNvPr id="643" name="テキスト ボックス 642">
          <a:extLst>
            <a:ext uri="{FF2B5EF4-FFF2-40B4-BE49-F238E27FC236}">
              <a16:creationId xmlns:a16="http://schemas.microsoft.com/office/drawing/2014/main" id="{BC0E6D0A-3651-49BE-B80B-38B7F1D4B37E}"/>
            </a:ext>
          </a:extLst>
        </xdr:cNvPr>
        <xdr:cNvSpPr txBox="1"/>
      </xdr:nvSpPr>
      <xdr:spPr>
        <a:xfrm>
          <a:off x="10906760" y="1266190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B9A0B6E5-1856-4483-A4B4-7304A142F48A}"/>
            </a:ext>
          </a:extLst>
        </xdr:cNvPr>
        <xdr:cNvCxnSpPr/>
      </xdr:nvCxnSpPr>
      <xdr:spPr>
        <a:xfrm>
          <a:off x="11207750" y="1248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BC62A123-DF61-4074-8479-C57250E4DF9B}"/>
            </a:ext>
          </a:extLst>
        </xdr:cNvPr>
        <xdr:cNvSpPr/>
      </xdr:nvSpPr>
      <xdr:spPr>
        <a:xfrm>
          <a:off x="11207750" y="124841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160655</xdr:rowOff>
    </xdr:from>
    <xdr:to>
      <xdr:col>85</xdr:col>
      <xdr:colOff>126365</xdr:colOff>
      <xdr:row>86</xdr:row>
      <xdr:rowOff>168910</xdr:rowOff>
    </xdr:to>
    <xdr:cxnSp macro="">
      <xdr:nvCxnSpPr>
        <xdr:cNvPr id="646" name="直線コネクタ 645">
          <a:extLst>
            <a:ext uri="{FF2B5EF4-FFF2-40B4-BE49-F238E27FC236}">
              <a16:creationId xmlns:a16="http://schemas.microsoft.com/office/drawing/2014/main" id="{1C13BC5C-B208-4ED9-AC79-08AFB2051ADF}"/>
            </a:ext>
          </a:extLst>
        </xdr:cNvPr>
        <xdr:cNvCxnSpPr/>
      </xdr:nvCxnSpPr>
      <xdr:spPr>
        <a:xfrm flipV="1">
          <a:off x="14699615" y="12879705"/>
          <a:ext cx="0" cy="1487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9900" cy="259080"/>
    <xdr:sp macro="" textlink="">
      <xdr:nvSpPr>
        <xdr:cNvPr id="647" name="【児童館】&#10;有形固定資産減価償却率最小値テキスト">
          <a:extLst>
            <a:ext uri="{FF2B5EF4-FFF2-40B4-BE49-F238E27FC236}">
              <a16:creationId xmlns:a16="http://schemas.microsoft.com/office/drawing/2014/main" id="{BFC910D7-E907-497F-AE57-13994E4DEA96}"/>
            </a:ext>
          </a:extLst>
        </xdr:cNvPr>
        <xdr:cNvSpPr txBox="1"/>
      </xdr:nvSpPr>
      <xdr:spPr>
        <a:xfrm>
          <a:off x="14738350" y="14371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168910</xdr:rowOff>
    </xdr:from>
    <xdr:to>
      <xdr:col>86</xdr:col>
      <xdr:colOff>25400</xdr:colOff>
      <xdr:row>86</xdr:row>
      <xdr:rowOff>168910</xdr:rowOff>
    </xdr:to>
    <xdr:cxnSp macro="">
      <xdr:nvCxnSpPr>
        <xdr:cNvPr id="648" name="直線コネクタ 647">
          <a:extLst>
            <a:ext uri="{FF2B5EF4-FFF2-40B4-BE49-F238E27FC236}">
              <a16:creationId xmlns:a16="http://schemas.microsoft.com/office/drawing/2014/main" id="{498B5EE8-C3CB-41B4-B8ED-C6AD60FB6D14}"/>
            </a:ext>
          </a:extLst>
        </xdr:cNvPr>
        <xdr:cNvCxnSpPr/>
      </xdr:nvCxnSpPr>
      <xdr:spPr>
        <a:xfrm>
          <a:off x="14611350" y="14367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107315</xdr:rowOff>
    </xdr:from>
    <xdr:ext cx="340360" cy="259080"/>
    <xdr:sp macro="" textlink="">
      <xdr:nvSpPr>
        <xdr:cNvPr id="649" name="【児童館】&#10;有形固定資産減価償却率最大値テキスト">
          <a:extLst>
            <a:ext uri="{FF2B5EF4-FFF2-40B4-BE49-F238E27FC236}">
              <a16:creationId xmlns:a16="http://schemas.microsoft.com/office/drawing/2014/main" id="{45A31F07-E153-4133-9551-8A58004598CA}"/>
            </a:ext>
          </a:extLst>
        </xdr:cNvPr>
        <xdr:cNvSpPr txBox="1"/>
      </xdr:nvSpPr>
      <xdr:spPr>
        <a:xfrm>
          <a:off x="14738350" y="126612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160655</xdr:rowOff>
    </xdr:from>
    <xdr:to>
      <xdr:col>86</xdr:col>
      <xdr:colOff>25400</xdr:colOff>
      <xdr:row>77</xdr:row>
      <xdr:rowOff>160655</xdr:rowOff>
    </xdr:to>
    <xdr:cxnSp macro="">
      <xdr:nvCxnSpPr>
        <xdr:cNvPr id="650" name="直線コネクタ 649">
          <a:extLst>
            <a:ext uri="{FF2B5EF4-FFF2-40B4-BE49-F238E27FC236}">
              <a16:creationId xmlns:a16="http://schemas.microsoft.com/office/drawing/2014/main" id="{AB613A93-F340-40CB-BA53-2C1B563D184B}"/>
            </a:ext>
          </a:extLst>
        </xdr:cNvPr>
        <xdr:cNvCxnSpPr/>
      </xdr:nvCxnSpPr>
      <xdr:spPr>
        <a:xfrm>
          <a:off x="14611350" y="12879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163830</xdr:rowOff>
    </xdr:from>
    <xdr:ext cx="405130" cy="259080"/>
    <xdr:sp macro="" textlink="">
      <xdr:nvSpPr>
        <xdr:cNvPr id="651" name="【児童館】&#10;有形固定資産減価償却率平均値テキスト">
          <a:extLst>
            <a:ext uri="{FF2B5EF4-FFF2-40B4-BE49-F238E27FC236}">
              <a16:creationId xmlns:a16="http://schemas.microsoft.com/office/drawing/2014/main" id="{2224A8D2-68AF-4F07-A964-2AD4A15C72C9}"/>
            </a:ext>
          </a:extLst>
        </xdr:cNvPr>
        <xdr:cNvSpPr txBox="1"/>
      </xdr:nvSpPr>
      <xdr:spPr>
        <a:xfrm>
          <a:off x="14738350" y="138734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84</xdr:row>
      <xdr:rowOff>140970</xdr:rowOff>
    </xdr:from>
    <xdr:to>
      <xdr:col>85</xdr:col>
      <xdr:colOff>177800</xdr:colOff>
      <xdr:row>85</xdr:row>
      <xdr:rowOff>71120</xdr:rowOff>
    </xdr:to>
    <xdr:sp macro="" textlink="">
      <xdr:nvSpPr>
        <xdr:cNvPr id="652" name="フローチャート: 判断 651">
          <a:extLst>
            <a:ext uri="{FF2B5EF4-FFF2-40B4-BE49-F238E27FC236}">
              <a16:creationId xmlns:a16="http://schemas.microsoft.com/office/drawing/2014/main" id="{097AC05D-7729-4662-8002-5D44310D947A}"/>
            </a:ext>
          </a:extLst>
        </xdr:cNvPr>
        <xdr:cNvSpPr/>
      </xdr:nvSpPr>
      <xdr:spPr>
        <a:xfrm>
          <a:off x="14649450" y="140157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99695</xdr:rowOff>
    </xdr:from>
    <xdr:to>
      <xdr:col>81</xdr:col>
      <xdr:colOff>101600</xdr:colOff>
      <xdr:row>85</xdr:row>
      <xdr:rowOff>29845</xdr:rowOff>
    </xdr:to>
    <xdr:sp macro="" textlink="">
      <xdr:nvSpPr>
        <xdr:cNvPr id="653" name="フローチャート: 判断 652">
          <a:extLst>
            <a:ext uri="{FF2B5EF4-FFF2-40B4-BE49-F238E27FC236}">
              <a16:creationId xmlns:a16="http://schemas.microsoft.com/office/drawing/2014/main" id="{5FCB130C-6B25-47E3-BC0C-FBB2821A3556}"/>
            </a:ext>
          </a:extLst>
        </xdr:cNvPr>
        <xdr:cNvSpPr/>
      </xdr:nvSpPr>
      <xdr:spPr>
        <a:xfrm>
          <a:off x="13887450" y="139744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67310</xdr:rowOff>
    </xdr:from>
    <xdr:to>
      <xdr:col>76</xdr:col>
      <xdr:colOff>165100</xdr:colOff>
      <xdr:row>84</xdr:row>
      <xdr:rowOff>168910</xdr:rowOff>
    </xdr:to>
    <xdr:sp macro="" textlink="">
      <xdr:nvSpPr>
        <xdr:cNvPr id="654" name="フローチャート: 判断 653">
          <a:extLst>
            <a:ext uri="{FF2B5EF4-FFF2-40B4-BE49-F238E27FC236}">
              <a16:creationId xmlns:a16="http://schemas.microsoft.com/office/drawing/2014/main" id="{462CA59D-4BD1-45DD-98A6-4DFD142F26DA}"/>
            </a:ext>
          </a:extLst>
        </xdr:cNvPr>
        <xdr:cNvSpPr/>
      </xdr:nvSpPr>
      <xdr:spPr>
        <a:xfrm>
          <a:off x="13093700" y="139420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158750</xdr:rowOff>
    </xdr:from>
    <xdr:to>
      <xdr:col>72</xdr:col>
      <xdr:colOff>38100</xdr:colOff>
      <xdr:row>84</xdr:row>
      <xdr:rowOff>88900</xdr:rowOff>
    </xdr:to>
    <xdr:sp macro="" textlink="">
      <xdr:nvSpPr>
        <xdr:cNvPr id="655" name="フローチャート: 判断 654">
          <a:extLst>
            <a:ext uri="{FF2B5EF4-FFF2-40B4-BE49-F238E27FC236}">
              <a16:creationId xmlns:a16="http://schemas.microsoft.com/office/drawing/2014/main" id="{488D7C0A-9A31-4490-82F0-AC67632D53F8}"/>
            </a:ext>
          </a:extLst>
        </xdr:cNvPr>
        <xdr:cNvSpPr/>
      </xdr:nvSpPr>
      <xdr:spPr>
        <a:xfrm>
          <a:off x="12299950" y="138684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149225</xdr:rowOff>
    </xdr:from>
    <xdr:to>
      <xdr:col>67</xdr:col>
      <xdr:colOff>101600</xdr:colOff>
      <xdr:row>84</xdr:row>
      <xdr:rowOff>79375</xdr:rowOff>
    </xdr:to>
    <xdr:sp macro="" textlink="">
      <xdr:nvSpPr>
        <xdr:cNvPr id="656" name="フローチャート: 判断 655">
          <a:extLst>
            <a:ext uri="{FF2B5EF4-FFF2-40B4-BE49-F238E27FC236}">
              <a16:creationId xmlns:a16="http://schemas.microsoft.com/office/drawing/2014/main" id="{B51A4CCC-3794-4211-9E49-62132883F8D5}"/>
            </a:ext>
          </a:extLst>
        </xdr:cNvPr>
        <xdr:cNvSpPr/>
      </xdr:nvSpPr>
      <xdr:spPr>
        <a:xfrm>
          <a:off x="11487150" y="138588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57" name="テキスト ボックス 656">
          <a:extLst>
            <a:ext uri="{FF2B5EF4-FFF2-40B4-BE49-F238E27FC236}">
              <a16:creationId xmlns:a16="http://schemas.microsoft.com/office/drawing/2014/main" id="{16D3B631-1040-4948-811D-B17E27C52E20}"/>
            </a:ext>
          </a:extLst>
        </xdr:cNvPr>
        <xdr:cNvSpPr txBox="1"/>
      </xdr:nvSpPr>
      <xdr:spPr>
        <a:xfrm>
          <a:off x="14528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58" name="テキスト ボックス 657">
          <a:extLst>
            <a:ext uri="{FF2B5EF4-FFF2-40B4-BE49-F238E27FC236}">
              <a16:creationId xmlns:a16="http://schemas.microsoft.com/office/drawing/2014/main" id="{E6E5D0AF-E908-4571-A724-1BFC474A7B8A}"/>
            </a:ext>
          </a:extLst>
        </xdr:cNvPr>
        <xdr:cNvSpPr txBox="1"/>
      </xdr:nvSpPr>
      <xdr:spPr>
        <a:xfrm>
          <a:off x="13766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59" name="テキスト ボックス 658">
          <a:extLst>
            <a:ext uri="{FF2B5EF4-FFF2-40B4-BE49-F238E27FC236}">
              <a16:creationId xmlns:a16="http://schemas.microsoft.com/office/drawing/2014/main" id="{7CB131BB-58FC-46FA-A3FB-E1C59D4BF3F2}"/>
            </a:ext>
          </a:extLst>
        </xdr:cNvPr>
        <xdr:cNvSpPr txBox="1"/>
      </xdr:nvSpPr>
      <xdr:spPr>
        <a:xfrm>
          <a:off x="129730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60" name="テキスト ボックス 659">
          <a:extLst>
            <a:ext uri="{FF2B5EF4-FFF2-40B4-BE49-F238E27FC236}">
              <a16:creationId xmlns:a16="http://schemas.microsoft.com/office/drawing/2014/main" id="{A06167EA-B7AF-4A18-AAEE-6206ACDC1651}"/>
            </a:ext>
          </a:extLst>
        </xdr:cNvPr>
        <xdr:cNvSpPr txBox="1"/>
      </xdr:nvSpPr>
      <xdr:spPr>
        <a:xfrm>
          <a:off x="121729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1" name="テキスト ボックス 660">
          <a:extLst>
            <a:ext uri="{FF2B5EF4-FFF2-40B4-BE49-F238E27FC236}">
              <a16:creationId xmlns:a16="http://schemas.microsoft.com/office/drawing/2014/main" id="{28BACF93-EA9C-4C11-A483-38BF5A68F9E1}"/>
            </a:ext>
          </a:extLst>
        </xdr:cNvPr>
        <xdr:cNvSpPr txBox="1"/>
      </xdr:nvSpPr>
      <xdr:spPr>
        <a:xfrm>
          <a:off x="113665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84</xdr:row>
      <xdr:rowOff>145415</xdr:rowOff>
    </xdr:from>
    <xdr:to>
      <xdr:col>85</xdr:col>
      <xdr:colOff>177800</xdr:colOff>
      <xdr:row>85</xdr:row>
      <xdr:rowOff>75565</xdr:rowOff>
    </xdr:to>
    <xdr:sp macro="" textlink="">
      <xdr:nvSpPr>
        <xdr:cNvPr id="662" name="楕円 661">
          <a:extLst>
            <a:ext uri="{FF2B5EF4-FFF2-40B4-BE49-F238E27FC236}">
              <a16:creationId xmlns:a16="http://schemas.microsoft.com/office/drawing/2014/main" id="{C443946A-2C19-45A4-9FFA-E32C49AFD76F}"/>
            </a:ext>
          </a:extLst>
        </xdr:cNvPr>
        <xdr:cNvSpPr/>
      </xdr:nvSpPr>
      <xdr:spPr>
        <a:xfrm>
          <a:off x="14649450" y="140201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123825</xdr:rowOff>
    </xdr:from>
    <xdr:ext cx="405130" cy="258445"/>
    <xdr:sp macro="" textlink="">
      <xdr:nvSpPr>
        <xdr:cNvPr id="663" name="【児童館】&#10;有形固定資産減価償却率該当値テキスト">
          <a:extLst>
            <a:ext uri="{FF2B5EF4-FFF2-40B4-BE49-F238E27FC236}">
              <a16:creationId xmlns:a16="http://schemas.microsoft.com/office/drawing/2014/main" id="{C854A7BE-F173-453D-A440-011DE768D2E0}"/>
            </a:ext>
          </a:extLst>
        </xdr:cNvPr>
        <xdr:cNvSpPr txBox="1"/>
      </xdr:nvSpPr>
      <xdr:spPr>
        <a:xfrm>
          <a:off x="14738350" y="139985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84</xdr:row>
      <xdr:rowOff>119380</xdr:rowOff>
    </xdr:from>
    <xdr:to>
      <xdr:col>81</xdr:col>
      <xdr:colOff>101600</xdr:colOff>
      <xdr:row>85</xdr:row>
      <xdr:rowOff>49530</xdr:rowOff>
    </xdr:to>
    <xdr:sp macro="" textlink="">
      <xdr:nvSpPr>
        <xdr:cNvPr id="664" name="楕円 663">
          <a:extLst>
            <a:ext uri="{FF2B5EF4-FFF2-40B4-BE49-F238E27FC236}">
              <a16:creationId xmlns:a16="http://schemas.microsoft.com/office/drawing/2014/main" id="{D8F96A46-F60F-4D35-BE13-4B2E88F7E2D5}"/>
            </a:ext>
          </a:extLst>
        </xdr:cNvPr>
        <xdr:cNvSpPr/>
      </xdr:nvSpPr>
      <xdr:spPr>
        <a:xfrm>
          <a:off x="13887450" y="139941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170180</xdr:rowOff>
    </xdr:from>
    <xdr:to>
      <xdr:col>85</xdr:col>
      <xdr:colOff>127000</xdr:colOff>
      <xdr:row>85</xdr:row>
      <xdr:rowOff>24765</xdr:rowOff>
    </xdr:to>
    <xdr:cxnSp macro="">
      <xdr:nvCxnSpPr>
        <xdr:cNvPr id="665" name="直線コネクタ 664">
          <a:extLst>
            <a:ext uri="{FF2B5EF4-FFF2-40B4-BE49-F238E27FC236}">
              <a16:creationId xmlns:a16="http://schemas.microsoft.com/office/drawing/2014/main" id="{AFFAB085-386C-4E06-ACCD-AC7D33D4CA5E}"/>
            </a:ext>
          </a:extLst>
        </xdr:cNvPr>
        <xdr:cNvCxnSpPr/>
      </xdr:nvCxnSpPr>
      <xdr:spPr>
        <a:xfrm>
          <a:off x="13938250" y="14038580"/>
          <a:ext cx="762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93345</xdr:rowOff>
    </xdr:from>
    <xdr:to>
      <xdr:col>76</xdr:col>
      <xdr:colOff>165100</xdr:colOff>
      <xdr:row>85</xdr:row>
      <xdr:rowOff>23495</xdr:rowOff>
    </xdr:to>
    <xdr:sp macro="" textlink="">
      <xdr:nvSpPr>
        <xdr:cNvPr id="666" name="楕円 665">
          <a:extLst>
            <a:ext uri="{FF2B5EF4-FFF2-40B4-BE49-F238E27FC236}">
              <a16:creationId xmlns:a16="http://schemas.microsoft.com/office/drawing/2014/main" id="{5FB892C8-E1E1-4E06-B947-88C4AFD8E917}"/>
            </a:ext>
          </a:extLst>
        </xdr:cNvPr>
        <xdr:cNvSpPr/>
      </xdr:nvSpPr>
      <xdr:spPr>
        <a:xfrm>
          <a:off x="13093700" y="139680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144145</xdr:rowOff>
    </xdr:from>
    <xdr:to>
      <xdr:col>81</xdr:col>
      <xdr:colOff>50800</xdr:colOff>
      <xdr:row>84</xdr:row>
      <xdr:rowOff>170180</xdr:rowOff>
    </xdr:to>
    <xdr:cxnSp macro="">
      <xdr:nvCxnSpPr>
        <xdr:cNvPr id="667" name="直線コネクタ 666">
          <a:extLst>
            <a:ext uri="{FF2B5EF4-FFF2-40B4-BE49-F238E27FC236}">
              <a16:creationId xmlns:a16="http://schemas.microsoft.com/office/drawing/2014/main" id="{2E9F8D01-4F45-4CEE-82FF-33C85E1AC0A6}"/>
            </a:ext>
          </a:extLst>
        </xdr:cNvPr>
        <xdr:cNvCxnSpPr/>
      </xdr:nvCxnSpPr>
      <xdr:spPr>
        <a:xfrm>
          <a:off x="13144500" y="14018895"/>
          <a:ext cx="7937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65405</xdr:rowOff>
    </xdr:from>
    <xdr:to>
      <xdr:col>72</xdr:col>
      <xdr:colOff>38100</xdr:colOff>
      <xdr:row>84</xdr:row>
      <xdr:rowOff>167005</xdr:rowOff>
    </xdr:to>
    <xdr:sp macro="" textlink="">
      <xdr:nvSpPr>
        <xdr:cNvPr id="668" name="楕円 667">
          <a:extLst>
            <a:ext uri="{FF2B5EF4-FFF2-40B4-BE49-F238E27FC236}">
              <a16:creationId xmlns:a16="http://schemas.microsoft.com/office/drawing/2014/main" id="{CCD46FED-41FA-4224-82A4-142E3E4D3268}"/>
            </a:ext>
          </a:extLst>
        </xdr:cNvPr>
        <xdr:cNvSpPr/>
      </xdr:nvSpPr>
      <xdr:spPr>
        <a:xfrm>
          <a:off x="12299950" y="139401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116205</xdr:rowOff>
    </xdr:from>
    <xdr:to>
      <xdr:col>76</xdr:col>
      <xdr:colOff>114300</xdr:colOff>
      <xdr:row>84</xdr:row>
      <xdr:rowOff>144145</xdr:rowOff>
    </xdr:to>
    <xdr:cxnSp macro="">
      <xdr:nvCxnSpPr>
        <xdr:cNvPr id="669" name="直線コネクタ 668">
          <a:extLst>
            <a:ext uri="{FF2B5EF4-FFF2-40B4-BE49-F238E27FC236}">
              <a16:creationId xmlns:a16="http://schemas.microsoft.com/office/drawing/2014/main" id="{025AE66E-45ED-4FD2-8B51-39F537613808}"/>
            </a:ext>
          </a:extLst>
        </xdr:cNvPr>
        <xdr:cNvCxnSpPr/>
      </xdr:nvCxnSpPr>
      <xdr:spPr>
        <a:xfrm>
          <a:off x="12344400" y="13990955"/>
          <a:ext cx="8001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90170</xdr:rowOff>
    </xdr:from>
    <xdr:to>
      <xdr:col>67</xdr:col>
      <xdr:colOff>101600</xdr:colOff>
      <xdr:row>86</xdr:row>
      <xdr:rowOff>20320</xdr:rowOff>
    </xdr:to>
    <xdr:sp macro="" textlink="">
      <xdr:nvSpPr>
        <xdr:cNvPr id="670" name="楕円 669">
          <a:extLst>
            <a:ext uri="{FF2B5EF4-FFF2-40B4-BE49-F238E27FC236}">
              <a16:creationId xmlns:a16="http://schemas.microsoft.com/office/drawing/2014/main" id="{1BE5AEE9-FC40-4B5D-8B40-0B6C95468678}"/>
            </a:ext>
          </a:extLst>
        </xdr:cNvPr>
        <xdr:cNvSpPr/>
      </xdr:nvSpPr>
      <xdr:spPr>
        <a:xfrm>
          <a:off x="11487150" y="14130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116205</xdr:rowOff>
    </xdr:from>
    <xdr:to>
      <xdr:col>71</xdr:col>
      <xdr:colOff>177800</xdr:colOff>
      <xdr:row>85</xdr:row>
      <xdr:rowOff>140970</xdr:rowOff>
    </xdr:to>
    <xdr:cxnSp macro="">
      <xdr:nvCxnSpPr>
        <xdr:cNvPr id="671" name="直線コネクタ 670">
          <a:extLst>
            <a:ext uri="{FF2B5EF4-FFF2-40B4-BE49-F238E27FC236}">
              <a16:creationId xmlns:a16="http://schemas.microsoft.com/office/drawing/2014/main" id="{A18BA04C-CCD9-49FB-A271-8297E56824C6}"/>
            </a:ext>
          </a:extLst>
        </xdr:cNvPr>
        <xdr:cNvCxnSpPr/>
      </xdr:nvCxnSpPr>
      <xdr:spPr>
        <a:xfrm flipV="1">
          <a:off x="11537950" y="13990955"/>
          <a:ext cx="806450" cy="189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83</xdr:row>
      <xdr:rowOff>46355</xdr:rowOff>
    </xdr:from>
    <xdr:ext cx="405130" cy="259080"/>
    <xdr:sp macro="" textlink="">
      <xdr:nvSpPr>
        <xdr:cNvPr id="672" name="n_1aveValue【児童館】&#10;有形固定資産減価償却率">
          <a:extLst>
            <a:ext uri="{FF2B5EF4-FFF2-40B4-BE49-F238E27FC236}">
              <a16:creationId xmlns:a16="http://schemas.microsoft.com/office/drawing/2014/main" id="{D8E83271-F269-4D2A-B420-B96F3601D431}"/>
            </a:ext>
          </a:extLst>
        </xdr:cNvPr>
        <xdr:cNvSpPr txBox="1"/>
      </xdr:nvSpPr>
      <xdr:spPr>
        <a:xfrm>
          <a:off x="13742035" y="137560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13970</xdr:rowOff>
    </xdr:from>
    <xdr:ext cx="404495" cy="259080"/>
    <xdr:sp macro="" textlink="">
      <xdr:nvSpPr>
        <xdr:cNvPr id="673" name="n_2aveValue【児童館】&#10;有形固定資産減価償却率">
          <a:extLst>
            <a:ext uri="{FF2B5EF4-FFF2-40B4-BE49-F238E27FC236}">
              <a16:creationId xmlns:a16="http://schemas.microsoft.com/office/drawing/2014/main" id="{2802EE97-DAE6-4D78-80F4-313ED9F79B46}"/>
            </a:ext>
          </a:extLst>
        </xdr:cNvPr>
        <xdr:cNvSpPr txBox="1"/>
      </xdr:nvSpPr>
      <xdr:spPr>
        <a:xfrm>
          <a:off x="12960985" y="137236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105410</xdr:rowOff>
    </xdr:from>
    <xdr:ext cx="404495" cy="259080"/>
    <xdr:sp macro="" textlink="">
      <xdr:nvSpPr>
        <xdr:cNvPr id="674" name="n_3aveValue【児童館】&#10;有形固定資産減価償却率">
          <a:extLst>
            <a:ext uri="{FF2B5EF4-FFF2-40B4-BE49-F238E27FC236}">
              <a16:creationId xmlns:a16="http://schemas.microsoft.com/office/drawing/2014/main" id="{02254443-98ED-4991-A86C-03A4E150EB2B}"/>
            </a:ext>
          </a:extLst>
        </xdr:cNvPr>
        <xdr:cNvSpPr txBox="1"/>
      </xdr:nvSpPr>
      <xdr:spPr>
        <a:xfrm>
          <a:off x="12167235" y="136499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95885</xdr:rowOff>
    </xdr:from>
    <xdr:ext cx="404495" cy="259080"/>
    <xdr:sp macro="" textlink="">
      <xdr:nvSpPr>
        <xdr:cNvPr id="675" name="n_4aveValue【児童館】&#10;有形固定資産減価償却率">
          <a:extLst>
            <a:ext uri="{FF2B5EF4-FFF2-40B4-BE49-F238E27FC236}">
              <a16:creationId xmlns:a16="http://schemas.microsoft.com/office/drawing/2014/main" id="{3E68614E-6E60-4530-B567-7D2C5355B59E}"/>
            </a:ext>
          </a:extLst>
        </xdr:cNvPr>
        <xdr:cNvSpPr txBox="1"/>
      </xdr:nvSpPr>
      <xdr:spPr>
        <a:xfrm>
          <a:off x="11354435" y="136404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85</xdr:row>
      <xdr:rowOff>40640</xdr:rowOff>
    </xdr:from>
    <xdr:ext cx="405130" cy="258445"/>
    <xdr:sp macro="" textlink="">
      <xdr:nvSpPr>
        <xdr:cNvPr id="676" name="n_1mainValue【児童館】&#10;有形固定資産減価償却率">
          <a:extLst>
            <a:ext uri="{FF2B5EF4-FFF2-40B4-BE49-F238E27FC236}">
              <a16:creationId xmlns:a16="http://schemas.microsoft.com/office/drawing/2014/main" id="{AE49B958-05CD-42AA-9CA1-C59EAAC828A7}"/>
            </a:ext>
          </a:extLst>
        </xdr:cNvPr>
        <xdr:cNvSpPr txBox="1"/>
      </xdr:nvSpPr>
      <xdr:spPr>
        <a:xfrm>
          <a:off x="13742035" y="140804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85</xdr:row>
      <xdr:rowOff>14605</xdr:rowOff>
    </xdr:from>
    <xdr:ext cx="404495" cy="259080"/>
    <xdr:sp macro="" textlink="">
      <xdr:nvSpPr>
        <xdr:cNvPr id="677" name="n_2mainValue【児童館】&#10;有形固定資産減価償却率">
          <a:extLst>
            <a:ext uri="{FF2B5EF4-FFF2-40B4-BE49-F238E27FC236}">
              <a16:creationId xmlns:a16="http://schemas.microsoft.com/office/drawing/2014/main" id="{C4D438E1-40D7-47F3-9E74-D19A377449DD}"/>
            </a:ext>
          </a:extLst>
        </xdr:cNvPr>
        <xdr:cNvSpPr txBox="1"/>
      </xdr:nvSpPr>
      <xdr:spPr>
        <a:xfrm>
          <a:off x="12960985" y="140544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84</xdr:row>
      <xdr:rowOff>158115</xdr:rowOff>
    </xdr:from>
    <xdr:ext cx="404495" cy="258445"/>
    <xdr:sp macro="" textlink="">
      <xdr:nvSpPr>
        <xdr:cNvPr id="678" name="n_3mainValue【児童館】&#10;有形固定資産減価償却率">
          <a:extLst>
            <a:ext uri="{FF2B5EF4-FFF2-40B4-BE49-F238E27FC236}">
              <a16:creationId xmlns:a16="http://schemas.microsoft.com/office/drawing/2014/main" id="{59AC4FF7-860C-4929-941C-062BD9FAA5DB}"/>
            </a:ext>
          </a:extLst>
        </xdr:cNvPr>
        <xdr:cNvSpPr txBox="1"/>
      </xdr:nvSpPr>
      <xdr:spPr>
        <a:xfrm>
          <a:off x="12167235" y="140328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86</xdr:row>
      <xdr:rowOff>11430</xdr:rowOff>
    </xdr:from>
    <xdr:ext cx="404495" cy="259080"/>
    <xdr:sp macro="" textlink="">
      <xdr:nvSpPr>
        <xdr:cNvPr id="679" name="n_4mainValue【児童館】&#10;有形固定資産減価償却率">
          <a:extLst>
            <a:ext uri="{FF2B5EF4-FFF2-40B4-BE49-F238E27FC236}">
              <a16:creationId xmlns:a16="http://schemas.microsoft.com/office/drawing/2014/main" id="{3842654E-1DB9-4FD7-8E97-5246074A4447}"/>
            </a:ext>
          </a:extLst>
        </xdr:cNvPr>
        <xdr:cNvSpPr txBox="1"/>
      </xdr:nvSpPr>
      <xdr:spPr>
        <a:xfrm>
          <a:off x="11354435" y="142163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0C729441-73CF-4E59-9D22-927A997C807A}"/>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88668AD9-ADA9-48D9-A038-9C48B2ED0387}"/>
            </a:ext>
          </a:extLst>
        </xdr:cNvPr>
        <xdr:cNvSpPr/>
      </xdr:nvSpPr>
      <xdr:spPr>
        <a:xfrm>
          <a:off x="165862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F8BDE320-0DB9-4DC9-977B-9C806CF65A31}"/>
            </a:ext>
          </a:extLst>
        </xdr:cNvPr>
        <xdr:cNvSpPr/>
      </xdr:nvSpPr>
      <xdr:spPr>
        <a:xfrm>
          <a:off x="165862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6E61E645-ECA5-4CCF-A7C2-162F3600F156}"/>
            </a:ext>
          </a:extLst>
        </xdr:cNvPr>
        <xdr:cNvSpPr/>
      </xdr:nvSpPr>
      <xdr:spPr>
        <a:xfrm>
          <a:off x="174879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DFDF16A3-7BA7-4A57-B13C-913E4A973F7D}"/>
            </a:ext>
          </a:extLst>
        </xdr:cNvPr>
        <xdr:cNvSpPr/>
      </xdr:nvSpPr>
      <xdr:spPr>
        <a:xfrm>
          <a:off x="174879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FBF346D2-3E15-4ACF-B8A4-2109272682A5}"/>
            </a:ext>
          </a:extLst>
        </xdr:cNvPr>
        <xdr:cNvSpPr/>
      </xdr:nvSpPr>
      <xdr:spPr>
        <a:xfrm>
          <a:off x="185166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017AF17B-F2A7-4E68-A72E-CEC586B9B5A5}"/>
            </a:ext>
          </a:extLst>
        </xdr:cNvPr>
        <xdr:cNvSpPr/>
      </xdr:nvSpPr>
      <xdr:spPr>
        <a:xfrm>
          <a:off x="185166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2954123F-0723-4706-B4D9-83DCB873FF7B}"/>
            </a:ext>
          </a:extLst>
        </xdr:cNvPr>
        <xdr:cNvSpPr/>
      </xdr:nvSpPr>
      <xdr:spPr>
        <a:xfrm>
          <a:off x="16459200" y="124841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250" cy="224790"/>
    <xdr:sp macro="" textlink="">
      <xdr:nvSpPr>
        <xdr:cNvPr id="688" name="テキスト ボックス 687">
          <a:extLst>
            <a:ext uri="{FF2B5EF4-FFF2-40B4-BE49-F238E27FC236}">
              <a16:creationId xmlns:a16="http://schemas.microsoft.com/office/drawing/2014/main" id="{9A3B073B-EAC4-416A-BFEF-ABC03EFBD584}"/>
            </a:ext>
          </a:extLst>
        </xdr:cNvPr>
        <xdr:cNvSpPr txBox="1"/>
      </xdr:nvSpPr>
      <xdr:spPr>
        <a:xfrm>
          <a:off x="16440150" y="1229995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CF583F91-0919-4374-8E2E-67CE4BADC9D1}"/>
            </a:ext>
          </a:extLst>
        </xdr:cNvPr>
        <xdr:cNvCxnSpPr/>
      </xdr:nvCxnSpPr>
      <xdr:spPr>
        <a:xfrm>
          <a:off x="16459200" y="14687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0" name="直線コネクタ 689">
          <a:extLst>
            <a:ext uri="{FF2B5EF4-FFF2-40B4-BE49-F238E27FC236}">
              <a16:creationId xmlns:a16="http://schemas.microsoft.com/office/drawing/2014/main" id="{C09B2FCB-B3AA-4A53-ABFC-31FCE84E3473}"/>
            </a:ext>
          </a:extLst>
        </xdr:cNvPr>
        <xdr:cNvCxnSpPr/>
      </xdr:nvCxnSpPr>
      <xdr:spPr>
        <a:xfrm>
          <a:off x="16459200" y="14243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6725" cy="259080"/>
    <xdr:sp macro="" textlink="">
      <xdr:nvSpPr>
        <xdr:cNvPr id="691" name="テキスト ボックス 690">
          <a:extLst>
            <a:ext uri="{FF2B5EF4-FFF2-40B4-BE49-F238E27FC236}">
              <a16:creationId xmlns:a16="http://schemas.microsoft.com/office/drawing/2014/main" id="{8FC6F898-4245-443D-AB78-9966AE4C06A8}"/>
            </a:ext>
          </a:extLst>
        </xdr:cNvPr>
        <xdr:cNvSpPr txBox="1"/>
      </xdr:nvSpPr>
      <xdr:spPr>
        <a:xfrm>
          <a:off x="16048990" y="14107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2" name="直線コネクタ 691">
          <a:extLst>
            <a:ext uri="{FF2B5EF4-FFF2-40B4-BE49-F238E27FC236}">
              <a16:creationId xmlns:a16="http://schemas.microsoft.com/office/drawing/2014/main" id="{D390FC88-5EBD-4118-8E07-F67B7A07EE38}"/>
            </a:ext>
          </a:extLst>
        </xdr:cNvPr>
        <xdr:cNvCxnSpPr/>
      </xdr:nvCxnSpPr>
      <xdr:spPr>
        <a:xfrm>
          <a:off x="16459200" y="13804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6725" cy="259080"/>
    <xdr:sp macro="" textlink="">
      <xdr:nvSpPr>
        <xdr:cNvPr id="693" name="テキスト ボックス 692">
          <a:extLst>
            <a:ext uri="{FF2B5EF4-FFF2-40B4-BE49-F238E27FC236}">
              <a16:creationId xmlns:a16="http://schemas.microsoft.com/office/drawing/2014/main" id="{9AC8AB68-9293-4219-96F6-929BE31CF3FB}"/>
            </a:ext>
          </a:extLst>
        </xdr:cNvPr>
        <xdr:cNvSpPr txBox="1"/>
      </xdr:nvSpPr>
      <xdr:spPr>
        <a:xfrm>
          <a:off x="16048990" y="136690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4" name="直線コネクタ 693">
          <a:extLst>
            <a:ext uri="{FF2B5EF4-FFF2-40B4-BE49-F238E27FC236}">
              <a16:creationId xmlns:a16="http://schemas.microsoft.com/office/drawing/2014/main" id="{9A7582AB-2686-410A-89A1-1ABBF4E7E2E6}"/>
            </a:ext>
          </a:extLst>
        </xdr:cNvPr>
        <xdr:cNvCxnSpPr/>
      </xdr:nvCxnSpPr>
      <xdr:spPr>
        <a:xfrm>
          <a:off x="16459200" y="1336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6725" cy="259080"/>
    <xdr:sp macro="" textlink="">
      <xdr:nvSpPr>
        <xdr:cNvPr id="695" name="テキスト ボックス 694">
          <a:extLst>
            <a:ext uri="{FF2B5EF4-FFF2-40B4-BE49-F238E27FC236}">
              <a16:creationId xmlns:a16="http://schemas.microsoft.com/office/drawing/2014/main" id="{CEA5A537-A6B3-4565-BE7C-1FF5E9F4AEB7}"/>
            </a:ext>
          </a:extLst>
        </xdr:cNvPr>
        <xdr:cNvSpPr txBox="1"/>
      </xdr:nvSpPr>
      <xdr:spPr>
        <a:xfrm>
          <a:off x="16048990" y="132245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6" name="直線コネクタ 695">
          <a:extLst>
            <a:ext uri="{FF2B5EF4-FFF2-40B4-BE49-F238E27FC236}">
              <a16:creationId xmlns:a16="http://schemas.microsoft.com/office/drawing/2014/main" id="{EB075AC2-1940-43C5-81C2-7289C835A7E5}"/>
            </a:ext>
          </a:extLst>
        </xdr:cNvPr>
        <xdr:cNvCxnSpPr/>
      </xdr:nvCxnSpPr>
      <xdr:spPr>
        <a:xfrm>
          <a:off x="16459200" y="12922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6725" cy="259080"/>
    <xdr:sp macro="" textlink="">
      <xdr:nvSpPr>
        <xdr:cNvPr id="697" name="テキスト ボックス 696">
          <a:extLst>
            <a:ext uri="{FF2B5EF4-FFF2-40B4-BE49-F238E27FC236}">
              <a16:creationId xmlns:a16="http://schemas.microsoft.com/office/drawing/2014/main" id="{4B80DB9B-5849-4BB1-BF2C-34CD0EF95EF5}"/>
            </a:ext>
          </a:extLst>
        </xdr:cNvPr>
        <xdr:cNvSpPr txBox="1"/>
      </xdr:nvSpPr>
      <xdr:spPr>
        <a:xfrm>
          <a:off x="16048990" y="12786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EC8E2504-8B9F-4231-9A84-9C130BD21172}"/>
            </a:ext>
          </a:extLst>
        </xdr:cNvPr>
        <xdr:cNvCxnSpPr/>
      </xdr:nvCxnSpPr>
      <xdr:spPr>
        <a:xfrm>
          <a:off x="16459200" y="1248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725" cy="259080"/>
    <xdr:sp macro="" textlink="">
      <xdr:nvSpPr>
        <xdr:cNvPr id="699" name="テキスト ボックス 698">
          <a:extLst>
            <a:ext uri="{FF2B5EF4-FFF2-40B4-BE49-F238E27FC236}">
              <a16:creationId xmlns:a16="http://schemas.microsoft.com/office/drawing/2014/main" id="{0485265B-DCB0-4977-B7C8-4B43E99856CD}"/>
            </a:ext>
          </a:extLst>
        </xdr:cNvPr>
        <xdr:cNvSpPr txBox="1"/>
      </xdr:nvSpPr>
      <xdr:spPr>
        <a:xfrm>
          <a:off x="16048990" y="12348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D0AF3104-803E-4673-BB62-41E3178F6535}"/>
            </a:ext>
          </a:extLst>
        </xdr:cNvPr>
        <xdr:cNvSpPr/>
      </xdr:nvSpPr>
      <xdr:spPr>
        <a:xfrm>
          <a:off x="16459200" y="124841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115570</xdr:rowOff>
    </xdr:from>
    <xdr:to>
      <xdr:col>116</xdr:col>
      <xdr:colOff>62865</xdr:colOff>
      <xdr:row>85</xdr:row>
      <xdr:rowOff>122555</xdr:rowOff>
    </xdr:to>
    <xdr:cxnSp macro="">
      <xdr:nvCxnSpPr>
        <xdr:cNvPr id="701" name="直線コネクタ 700">
          <a:extLst>
            <a:ext uri="{FF2B5EF4-FFF2-40B4-BE49-F238E27FC236}">
              <a16:creationId xmlns:a16="http://schemas.microsoft.com/office/drawing/2014/main" id="{A7BEDA09-4D49-40FA-9766-D967B88C23A5}"/>
            </a:ext>
          </a:extLst>
        </xdr:cNvPr>
        <xdr:cNvCxnSpPr/>
      </xdr:nvCxnSpPr>
      <xdr:spPr>
        <a:xfrm flipV="1">
          <a:off x="19951065" y="12999720"/>
          <a:ext cx="0" cy="1162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126365</xdr:rowOff>
    </xdr:from>
    <xdr:ext cx="469900" cy="259080"/>
    <xdr:sp macro="" textlink="">
      <xdr:nvSpPr>
        <xdr:cNvPr id="702" name="【児童館】&#10;一人当たり面積最小値テキスト">
          <a:extLst>
            <a:ext uri="{FF2B5EF4-FFF2-40B4-BE49-F238E27FC236}">
              <a16:creationId xmlns:a16="http://schemas.microsoft.com/office/drawing/2014/main" id="{BDEE8272-94F9-4924-8EAA-0792AF887B98}"/>
            </a:ext>
          </a:extLst>
        </xdr:cNvPr>
        <xdr:cNvSpPr txBox="1"/>
      </xdr:nvSpPr>
      <xdr:spPr>
        <a:xfrm>
          <a:off x="19989800" y="141662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85</xdr:row>
      <xdr:rowOff>122555</xdr:rowOff>
    </xdr:from>
    <xdr:to>
      <xdr:col>116</xdr:col>
      <xdr:colOff>152400</xdr:colOff>
      <xdr:row>85</xdr:row>
      <xdr:rowOff>122555</xdr:rowOff>
    </xdr:to>
    <xdr:cxnSp macro="">
      <xdr:nvCxnSpPr>
        <xdr:cNvPr id="703" name="直線コネクタ 702">
          <a:extLst>
            <a:ext uri="{FF2B5EF4-FFF2-40B4-BE49-F238E27FC236}">
              <a16:creationId xmlns:a16="http://schemas.microsoft.com/office/drawing/2014/main" id="{D6F2896F-9051-4801-8001-5A87487A2A3C}"/>
            </a:ext>
          </a:extLst>
        </xdr:cNvPr>
        <xdr:cNvCxnSpPr/>
      </xdr:nvCxnSpPr>
      <xdr:spPr>
        <a:xfrm>
          <a:off x="19881850" y="141624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62230</xdr:rowOff>
    </xdr:from>
    <xdr:ext cx="469900" cy="259080"/>
    <xdr:sp macro="" textlink="">
      <xdr:nvSpPr>
        <xdr:cNvPr id="704" name="【児童館】&#10;一人当たり面積最大値テキスト">
          <a:extLst>
            <a:ext uri="{FF2B5EF4-FFF2-40B4-BE49-F238E27FC236}">
              <a16:creationId xmlns:a16="http://schemas.microsoft.com/office/drawing/2014/main" id="{AACBA7D5-C714-4A58-9304-F29966E379EA}"/>
            </a:ext>
          </a:extLst>
        </xdr:cNvPr>
        <xdr:cNvSpPr txBox="1"/>
      </xdr:nvSpPr>
      <xdr:spPr>
        <a:xfrm>
          <a:off x="19989800" y="12781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0.283</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115570</xdr:rowOff>
    </xdr:from>
    <xdr:to>
      <xdr:col>116</xdr:col>
      <xdr:colOff>152400</xdr:colOff>
      <xdr:row>78</xdr:row>
      <xdr:rowOff>115570</xdr:rowOff>
    </xdr:to>
    <xdr:cxnSp macro="">
      <xdr:nvCxnSpPr>
        <xdr:cNvPr id="705" name="直線コネクタ 704">
          <a:extLst>
            <a:ext uri="{FF2B5EF4-FFF2-40B4-BE49-F238E27FC236}">
              <a16:creationId xmlns:a16="http://schemas.microsoft.com/office/drawing/2014/main" id="{04A1EE4D-689E-455F-A8EE-F1A33F8071DF}"/>
            </a:ext>
          </a:extLst>
        </xdr:cNvPr>
        <xdr:cNvCxnSpPr/>
      </xdr:nvCxnSpPr>
      <xdr:spPr>
        <a:xfrm>
          <a:off x="19881850" y="12999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127000</xdr:rowOff>
    </xdr:from>
    <xdr:ext cx="469900" cy="259080"/>
    <xdr:sp macro="" textlink="">
      <xdr:nvSpPr>
        <xdr:cNvPr id="706" name="【児童館】&#10;一人当たり面積平均値テキスト">
          <a:extLst>
            <a:ext uri="{FF2B5EF4-FFF2-40B4-BE49-F238E27FC236}">
              <a16:creationId xmlns:a16="http://schemas.microsoft.com/office/drawing/2014/main" id="{8B078B10-658F-460E-A4A2-E44209E44E3A}"/>
            </a:ext>
          </a:extLst>
        </xdr:cNvPr>
        <xdr:cNvSpPr txBox="1"/>
      </xdr:nvSpPr>
      <xdr:spPr>
        <a:xfrm>
          <a:off x="19989800" y="136715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104140</xdr:rowOff>
    </xdr:from>
    <xdr:to>
      <xdr:col>116</xdr:col>
      <xdr:colOff>114300</xdr:colOff>
      <xdr:row>84</xdr:row>
      <xdr:rowOff>34290</xdr:rowOff>
    </xdr:to>
    <xdr:sp macro="" textlink="">
      <xdr:nvSpPr>
        <xdr:cNvPr id="707" name="フローチャート: 判断 706">
          <a:extLst>
            <a:ext uri="{FF2B5EF4-FFF2-40B4-BE49-F238E27FC236}">
              <a16:creationId xmlns:a16="http://schemas.microsoft.com/office/drawing/2014/main" id="{2E0009F9-1ED4-4581-85FD-0AB5975A8CAD}"/>
            </a:ext>
          </a:extLst>
        </xdr:cNvPr>
        <xdr:cNvSpPr/>
      </xdr:nvSpPr>
      <xdr:spPr>
        <a:xfrm>
          <a:off x="19900900" y="138137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109220</xdr:rowOff>
    </xdr:from>
    <xdr:to>
      <xdr:col>112</xdr:col>
      <xdr:colOff>38100</xdr:colOff>
      <xdr:row>84</xdr:row>
      <xdr:rowOff>38735</xdr:rowOff>
    </xdr:to>
    <xdr:sp macro="" textlink="">
      <xdr:nvSpPr>
        <xdr:cNvPr id="708" name="フローチャート: 判断 707">
          <a:extLst>
            <a:ext uri="{FF2B5EF4-FFF2-40B4-BE49-F238E27FC236}">
              <a16:creationId xmlns:a16="http://schemas.microsoft.com/office/drawing/2014/main" id="{1CC86753-1A52-44CE-8627-1A29CE5FCB80}"/>
            </a:ext>
          </a:extLst>
        </xdr:cNvPr>
        <xdr:cNvSpPr/>
      </xdr:nvSpPr>
      <xdr:spPr>
        <a:xfrm>
          <a:off x="19157950" y="13818870"/>
          <a:ext cx="8255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127000</xdr:rowOff>
    </xdr:from>
    <xdr:to>
      <xdr:col>107</xdr:col>
      <xdr:colOff>101600</xdr:colOff>
      <xdr:row>84</xdr:row>
      <xdr:rowOff>57150</xdr:rowOff>
    </xdr:to>
    <xdr:sp macro="" textlink="">
      <xdr:nvSpPr>
        <xdr:cNvPr id="709" name="フローチャート: 判断 708">
          <a:extLst>
            <a:ext uri="{FF2B5EF4-FFF2-40B4-BE49-F238E27FC236}">
              <a16:creationId xmlns:a16="http://schemas.microsoft.com/office/drawing/2014/main" id="{1F693CE4-5DAE-4917-8142-494BB9B47475}"/>
            </a:ext>
          </a:extLst>
        </xdr:cNvPr>
        <xdr:cNvSpPr/>
      </xdr:nvSpPr>
      <xdr:spPr>
        <a:xfrm>
          <a:off x="18345150" y="13836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127000</xdr:rowOff>
    </xdr:from>
    <xdr:to>
      <xdr:col>102</xdr:col>
      <xdr:colOff>165100</xdr:colOff>
      <xdr:row>84</xdr:row>
      <xdr:rowOff>57150</xdr:rowOff>
    </xdr:to>
    <xdr:sp macro="" textlink="">
      <xdr:nvSpPr>
        <xdr:cNvPr id="710" name="フローチャート: 判断 709">
          <a:extLst>
            <a:ext uri="{FF2B5EF4-FFF2-40B4-BE49-F238E27FC236}">
              <a16:creationId xmlns:a16="http://schemas.microsoft.com/office/drawing/2014/main" id="{CCFBC10C-9BEE-452B-8A53-1E94F4A91C8E}"/>
            </a:ext>
          </a:extLst>
        </xdr:cNvPr>
        <xdr:cNvSpPr/>
      </xdr:nvSpPr>
      <xdr:spPr>
        <a:xfrm>
          <a:off x="17551400" y="13836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117475</xdr:rowOff>
    </xdr:from>
    <xdr:to>
      <xdr:col>98</xdr:col>
      <xdr:colOff>38100</xdr:colOff>
      <xdr:row>84</xdr:row>
      <xdr:rowOff>47625</xdr:rowOff>
    </xdr:to>
    <xdr:sp macro="" textlink="">
      <xdr:nvSpPr>
        <xdr:cNvPr id="711" name="フローチャート: 判断 710">
          <a:extLst>
            <a:ext uri="{FF2B5EF4-FFF2-40B4-BE49-F238E27FC236}">
              <a16:creationId xmlns:a16="http://schemas.microsoft.com/office/drawing/2014/main" id="{8370E8AF-ACB2-4486-BA0A-ED0FF858BF35}"/>
            </a:ext>
          </a:extLst>
        </xdr:cNvPr>
        <xdr:cNvSpPr/>
      </xdr:nvSpPr>
      <xdr:spPr>
        <a:xfrm>
          <a:off x="16757650" y="138271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2" name="テキスト ボックス 711">
          <a:extLst>
            <a:ext uri="{FF2B5EF4-FFF2-40B4-BE49-F238E27FC236}">
              <a16:creationId xmlns:a16="http://schemas.microsoft.com/office/drawing/2014/main" id="{9895E684-267B-4C7D-814E-570FDC3BE34A}"/>
            </a:ext>
          </a:extLst>
        </xdr:cNvPr>
        <xdr:cNvSpPr txBox="1"/>
      </xdr:nvSpPr>
      <xdr:spPr>
        <a:xfrm>
          <a:off x="19780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3" name="テキスト ボックス 712">
          <a:extLst>
            <a:ext uri="{FF2B5EF4-FFF2-40B4-BE49-F238E27FC236}">
              <a16:creationId xmlns:a16="http://schemas.microsoft.com/office/drawing/2014/main" id="{1FBDC890-81D6-48A7-87CF-50C41418CA29}"/>
            </a:ext>
          </a:extLst>
        </xdr:cNvPr>
        <xdr:cNvSpPr txBox="1"/>
      </xdr:nvSpPr>
      <xdr:spPr>
        <a:xfrm>
          <a:off x="190309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14" name="テキスト ボックス 713">
          <a:extLst>
            <a:ext uri="{FF2B5EF4-FFF2-40B4-BE49-F238E27FC236}">
              <a16:creationId xmlns:a16="http://schemas.microsoft.com/office/drawing/2014/main" id="{96A42FD1-D0EC-4EC6-93BC-B41F7C034A3B}"/>
            </a:ext>
          </a:extLst>
        </xdr:cNvPr>
        <xdr:cNvSpPr txBox="1"/>
      </xdr:nvSpPr>
      <xdr:spPr>
        <a:xfrm>
          <a:off x="182245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5" name="テキスト ボックス 714">
          <a:extLst>
            <a:ext uri="{FF2B5EF4-FFF2-40B4-BE49-F238E27FC236}">
              <a16:creationId xmlns:a16="http://schemas.microsoft.com/office/drawing/2014/main" id="{F115CCBC-3592-4C3A-91B2-CD2E92BA6F01}"/>
            </a:ext>
          </a:extLst>
        </xdr:cNvPr>
        <xdr:cNvSpPr txBox="1"/>
      </xdr:nvSpPr>
      <xdr:spPr>
        <a:xfrm>
          <a:off x="174307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16" name="テキスト ボックス 715">
          <a:extLst>
            <a:ext uri="{FF2B5EF4-FFF2-40B4-BE49-F238E27FC236}">
              <a16:creationId xmlns:a16="http://schemas.microsoft.com/office/drawing/2014/main" id="{2BF0BEC4-64CD-47E1-80D4-5F18ABEB0447}"/>
            </a:ext>
          </a:extLst>
        </xdr:cNvPr>
        <xdr:cNvSpPr txBox="1"/>
      </xdr:nvSpPr>
      <xdr:spPr>
        <a:xfrm>
          <a:off x="166306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64770</xdr:rowOff>
    </xdr:from>
    <xdr:to>
      <xdr:col>116</xdr:col>
      <xdr:colOff>114300</xdr:colOff>
      <xdr:row>84</xdr:row>
      <xdr:rowOff>166370</xdr:rowOff>
    </xdr:to>
    <xdr:sp macro="" textlink="">
      <xdr:nvSpPr>
        <xdr:cNvPr id="717" name="楕円 716">
          <a:extLst>
            <a:ext uri="{FF2B5EF4-FFF2-40B4-BE49-F238E27FC236}">
              <a16:creationId xmlns:a16="http://schemas.microsoft.com/office/drawing/2014/main" id="{7FAB4367-F71E-448F-933E-027420FF9C99}"/>
            </a:ext>
          </a:extLst>
        </xdr:cNvPr>
        <xdr:cNvSpPr/>
      </xdr:nvSpPr>
      <xdr:spPr>
        <a:xfrm>
          <a:off x="19900900" y="1393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43180</xdr:rowOff>
    </xdr:from>
    <xdr:ext cx="469900" cy="258445"/>
    <xdr:sp macro="" textlink="">
      <xdr:nvSpPr>
        <xdr:cNvPr id="718" name="【児童館】&#10;一人当たり面積該当値テキスト">
          <a:extLst>
            <a:ext uri="{FF2B5EF4-FFF2-40B4-BE49-F238E27FC236}">
              <a16:creationId xmlns:a16="http://schemas.microsoft.com/office/drawing/2014/main" id="{1B1701E7-D198-4504-9C06-959BCD8736AB}"/>
            </a:ext>
          </a:extLst>
        </xdr:cNvPr>
        <xdr:cNvSpPr txBox="1"/>
      </xdr:nvSpPr>
      <xdr:spPr>
        <a:xfrm>
          <a:off x="19989800" y="139179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69850</xdr:rowOff>
    </xdr:from>
    <xdr:to>
      <xdr:col>112</xdr:col>
      <xdr:colOff>38100</xdr:colOff>
      <xdr:row>84</xdr:row>
      <xdr:rowOff>171450</xdr:rowOff>
    </xdr:to>
    <xdr:sp macro="" textlink="">
      <xdr:nvSpPr>
        <xdr:cNvPr id="719" name="楕円 718">
          <a:extLst>
            <a:ext uri="{FF2B5EF4-FFF2-40B4-BE49-F238E27FC236}">
              <a16:creationId xmlns:a16="http://schemas.microsoft.com/office/drawing/2014/main" id="{15670427-CE98-4382-BD8B-FE4ED192F2DD}"/>
            </a:ext>
          </a:extLst>
        </xdr:cNvPr>
        <xdr:cNvSpPr/>
      </xdr:nvSpPr>
      <xdr:spPr>
        <a:xfrm>
          <a:off x="19157950" y="13944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115570</xdr:rowOff>
    </xdr:from>
    <xdr:to>
      <xdr:col>116</xdr:col>
      <xdr:colOff>63500</xdr:colOff>
      <xdr:row>84</xdr:row>
      <xdr:rowOff>120650</xdr:rowOff>
    </xdr:to>
    <xdr:cxnSp macro="">
      <xdr:nvCxnSpPr>
        <xdr:cNvPr id="720" name="直線コネクタ 719">
          <a:extLst>
            <a:ext uri="{FF2B5EF4-FFF2-40B4-BE49-F238E27FC236}">
              <a16:creationId xmlns:a16="http://schemas.microsoft.com/office/drawing/2014/main" id="{DC49E3DA-B8FA-409D-8A7C-F25177FC6D30}"/>
            </a:ext>
          </a:extLst>
        </xdr:cNvPr>
        <xdr:cNvCxnSpPr/>
      </xdr:nvCxnSpPr>
      <xdr:spPr>
        <a:xfrm flipV="1">
          <a:off x="19202400" y="13990320"/>
          <a:ext cx="7493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74930</xdr:rowOff>
    </xdr:from>
    <xdr:to>
      <xdr:col>107</xdr:col>
      <xdr:colOff>101600</xdr:colOff>
      <xdr:row>85</xdr:row>
      <xdr:rowOff>4445</xdr:rowOff>
    </xdr:to>
    <xdr:sp macro="" textlink="">
      <xdr:nvSpPr>
        <xdr:cNvPr id="721" name="楕円 720">
          <a:extLst>
            <a:ext uri="{FF2B5EF4-FFF2-40B4-BE49-F238E27FC236}">
              <a16:creationId xmlns:a16="http://schemas.microsoft.com/office/drawing/2014/main" id="{F0A7C108-5CDE-4DFE-989B-BD847F9AA367}"/>
            </a:ext>
          </a:extLst>
        </xdr:cNvPr>
        <xdr:cNvSpPr/>
      </xdr:nvSpPr>
      <xdr:spPr>
        <a:xfrm>
          <a:off x="18345150" y="1394968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120650</xdr:rowOff>
    </xdr:from>
    <xdr:to>
      <xdr:col>111</xdr:col>
      <xdr:colOff>177800</xdr:colOff>
      <xdr:row>84</xdr:row>
      <xdr:rowOff>125095</xdr:rowOff>
    </xdr:to>
    <xdr:cxnSp macro="">
      <xdr:nvCxnSpPr>
        <xdr:cNvPr id="722" name="直線コネクタ 721">
          <a:extLst>
            <a:ext uri="{FF2B5EF4-FFF2-40B4-BE49-F238E27FC236}">
              <a16:creationId xmlns:a16="http://schemas.microsoft.com/office/drawing/2014/main" id="{1C084149-9C8C-45A8-B5AE-B62AC0C1FB92}"/>
            </a:ext>
          </a:extLst>
        </xdr:cNvPr>
        <xdr:cNvCxnSpPr/>
      </xdr:nvCxnSpPr>
      <xdr:spPr>
        <a:xfrm flipV="1">
          <a:off x="18395950" y="13995400"/>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74930</xdr:rowOff>
    </xdr:from>
    <xdr:to>
      <xdr:col>102</xdr:col>
      <xdr:colOff>165100</xdr:colOff>
      <xdr:row>85</xdr:row>
      <xdr:rowOff>4445</xdr:rowOff>
    </xdr:to>
    <xdr:sp macro="" textlink="">
      <xdr:nvSpPr>
        <xdr:cNvPr id="723" name="楕円 722">
          <a:extLst>
            <a:ext uri="{FF2B5EF4-FFF2-40B4-BE49-F238E27FC236}">
              <a16:creationId xmlns:a16="http://schemas.microsoft.com/office/drawing/2014/main" id="{0D0EE7F2-EBA4-4306-B3AF-A31D6A25DFDF}"/>
            </a:ext>
          </a:extLst>
        </xdr:cNvPr>
        <xdr:cNvSpPr/>
      </xdr:nvSpPr>
      <xdr:spPr>
        <a:xfrm>
          <a:off x="17551400" y="1394968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125095</xdr:rowOff>
    </xdr:from>
    <xdr:to>
      <xdr:col>107</xdr:col>
      <xdr:colOff>50800</xdr:colOff>
      <xdr:row>84</xdr:row>
      <xdr:rowOff>125095</xdr:rowOff>
    </xdr:to>
    <xdr:cxnSp macro="">
      <xdr:nvCxnSpPr>
        <xdr:cNvPr id="724" name="直線コネクタ 723">
          <a:extLst>
            <a:ext uri="{FF2B5EF4-FFF2-40B4-BE49-F238E27FC236}">
              <a16:creationId xmlns:a16="http://schemas.microsoft.com/office/drawing/2014/main" id="{462D48CB-69A7-412B-83E2-4998003C31AF}"/>
            </a:ext>
          </a:extLst>
        </xdr:cNvPr>
        <xdr:cNvCxnSpPr/>
      </xdr:nvCxnSpPr>
      <xdr:spPr>
        <a:xfrm>
          <a:off x="17602200" y="1399984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78740</xdr:rowOff>
    </xdr:from>
    <xdr:to>
      <xdr:col>98</xdr:col>
      <xdr:colOff>38100</xdr:colOff>
      <xdr:row>85</xdr:row>
      <xdr:rowOff>8890</xdr:rowOff>
    </xdr:to>
    <xdr:sp macro="" textlink="">
      <xdr:nvSpPr>
        <xdr:cNvPr id="725" name="楕円 724">
          <a:extLst>
            <a:ext uri="{FF2B5EF4-FFF2-40B4-BE49-F238E27FC236}">
              <a16:creationId xmlns:a16="http://schemas.microsoft.com/office/drawing/2014/main" id="{EF365ADA-3354-4F16-BE72-8FA1D9060F87}"/>
            </a:ext>
          </a:extLst>
        </xdr:cNvPr>
        <xdr:cNvSpPr/>
      </xdr:nvSpPr>
      <xdr:spPr>
        <a:xfrm>
          <a:off x="16757650" y="139534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125095</xdr:rowOff>
    </xdr:from>
    <xdr:to>
      <xdr:col>102</xdr:col>
      <xdr:colOff>114300</xdr:colOff>
      <xdr:row>84</xdr:row>
      <xdr:rowOff>129540</xdr:rowOff>
    </xdr:to>
    <xdr:cxnSp macro="">
      <xdr:nvCxnSpPr>
        <xdr:cNvPr id="726" name="直線コネクタ 725">
          <a:extLst>
            <a:ext uri="{FF2B5EF4-FFF2-40B4-BE49-F238E27FC236}">
              <a16:creationId xmlns:a16="http://schemas.microsoft.com/office/drawing/2014/main" id="{69AF19D9-AB0D-440E-8CA2-11507C9A4A0F}"/>
            </a:ext>
          </a:extLst>
        </xdr:cNvPr>
        <xdr:cNvCxnSpPr/>
      </xdr:nvCxnSpPr>
      <xdr:spPr>
        <a:xfrm flipV="1">
          <a:off x="16802100" y="13999845"/>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55245</xdr:rowOff>
    </xdr:from>
    <xdr:ext cx="469900" cy="258445"/>
    <xdr:sp macro="" textlink="">
      <xdr:nvSpPr>
        <xdr:cNvPr id="727" name="n_1aveValue【児童館】&#10;一人当たり面積">
          <a:extLst>
            <a:ext uri="{FF2B5EF4-FFF2-40B4-BE49-F238E27FC236}">
              <a16:creationId xmlns:a16="http://schemas.microsoft.com/office/drawing/2014/main" id="{8000637C-FB24-4EFE-8D27-0E4CB1AC546F}"/>
            </a:ext>
          </a:extLst>
        </xdr:cNvPr>
        <xdr:cNvSpPr txBox="1"/>
      </xdr:nvSpPr>
      <xdr:spPr>
        <a:xfrm>
          <a:off x="18980150" y="135997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73660</xdr:rowOff>
    </xdr:from>
    <xdr:ext cx="469265" cy="259080"/>
    <xdr:sp macro="" textlink="">
      <xdr:nvSpPr>
        <xdr:cNvPr id="728" name="n_2aveValue【児童館】&#10;一人当たり面積">
          <a:extLst>
            <a:ext uri="{FF2B5EF4-FFF2-40B4-BE49-F238E27FC236}">
              <a16:creationId xmlns:a16="http://schemas.microsoft.com/office/drawing/2014/main" id="{3018D073-33BD-4CED-B97A-233DB82092F8}"/>
            </a:ext>
          </a:extLst>
        </xdr:cNvPr>
        <xdr:cNvSpPr txBox="1"/>
      </xdr:nvSpPr>
      <xdr:spPr>
        <a:xfrm>
          <a:off x="18180050" y="136182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73660</xdr:rowOff>
    </xdr:from>
    <xdr:ext cx="469265" cy="259080"/>
    <xdr:sp macro="" textlink="">
      <xdr:nvSpPr>
        <xdr:cNvPr id="729" name="n_3aveValue【児童館】&#10;一人当たり面積">
          <a:extLst>
            <a:ext uri="{FF2B5EF4-FFF2-40B4-BE49-F238E27FC236}">
              <a16:creationId xmlns:a16="http://schemas.microsoft.com/office/drawing/2014/main" id="{CD0A5899-F1AA-4757-BCB6-EFC8420DC809}"/>
            </a:ext>
          </a:extLst>
        </xdr:cNvPr>
        <xdr:cNvSpPr txBox="1"/>
      </xdr:nvSpPr>
      <xdr:spPr>
        <a:xfrm>
          <a:off x="17386300" y="136182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64135</xdr:rowOff>
    </xdr:from>
    <xdr:ext cx="469265" cy="258445"/>
    <xdr:sp macro="" textlink="">
      <xdr:nvSpPr>
        <xdr:cNvPr id="730" name="n_4aveValue【児童館】&#10;一人当たり面積">
          <a:extLst>
            <a:ext uri="{FF2B5EF4-FFF2-40B4-BE49-F238E27FC236}">
              <a16:creationId xmlns:a16="http://schemas.microsoft.com/office/drawing/2014/main" id="{9E2CF3EB-AD81-4341-B30D-F0390A38EE5F}"/>
            </a:ext>
          </a:extLst>
        </xdr:cNvPr>
        <xdr:cNvSpPr txBox="1"/>
      </xdr:nvSpPr>
      <xdr:spPr>
        <a:xfrm>
          <a:off x="16592550" y="136086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84</xdr:row>
      <xdr:rowOff>162560</xdr:rowOff>
    </xdr:from>
    <xdr:ext cx="469900" cy="259080"/>
    <xdr:sp macro="" textlink="">
      <xdr:nvSpPr>
        <xdr:cNvPr id="731" name="n_1mainValue【児童館】&#10;一人当たり面積">
          <a:extLst>
            <a:ext uri="{FF2B5EF4-FFF2-40B4-BE49-F238E27FC236}">
              <a16:creationId xmlns:a16="http://schemas.microsoft.com/office/drawing/2014/main" id="{B3F728B8-7D7D-43EB-9D51-A0CD5D1093B5}"/>
            </a:ext>
          </a:extLst>
        </xdr:cNvPr>
        <xdr:cNvSpPr txBox="1"/>
      </xdr:nvSpPr>
      <xdr:spPr>
        <a:xfrm>
          <a:off x="18980150" y="14037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84</xdr:row>
      <xdr:rowOff>167005</xdr:rowOff>
    </xdr:from>
    <xdr:ext cx="469265" cy="258445"/>
    <xdr:sp macro="" textlink="">
      <xdr:nvSpPr>
        <xdr:cNvPr id="732" name="n_2mainValue【児童館】&#10;一人当たり面積">
          <a:extLst>
            <a:ext uri="{FF2B5EF4-FFF2-40B4-BE49-F238E27FC236}">
              <a16:creationId xmlns:a16="http://schemas.microsoft.com/office/drawing/2014/main" id="{23FF965B-BA51-4944-A83D-5BB8AFA80C70}"/>
            </a:ext>
          </a:extLst>
        </xdr:cNvPr>
        <xdr:cNvSpPr txBox="1"/>
      </xdr:nvSpPr>
      <xdr:spPr>
        <a:xfrm>
          <a:off x="18180050" y="140417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84</xdr:row>
      <xdr:rowOff>167005</xdr:rowOff>
    </xdr:from>
    <xdr:ext cx="469265" cy="258445"/>
    <xdr:sp macro="" textlink="">
      <xdr:nvSpPr>
        <xdr:cNvPr id="733" name="n_3mainValue【児童館】&#10;一人当たり面積">
          <a:extLst>
            <a:ext uri="{FF2B5EF4-FFF2-40B4-BE49-F238E27FC236}">
              <a16:creationId xmlns:a16="http://schemas.microsoft.com/office/drawing/2014/main" id="{ED7571E9-7B5C-4936-93B4-B44F674DE54D}"/>
            </a:ext>
          </a:extLst>
        </xdr:cNvPr>
        <xdr:cNvSpPr txBox="1"/>
      </xdr:nvSpPr>
      <xdr:spPr>
        <a:xfrm>
          <a:off x="17386300" y="140417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0</xdr:rowOff>
    </xdr:from>
    <xdr:ext cx="469265" cy="259080"/>
    <xdr:sp macro="" textlink="">
      <xdr:nvSpPr>
        <xdr:cNvPr id="734" name="n_4mainValue【児童館】&#10;一人当たり面積">
          <a:extLst>
            <a:ext uri="{FF2B5EF4-FFF2-40B4-BE49-F238E27FC236}">
              <a16:creationId xmlns:a16="http://schemas.microsoft.com/office/drawing/2014/main" id="{4C767AD8-0A54-45E5-A6E5-091F6BA607CB}"/>
            </a:ext>
          </a:extLst>
        </xdr:cNvPr>
        <xdr:cNvSpPr txBox="1"/>
      </xdr:nvSpPr>
      <xdr:spPr>
        <a:xfrm>
          <a:off x="16592550" y="140398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0AD00AD6-7D54-4748-806D-38061E10BC12}"/>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AD08A770-D10B-441B-A786-8D82978B9B34}"/>
            </a:ext>
          </a:extLst>
        </xdr:cNvPr>
        <xdr:cNvSpPr/>
      </xdr:nvSpPr>
      <xdr:spPr>
        <a:xfrm>
          <a:off x="113157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F25AF7D4-1E38-48E7-A662-3944EC0315B1}"/>
            </a:ext>
          </a:extLst>
        </xdr:cNvPr>
        <xdr:cNvSpPr/>
      </xdr:nvSpPr>
      <xdr:spPr>
        <a:xfrm>
          <a:off x="113157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28E05C2B-767D-4C36-8CFC-364374737007}"/>
            </a:ext>
          </a:extLst>
        </xdr:cNvPr>
        <xdr:cNvSpPr/>
      </xdr:nvSpPr>
      <xdr:spPr>
        <a:xfrm>
          <a:off x="122364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0C3BE2A4-039E-46B6-9EC2-2F2836EB3BBA}"/>
            </a:ext>
          </a:extLst>
        </xdr:cNvPr>
        <xdr:cNvSpPr/>
      </xdr:nvSpPr>
      <xdr:spPr>
        <a:xfrm>
          <a:off x="122364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A27BEE48-8C0B-45E3-AFB1-869BF4BDC446}"/>
            </a:ext>
          </a:extLst>
        </xdr:cNvPr>
        <xdr:cNvSpPr/>
      </xdr:nvSpPr>
      <xdr:spPr>
        <a:xfrm>
          <a:off x="132651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5BC14464-D7D7-4BBE-857A-2CA51A589871}"/>
            </a:ext>
          </a:extLst>
        </xdr:cNvPr>
        <xdr:cNvSpPr/>
      </xdr:nvSpPr>
      <xdr:spPr>
        <a:xfrm>
          <a:off x="132651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38ED2AEA-1F05-4FEC-9531-C53E54E9ADBC}"/>
            </a:ext>
          </a:extLst>
        </xdr:cNvPr>
        <xdr:cNvSpPr/>
      </xdr:nvSpPr>
      <xdr:spPr>
        <a:xfrm>
          <a:off x="11207750" y="161925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815" cy="225425"/>
    <xdr:sp macro="" textlink="">
      <xdr:nvSpPr>
        <xdr:cNvPr id="743" name="テキスト ボックス 742">
          <a:extLst>
            <a:ext uri="{FF2B5EF4-FFF2-40B4-BE49-F238E27FC236}">
              <a16:creationId xmlns:a16="http://schemas.microsoft.com/office/drawing/2014/main" id="{4755B9BC-0272-4FDD-AC64-4D5E441CA9BF}"/>
            </a:ext>
          </a:extLst>
        </xdr:cNvPr>
        <xdr:cNvSpPr txBox="1"/>
      </xdr:nvSpPr>
      <xdr:spPr>
        <a:xfrm>
          <a:off x="11169650" y="16002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0BE0DE2A-6E40-46D5-8295-0DBB7C0AE989}"/>
            </a:ext>
          </a:extLst>
        </xdr:cNvPr>
        <xdr:cNvCxnSpPr/>
      </xdr:nvCxnSpPr>
      <xdr:spPr>
        <a:xfrm>
          <a:off x="11207750" y="18478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725" cy="259080"/>
    <xdr:sp macro="" textlink="">
      <xdr:nvSpPr>
        <xdr:cNvPr id="745" name="テキスト ボックス 744">
          <a:extLst>
            <a:ext uri="{FF2B5EF4-FFF2-40B4-BE49-F238E27FC236}">
              <a16:creationId xmlns:a16="http://schemas.microsoft.com/office/drawing/2014/main" id="{C2689080-4A0A-476B-80AF-5311CE3C7618}"/>
            </a:ext>
          </a:extLst>
        </xdr:cNvPr>
        <xdr:cNvSpPr txBox="1"/>
      </xdr:nvSpPr>
      <xdr:spPr>
        <a:xfrm>
          <a:off x="10797540" y="18336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46" name="直線コネクタ 745">
          <a:extLst>
            <a:ext uri="{FF2B5EF4-FFF2-40B4-BE49-F238E27FC236}">
              <a16:creationId xmlns:a16="http://schemas.microsoft.com/office/drawing/2014/main" id="{FA63B60B-9030-4562-8DA9-1D4AABB963E1}"/>
            </a:ext>
          </a:extLst>
        </xdr:cNvPr>
        <xdr:cNvCxnSpPr/>
      </xdr:nvCxnSpPr>
      <xdr:spPr>
        <a:xfrm>
          <a:off x="11207750" y="181521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725" cy="258445"/>
    <xdr:sp macro="" textlink="">
      <xdr:nvSpPr>
        <xdr:cNvPr id="747" name="テキスト ボックス 746">
          <a:extLst>
            <a:ext uri="{FF2B5EF4-FFF2-40B4-BE49-F238E27FC236}">
              <a16:creationId xmlns:a16="http://schemas.microsoft.com/office/drawing/2014/main" id="{E6F83F35-5335-4C78-B6F7-1E212E9D32D5}"/>
            </a:ext>
          </a:extLst>
        </xdr:cNvPr>
        <xdr:cNvSpPr txBox="1"/>
      </xdr:nvSpPr>
      <xdr:spPr>
        <a:xfrm>
          <a:off x="10797540" y="180098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48" name="直線コネクタ 747">
          <a:extLst>
            <a:ext uri="{FF2B5EF4-FFF2-40B4-BE49-F238E27FC236}">
              <a16:creationId xmlns:a16="http://schemas.microsoft.com/office/drawing/2014/main" id="{42451D2F-6E9B-41AA-B079-2F47C3D98AF1}"/>
            </a:ext>
          </a:extLst>
        </xdr:cNvPr>
        <xdr:cNvCxnSpPr/>
      </xdr:nvCxnSpPr>
      <xdr:spPr>
        <a:xfrm>
          <a:off x="11207750" y="178257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49" name="テキスト ボックス 748">
          <a:extLst>
            <a:ext uri="{FF2B5EF4-FFF2-40B4-BE49-F238E27FC236}">
              <a16:creationId xmlns:a16="http://schemas.microsoft.com/office/drawing/2014/main" id="{B7D7E419-7DE1-42CF-873C-7E10EB60597F}"/>
            </a:ext>
          </a:extLst>
        </xdr:cNvPr>
        <xdr:cNvSpPr txBox="1"/>
      </xdr:nvSpPr>
      <xdr:spPr>
        <a:xfrm>
          <a:off x="10842625" y="1768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50" name="直線コネクタ 749">
          <a:extLst>
            <a:ext uri="{FF2B5EF4-FFF2-40B4-BE49-F238E27FC236}">
              <a16:creationId xmlns:a16="http://schemas.microsoft.com/office/drawing/2014/main" id="{1C8419AC-E2C5-4CAA-ADC3-5B1965B9C0F3}"/>
            </a:ext>
          </a:extLst>
        </xdr:cNvPr>
        <xdr:cNvCxnSpPr/>
      </xdr:nvCxnSpPr>
      <xdr:spPr>
        <a:xfrm>
          <a:off x="11207750" y="17498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8445"/>
    <xdr:sp macro="" textlink="">
      <xdr:nvSpPr>
        <xdr:cNvPr id="751" name="テキスト ボックス 750">
          <a:extLst>
            <a:ext uri="{FF2B5EF4-FFF2-40B4-BE49-F238E27FC236}">
              <a16:creationId xmlns:a16="http://schemas.microsoft.com/office/drawing/2014/main" id="{63EDD97A-EBE7-4F9D-80FA-1D2C7571496C}"/>
            </a:ext>
          </a:extLst>
        </xdr:cNvPr>
        <xdr:cNvSpPr txBox="1"/>
      </xdr:nvSpPr>
      <xdr:spPr>
        <a:xfrm>
          <a:off x="10842625" y="173570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52" name="直線コネクタ 751">
          <a:extLst>
            <a:ext uri="{FF2B5EF4-FFF2-40B4-BE49-F238E27FC236}">
              <a16:creationId xmlns:a16="http://schemas.microsoft.com/office/drawing/2014/main" id="{3BA058EB-D08A-4366-AF38-36F944765EC8}"/>
            </a:ext>
          </a:extLst>
        </xdr:cNvPr>
        <xdr:cNvCxnSpPr/>
      </xdr:nvCxnSpPr>
      <xdr:spPr>
        <a:xfrm>
          <a:off x="11207750" y="171723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53" name="テキスト ボックス 752">
          <a:extLst>
            <a:ext uri="{FF2B5EF4-FFF2-40B4-BE49-F238E27FC236}">
              <a16:creationId xmlns:a16="http://schemas.microsoft.com/office/drawing/2014/main" id="{60333658-171E-4EDC-AD50-A78FC70CFEFB}"/>
            </a:ext>
          </a:extLst>
        </xdr:cNvPr>
        <xdr:cNvSpPr txBox="1"/>
      </xdr:nvSpPr>
      <xdr:spPr>
        <a:xfrm>
          <a:off x="10842625" y="170300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54" name="直線コネクタ 753">
          <a:extLst>
            <a:ext uri="{FF2B5EF4-FFF2-40B4-BE49-F238E27FC236}">
              <a16:creationId xmlns:a16="http://schemas.microsoft.com/office/drawing/2014/main" id="{5BFD295A-BFD1-4119-BAB9-724780767981}"/>
            </a:ext>
          </a:extLst>
        </xdr:cNvPr>
        <xdr:cNvCxnSpPr/>
      </xdr:nvCxnSpPr>
      <xdr:spPr>
        <a:xfrm>
          <a:off x="11207750" y="168459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55" name="テキスト ボックス 754">
          <a:extLst>
            <a:ext uri="{FF2B5EF4-FFF2-40B4-BE49-F238E27FC236}">
              <a16:creationId xmlns:a16="http://schemas.microsoft.com/office/drawing/2014/main" id="{99FA2E66-1A68-45D2-B088-58911313A38F}"/>
            </a:ext>
          </a:extLst>
        </xdr:cNvPr>
        <xdr:cNvSpPr txBox="1"/>
      </xdr:nvSpPr>
      <xdr:spPr>
        <a:xfrm>
          <a:off x="10842625" y="16703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56" name="直線コネクタ 755">
          <a:extLst>
            <a:ext uri="{FF2B5EF4-FFF2-40B4-BE49-F238E27FC236}">
              <a16:creationId xmlns:a16="http://schemas.microsoft.com/office/drawing/2014/main" id="{1E7FEFF0-8B34-4B7D-801B-2375FF3D6C3A}"/>
            </a:ext>
          </a:extLst>
        </xdr:cNvPr>
        <xdr:cNvCxnSpPr/>
      </xdr:nvCxnSpPr>
      <xdr:spPr>
        <a:xfrm>
          <a:off x="11207750" y="165188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8455" cy="258445"/>
    <xdr:sp macro="" textlink="">
      <xdr:nvSpPr>
        <xdr:cNvPr id="757" name="テキスト ボックス 756">
          <a:extLst>
            <a:ext uri="{FF2B5EF4-FFF2-40B4-BE49-F238E27FC236}">
              <a16:creationId xmlns:a16="http://schemas.microsoft.com/office/drawing/2014/main" id="{670E2CB1-E4D3-4D66-AC03-3FE3B5F21185}"/>
            </a:ext>
          </a:extLst>
        </xdr:cNvPr>
        <xdr:cNvSpPr txBox="1"/>
      </xdr:nvSpPr>
      <xdr:spPr>
        <a:xfrm>
          <a:off x="10906760" y="163766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5920C78C-3FD0-4600-AB0F-B729934605E2}"/>
            </a:ext>
          </a:extLst>
        </xdr:cNvPr>
        <xdr:cNvCxnSpPr/>
      </xdr:nvCxnSpPr>
      <xdr:spPr>
        <a:xfrm>
          <a:off x="11207750" y="16192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7E4C52A8-B36B-4DA2-B775-E1FA1F9F04E4}"/>
            </a:ext>
          </a:extLst>
        </xdr:cNvPr>
        <xdr:cNvSpPr/>
      </xdr:nvSpPr>
      <xdr:spPr>
        <a:xfrm>
          <a:off x="11207750" y="161925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27305</xdr:rowOff>
    </xdr:from>
    <xdr:to>
      <xdr:col>85</xdr:col>
      <xdr:colOff>126365</xdr:colOff>
      <xdr:row>109</xdr:row>
      <xdr:rowOff>35560</xdr:rowOff>
    </xdr:to>
    <xdr:cxnSp macro="">
      <xdr:nvCxnSpPr>
        <xdr:cNvPr id="760" name="直線コネクタ 759">
          <a:extLst>
            <a:ext uri="{FF2B5EF4-FFF2-40B4-BE49-F238E27FC236}">
              <a16:creationId xmlns:a16="http://schemas.microsoft.com/office/drawing/2014/main" id="{0D54C2C3-B64B-416E-B99C-9EBBFF48698F}"/>
            </a:ext>
          </a:extLst>
        </xdr:cNvPr>
        <xdr:cNvCxnSpPr/>
      </xdr:nvCxnSpPr>
      <xdr:spPr>
        <a:xfrm flipV="1">
          <a:off x="14699615" y="16600805"/>
          <a:ext cx="0" cy="1551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900" cy="259080"/>
    <xdr:sp macro="" textlink="">
      <xdr:nvSpPr>
        <xdr:cNvPr id="761" name="【公民館】&#10;有形固定資産減価償却率最小値テキスト">
          <a:extLst>
            <a:ext uri="{FF2B5EF4-FFF2-40B4-BE49-F238E27FC236}">
              <a16:creationId xmlns:a16="http://schemas.microsoft.com/office/drawing/2014/main" id="{8BC492DF-1637-4F7B-8DFE-161E9B63E34E}"/>
            </a:ext>
          </a:extLst>
        </xdr:cNvPr>
        <xdr:cNvSpPr txBox="1"/>
      </xdr:nvSpPr>
      <xdr:spPr>
        <a:xfrm>
          <a:off x="14738350" y="18155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762" name="直線コネクタ 761">
          <a:extLst>
            <a:ext uri="{FF2B5EF4-FFF2-40B4-BE49-F238E27FC236}">
              <a16:creationId xmlns:a16="http://schemas.microsoft.com/office/drawing/2014/main" id="{163030D8-ABB8-4FEF-9F97-5516C4991DB3}"/>
            </a:ext>
          </a:extLst>
        </xdr:cNvPr>
        <xdr:cNvCxnSpPr/>
      </xdr:nvCxnSpPr>
      <xdr:spPr>
        <a:xfrm>
          <a:off x="14611350" y="181521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145415</xdr:rowOff>
    </xdr:from>
    <xdr:ext cx="340360" cy="258445"/>
    <xdr:sp macro="" textlink="">
      <xdr:nvSpPr>
        <xdr:cNvPr id="763" name="【公民館】&#10;有形固定資産減価償却率最大値テキスト">
          <a:extLst>
            <a:ext uri="{FF2B5EF4-FFF2-40B4-BE49-F238E27FC236}">
              <a16:creationId xmlns:a16="http://schemas.microsoft.com/office/drawing/2014/main" id="{B9613A76-19F5-402B-BA52-7621F1F3FCBA}"/>
            </a:ext>
          </a:extLst>
        </xdr:cNvPr>
        <xdr:cNvSpPr txBox="1"/>
      </xdr:nvSpPr>
      <xdr:spPr>
        <a:xfrm>
          <a:off x="14738350" y="1637601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27305</xdr:rowOff>
    </xdr:from>
    <xdr:to>
      <xdr:col>86</xdr:col>
      <xdr:colOff>25400</xdr:colOff>
      <xdr:row>100</xdr:row>
      <xdr:rowOff>27305</xdr:rowOff>
    </xdr:to>
    <xdr:cxnSp macro="">
      <xdr:nvCxnSpPr>
        <xdr:cNvPr id="764" name="直線コネクタ 763">
          <a:extLst>
            <a:ext uri="{FF2B5EF4-FFF2-40B4-BE49-F238E27FC236}">
              <a16:creationId xmlns:a16="http://schemas.microsoft.com/office/drawing/2014/main" id="{F0298AF5-359A-41DF-9A8B-A39DFB18C6A1}"/>
            </a:ext>
          </a:extLst>
        </xdr:cNvPr>
        <xdr:cNvCxnSpPr/>
      </xdr:nvCxnSpPr>
      <xdr:spPr>
        <a:xfrm>
          <a:off x="14611350" y="166008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95885</xdr:rowOff>
    </xdr:from>
    <xdr:ext cx="405130" cy="259080"/>
    <xdr:sp macro="" textlink="">
      <xdr:nvSpPr>
        <xdr:cNvPr id="765" name="【公民館】&#10;有形固定資産減価償却率平均値テキスト">
          <a:extLst>
            <a:ext uri="{FF2B5EF4-FFF2-40B4-BE49-F238E27FC236}">
              <a16:creationId xmlns:a16="http://schemas.microsoft.com/office/drawing/2014/main" id="{CB6DE523-35E9-4DC5-B0DC-719DC20EBEBA}"/>
            </a:ext>
          </a:extLst>
        </xdr:cNvPr>
        <xdr:cNvSpPr txBox="1"/>
      </xdr:nvSpPr>
      <xdr:spPr>
        <a:xfrm>
          <a:off x="14738350" y="1752663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106</xdr:row>
      <xdr:rowOff>73025</xdr:rowOff>
    </xdr:from>
    <xdr:to>
      <xdr:col>85</xdr:col>
      <xdr:colOff>177800</xdr:colOff>
      <xdr:row>107</xdr:row>
      <xdr:rowOff>3175</xdr:rowOff>
    </xdr:to>
    <xdr:sp macro="" textlink="">
      <xdr:nvSpPr>
        <xdr:cNvPr id="766" name="フローチャート: 判断 765">
          <a:extLst>
            <a:ext uri="{FF2B5EF4-FFF2-40B4-BE49-F238E27FC236}">
              <a16:creationId xmlns:a16="http://schemas.microsoft.com/office/drawing/2014/main" id="{48E92A5E-07DE-4ADD-818D-31D08792B055}"/>
            </a:ext>
          </a:extLst>
        </xdr:cNvPr>
        <xdr:cNvSpPr/>
      </xdr:nvSpPr>
      <xdr:spPr>
        <a:xfrm>
          <a:off x="14649450" y="176752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54610</xdr:rowOff>
    </xdr:from>
    <xdr:to>
      <xdr:col>81</xdr:col>
      <xdr:colOff>101600</xdr:colOff>
      <xdr:row>106</xdr:row>
      <xdr:rowOff>156210</xdr:rowOff>
    </xdr:to>
    <xdr:sp macro="" textlink="">
      <xdr:nvSpPr>
        <xdr:cNvPr id="767" name="フローチャート: 判断 766">
          <a:extLst>
            <a:ext uri="{FF2B5EF4-FFF2-40B4-BE49-F238E27FC236}">
              <a16:creationId xmlns:a16="http://schemas.microsoft.com/office/drawing/2014/main" id="{5936D556-0661-44F0-9569-C18B8072602D}"/>
            </a:ext>
          </a:extLst>
        </xdr:cNvPr>
        <xdr:cNvSpPr/>
      </xdr:nvSpPr>
      <xdr:spPr>
        <a:xfrm>
          <a:off x="13887450" y="1765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29210</xdr:rowOff>
    </xdr:from>
    <xdr:to>
      <xdr:col>76</xdr:col>
      <xdr:colOff>165100</xdr:colOff>
      <xdr:row>106</xdr:row>
      <xdr:rowOff>130175</xdr:rowOff>
    </xdr:to>
    <xdr:sp macro="" textlink="">
      <xdr:nvSpPr>
        <xdr:cNvPr id="768" name="フローチャート: 判断 767">
          <a:extLst>
            <a:ext uri="{FF2B5EF4-FFF2-40B4-BE49-F238E27FC236}">
              <a16:creationId xmlns:a16="http://schemas.microsoft.com/office/drawing/2014/main" id="{60785924-DC43-42F6-BE80-D29F14003A4B}"/>
            </a:ext>
          </a:extLst>
        </xdr:cNvPr>
        <xdr:cNvSpPr/>
      </xdr:nvSpPr>
      <xdr:spPr>
        <a:xfrm>
          <a:off x="13093700" y="17631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143510</xdr:rowOff>
    </xdr:from>
    <xdr:to>
      <xdr:col>72</xdr:col>
      <xdr:colOff>38100</xdr:colOff>
      <xdr:row>106</xdr:row>
      <xdr:rowOff>73025</xdr:rowOff>
    </xdr:to>
    <xdr:sp macro="" textlink="">
      <xdr:nvSpPr>
        <xdr:cNvPr id="769" name="フローチャート: 判断 768">
          <a:extLst>
            <a:ext uri="{FF2B5EF4-FFF2-40B4-BE49-F238E27FC236}">
              <a16:creationId xmlns:a16="http://schemas.microsoft.com/office/drawing/2014/main" id="{61A6C42A-D46A-4AB3-BF42-A8A4D27D1918}"/>
            </a:ext>
          </a:extLst>
        </xdr:cNvPr>
        <xdr:cNvSpPr/>
      </xdr:nvSpPr>
      <xdr:spPr>
        <a:xfrm>
          <a:off x="12299950" y="1757426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114935</xdr:rowOff>
    </xdr:from>
    <xdr:to>
      <xdr:col>67</xdr:col>
      <xdr:colOff>101600</xdr:colOff>
      <xdr:row>106</xdr:row>
      <xdr:rowOff>45085</xdr:rowOff>
    </xdr:to>
    <xdr:sp macro="" textlink="">
      <xdr:nvSpPr>
        <xdr:cNvPr id="770" name="フローチャート: 判断 769">
          <a:extLst>
            <a:ext uri="{FF2B5EF4-FFF2-40B4-BE49-F238E27FC236}">
              <a16:creationId xmlns:a16="http://schemas.microsoft.com/office/drawing/2014/main" id="{B3510ED8-3B13-412E-BBEA-AA4F1550D561}"/>
            </a:ext>
          </a:extLst>
        </xdr:cNvPr>
        <xdr:cNvSpPr/>
      </xdr:nvSpPr>
      <xdr:spPr>
        <a:xfrm>
          <a:off x="11487150" y="1754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1" name="テキスト ボックス 770">
          <a:extLst>
            <a:ext uri="{FF2B5EF4-FFF2-40B4-BE49-F238E27FC236}">
              <a16:creationId xmlns:a16="http://schemas.microsoft.com/office/drawing/2014/main" id="{0763C960-A884-4537-82F9-E2DC314DC6A8}"/>
            </a:ext>
          </a:extLst>
        </xdr:cNvPr>
        <xdr:cNvSpPr txBox="1"/>
      </xdr:nvSpPr>
      <xdr:spPr>
        <a:xfrm>
          <a:off x="14528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2" name="テキスト ボックス 771">
          <a:extLst>
            <a:ext uri="{FF2B5EF4-FFF2-40B4-BE49-F238E27FC236}">
              <a16:creationId xmlns:a16="http://schemas.microsoft.com/office/drawing/2014/main" id="{E8D4EEE6-18C8-44FA-9CBB-AC930BA28FE6}"/>
            </a:ext>
          </a:extLst>
        </xdr:cNvPr>
        <xdr:cNvSpPr txBox="1"/>
      </xdr:nvSpPr>
      <xdr:spPr>
        <a:xfrm>
          <a:off x="13766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3" name="テキスト ボックス 772">
          <a:extLst>
            <a:ext uri="{FF2B5EF4-FFF2-40B4-BE49-F238E27FC236}">
              <a16:creationId xmlns:a16="http://schemas.microsoft.com/office/drawing/2014/main" id="{673B9A70-C7E0-4072-B3FE-15F4A6BF30B3}"/>
            </a:ext>
          </a:extLst>
        </xdr:cNvPr>
        <xdr:cNvSpPr txBox="1"/>
      </xdr:nvSpPr>
      <xdr:spPr>
        <a:xfrm>
          <a:off x="12973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4" name="テキスト ボックス 773">
          <a:extLst>
            <a:ext uri="{FF2B5EF4-FFF2-40B4-BE49-F238E27FC236}">
              <a16:creationId xmlns:a16="http://schemas.microsoft.com/office/drawing/2014/main" id="{C2E5BBBF-999C-4FBF-8EBE-C7AEDDE249FB}"/>
            </a:ext>
          </a:extLst>
        </xdr:cNvPr>
        <xdr:cNvSpPr txBox="1"/>
      </xdr:nvSpPr>
      <xdr:spPr>
        <a:xfrm>
          <a:off x="121729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5" name="テキスト ボックス 774">
          <a:extLst>
            <a:ext uri="{FF2B5EF4-FFF2-40B4-BE49-F238E27FC236}">
              <a16:creationId xmlns:a16="http://schemas.microsoft.com/office/drawing/2014/main" id="{E8E7C5E1-05B6-47A2-BE71-374B5B812E6D}"/>
            </a:ext>
          </a:extLst>
        </xdr:cNvPr>
        <xdr:cNvSpPr txBox="1"/>
      </xdr:nvSpPr>
      <xdr:spPr>
        <a:xfrm>
          <a:off x="11366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108</xdr:row>
      <xdr:rowOff>54610</xdr:rowOff>
    </xdr:from>
    <xdr:to>
      <xdr:col>85</xdr:col>
      <xdr:colOff>177800</xdr:colOff>
      <xdr:row>108</xdr:row>
      <xdr:rowOff>156210</xdr:rowOff>
    </xdr:to>
    <xdr:sp macro="" textlink="">
      <xdr:nvSpPr>
        <xdr:cNvPr id="776" name="楕円 775">
          <a:extLst>
            <a:ext uri="{FF2B5EF4-FFF2-40B4-BE49-F238E27FC236}">
              <a16:creationId xmlns:a16="http://schemas.microsoft.com/office/drawing/2014/main" id="{F871AE78-DEA8-4010-BBC2-B8C47EE2DE3D}"/>
            </a:ext>
          </a:extLst>
        </xdr:cNvPr>
        <xdr:cNvSpPr/>
      </xdr:nvSpPr>
      <xdr:spPr>
        <a:xfrm>
          <a:off x="14649450" y="1799971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140970</xdr:rowOff>
    </xdr:from>
    <xdr:ext cx="405130" cy="259080"/>
    <xdr:sp macro="" textlink="">
      <xdr:nvSpPr>
        <xdr:cNvPr id="777" name="【公民館】&#10;有形固定資産減価償却率該当値テキスト">
          <a:extLst>
            <a:ext uri="{FF2B5EF4-FFF2-40B4-BE49-F238E27FC236}">
              <a16:creationId xmlns:a16="http://schemas.microsoft.com/office/drawing/2014/main" id="{94F4CCB2-6DA2-47BD-8B42-81DADFE4F1A9}"/>
            </a:ext>
          </a:extLst>
        </xdr:cNvPr>
        <xdr:cNvSpPr txBox="1"/>
      </xdr:nvSpPr>
      <xdr:spPr>
        <a:xfrm>
          <a:off x="14738350" y="179146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108</xdr:row>
      <xdr:rowOff>22225</xdr:rowOff>
    </xdr:from>
    <xdr:to>
      <xdr:col>81</xdr:col>
      <xdr:colOff>101600</xdr:colOff>
      <xdr:row>108</xdr:row>
      <xdr:rowOff>123825</xdr:rowOff>
    </xdr:to>
    <xdr:sp macro="" textlink="">
      <xdr:nvSpPr>
        <xdr:cNvPr id="778" name="楕円 777">
          <a:extLst>
            <a:ext uri="{FF2B5EF4-FFF2-40B4-BE49-F238E27FC236}">
              <a16:creationId xmlns:a16="http://schemas.microsoft.com/office/drawing/2014/main" id="{2D61B6CB-B377-4D50-8BD2-67001D8E4BD3}"/>
            </a:ext>
          </a:extLst>
        </xdr:cNvPr>
        <xdr:cNvSpPr/>
      </xdr:nvSpPr>
      <xdr:spPr>
        <a:xfrm>
          <a:off x="13887450" y="1796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73025</xdr:rowOff>
    </xdr:from>
    <xdr:to>
      <xdr:col>85</xdr:col>
      <xdr:colOff>127000</xdr:colOff>
      <xdr:row>108</xdr:row>
      <xdr:rowOff>105410</xdr:rowOff>
    </xdr:to>
    <xdr:cxnSp macro="">
      <xdr:nvCxnSpPr>
        <xdr:cNvPr id="779" name="直線コネクタ 778">
          <a:extLst>
            <a:ext uri="{FF2B5EF4-FFF2-40B4-BE49-F238E27FC236}">
              <a16:creationId xmlns:a16="http://schemas.microsoft.com/office/drawing/2014/main" id="{33528590-6F54-4767-A5A7-A0330C67C5CB}"/>
            </a:ext>
          </a:extLst>
        </xdr:cNvPr>
        <xdr:cNvCxnSpPr/>
      </xdr:nvCxnSpPr>
      <xdr:spPr>
        <a:xfrm>
          <a:off x="13938250" y="18018125"/>
          <a:ext cx="762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164465</xdr:rowOff>
    </xdr:from>
    <xdr:to>
      <xdr:col>76</xdr:col>
      <xdr:colOff>165100</xdr:colOff>
      <xdr:row>108</xdr:row>
      <xdr:rowOff>94615</xdr:rowOff>
    </xdr:to>
    <xdr:sp macro="" textlink="">
      <xdr:nvSpPr>
        <xdr:cNvPr id="780" name="楕円 779">
          <a:extLst>
            <a:ext uri="{FF2B5EF4-FFF2-40B4-BE49-F238E27FC236}">
              <a16:creationId xmlns:a16="http://schemas.microsoft.com/office/drawing/2014/main" id="{1D058059-435D-4514-8CAF-02A707A4276A}"/>
            </a:ext>
          </a:extLst>
        </xdr:cNvPr>
        <xdr:cNvSpPr/>
      </xdr:nvSpPr>
      <xdr:spPr>
        <a:xfrm>
          <a:off x="13093700" y="1793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43815</xdr:rowOff>
    </xdr:from>
    <xdr:to>
      <xdr:col>81</xdr:col>
      <xdr:colOff>50800</xdr:colOff>
      <xdr:row>108</xdr:row>
      <xdr:rowOff>73025</xdr:rowOff>
    </xdr:to>
    <xdr:cxnSp macro="">
      <xdr:nvCxnSpPr>
        <xdr:cNvPr id="781" name="直線コネクタ 780">
          <a:extLst>
            <a:ext uri="{FF2B5EF4-FFF2-40B4-BE49-F238E27FC236}">
              <a16:creationId xmlns:a16="http://schemas.microsoft.com/office/drawing/2014/main" id="{6636FB5E-D4DF-4E22-87EB-F773C4B63B15}"/>
            </a:ext>
          </a:extLst>
        </xdr:cNvPr>
        <xdr:cNvCxnSpPr/>
      </xdr:nvCxnSpPr>
      <xdr:spPr>
        <a:xfrm>
          <a:off x="13144500" y="17988915"/>
          <a:ext cx="7937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136525</xdr:rowOff>
    </xdr:from>
    <xdr:to>
      <xdr:col>72</xdr:col>
      <xdr:colOff>38100</xdr:colOff>
      <xdr:row>108</xdr:row>
      <xdr:rowOff>66675</xdr:rowOff>
    </xdr:to>
    <xdr:sp macro="" textlink="">
      <xdr:nvSpPr>
        <xdr:cNvPr id="782" name="楕円 781">
          <a:extLst>
            <a:ext uri="{FF2B5EF4-FFF2-40B4-BE49-F238E27FC236}">
              <a16:creationId xmlns:a16="http://schemas.microsoft.com/office/drawing/2014/main" id="{0DB7DE20-61A2-4A35-9B8E-472CACF03D73}"/>
            </a:ext>
          </a:extLst>
        </xdr:cNvPr>
        <xdr:cNvSpPr/>
      </xdr:nvSpPr>
      <xdr:spPr>
        <a:xfrm>
          <a:off x="12299950" y="179101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15875</xdr:rowOff>
    </xdr:from>
    <xdr:to>
      <xdr:col>76</xdr:col>
      <xdr:colOff>114300</xdr:colOff>
      <xdr:row>108</xdr:row>
      <xdr:rowOff>43815</xdr:rowOff>
    </xdr:to>
    <xdr:cxnSp macro="">
      <xdr:nvCxnSpPr>
        <xdr:cNvPr id="783" name="直線コネクタ 782">
          <a:extLst>
            <a:ext uri="{FF2B5EF4-FFF2-40B4-BE49-F238E27FC236}">
              <a16:creationId xmlns:a16="http://schemas.microsoft.com/office/drawing/2014/main" id="{9F60EA0C-FA49-4C9F-8396-651520B32F3E}"/>
            </a:ext>
          </a:extLst>
        </xdr:cNvPr>
        <xdr:cNvCxnSpPr/>
      </xdr:nvCxnSpPr>
      <xdr:spPr>
        <a:xfrm>
          <a:off x="12344400" y="17960975"/>
          <a:ext cx="8001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110490</xdr:rowOff>
    </xdr:from>
    <xdr:to>
      <xdr:col>67</xdr:col>
      <xdr:colOff>101600</xdr:colOff>
      <xdr:row>108</xdr:row>
      <xdr:rowOff>40640</xdr:rowOff>
    </xdr:to>
    <xdr:sp macro="" textlink="">
      <xdr:nvSpPr>
        <xdr:cNvPr id="784" name="楕円 783">
          <a:extLst>
            <a:ext uri="{FF2B5EF4-FFF2-40B4-BE49-F238E27FC236}">
              <a16:creationId xmlns:a16="http://schemas.microsoft.com/office/drawing/2014/main" id="{594ABA01-D607-496C-9717-F2999E4F9CCE}"/>
            </a:ext>
          </a:extLst>
        </xdr:cNvPr>
        <xdr:cNvSpPr/>
      </xdr:nvSpPr>
      <xdr:spPr>
        <a:xfrm>
          <a:off x="11487150" y="1788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161290</xdr:rowOff>
    </xdr:from>
    <xdr:to>
      <xdr:col>71</xdr:col>
      <xdr:colOff>177800</xdr:colOff>
      <xdr:row>108</xdr:row>
      <xdr:rowOff>15875</xdr:rowOff>
    </xdr:to>
    <xdr:cxnSp macro="">
      <xdr:nvCxnSpPr>
        <xdr:cNvPr id="785" name="直線コネクタ 784">
          <a:extLst>
            <a:ext uri="{FF2B5EF4-FFF2-40B4-BE49-F238E27FC236}">
              <a16:creationId xmlns:a16="http://schemas.microsoft.com/office/drawing/2014/main" id="{0576C872-FD3A-45DA-BD01-655703E0458C}"/>
            </a:ext>
          </a:extLst>
        </xdr:cNvPr>
        <xdr:cNvCxnSpPr/>
      </xdr:nvCxnSpPr>
      <xdr:spPr>
        <a:xfrm>
          <a:off x="11537950" y="17934940"/>
          <a:ext cx="8064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105</xdr:row>
      <xdr:rowOff>1270</xdr:rowOff>
    </xdr:from>
    <xdr:ext cx="405130" cy="259080"/>
    <xdr:sp macro="" textlink="">
      <xdr:nvSpPr>
        <xdr:cNvPr id="786" name="n_1aveValue【公民館】&#10;有形固定資産減価償却率">
          <a:extLst>
            <a:ext uri="{FF2B5EF4-FFF2-40B4-BE49-F238E27FC236}">
              <a16:creationId xmlns:a16="http://schemas.microsoft.com/office/drawing/2014/main" id="{51CCE969-3EB5-4F0A-8D28-87B82EEC6E6D}"/>
            </a:ext>
          </a:extLst>
        </xdr:cNvPr>
        <xdr:cNvSpPr txBox="1"/>
      </xdr:nvSpPr>
      <xdr:spPr>
        <a:xfrm>
          <a:off x="13742035" y="17432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146685</xdr:rowOff>
    </xdr:from>
    <xdr:ext cx="404495" cy="258445"/>
    <xdr:sp macro="" textlink="">
      <xdr:nvSpPr>
        <xdr:cNvPr id="787" name="n_2aveValue【公民館】&#10;有形固定資産減価償却率">
          <a:extLst>
            <a:ext uri="{FF2B5EF4-FFF2-40B4-BE49-F238E27FC236}">
              <a16:creationId xmlns:a16="http://schemas.microsoft.com/office/drawing/2014/main" id="{4B97A1FE-B3D2-4C44-8919-1CA3FF48D7AA}"/>
            </a:ext>
          </a:extLst>
        </xdr:cNvPr>
        <xdr:cNvSpPr txBox="1"/>
      </xdr:nvSpPr>
      <xdr:spPr>
        <a:xfrm>
          <a:off x="12960985" y="174059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89535</xdr:rowOff>
    </xdr:from>
    <xdr:ext cx="404495" cy="258445"/>
    <xdr:sp macro="" textlink="">
      <xdr:nvSpPr>
        <xdr:cNvPr id="788" name="n_3aveValue【公民館】&#10;有形固定資産減価償却率">
          <a:extLst>
            <a:ext uri="{FF2B5EF4-FFF2-40B4-BE49-F238E27FC236}">
              <a16:creationId xmlns:a16="http://schemas.microsoft.com/office/drawing/2014/main" id="{A9CAB590-086E-47E0-A93A-69270483747B}"/>
            </a:ext>
          </a:extLst>
        </xdr:cNvPr>
        <xdr:cNvSpPr txBox="1"/>
      </xdr:nvSpPr>
      <xdr:spPr>
        <a:xfrm>
          <a:off x="12167235" y="173488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61595</xdr:rowOff>
    </xdr:from>
    <xdr:ext cx="404495" cy="259080"/>
    <xdr:sp macro="" textlink="">
      <xdr:nvSpPr>
        <xdr:cNvPr id="789" name="n_4aveValue【公民館】&#10;有形固定資産減価償却率">
          <a:extLst>
            <a:ext uri="{FF2B5EF4-FFF2-40B4-BE49-F238E27FC236}">
              <a16:creationId xmlns:a16="http://schemas.microsoft.com/office/drawing/2014/main" id="{8A191E0D-413A-42A8-9A28-3A806B5D7F10}"/>
            </a:ext>
          </a:extLst>
        </xdr:cNvPr>
        <xdr:cNvSpPr txBox="1"/>
      </xdr:nvSpPr>
      <xdr:spPr>
        <a:xfrm>
          <a:off x="11354435" y="173208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108</xdr:row>
      <xdr:rowOff>114935</xdr:rowOff>
    </xdr:from>
    <xdr:ext cx="405130" cy="259080"/>
    <xdr:sp macro="" textlink="">
      <xdr:nvSpPr>
        <xdr:cNvPr id="790" name="n_1mainValue【公民館】&#10;有形固定資産減価償却率">
          <a:extLst>
            <a:ext uri="{FF2B5EF4-FFF2-40B4-BE49-F238E27FC236}">
              <a16:creationId xmlns:a16="http://schemas.microsoft.com/office/drawing/2014/main" id="{FB73B1A6-2022-419C-A713-97F8E20DB688}"/>
            </a:ext>
          </a:extLst>
        </xdr:cNvPr>
        <xdr:cNvSpPr txBox="1"/>
      </xdr:nvSpPr>
      <xdr:spPr>
        <a:xfrm>
          <a:off x="13742035" y="18060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108</xdr:row>
      <xdr:rowOff>86360</xdr:rowOff>
    </xdr:from>
    <xdr:ext cx="404495" cy="258445"/>
    <xdr:sp macro="" textlink="">
      <xdr:nvSpPr>
        <xdr:cNvPr id="791" name="n_2mainValue【公民館】&#10;有形固定資産減価償却率">
          <a:extLst>
            <a:ext uri="{FF2B5EF4-FFF2-40B4-BE49-F238E27FC236}">
              <a16:creationId xmlns:a16="http://schemas.microsoft.com/office/drawing/2014/main" id="{C9313E9B-C9EA-439F-BE1E-1B857BF76893}"/>
            </a:ext>
          </a:extLst>
        </xdr:cNvPr>
        <xdr:cNvSpPr txBox="1"/>
      </xdr:nvSpPr>
      <xdr:spPr>
        <a:xfrm>
          <a:off x="12960985" y="180314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108</xdr:row>
      <xdr:rowOff>57785</xdr:rowOff>
    </xdr:from>
    <xdr:ext cx="404495" cy="259080"/>
    <xdr:sp macro="" textlink="">
      <xdr:nvSpPr>
        <xdr:cNvPr id="792" name="n_3mainValue【公民館】&#10;有形固定資産減価償却率">
          <a:extLst>
            <a:ext uri="{FF2B5EF4-FFF2-40B4-BE49-F238E27FC236}">
              <a16:creationId xmlns:a16="http://schemas.microsoft.com/office/drawing/2014/main" id="{4392686D-402E-4E28-80F0-499331B13128}"/>
            </a:ext>
          </a:extLst>
        </xdr:cNvPr>
        <xdr:cNvSpPr txBox="1"/>
      </xdr:nvSpPr>
      <xdr:spPr>
        <a:xfrm>
          <a:off x="12167235" y="180028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108</xdr:row>
      <xdr:rowOff>31750</xdr:rowOff>
    </xdr:from>
    <xdr:ext cx="404495" cy="258445"/>
    <xdr:sp macro="" textlink="">
      <xdr:nvSpPr>
        <xdr:cNvPr id="793" name="n_4mainValue【公民館】&#10;有形固定資産減価償却率">
          <a:extLst>
            <a:ext uri="{FF2B5EF4-FFF2-40B4-BE49-F238E27FC236}">
              <a16:creationId xmlns:a16="http://schemas.microsoft.com/office/drawing/2014/main" id="{C347BD4A-1B27-46DD-BB5D-1810901A427C}"/>
            </a:ext>
          </a:extLst>
        </xdr:cNvPr>
        <xdr:cNvSpPr txBox="1"/>
      </xdr:nvSpPr>
      <xdr:spPr>
        <a:xfrm>
          <a:off x="11354435" y="179768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C0832594-634F-4790-A8B3-AF7388ACF567}"/>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6DF81BE9-A08E-47F5-B90C-0E49909FBE6C}"/>
            </a:ext>
          </a:extLst>
        </xdr:cNvPr>
        <xdr:cNvSpPr/>
      </xdr:nvSpPr>
      <xdr:spPr>
        <a:xfrm>
          <a:off x="165862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470F1264-F489-4758-975B-810A4EFB8648}"/>
            </a:ext>
          </a:extLst>
        </xdr:cNvPr>
        <xdr:cNvSpPr/>
      </xdr:nvSpPr>
      <xdr:spPr>
        <a:xfrm>
          <a:off x="165862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27F98B85-522E-41EA-B956-EFAD54AB8246}"/>
            </a:ext>
          </a:extLst>
        </xdr:cNvPr>
        <xdr:cNvSpPr/>
      </xdr:nvSpPr>
      <xdr:spPr>
        <a:xfrm>
          <a:off x="174879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7C5EA284-59F7-4EC0-B385-797B8761D0CB}"/>
            </a:ext>
          </a:extLst>
        </xdr:cNvPr>
        <xdr:cNvSpPr/>
      </xdr:nvSpPr>
      <xdr:spPr>
        <a:xfrm>
          <a:off x="174879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8C54F9EE-105E-43F5-B635-0526C32D3F54}"/>
            </a:ext>
          </a:extLst>
        </xdr:cNvPr>
        <xdr:cNvSpPr/>
      </xdr:nvSpPr>
      <xdr:spPr>
        <a:xfrm>
          <a:off x="185166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7C7F1740-2001-4DAC-9592-233C68663A04}"/>
            </a:ext>
          </a:extLst>
        </xdr:cNvPr>
        <xdr:cNvSpPr/>
      </xdr:nvSpPr>
      <xdr:spPr>
        <a:xfrm>
          <a:off x="185166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8D411B00-5DCB-48C8-AFAC-EAC449A29380}"/>
            </a:ext>
          </a:extLst>
        </xdr:cNvPr>
        <xdr:cNvSpPr/>
      </xdr:nvSpPr>
      <xdr:spPr>
        <a:xfrm>
          <a:off x="16459200" y="161925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250" cy="225425"/>
    <xdr:sp macro="" textlink="">
      <xdr:nvSpPr>
        <xdr:cNvPr id="802" name="テキスト ボックス 801">
          <a:extLst>
            <a:ext uri="{FF2B5EF4-FFF2-40B4-BE49-F238E27FC236}">
              <a16:creationId xmlns:a16="http://schemas.microsoft.com/office/drawing/2014/main" id="{ECF26279-2F04-4A06-9654-207F6F3B729C}"/>
            </a:ext>
          </a:extLst>
        </xdr:cNvPr>
        <xdr:cNvSpPr txBox="1"/>
      </xdr:nvSpPr>
      <xdr:spPr>
        <a:xfrm>
          <a:off x="16440150" y="160020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9AE4E394-8478-499C-A665-8CE177FCB319}"/>
            </a:ext>
          </a:extLst>
        </xdr:cNvPr>
        <xdr:cNvCxnSpPr/>
      </xdr:nvCxnSpPr>
      <xdr:spPr>
        <a:xfrm>
          <a:off x="16459200" y="18478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4" name="直線コネクタ 803">
          <a:extLst>
            <a:ext uri="{FF2B5EF4-FFF2-40B4-BE49-F238E27FC236}">
              <a16:creationId xmlns:a16="http://schemas.microsoft.com/office/drawing/2014/main" id="{F7016BE6-5E53-4FC5-8935-F36EE6493319}"/>
            </a:ext>
          </a:extLst>
        </xdr:cNvPr>
        <xdr:cNvCxnSpPr/>
      </xdr:nvCxnSpPr>
      <xdr:spPr>
        <a:xfrm>
          <a:off x="16459200" y="179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162560</xdr:rowOff>
    </xdr:from>
    <xdr:ext cx="466725" cy="259080"/>
    <xdr:sp macro="" textlink="">
      <xdr:nvSpPr>
        <xdr:cNvPr id="805" name="テキスト ボックス 804">
          <a:extLst>
            <a:ext uri="{FF2B5EF4-FFF2-40B4-BE49-F238E27FC236}">
              <a16:creationId xmlns:a16="http://schemas.microsoft.com/office/drawing/2014/main" id="{F79A6013-DD30-4BEC-8EC5-9D733BEAE7D8}"/>
            </a:ext>
          </a:extLst>
        </xdr:cNvPr>
        <xdr:cNvSpPr txBox="1"/>
      </xdr:nvSpPr>
      <xdr:spPr>
        <a:xfrm>
          <a:off x="1604899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C0321EC7-B047-4FD4-AFB3-F512FB842864}"/>
            </a:ext>
          </a:extLst>
        </xdr:cNvPr>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6725" cy="259080"/>
    <xdr:sp macro="" textlink="">
      <xdr:nvSpPr>
        <xdr:cNvPr id="807" name="テキスト ボックス 806">
          <a:extLst>
            <a:ext uri="{FF2B5EF4-FFF2-40B4-BE49-F238E27FC236}">
              <a16:creationId xmlns:a16="http://schemas.microsoft.com/office/drawing/2014/main" id="{C5E8CA3D-3579-4AE6-8461-498178C6D1F9}"/>
            </a:ext>
          </a:extLst>
        </xdr:cNvPr>
        <xdr:cNvSpPr txBox="1"/>
      </xdr:nvSpPr>
      <xdr:spPr>
        <a:xfrm>
          <a:off x="16048990" y="17193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08" name="直線コネクタ 807">
          <a:extLst>
            <a:ext uri="{FF2B5EF4-FFF2-40B4-BE49-F238E27FC236}">
              <a16:creationId xmlns:a16="http://schemas.microsoft.com/office/drawing/2014/main" id="{45B1CA7D-4ED6-4A03-9A53-C37F75E0A115}"/>
            </a:ext>
          </a:extLst>
        </xdr:cNvPr>
        <xdr:cNvCxnSpPr/>
      </xdr:nvCxnSpPr>
      <xdr:spPr>
        <a:xfrm>
          <a:off x="16459200" y="1676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48260</xdr:rowOff>
    </xdr:from>
    <xdr:ext cx="466725" cy="259080"/>
    <xdr:sp macro="" textlink="">
      <xdr:nvSpPr>
        <xdr:cNvPr id="809" name="テキスト ボックス 808">
          <a:extLst>
            <a:ext uri="{FF2B5EF4-FFF2-40B4-BE49-F238E27FC236}">
              <a16:creationId xmlns:a16="http://schemas.microsoft.com/office/drawing/2014/main" id="{AB5672B1-00DD-417F-95DB-0ED45674E789}"/>
            </a:ext>
          </a:extLst>
        </xdr:cNvPr>
        <xdr:cNvSpPr txBox="1"/>
      </xdr:nvSpPr>
      <xdr:spPr>
        <a:xfrm>
          <a:off x="1604899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2928C914-E946-41AC-8277-33E13AC1B51B}"/>
            </a:ext>
          </a:extLst>
        </xdr:cNvPr>
        <xdr:cNvCxnSpPr/>
      </xdr:nvCxnSpPr>
      <xdr:spPr>
        <a:xfrm>
          <a:off x="16459200" y="16192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811" name="テキスト ボックス 810">
          <a:extLst>
            <a:ext uri="{FF2B5EF4-FFF2-40B4-BE49-F238E27FC236}">
              <a16:creationId xmlns:a16="http://schemas.microsoft.com/office/drawing/2014/main" id="{E23F64D2-90CA-47B0-AE12-057292E9FA7C}"/>
            </a:ext>
          </a:extLst>
        </xdr:cNvPr>
        <xdr:cNvSpPr txBox="1"/>
      </xdr:nvSpPr>
      <xdr:spPr>
        <a:xfrm>
          <a:off x="16048990" y="16050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36DCA9F5-CC6D-407A-A5AF-67A24D055C66}"/>
            </a:ext>
          </a:extLst>
        </xdr:cNvPr>
        <xdr:cNvSpPr/>
      </xdr:nvSpPr>
      <xdr:spPr>
        <a:xfrm>
          <a:off x="16459200" y="161925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55245</xdr:rowOff>
    </xdr:from>
    <xdr:to>
      <xdr:col>116</xdr:col>
      <xdr:colOff>62865</xdr:colOff>
      <xdr:row>107</xdr:row>
      <xdr:rowOff>110490</xdr:rowOff>
    </xdr:to>
    <xdr:cxnSp macro="">
      <xdr:nvCxnSpPr>
        <xdr:cNvPr id="813" name="直線コネクタ 812">
          <a:extLst>
            <a:ext uri="{FF2B5EF4-FFF2-40B4-BE49-F238E27FC236}">
              <a16:creationId xmlns:a16="http://schemas.microsoft.com/office/drawing/2014/main" id="{3E835BC6-1688-4BC6-8370-07F667896C3D}"/>
            </a:ext>
          </a:extLst>
        </xdr:cNvPr>
        <xdr:cNvCxnSpPr/>
      </xdr:nvCxnSpPr>
      <xdr:spPr>
        <a:xfrm flipV="1">
          <a:off x="19951065" y="16628745"/>
          <a:ext cx="0" cy="1255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114300</xdr:rowOff>
    </xdr:from>
    <xdr:ext cx="469900" cy="259080"/>
    <xdr:sp macro="" textlink="">
      <xdr:nvSpPr>
        <xdr:cNvPr id="814" name="【公民館】&#10;一人当たり面積最小値テキスト">
          <a:extLst>
            <a:ext uri="{FF2B5EF4-FFF2-40B4-BE49-F238E27FC236}">
              <a16:creationId xmlns:a16="http://schemas.microsoft.com/office/drawing/2014/main" id="{0FCABC92-9BF0-415F-B3F1-305481352D62}"/>
            </a:ext>
          </a:extLst>
        </xdr:cNvPr>
        <xdr:cNvSpPr txBox="1"/>
      </xdr:nvSpPr>
      <xdr:spPr>
        <a:xfrm>
          <a:off x="19989800" y="17887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0.040</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110490</xdr:rowOff>
    </xdr:from>
    <xdr:to>
      <xdr:col>116</xdr:col>
      <xdr:colOff>152400</xdr:colOff>
      <xdr:row>107</xdr:row>
      <xdr:rowOff>110490</xdr:rowOff>
    </xdr:to>
    <xdr:cxnSp macro="">
      <xdr:nvCxnSpPr>
        <xdr:cNvPr id="815" name="直線コネクタ 814">
          <a:extLst>
            <a:ext uri="{FF2B5EF4-FFF2-40B4-BE49-F238E27FC236}">
              <a16:creationId xmlns:a16="http://schemas.microsoft.com/office/drawing/2014/main" id="{E8B6A7C5-ABBE-4149-A8B3-87E7EA63EABF}"/>
            </a:ext>
          </a:extLst>
        </xdr:cNvPr>
        <xdr:cNvCxnSpPr/>
      </xdr:nvCxnSpPr>
      <xdr:spPr>
        <a:xfrm>
          <a:off x="19881850" y="178841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1905</xdr:rowOff>
    </xdr:from>
    <xdr:ext cx="469900" cy="259080"/>
    <xdr:sp macro="" textlink="">
      <xdr:nvSpPr>
        <xdr:cNvPr id="816" name="【公民館】&#10;一人当たり面積最大値テキスト">
          <a:extLst>
            <a:ext uri="{FF2B5EF4-FFF2-40B4-BE49-F238E27FC236}">
              <a16:creationId xmlns:a16="http://schemas.microsoft.com/office/drawing/2014/main" id="{3417C412-648A-4913-9FDD-DE60F8F2CDBC}"/>
            </a:ext>
          </a:extLst>
        </xdr:cNvPr>
        <xdr:cNvSpPr txBox="1"/>
      </xdr:nvSpPr>
      <xdr:spPr>
        <a:xfrm>
          <a:off x="19989800" y="16403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2.237</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55245</xdr:rowOff>
    </xdr:from>
    <xdr:to>
      <xdr:col>116</xdr:col>
      <xdr:colOff>152400</xdr:colOff>
      <xdr:row>100</xdr:row>
      <xdr:rowOff>55245</xdr:rowOff>
    </xdr:to>
    <xdr:cxnSp macro="">
      <xdr:nvCxnSpPr>
        <xdr:cNvPr id="817" name="直線コネクタ 816">
          <a:extLst>
            <a:ext uri="{FF2B5EF4-FFF2-40B4-BE49-F238E27FC236}">
              <a16:creationId xmlns:a16="http://schemas.microsoft.com/office/drawing/2014/main" id="{4251873C-17C5-4B89-AD59-D5E7B434261D}"/>
            </a:ext>
          </a:extLst>
        </xdr:cNvPr>
        <xdr:cNvCxnSpPr/>
      </xdr:nvCxnSpPr>
      <xdr:spPr>
        <a:xfrm>
          <a:off x="19881850" y="166287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109855</xdr:rowOff>
    </xdr:from>
    <xdr:ext cx="469900" cy="258445"/>
    <xdr:sp macro="" textlink="">
      <xdr:nvSpPr>
        <xdr:cNvPr id="818" name="【公民館】&#10;一人当たり面積平均値テキスト">
          <a:extLst>
            <a:ext uri="{FF2B5EF4-FFF2-40B4-BE49-F238E27FC236}">
              <a16:creationId xmlns:a16="http://schemas.microsoft.com/office/drawing/2014/main" id="{49B70C2A-FA3D-4390-83C7-805CA95F0496}"/>
            </a:ext>
          </a:extLst>
        </xdr:cNvPr>
        <xdr:cNvSpPr txBox="1"/>
      </xdr:nvSpPr>
      <xdr:spPr>
        <a:xfrm>
          <a:off x="19989800" y="175406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0.514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132080</xdr:rowOff>
    </xdr:from>
    <xdr:to>
      <xdr:col>116</xdr:col>
      <xdr:colOff>114300</xdr:colOff>
      <xdr:row>106</xdr:row>
      <xdr:rowOff>61595</xdr:rowOff>
    </xdr:to>
    <xdr:sp macro="" textlink="">
      <xdr:nvSpPr>
        <xdr:cNvPr id="819" name="フローチャート: 判断 818">
          <a:extLst>
            <a:ext uri="{FF2B5EF4-FFF2-40B4-BE49-F238E27FC236}">
              <a16:creationId xmlns:a16="http://schemas.microsoft.com/office/drawing/2014/main" id="{779E58E2-2014-449E-B7C5-9F8BE510A9E6}"/>
            </a:ext>
          </a:extLst>
        </xdr:cNvPr>
        <xdr:cNvSpPr/>
      </xdr:nvSpPr>
      <xdr:spPr>
        <a:xfrm>
          <a:off x="19900900" y="175628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140970</xdr:rowOff>
    </xdr:from>
    <xdr:to>
      <xdr:col>112</xdr:col>
      <xdr:colOff>38100</xdr:colOff>
      <xdr:row>106</xdr:row>
      <xdr:rowOff>71120</xdr:rowOff>
    </xdr:to>
    <xdr:sp macro="" textlink="">
      <xdr:nvSpPr>
        <xdr:cNvPr id="820" name="フローチャート: 判断 819">
          <a:extLst>
            <a:ext uri="{FF2B5EF4-FFF2-40B4-BE49-F238E27FC236}">
              <a16:creationId xmlns:a16="http://schemas.microsoft.com/office/drawing/2014/main" id="{265E5F71-0F9E-4C28-AA79-28ED604BB6C7}"/>
            </a:ext>
          </a:extLst>
        </xdr:cNvPr>
        <xdr:cNvSpPr/>
      </xdr:nvSpPr>
      <xdr:spPr>
        <a:xfrm>
          <a:off x="19157950" y="175717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140335</xdr:rowOff>
    </xdr:from>
    <xdr:to>
      <xdr:col>107</xdr:col>
      <xdr:colOff>101600</xdr:colOff>
      <xdr:row>106</xdr:row>
      <xdr:rowOff>70485</xdr:rowOff>
    </xdr:to>
    <xdr:sp macro="" textlink="">
      <xdr:nvSpPr>
        <xdr:cNvPr id="821" name="フローチャート: 判断 820">
          <a:extLst>
            <a:ext uri="{FF2B5EF4-FFF2-40B4-BE49-F238E27FC236}">
              <a16:creationId xmlns:a16="http://schemas.microsoft.com/office/drawing/2014/main" id="{649D08F1-A6E8-4154-ABD2-B8839B444CFA}"/>
            </a:ext>
          </a:extLst>
        </xdr:cNvPr>
        <xdr:cNvSpPr/>
      </xdr:nvSpPr>
      <xdr:spPr>
        <a:xfrm>
          <a:off x="18345150" y="175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125730</xdr:rowOff>
    </xdr:from>
    <xdr:to>
      <xdr:col>102</xdr:col>
      <xdr:colOff>165100</xdr:colOff>
      <xdr:row>106</xdr:row>
      <xdr:rowOff>55880</xdr:rowOff>
    </xdr:to>
    <xdr:sp macro="" textlink="">
      <xdr:nvSpPr>
        <xdr:cNvPr id="822" name="フローチャート: 判断 821">
          <a:extLst>
            <a:ext uri="{FF2B5EF4-FFF2-40B4-BE49-F238E27FC236}">
              <a16:creationId xmlns:a16="http://schemas.microsoft.com/office/drawing/2014/main" id="{71010060-A8EE-4CB9-ABEC-A7DE314039F8}"/>
            </a:ext>
          </a:extLst>
        </xdr:cNvPr>
        <xdr:cNvSpPr/>
      </xdr:nvSpPr>
      <xdr:spPr>
        <a:xfrm>
          <a:off x="17551400" y="1755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136525</xdr:rowOff>
    </xdr:from>
    <xdr:to>
      <xdr:col>98</xdr:col>
      <xdr:colOff>38100</xdr:colOff>
      <xdr:row>106</xdr:row>
      <xdr:rowOff>66675</xdr:rowOff>
    </xdr:to>
    <xdr:sp macro="" textlink="">
      <xdr:nvSpPr>
        <xdr:cNvPr id="823" name="フローチャート: 判断 822">
          <a:extLst>
            <a:ext uri="{FF2B5EF4-FFF2-40B4-BE49-F238E27FC236}">
              <a16:creationId xmlns:a16="http://schemas.microsoft.com/office/drawing/2014/main" id="{D9A3BFF3-AF82-422B-8CA7-95202D9C0A01}"/>
            </a:ext>
          </a:extLst>
        </xdr:cNvPr>
        <xdr:cNvSpPr/>
      </xdr:nvSpPr>
      <xdr:spPr>
        <a:xfrm>
          <a:off x="16757650" y="175672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4" name="テキスト ボックス 823">
          <a:extLst>
            <a:ext uri="{FF2B5EF4-FFF2-40B4-BE49-F238E27FC236}">
              <a16:creationId xmlns:a16="http://schemas.microsoft.com/office/drawing/2014/main" id="{6D7B255A-21F3-40E5-915A-2470AE28516B}"/>
            </a:ext>
          </a:extLst>
        </xdr:cNvPr>
        <xdr:cNvSpPr txBox="1"/>
      </xdr:nvSpPr>
      <xdr:spPr>
        <a:xfrm>
          <a:off x="197802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25" name="テキスト ボックス 824">
          <a:extLst>
            <a:ext uri="{FF2B5EF4-FFF2-40B4-BE49-F238E27FC236}">
              <a16:creationId xmlns:a16="http://schemas.microsoft.com/office/drawing/2014/main" id="{9109527D-D421-4BAF-B5F0-CF8CE68359AD}"/>
            </a:ext>
          </a:extLst>
        </xdr:cNvPr>
        <xdr:cNvSpPr txBox="1"/>
      </xdr:nvSpPr>
      <xdr:spPr>
        <a:xfrm>
          <a:off x="190309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26" name="テキスト ボックス 825">
          <a:extLst>
            <a:ext uri="{FF2B5EF4-FFF2-40B4-BE49-F238E27FC236}">
              <a16:creationId xmlns:a16="http://schemas.microsoft.com/office/drawing/2014/main" id="{98349DDF-E3E6-43D2-A382-454133D1167F}"/>
            </a:ext>
          </a:extLst>
        </xdr:cNvPr>
        <xdr:cNvSpPr txBox="1"/>
      </xdr:nvSpPr>
      <xdr:spPr>
        <a:xfrm>
          <a:off x="18224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7" name="テキスト ボックス 826">
          <a:extLst>
            <a:ext uri="{FF2B5EF4-FFF2-40B4-BE49-F238E27FC236}">
              <a16:creationId xmlns:a16="http://schemas.microsoft.com/office/drawing/2014/main" id="{D4288A71-594C-418F-B1A8-F750151D356B}"/>
            </a:ext>
          </a:extLst>
        </xdr:cNvPr>
        <xdr:cNvSpPr txBox="1"/>
      </xdr:nvSpPr>
      <xdr:spPr>
        <a:xfrm>
          <a:off x="174307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28" name="テキスト ボックス 827">
          <a:extLst>
            <a:ext uri="{FF2B5EF4-FFF2-40B4-BE49-F238E27FC236}">
              <a16:creationId xmlns:a16="http://schemas.microsoft.com/office/drawing/2014/main" id="{00291118-C3A0-4F8D-8E9A-844408219001}"/>
            </a:ext>
          </a:extLst>
        </xdr:cNvPr>
        <xdr:cNvSpPr txBox="1"/>
      </xdr:nvSpPr>
      <xdr:spPr>
        <a:xfrm>
          <a:off x="166306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68580</xdr:rowOff>
    </xdr:from>
    <xdr:to>
      <xdr:col>116</xdr:col>
      <xdr:colOff>114300</xdr:colOff>
      <xdr:row>105</xdr:row>
      <xdr:rowOff>170180</xdr:rowOff>
    </xdr:to>
    <xdr:sp macro="" textlink="">
      <xdr:nvSpPr>
        <xdr:cNvPr id="829" name="楕円 828">
          <a:extLst>
            <a:ext uri="{FF2B5EF4-FFF2-40B4-BE49-F238E27FC236}">
              <a16:creationId xmlns:a16="http://schemas.microsoft.com/office/drawing/2014/main" id="{930184A9-0AB3-4448-8805-1DAB5C746F8B}"/>
            </a:ext>
          </a:extLst>
        </xdr:cNvPr>
        <xdr:cNvSpPr/>
      </xdr:nvSpPr>
      <xdr:spPr>
        <a:xfrm>
          <a:off x="19900900" y="1749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91440</xdr:rowOff>
    </xdr:from>
    <xdr:ext cx="469900" cy="259080"/>
    <xdr:sp macro="" textlink="">
      <xdr:nvSpPr>
        <xdr:cNvPr id="830" name="【公民館】&#10;一人当たり面積該当値テキスト">
          <a:extLst>
            <a:ext uri="{FF2B5EF4-FFF2-40B4-BE49-F238E27FC236}">
              <a16:creationId xmlns:a16="http://schemas.microsoft.com/office/drawing/2014/main" id="{0470B28B-4F98-4D95-A566-54DBB6ACEAB2}"/>
            </a:ext>
          </a:extLst>
        </xdr:cNvPr>
        <xdr:cNvSpPr txBox="1"/>
      </xdr:nvSpPr>
      <xdr:spPr>
        <a:xfrm>
          <a:off x="19989800" y="17350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0.625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76200</xdr:rowOff>
    </xdr:from>
    <xdr:to>
      <xdr:col>112</xdr:col>
      <xdr:colOff>38100</xdr:colOff>
      <xdr:row>106</xdr:row>
      <xdr:rowOff>6350</xdr:rowOff>
    </xdr:to>
    <xdr:sp macro="" textlink="">
      <xdr:nvSpPr>
        <xdr:cNvPr id="831" name="楕円 830">
          <a:extLst>
            <a:ext uri="{FF2B5EF4-FFF2-40B4-BE49-F238E27FC236}">
              <a16:creationId xmlns:a16="http://schemas.microsoft.com/office/drawing/2014/main" id="{04EC3473-1DD8-4E36-9155-DE93EA1DE0B6}"/>
            </a:ext>
          </a:extLst>
        </xdr:cNvPr>
        <xdr:cNvSpPr/>
      </xdr:nvSpPr>
      <xdr:spPr>
        <a:xfrm>
          <a:off x="19157950" y="175069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119380</xdr:rowOff>
    </xdr:from>
    <xdr:to>
      <xdr:col>116</xdr:col>
      <xdr:colOff>63500</xdr:colOff>
      <xdr:row>105</xdr:row>
      <xdr:rowOff>127000</xdr:rowOff>
    </xdr:to>
    <xdr:cxnSp macro="">
      <xdr:nvCxnSpPr>
        <xdr:cNvPr id="832" name="直線コネクタ 831">
          <a:extLst>
            <a:ext uri="{FF2B5EF4-FFF2-40B4-BE49-F238E27FC236}">
              <a16:creationId xmlns:a16="http://schemas.microsoft.com/office/drawing/2014/main" id="{7E16ABAB-82E9-4656-8455-4B6E0F7666B2}"/>
            </a:ext>
          </a:extLst>
        </xdr:cNvPr>
        <xdr:cNvCxnSpPr/>
      </xdr:nvCxnSpPr>
      <xdr:spPr>
        <a:xfrm flipV="1">
          <a:off x="19202400" y="17550130"/>
          <a:ext cx="7493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81280</xdr:rowOff>
    </xdr:from>
    <xdr:to>
      <xdr:col>107</xdr:col>
      <xdr:colOff>101600</xdr:colOff>
      <xdr:row>106</xdr:row>
      <xdr:rowOff>11430</xdr:rowOff>
    </xdr:to>
    <xdr:sp macro="" textlink="">
      <xdr:nvSpPr>
        <xdr:cNvPr id="833" name="楕円 832">
          <a:extLst>
            <a:ext uri="{FF2B5EF4-FFF2-40B4-BE49-F238E27FC236}">
              <a16:creationId xmlns:a16="http://schemas.microsoft.com/office/drawing/2014/main" id="{F1D966CB-6EC8-4C80-B528-A84455E7F5AD}"/>
            </a:ext>
          </a:extLst>
        </xdr:cNvPr>
        <xdr:cNvSpPr/>
      </xdr:nvSpPr>
      <xdr:spPr>
        <a:xfrm>
          <a:off x="18345150" y="1751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127000</xdr:rowOff>
    </xdr:from>
    <xdr:to>
      <xdr:col>111</xdr:col>
      <xdr:colOff>177800</xdr:colOff>
      <xdr:row>105</xdr:row>
      <xdr:rowOff>132080</xdr:rowOff>
    </xdr:to>
    <xdr:cxnSp macro="">
      <xdr:nvCxnSpPr>
        <xdr:cNvPr id="834" name="直線コネクタ 833">
          <a:extLst>
            <a:ext uri="{FF2B5EF4-FFF2-40B4-BE49-F238E27FC236}">
              <a16:creationId xmlns:a16="http://schemas.microsoft.com/office/drawing/2014/main" id="{2261D821-45F2-4DB9-A055-A71ABAC7907D}"/>
            </a:ext>
          </a:extLst>
        </xdr:cNvPr>
        <xdr:cNvCxnSpPr/>
      </xdr:nvCxnSpPr>
      <xdr:spPr>
        <a:xfrm flipV="1">
          <a:off x="18395950" y="1755775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85090</xdr:rowOff>
    </xdr:from>
    <xdr:to>
      <xdr:col>102</xdr:col>
      <xdr:colOff>165100</xdr:colOff>
      <xdr:row>106</xdr:row>
      <xdr:rowOff>15240</xdr:rowOff>
    </xdr:to>
    <xdr:sp macro="" textlink="">
      <xdr:nvSpPr>
        <xdr:cNvPr id="835" name="楕円 834">
          <a:extLst>
            <a:ext uri="{FF2B5EF4-FFF2-40B4-BE49-F238E27FC236}">
              <a16:creationId xmlns:a16="http://schemas.microsoft.com/office/drawing/2014/main" id="{6F59062D-D9BA-4F4F-AE45-6D98514C5FB6}"/>
            </a:ext>
          </a:extLst>
        </xdr:cNvPr>
        <xdr:cNvSpPr/>
      </xdr:nvSpPr>
      <xdr:spPr>
        <a:xfrm>
          <a:off x="17551400" y="1751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132080</xdr:rowOff>
    </xdr:from>
    <xdr:to>
      <xdr:col>107</xdr:col>
      <xdr:colOff>50800</xdr:colOff>
      <xdr:row>105</xdr:row>
      <xdr:rowOff>135890</xdr:rowOff>
    </xdr:to>
    <xdr:cxnSp macro="">
      <xdr:nvCxnSpPr>
        <xdr:cNvPr id="836" name="直線コネクタ 835">
          <a:extLst>
            <a:ext uri="{FF2B5EF4-FFF2-40B4-BE49-F238E27FC236}">
              <a16:creationId xmlns:a16="http://schemas.microsoft.com/office/drawing/2014/main" id="{AE6DFFE3-83CF-4A21-9161-D96EB1AD772F}"/>
            </a:ext>
          </a:extLst>
        </xdr:cNvPr>
        <xdr:cNvCxnSpPr/>
      </xdr:nvCxnSpPr>
      <xdr:spPr>
        <a:xfrm flipV="1">
          <a:off x="17602200" y="1756283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88900</xdr:rowOff>
    </xdr:from>
    <xdr:to>
      <xdr:col>98</xdr:col>
      <xdr:colOff>38100</xdr:colOff>
      <xdr:row>106</xdr:row>
      <xdr:rowOff>19050</xdr:rowOff>
    </xdr:to>
    <xdr:sp macro="" textlink="">
      <xdr:nvSpPr>
        <xdr:cNvPr id="837" name="楕円 836">
          <a:extLst>
            <a:ext uri="{FF2B5EF4-FFF2-40B4-BE49-F238E27FC236}">
              <a16:creationId xmlns:a16="http://schemas.microsoft.com/office/drawing/2014/main" id="{A039FE1F-0765-4961-B23D-D0CB0B224CCA}"/>
            </a:ext>
          </a:extLst>
        </xdr:cNvPr>
        <xdr:cNvSpPr/>
      </xdr:nvSpPr>
      <xdr:spPr>
        <a:xfrm>
          <a:off x="16757650" y="17519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135890</xdr:rowOff>
    </xdr:from>
    <xdr:to>
      <xdr:col>102</xdr:col>
      <xdr:colOff>114300</xdr:colOff>
      <xdr:row>105</xdr:row>
      <xdr:rowOff>139700</xdr:rowOff>
    </xdr:to>
    <xdr:cxnSp macro="">
      <xdr:nvCxnSpPr>
        <xdr:cNvPr id="838" name="直線コネクタ 837">
          <a:extLst>
            <a:ext uri="{FF2B5EF4-FFF2-40B4-BE49-F238E27FC236}">
              <a16:creationId xmlns:a16="http://schemas.microsoft.com/office/drawing/2014/main" id="{31058259-5976-477A-8074-0E62812ED0C2}"/>
            </a:ext>
          </a:extLst>
        </xdr:cNvPr>
        <xdr:cNvCxnSpPr/>
      </xdr:nvCxnSpPr>
      <xdr:spPr>
        <a:xfrm flipV="1">
          <a:off x="16802100" y="1756664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62230</xdr:rowOff>
    </xdr:from>
    <xdr:ext cx="469900" cy="259080"/>
    <xdr:sp macro="" textlink="">
      <xdr:nvSpPr>
        <xdr:cNvPr id="839" name="n_1aveValue【公民館】&#10;一人当たり面積">
          <a:extLst>
            <a:ext uri="{FF2B5EF4-FFF2-40B4-BE49-F238E27FC236}">
              <a16:creationId xmlns:a16="http://schemas.microsoft.com/office/drawing/2014/main" id="{6262F8C0-3EC3-4D62-91A8-E61986E128F3}"/>
            </a:ext>
          </a:extLst>
        </xdr:cNvPr>
        <xdr:cNvSpPr txBox="1"/>
      </xdr:nvSpPr>
      <xdr:spPr>
        <a:xfrm>
          <a:off x="18980150" y="17664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0.498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61595</xdr:rowOff>
    </xdr:from>
    <xdr:ext cx="469265" cy="259080"/>
    <xdr:sp macro="" textlink="">
      <xdr:nvSpPr>
        <xdr:cNvPr id="840" name="n_2aveValue【公民館】&#10;一人当たり面積">
          <a:extLst>
            <a:ext uri="{FF2B5EF4-FFF2-40B4-BE49-F238E27FC236}">
              <a16:creationId xmlns:a16="http://schemas.microsoft.com/office/drawing/2014/main" id="{A5E743C7-19AD-4285-A947-0DA3ABA98FA6}"/>
            </a:ext>
          </a:extLst>
        </xdr:cNvPr>
        <xdr:cNvSpPr txBox="1"/>
      </xdr:nvSpPr>
      <xdr:spPr>
        <a:xfrm>
          <a:off x="18180050" y="176637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0.499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46990</xdr:rowOff>
    </xdr:from>
    <xdr:ext cx="469265" cy="259080"/>
    <xdr:sp macro="" textlink="">
      <xdr:nvSpPr>
        <xdr:cNvPr id="841" name="n_3aveValue【公民館】&#10;一人当たり面積">
          <a:extLst>
            <a:ext uri="{FF2B5EF4-FFF2-40B4-BE49-F238E27FC236}">
              <a16:creationId xmlns:a16="http://schemas.microsoft.com/office/drawing/2014/main" id="{CDC4E37A-3AEB-486A-B9EC-4F7D7558DD4A}"/>
            </a:ext>
          </a:extLst>
        </xdr:cNvPr>
        <xdr:cNvSpPr txBox="1"/>
      </xdr:nvSpPr>
      <xdr:spPr>
        <a:xfrm>
          <a:off x="17386300" y="176491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57785</xdr:rowOff>
    </xdr:from>
    <xdr:ext cx="469265" cy="259080"/>
    <xdr:sp macro="" textlink="">
      <xdr:nvSpPr>
        <xdr:cNvPr id="842" name="n_4aveValue【公民館】&#10;一人当たり面積">
          <a:extLst>
            <a:ext uri="{FF2B5EF4-FFF2-40B4-BE49-F238E27FC236}">
              <a16:creationId xmlns:a16="http://schemas.microsoft.com/office/drawing/2014/main" id="{3D42918A-0477-4AEC-A6AB-4DC63475369E}"/>
            </a:ext>
          </a:extLst>
        </xdr:cNvPr>
        <xdr:cNvSpPr txBox="1"/>
      </xdr:nvSpPr>
      <xdr:spPr>
        <a:xfrm>
          <a:off x="16592550" y="176599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104</xdr:row>
      <xdr:rowOff>22860</xdr:rowOff>
    </xdr:from>
    <xdr:ext cx="469900" cy="259080"/>
    <xdr:sp macro="" textlink="">
      <xdr:nvSpPr>
        <xdr:cNvPr id="843" name="n_1mainValue【公民館】&#10;一人当たり面積">
          <a:extLst>
            <a:ext uri="{FF2B5EF4-FFF2-40B4-BE49-F238E27FC236}">
              <a16:creationId xmlns:a16="http://schemas.microsoft.com/office/drawing/2014/main" id="{EB6F2755-159E-46FB-9E3F-27D4F49F78A3}"/>
            </a:ext>
          </a:extLst>
        </xdr:cNvPr>
        <xdr:cNvSpPr txBox="1"/>
      </xdr:nvSpPr>
      <xdr:spPr>
        <a:xfrm>
          <a:off x="18980150" y="17282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0.611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104</xdr:row>
      <xdr:rowOff>27940</xdr:rowOff>
    </xdr:from>
    <xdr:ext cx="469265" cy="259080"/>
    <xdr:sp macro="" textlink="">
      <xdr:nvSpPr>
        <xdr:cNvPr id="844" name="n_2mainValue【公民館】&#10;一人当たり面積">
          <a:extLst>
            <a:ext uri="{FF2B5EF4-FFF2-40B4-BE49-F238E27FC236}">
              <a16:creationId xmlns:a16="http://schemas.microsoft.com/office/drawing/2014/main" id="{D4861516-4EA4-4C96-BFD6-26040FC96581}"/>
            </a:ext>
          </a:extLst>
        </xdr:cNvPr>
        <xdr:cNvSpPr txBox="1"/>
      </xdr:nvSpPr>
      <xdr:spPr>
        <a:xfrm>
          <a:off x="18180050" y="172872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0.602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104</xdr:row>
      <xdr:rowOff>31750</xdr:rowOff>
    </xdr:from>
    <xdr:ext cx="469265" cy="258445"/>
    <xdr:sp macro="" textlink="">
      <xdr:nvSpPr>
        <xdr:cNvPr id="845" name="n_3mainValue【公民館】&#10;一人当たり面積">
          <a:extLst>
            <a:ext uri="{FF2B5EF4-FFF2-40B4-BE49-F238E27FC236}">
              <a16:creationId xmlns:a16="http://schemas.microsoft.com/office/drawing/2014/main" id="{C80BB8DB-19BA-47F1-A57A-06F6CA14E536}"/>
            </a:ext>
          </a:extLst>
        </xdr:cNvPr>
        <xdr:cNvSpPr txBox="1"/>
      </xdr:nvSpPr>
      <xdr:spPr>
        <a:xfrm>
          <a:off x="17386300" y="172910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0.596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104</xdr:row>
      <xdr:rowOff>35560</xdr:rowOff>
    </xdr:from>
    <xdr:ext cx="469265" cy="259080"/>
    <xdr:sp macro="" textlink="">
      <xdr:nvSpPr>
        <xdr:cNvPr id="846" name="n_4mainValue【公民館】&#10;一人当たり面積">
          <a:extLst>
            <a:ext uri="{FF2B5EF4-FFF2-40B4-BE49-F238E27FC236}">
              <a16:creationId xmlns:a16="http://schemas.microsoft.com/office/drawing/2014/main" id="{8C4EC6A4-6302-4A84-978C-7AC0EB099FBA}"/>
            </a:ext>
          </a:extLst>
        </xdr:cNvPr>
        <xdr:cNvSpPr txBox="1"/>
      </xdr:nvSpPr>
      <xdr:spPr>
        <a:xfrm>
          <a:off x="16592550" y="172948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0.589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0B92D5E2-95CF-4C1A-B58A-014155ADB343}"/>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D8064374-B6D1-458D-840B-ABB1C95B1215}"/>
            </a:ext>
          </a:extLst>
        </xdr:cNvPr>
        <xdr:cNvSpPr/>
      </xdr:nvSpPr>
      <xdr:spPr>
        <a:xfrm>
          <a:off x="685800" y="189230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DCAB5B57-5236-469B-B301-A2575F72F395}"/>
            </a:ext>
          </a:extLst>
        </xdr:cNvPr>
        <xdr:cNvSpPr txBox="1"/>
      </xdr:nvSpPr>
      <xdr:spPr>
        <a:xfrm>
          <a:off x="762000" y="191770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lang="ja-JP" altLang="ja-JP" sz="1100" b="0" i="0" baseline="0">
              <a:solidFill>
                <a:schemeClr val="dk1"/>
              </a:solidFill>
              <a:effectLst/>
              <a:latin typeface="ＭＳ Ｐゴシック"/>
              <a:ea typeface="ＭＳ Ｐゴシック"/>
              <a:cs typeface="+mn-cs"/>
            </a:rPr>
            <a:t>　児童館については、類似団体内平均と同程度であり、適切な維持管理を行っている。</a:t>
          </a:r>
          <a:endParaRPr lang="en-US" altLang="ja-JP" sz="1100" b="0" i="0" u="none" baseline="0">
            <a:solidFill>
              <a:schemeClr val="dk1"/>
            </a:solidFill>
            <a:effectLst/>
            <a:latin typeface="ＭＳ Ｐゴシック"/>
            <a:ea typeface="ＭＳ Ｐゴシック"/>
            <a:cs typeface="+mn-cs"/>
          </a:endParaRPr>
        </a:p>
        <a:p>
          <a:pPr eaLnBrk="1" fontAlgn="auto" latinLnBrk="0" hangingPunct="1"/>
          <a:r>
            <a:rPr lang="ja-JP" altLang="en-US" sz="1100" b="0" i="0" u="none" baseline="0">
              <a:solidFill>
                <a:schemeClr val="dk1"/>
              </a:solidFill>
              <a:effectLst/>
              <a:latin typeface="ＭＳ Ｐゴシック"/>
              <a:ea typeface="ＭＳ Ｐゴシック"/>
              <a:cs typeface="+mn-cs"/>
            </a:rPr>
            <a:t>　</a:t>
          </a:r>
          <a:r>
            <a:rPr lang="ja-JP" altLang="ja-JP" sz="1100" b="0" i="0" u="none" baseline="0">
              <a:solidFill>
                <a:schemeClr val="dk1"/>
              </a:solidFill>
              <a:effectLst/>
              <a:latin typeface="ＭＳ Ｐゴシック"/>
              <a:ea typeface="ＭＳ Ｐゴシック"/>
              <a:cs typeface="+mn-cs"/>
            </a:rPr>
            <a:t>道路、橋りょう・トンネル</a:t>
          </a:r>
          <a:r>
            <a:rPr lang="ja-JP" altLang="en-US" sz="1100" b="0" i="0" u="none" baseline="0">
              <a:solidFill>
                <a:schemeClr val="dk1"/>
              </a:solidFill>
              <a:effectLst/>
              <a:latin typeface="ＭＳ Ｐゴシック"/>
              <a:ea typeface="ＭＳ Ｐゴシック"/>
              <a:cs typeface="+mn-cs"/>
            </a:rPr>
            <a:t>などのインフラ資産については、</a:t>
          </a:r>
          <a:r>
            <a:rPr lang="ja-JP" altLang="ja-JP" sz="1100" b="0" i="0" u="none" baseline="0">
              <a:solidFill>
                <a:schemeClr val="dk1"/>
              </a:solidFill>
              <a:effectLst/>
              <a:latin typeface="ＭＳ Ｐゴシック"/>
              <a:ea typeface="ＭＳ Ｐゴシック"/>
              <a:cs typeface="+mn-cs"/>
            </a:rPr>
            <a:t>類似団体内平均</a:t>
          </a:r>
          <a:r>
            <a:rPr lang="ja-JP" altLang="en-US" sz="1100" b="0" i="0" u="none" baseline="0">
              <a:solidFill>
                <a:schemeClr val="dk1"/>
              </a:solidFill>
              <a:effectLst/>
              <a:latin typeface="ＭＳ Ｐゴシック"/>
              <a:ea typeface="ＭＳ Ｐゴシック"/>
              <a:cs typeface="+mn-cs"/>
            </a:rPr>
            <a:t>より高い水準となっており、老朽化が進んでいる。舗装・橋梁の長寿命化修繕計画を着実に実行していく。</a:t>
          </a:r>
          <a:endParaRPr lang="en-US" altLang="ja-JP" sz="1100" b="0" i="0" u="none" baseline="0">
            <a:solidFill>
              <a:schemeClr val="dk1"/>
            </a:solidFill>
            <a:effectLst/>
            <a:latin typeface="ＭＳ Ｐゴシック"/>
            <a:ea typeface="ＭＳ Ｐゴシック"/>
            <a:cs typeface="+mn-cs"/>
          </a:endParaRPr>
        </a:p>
        <a:p>
          <a:pPr eaLnBrk="1" fontAlgn="auto" latinLnBrk="0" hangingPunct="1"/>
          <a:r>
            <a:rPr lang="ja-JP" altLang="ja-JP" sz="1100" b="0" i="0" baseline="0">
              <a:solidFill>
                <a:schemeClr val="dk1"/>
              </a:solidFill>
              <a:effectLst/>
              <a:latin typeface="ＭＳ Ｐゴシック"/>
              <a:ea typeface="ＭＳ Ｐゴシック"/>
              <a:cs typeface="+mn-cs"/>
            </a:rPr>
            <a:t>　認定子ども園等、学校施設、公営住宅、公民館は建築から</a:t>
          </a:r>
          <a:r>
            <a:rPr lang="en-US" altLang="ja-JP" sz="1100" b="0" i="0" baseline="0">
              <a:solidFill>
                <a:schemeClr val="dk1"/>
              </a:solidFill>
              <a:effectLst/>
              <a:latin typeface="ＭＳ Ｐゴシック"/>
              <a:ea typeface="ＭＳ Ｐゴシック"/>
              <a:cs typeface="+mn-cs"/>
            </a:rPr>
            <a:t>30</a:t>
          </a:r>
          <a:r>
            <a:rPr lang="ja-JP" altLang="ja-JP" sz="1100" b="0" i="0" baseline="0">
              <a:solidFill>
                <a:schemeClr val="dk1"/>
              </a:solidFill>
              <a:effectLst/>
              <a:latin typeface="ＭＳ Ｐゴシック"/>
              <a:ea typeface="ＭＳ Ｐゴシック"/>
              <a:cs typeface="+mn-cs"/>
            </a:rPr>
            <a:t>年以上経過した建物も多く老朽化が進んでおり、類似団体内平均よりも高い水準となっている。</a:t>
          </a:r>
          <a:endParaRPr lang="ja-JP" altLang="ja-JP" sz="11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　それぞれの施設において、令和元年度に個別施設計画を策定しており、今後計画に沿って維持管理・長寿命化等を行い、統合・廃止など多角的に検討していく必要がある。</a:t>
          </a:r>
          <a:endParaRPr lang="ja-JP" altLang="ja-JP" sz="1100">
            <a:effectLst/>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DBCF519-6647-4A7A-8257-5CE04BAE525F}"/>
            </a:ext>
          </a:extLst>
        </xdr:cNvPr>
        <xdr:cNvSpPr/>
      </xdr:nvSpPr>
      <xdr:spPr>
        <a:xfrm>
          <a:off x="577850" y="127000"/>
          <a:ext cx="114236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66C22B7-EE69-4264-87A9-09670247D53F}"/>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600F937-AAA7-42B0-A363-AE39E050E98C}"/>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B6E1747-4934-4520-8F43-9456D8361D67}"/>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宮崎県綾町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2D0F09A-444B-4DBF-83A3-0E281C2E8BD4}"/>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85558F5-36BA-4EFF-94F0-BB3D3B0ED5D9}"/>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A91AC57-3D3D-4619-AC4F-A7983401BEEE}"/>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F807E40-0D51-42DA-A9B8-5B70093B3B25}"/>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9AB56D5-2942-4902-A779-A7CDD78C025D}"/>
            </a:ext>
          </a:extLst>
        </xdr:cNvPr>
        <xdr:cNvSpPr/>
      </xdr:nvSpPr>
      <xdr:spPr>
        <a:xfrm>
          <a:off x="812800" y="895350"/>
          <a:ext cx="1244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9D8FF4F-9A12-46DC-B38A-2C1C8FBBCC7D}"/>
            </a:ext>
          </a:extLst>
        </xdr:cNvPr>
        <xdr:cNvSpPr/>
      </xdr:nvSpPr>
      <xdr:spPr>
        <a:xfrm>
          <a:off x="2012950" y="895350"/>
          <a:ext cx="120015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6,785
6,759
95.19
5,834,380
5,471,739
270,169
2,874,818
3,798,175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D79A7C1-CC08-4FE7-AB8A-2E56201BFECC}"/>
            </a:ext>
          </a:extLst>
        </xdr:cNvPr>
        <xdr:cNvSpPr/>
      </xdr:nvSpPr>
      <xdr:spPr>
        <a:xfrm>
          <a:off x="3213100" y="895350"/>
          <a:ext cx="1371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09A52EA-63A2-4BFF-9B98-FB433216E72C}"/>
            </a:ext>
          </a:extLst>
        </xdr:cNvPr>
        <xdr:cNvSpPr/>
      </xdr:nvSpPr>
      <xdr:spPr>
        <a:xfrm>
          <a:off x="4584700" y="914400"/>
          <a:ext cx="18224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AE1CA36-CBE8-4B24-8E2F-D4B4F6BEB0A6}"/>
            </a:ext>
          </a:extLst>
        </xdr:cNvPr>
        <xdr:cNvSpPr/>
      </xdr:nvSpPr>
      <xdr:spPr>
        <a:xfrm>
          <a:off x="6407150" y="914400"/>
          <a:ext cx="11366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8.5
28.3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924DA1D-EDC9-4049-BD05-5EB6F796BEDB}"/>
            </a:ext>
          </a:extLst>
        </xdr:cNvPr>
        <xdr:cNvSpPr/>
      </xdr:nvSpPr>
      <xdr:spPr>
        <a:xfrm>
          <a:off x="7607300" y="927100"/>
          <a:ext cx="57785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2392918-D390-49F1-91A6-E6C614415773}"/>
            </a:ext>
          </a:extLst>
        </xdr:cNvPr>
        <xdr:cNvSpPr/>
      </xdr:nvSpPr>
      <xdr:spPr>
        <a:xfrm>
          <a:off x="4584700" y="1657350"/>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348B2DD-B61B-4F27-8E11-45A2A531CF91}"/>
            </a:ext>
          </a:extLst>
        </xdr:cNvPr>
        <xdr:cNvSpPr/>
      </xdr:nvSpPr>
      <xdr:spPr>
        <a:xfrm>
          <a:off x="6470650" y="1657350"/>
          <a:ext cx="3086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457E64F-F5BD-42DE-BEE9-BB427C4CAC01}"/>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A553F73-533D-464F-A29B-CAA38A0F5EE3}"/>
            </a:ext>
          </a:extLst>
        </xdr:cNvPr>
        <xdr:cNvSpPr/>
      </xdr:nvSpPr>
      <xdr:spPr>
        <a:xfrm>
          <a:off x="10210800" y="927100"/>
          <a:ext cx="120015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5EE3620-AF39-4593-A513-385883EFA348}"/>
            </a:ext>
          </a:extLst>
        </xdr:cNvPr>
        <xdr:cNvSpPr/>
      </xdr:nvSpPr>
      <xdr:spPr>
        <a:xfrm>
          <a:off x="10210800" y="118110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DB545E0-9570-4F53-9464-82981682FD52}"/>
            </a:ext>
          </a:extLst>
        </xdr:cNvPr>
        <xdr:cNvSpPr/>
      </xdr:nvSpPr>
      <xdr:spPr>
        <a:xfrm>
          <a:off x="10210800" y="1498600"/>
          <a:ext cx="1308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29891E3-094D-4E0F-90D6-8127AD8BA2AB}"/>
            </a:ext>
          </a:extLst>
        </xdr:cNvPr>
        <xdr:cNvCxnSpPr/>
      </xdr:nvCxnSpPr>
      <xdr:spPr>
        <a:xfrm flipH="1">
          <a:off x="10052050" y="10096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FB404BE-0CF8-4904-8A7D-A2740BA90110}"/>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4E10797-85B7-40D9-BC57-AC7971BF2BFF}"/>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0D8AF52-B883-4322-9B4E-D32A984FF571}"/>
            </a:ext>
          </a:extLst>
        </xdr:cNvPr>
        <xdr:cNvCxnSpPr/>
      </xdr:nvCxnSpPr>
      <xdr:spPr>
        <a:xfrm>
          <a:off x="10131425"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4A24693-1797-4AB4-8EFA-66C9A466C277}"/>
            </a:ext>
          </a:extLst>
        </xdr:cNvPr>
        <xdr:cNvCxnSpPr/>
      </xdr:nvCxnSpPr>
      <xdr:spPr>
        <a:xfrm>
          <a:off x="10071100" y="14795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633C0B4-CE36-4BCE-B543-201F6FCFF096}"/>
            </a:ext>
          </a:extLst>
        </xdr:cNvPr>
        <xdr:cNvCxnSpPr/>
      </xdr:nvCxnSpPr>
      <xdr:spPr>
        <a:xfrm flipV="1">
          <a:off x="10131425"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6337DCC-1DAB-4860-BC06-4B3C6E88EAA1}"/>
            </a:ext>
          </a:extLst>
        </xdr:cNvPr>
        <xdr:cNvCxnSpPr/>
      </xdr:nvCxnSpPr>
      <xdr:spPr>
        <a:xfrm>
          <a:off x="10071100" y="18415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699DBB0B-5679-4B70-996D-D6B248F2538A}"/>
            </a:ext>
          </a:extLst>
        </xdr:cNvPr>
        <xdr:cNvSpPr txBox="1"/>
      </xdr:nvSpPr>
      <xdr:spPr>
        <a:xfrm>
          <a:off x="641350" y="26987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8300551B-D6D5-4AAD-9E43-FAB30E1822E2}"/>
            </a:ext>
          </a:extLst>
        </xdr:cNvPr>
        <xdr:cNvSpPr txBox="1"/>
      </xdr:nvSpPr>
      <xdr:spPr>
        <a:xfrm>
          <a:off x="641350" y="30035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6C6EBF6D-6B7F-42A5-8A30-5CE86574202A}"/>
            </a:ext>
          </a:extLst>
        </xdr:cNvPr>
        <xdr:cNvSpPr txBox="1"/>
      </xdr:nvSpPr>
      <xdr:spPr>
        <a:xfrm>
          <a:off x="641350" y="330835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8445"/>
    <xdr:sp macro="" textlink="">
      <xdr:nvSpPr>
        <xdr:cNvPr id="32" name="テキスト ボックス 31">
          <a:extLst>
            <a:ext uri="{FF2B5EF4-FFF2-40B4-BE49-F238E27FC236}">
              <a16:creationId xmlns:a16="http://schemas.microsoft.com/office/drawing/2014/main" id="{14568139-DF7B-4E87-A618-71397F0EDD98}"/>
            </a:ext>
          </a:extLst>
        </xdr:cNvPr>
        <xdr:cNvSpPr txBox="1"/>
      </xdr:nvSpPr>
      <xdr:spPr>
        <a:xfrm>
          <a:off x="641350" y="3619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982EC58-3691-4E0A-92C1-5579686FE841}"/>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9010478-9766-42A5-AF34-748E99C682AF}"/>
            </a:ext>
          </a:extLst>
        </xdr:cNvPr>
        <xdr:cNvSpPr/>
      </xdr:nvSpPr>
      <xdr:spPr>
        <a:xfrm>
          <a:off x="8128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97FF6CB-7D35-4D66-8D23-DA44AE92D54E}"/>
            </a:ext>
          </a:extLst>
        </xdr:cNvPr>
        <xdr:cNvSpPr/>
      </xdr:nvSpPr>
      <xdr:spPr>
        <a:xfrm>
          <a:off x="8128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783CF23-128D-4CF1-A970-70CAE02F583F}"/>
            </a:ext>
          </a:extLst>
        </xdr:cNvPr>
        <xdr:cNvSpPr/>
      </xdr:nvSpPr>
      <xdr:spPr>
        <a:xfrm>
          <a:off x="17145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9A87548-C036-4B1B-81A8-334C48CEB8B1}"/>
            </a:ext>
          </a:extLst>
        </xdr:cNvPr>
        <xdr:cNvSpPr/>
      </xdr:nvSpPr>
      <xdr:spPr>
        <a:xfrm>
          <a:off x="17145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B1FE280-C124-45E4-8556-F37A5A234CE9}"/>
            </a:ext>
          </a:extLst>
        </xdr:cNvPr>
        <xdr:cNvSpPr/>
      </xdr:nvSpPr>
      <xdr:spPr>
        <a:xfrm>
          <a:off x="27432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13D995F-D768-4DC1-BFA0-FA7563462F7E}"/>
            </a:ext>
          </a:extLst>
        </xdr:cNvPr>
        <xdr:cNvSpPr/>
      </xdr:nvSpPr>
      <xdr:spPr>
        <a:xfrm>
          <a:off x="27432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391C2E9-AB9B-4F50-8FB5-EA6978A68693}"/>
            </a:ext>
          </a:extLst>
        </xdr:cNvPr>
        <xdr:cNvSpPr/>
      </xdr:nvSpPr>
      <xdr:spPr>
        <a:xfrm>
          <a:off x="685800" y="51435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815" cy="225425"/>
    <xdr:sp macro="" textlink="">
      <xdr:nvSpPr>
        <xdr:cNvPr id="41" name="テキスト ボックス 40">
          <a:extLst>
            <a:ext uri="{FF2B5EF4-FFF2-40B4-BE49-F238E27FC236}">
              <a16:creationId xmlns:a16="http://schemas.microsoft.com/office/drawing/2014/main" id="{57CCF5FB-A8A2-4E48-B3A2-F802606E96A0}"/>
            </a:ext>
          </a:extLst>
        </xdr:cNvPr>
        <xdr:cNvSpPr txBox="1"/>
      </xdr:nvSpPr>
      <xdr:spPr>
        <a:xfrm>
          <a:off x="666750" y="495935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847553C-9C97-4357-89C3-4D05FC20FA1B}"/>
            </a:ext>
          </a:extLst>
        </xdr:cNvPr>
        <xdr:cNvCxnSpPr/>
      </xdr:nvCxnSpPr>
      <xdr:spPr>
        <a:xfrm>
          <a:off x="685800" y="7346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725" cy="259080"/>
    <xdr:sp macro="" textlink="">
      <xdr:nvSpPr>
        <xdr:cNvPr id="43" name="テキスト ボックス 42">
          <a:extLst>
            <a:ext uri="{FF2B5EF4-FFF2-40B4-BE49-F238E27FC236}">
              <a16:creationId xmlns:a16="http://schemas.microsoft.com/office/drawing/2014/main" id="{DC35145D-8233-4983-A572-8CED954960E7}"/>
            </a:ext>
          </a:extLst>
        </xdr:cNvPr>
        <xdr:cNvSpPr txBox="1"/>
      </xdr:nvSpPr>
      <xdr:spPr>
        <a:xfrm>
          <a:off x="275590" y="72110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38CCDE6B-24AD-41AB-B833-B5F75BAB65C4}"/>
            </a:ext>
          </a:extLst>
        </xdr:cNvPr>
        <xdr:cNvCxnSpPr/>
      </xdr:nvCxnSpPr>
      <xdr:spPr>
        <a:xfrm>
          <a:off x="685800" y="70332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6725" cy="258445"/>
    <xdr:sp macro="" textlink="">
      <xdr:nvSpPr>
        <xdr:cNvPr id="45" name="テキスト ボックス 44">
          <a:extLst>
            <a:ext uri="{FF2B5EF4-FFF2-40B4-BE49-F238E27FC236}">
              <a16:creationId xmlns:a16="http://schemas.microsoft.com/office/drawing/2014/main" id="{5DBF0D3C-2A00-4501-856B-CB7228C06912}"/>
            </a:ext>
          </a:extLst>
        </xdr:cNvPr>
        <xdr:cNvSpPr txBox="1"/>
      </xdr:nvSpPr>
      <xdr:spPr>
        <a:xfrm>
          <a:off x="275590" y="6897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4A6FB63B-CA16-4F03-9031-2E1945DA2732}"/>
            </a:ext>
          </a:extLst>
        </xdr:cNvPr>
        <xdr:cNvCxnSpPr/>
      </xdr:nvCxnSpPr>
      <xdr:spPr>
        <a:xfrm>
          <a:off x="685800" y="67195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495F86F6-02E2-4E47-9318-6A9C028DD9CC}"/>
            </a:ext>
          </a:extLst>
        </xdr:cNvPr>
        <xdr:cNvSpPr txBox="1"/>
      </xdr:nvSpPr>
      <xdr:spPr>
        <a:xfrm>
          <a:off x="339725" y="65830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45A6147B-BD08-4BD1-89BE-1A68E13BC2B5}"/>
            </a:ext>
          </a:extLst>
        </xdr:cNvPr>
        <xdr:cNvCxnSpPr/>
      </xdr:nvCxnSpPr>
      <xdr:spPr>
        <a:xfrm>
          <a:off x="685800" y="64052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8445"/>
    <xdr:sp macro="" textlink="">
      <xdr:nvSpPr>
        <xdr:cNvPr id="49" name="テキスト ボックス 48">
          <a:extLst>
            <a:ext uri="{FF2B5EF4-FFF2-40B4-BE49-F238E27FC236}">
              <a16:creationId xmlns:a16="http://schemas.microsoft.com/office/drawing/2014/main" id="{36B1EABA-9CBE-44D3-AE1D-03435896EE40}"/>
            </a:ext>
          </a:extLst>
        </xdr:cNvPr>
        <xdr:cNvSpPr txBox="1"/>
      </xdr:nvSpPr>
      <xdr:spPr>
        <a:xfrm>
          <a:off x="339725" y="62699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FFA3FA0F-CAEE-4EE1-91C7-B1266FE7BF45}"/>
            </a:ext>
          </a:extLst>
        </xdr:cNvPr>
        <xdr:cNvCxnSpPr/>
      </xdr:nvCxnSpPr>
      <xdr:spPr>
        <a:xfrm>
          <a:off x="685800" y="6091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7E00DD02-F231-4D33-A4EA-4BFF6CF4F6AB}"/>
            </a:ext>
          </a:extLst>
        </xdr:cNvPr>
        <xdr:cNvSpPr txBox="1"/>
      </xdr:nvSpPr>
      <xdr:spPr>
        <a:xfrm>
          <a:off x="339725" y="59493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EBEB0269-7AB3-4658-97DB-9C567A7CC431}"/>
            </a:ext>
          </a:extLst>
        </xdr:cNvPr>
        <xdr:cNvCxnSpPr/>
      </xdr:nvCxnSpPr>
      <xdr:spPr>
        <a:xfrm>
          <a:off x="685800" y="5777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C827E4A7-7B4E-44AB-9AF6-BE968DC19E55}"/>
            </a:ext>
          </a:extLst>
        </xdr:cNvPr>
        <xdr:cNvSpPr txBox="1"/>
      </xdr:nvSpPr>
      <xdr:spPr>
        <a:xfrm>
          <a:off x="339725" y="56356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EAC1F045-6CC6-4F9C-9FA1-4CF6C1847E5D}"/>
            </a:ext>
          </a:extLst>
        </xdr:cNvPr>
        <xdr:cNvCxnSpPr/>
      </xdr:nvCxnSpPr>
      <xdr:spPr>
        <a:xfrm>
          <a:off x="685800" y="5457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8455" cy="258445"/>
    <xdr:sp macro="" textlink="">
      <xdr:nvSpPr>
        <xdr:cNvPr id="55" name="テキスト ボックス 54">
          <a:extLst>
            <a:ext uri="{FF2B5EF4-FFF2-40B4-BE49-F238E27FC236}">
              <a16:creationId xmlns:a16="http://schemas.microsoft.com/office/drawing/2014/main" id="{717741BD-A766-4DCB-9C15-DF777557BED9}"/>
            </a:ext>
          </a:extLst>
        </xdr:cNvPr>
        <xdr:cNvSpPr txBox="1"/>
      </xdr:nvSpPr>
      <xdr:spPr>
        <a:xfrm>
          <a:off x="384810" y="532130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7F11003-60F7-4757-A9E8-B527DE61AF87}"/>
            </a:ext>
          </a:extLst>
        </xdr:cNvPr>
        <xdr:cNvCxnSpPr/>
      </xdr:nvCxnSpPr>
      <xdr:spPr>
        <a:xfrm>
          <a:off x="685800" y="5143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AE95E38-1F2A-409C-A2BE-54333F88136E}"/>
            </a:ext>
          </a:extLst>
        </xdr:cNvPr>
        <xdr:cNvSpPr/>
      </xdr:nvSpPr>
      <xdr:spPr>
        <a:xfrm>
          <a:off x="685800" y="51435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92710</xdr:rowOff>
    </xdr:to>
    <xdr:cxnSp macro="">
      <xdr:nvCxnSpPr>
        <xdr:cNvPr id="58" name="直線コネクタ 57">
          <a:extLst>
            <a:ext uri="{FF2B5EF4-FFF2-40B4-BE49-F238E27FC236}">
              <a16:creationId xmlns:a16="http://schemas.microsoft.com/office/drawing/2014/main" id="{64D91E14-BFA0-432D-9223-21D5FAF40382}"/>
            </a:ext>
          </a:extLst>
        </xdr:cNvPr>
        <xdr:cNvCxnSpPr/>
      </xdr:nvCxnSpPr>
      <xdr:spPr>
        <a:xfrm flipV="1">
          <a:off x="4177665" y="558800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96520</xdr:rowOff>
    </xdr:from>
    <xdr:ext cx="469900" cy="259080"/>
    <xdr:sp macro="" textlink="">
      <xdr:nvSpPr>
        <xdr:cNvPr id="59" name="【図書館】&#10;有形固定資産減価償却率最小値テキスト">
          <a:extLst>
            <a:ext uri="{FF2B5EF4-FFF2-40B4-BE49-F238E27FC236}">
              <a16:creationId xmlns:a16="http://schemas.microsoft.com/office/drawing/2014/main" id="{0F2540C8-6B58-40B3-8B53-996F21F6A60A}"/>
            </a:ext>
          </a:extLst>
        </xdr:cNvPr>
        <xdr:cNvSpPr txBox="1"/>
      </xdr:nvSpPr>
      <xdr:spPr>
        <a:xfrm>
          <a:off x="4216400" y="7037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92710</xdr:rowOff>
    </xdr:from>
    <xdr:to>
      <xdr:col>24</xdr:col>
      <xdr:colOff>152400</xdr:colOff>
      <xdr:row>42</xdr:row>
      <xdr:rowOff>92710</xdr:rowOff>
    </xdr:to>
    <xdr:cxnSp macro="">
      <xdr:nvCxnSpPr>
        <xdr:cNvPr id="60" name="直線コネクタ 59">
          <a:extLst>
            <a:ext uri="{FF2B5EF4-FFF2-40B4-BE49-F238E27FC236}">
              <a16:creationId xmlns:a16="http://schemas.microsoft.com/office/drawing/2014/main" id="{BF1FB33E-576B-4742-B402-99F2AE94E7C7}"/>
            </a:ext>
          </a:extLst>
        </xdr:cNvPr>
        <xdr:cNvCxnSpPr/>
      </xdr:nvCxnSpPr>
      <xdr:spPr>
        <a:xfrm>
          <a:off x="4108450" y="70332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80010</xdr:rowOff>
    </xdr:from>
    <xdr:ext cx="340360" cy="259080"/>
    <xdr:sp macro="" textlink="">
      <xdr:nvSpPr>
        <xdr:cNvPr id="61" name="【図書館】&#10;有形固定資産減価償却率最大値テキスト">
          <a:extLst>
            <a:ext uri="{FF2B5EF4-FFF2-40B4-BE49-F238E27FC236}">
              <a16:creationId xmlns:a16="http://schemas.microsoft.com/office/drawing/2014/main" id="{B28F0001-6FAF-4C7F-BF9C-3F00A8E000FB}"/>
            </a:ext>
          </a:extLst>
        </xdr:cNvPr>
        <xdr:cNvSpPr txBox="1"/>
      </xdr:nvSpPr>
      <xdr:spPr>
        <a:xfrm>
          <a:off x="4216400" y="536956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E4BBD634-6813-42EC-9F41-9C62B4D21669}"/>
            </a:ext>
          </a:extLst>
        </xdr:cNvPr>
        <xdr:cNvCxnSpPr/>
      </xdr:nvCxnSpPr>
      <xdr:spPr>
        <a:xfrm>
          <a:off x="4108450" y="558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90170</xdr:rowOff>
    </xdr:from>
    <xdr:ext cx="405130" cy="259080"/>
    <xdr:sp macro="" textlink="">
      <xdr:nvSpPr>
        <xdr:cNvPr id="63" name="【図書館】&#10;有形固定資産減価償却率平均値テキスト">
          <a:extLst>
            <a:ext uri="{FF2B5EF4-FFF2-40B4-BE49-F238E27FC236}">
              <a16:creationId xmlns:a16="http://schemas.microsoft.com/office/drawing/2014/main" id="{0F47D3B9-1F1D-44BC-AC1F-EA896462B163}"/>
            </a:ext>
          </a:extLst>
        </xdr:cNvPr>
        <xdr:cNvSpPr txBox="1"/>
      </xdr:nvSpPr>
      <xdr:spPr>
        <a:xfrm>
          <a:off x="4216400" y="63703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111760</xdr:rowOff>
    </xdr:from>
    <xdr:to>
      <xdr:col>24</xdr:col>
      <xdr:colOff>114300</xdr:colOff>
      <xdr:row>39</xdr:row>
      <xdr:rowOff>41910</xdr:rowOff>
    </xdr:to>
    <xdr:sp macro="" textlink="">
      <xdr:nvSpPr>
        <xdr:cNvPr id="64" name="フローチャート: 判断 63">
          <a:extLst>
            <a:ext uri="{FF2B5EF4-FFF2-40B4-BE49-F238E27FC236}">
              <a16:creationId xmlns:a16="http://schemas.microsoft.com/office/drawing/2014/main" id="{EF0E8E3E-CFF2-4473-96D3-5130E7CAEA6B}"/>
            </a:ext>
          </a:extLst>
        </xdr:cNvPr>
        <xdr:cNvSpPr/>
      </xdr:nvSpPr>
      <xdr:spPr>
        <a:xfrm>
          <a:off x="4127500" y="63919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95885</xdr:rowOff>
    </xdr:from>
    <xdr:to>
      <xdr:col>20</xdr:col>
      <xdr:colOff>38100</xdr:colOff>
      <xdr:row>39</xdr:row>
      <xdr:rowOff>26035</xdr:rowOff>
    </xdr:to>
    <xdr:sp macro="" textlink="">
      <xdr:nvSpPr>
        <xdr:cNvPr id="65" name="フローチャート: 判断 64">
          <a:extLst>
            <a:ext uri="{FF2B5EF4-FFF2-40B4-BE49-F238E27FC236}">
              <a16:creationId xmlns:a16="http://schemas.microsoft.com/office/drawing/2014/main" id="{633A5A0C-BC40-4FA1-A199-7BE053B506FD}"/>
            </a:ext>
          </a:extLst>
        </xdr:cNvPr>
        <xdr:cNvSpPr/>
      </xdr:nvSpPr>
      <xdr:spPr>
        <a:xfrm>
          <a:off x="3384550" y="63760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114935</xdr:rowOff>
    </xdr:from>
    <xdr:to>
      <xdr:col>15</xdr:col>
      <xdr:colOff>101600</xdr:colOff>
      <xdr:row>39</xdr:row>
      <xdr:rowOff>45085</xdr:rowOff>
    </xdr:to>
    <xdr:sp macro="" textlink="">
      <xdr:nvSpPr>
        <xdr:cNvPr id="66" name="フローチャート: 判断 65">
          <a:extLst>
            <a:ext uri="{FF2B5EF4-FFF2-40B4-BE49-F238E27FC236}">
              <a16:creationId xmlns:a16="http://schemas.microsoft.com/office/drawing/2014/main" id="{DF9BA866-9E29-43E4-8A1B-64C3D6E6101B}"/>
            </a:ext>
          </a:extLst>
        </xdr:cNvPr>
        <xdr:cNvSpPr/>
      </xdr:nvSpPr>
      <xdr:spPr>
        <a:xfrm>
          <a:off x="2571750" y="63950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125095</xdr:rowOff>
    </xdr:from>
    <xdr:to>
      <xdr:col>10</xdr:col>
      <xdr:colOff>165100</xdr:colOff>
      <xdr:row>39</xdr:row>
      <xdr:rowOff>55245</xdr:rowOff>
    </xdr:to>
    <xdr:sp macro="" textlink="">
      <xdr:nvSpPr>
        <xdr:cNvPr id="67" name="フローチャート: 判断 66">
          <a:extLst>
            <a:ext uri="{FF2B5EF4-FFF2-40B4-BE49-F238E27FC236}">
              <a16:creationId xmlns:a16="http://schemas.microsoft.com/office/drawing/2014/main" id="{E78D27AD-A109-4C2F-ABA7-7CD67CF523DE}"/>
            </a:ext>
          </a:extLst>
        </xdr:cNvPr>
        <xdr:cNvSpPr/>
      </xdr:nvSpPr>
      <xdr:spPr>
        <a:xfrm>
          <a:off x="1778000" y="64052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97790</xdr:rowOff>
    </xdr:from>
    <xdr:to>
      <xdr:col>6</xdr:col>
      <xdr:colOff>38100</xdr:colOff>
      <xdr:row>39</xdr:row>
      <xdr:rowOff>27305</xdr:rowOff>
    </xdr:to>
    <xdr:sp macro="" textlink="">
      <xdr:nvSpPr>
        <xdr:cNvPr id="68" name="フローチャート: 判断 67">
          <a:extLst>
            <a:ext uri="{FF2B5EF4-FFF2-40B4-BE49-F238E27FC236}">
              <a16:creationId xmlns:a16="http://schemas.microsoft.com/office/drawing/2014/main" id="{D70D6843-0D9F-491F-9EAE-8A62E365C8E9}"/>
            </a:ext>
          </a:extLst>
        </xdr:cNvPr>
        <xdr:cNvSpPr/>
      </xdr:nvSpPr>
      <xdr:spPr>
        <a:xfrm>
          <a:off x="984250" y="6377940"/>
          <a:ext cx="8255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1A855A80-ECA6-4836-8E51-5756AABDB9CE}"/>
            </a:ext>
          </a:extLst>
        </xdr:cNvPr>
        <xdr:cNvSpPr txBox="1"/>
      </xdr:nvSpPr>
      <xdr:spPr>
        <a:xfrm>
          <a:off x="40068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4BADC40D-726F-49EE-92F9-9A6E64AB87C8}"/>
            </a:ext>
          </a:extLst>
        </xdr:cNvPr>
        <xdr:cNvSpPr txBox="1"/>
      </xdr:nvSpPr>
      <xdr:spPr>
        <a:xfrm>
          <a:off x="32575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D1649908-EDEA-44BC-B504-212BB7DEA7CC}"/>
            </a:ext>
          </a:extLst>
        </xdr:cNvPr>
        <xdr:cNvSpPr txBox="1"/>
      </xdr:nvSpPr>
      <xdr:spPr>
        <a:xfrm>
          <a:off x="24511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99AA53FA-3FA2-4581-8841-BC508137B646}"/>
            </a:ext>
          </a:extLst>
        </xdr:cNvPr>
        <xdr:cNvSpPr txBox="1"/>
      </xdr:nvSpPr>
      <xdr:spPr>
        <a:xfrm>
          <a:off x="16573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EFD118F6-528C-4588-88A7-9A0D057EC8A2}"/>
            </a:ext>
          </a:extLst>
        </xdr:cNvPr>
        <xdr:cNvSpPr txBox="1"/>
      </xdr:nvSpPr>
      <xdr:spPr>
        <a:xfrm>
          <a:off x="857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56515</xdr:rowOff>
    </xdr:from>
    <xdr:to>
      <xdr:col>24</xdr:col>
      <xdr:colOff>114300</xdr:colOff>
      <xdr:row>36</xdr:row>
      <xdr:rowOff>158115</xdr:rowOff>
    </xdr:to>
    <xdr:sp macro="" textlink="">
      <xdr:nvSpPr>
        <xdr:cNvPr id="74" name="楕円 73">
          <a:extLst>
            <a:ext uri="{FF2B5EF4-FFF2-40B4-BE49-F238E27FC236}">
              <a16:creationId xmlns:a16="http://schemas.microsoft.com/office/drawing/2014/main" id="{050537DE-1997-4273-88AE-AA10591A2AEB}"/>
            </a:ext>
          </a:extLst>
        </xdr:cNvPr>
        <xdr:cNvSpPr/>
      </xdr:nvSpPr>
      <xdr:spPr>
        <a:xfrm>
          <a:off x="4127500" y="600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79375</xdr:rowOff>
    </xdr:from>
    <xdr:ext cx="405130" cy="258445"/>
    <xdr:sp macro="" textlink="">
      <xdr:nvSpPr>
        <xdr:cNvPr id="75" name="【図書館】&#10;有形固定資産減価償却率該当値テキスト">
          <a:extLst>
            <a:ext uri="{FF2B5EF4-FFF2-40B4-BE49-F238E27FC236}">
              <a16:creationId xmlns:a16="http://schemas.microsoft.com/office/drawing/2014/main" id="{96E79197-A5E7-42B9-9611-18CE8E5A2242}"/>
            </a:ext>
          </a:extLst>
        </xdr:cNvPr>
        <xdr:cNvSpPr txBox="1"/>
      </xdr:nvSpPr>
      <xdr:spPr>
        <a:xfrm>
          <a:off x="4216400" y="58642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22225</xdr:rowOff>
    </xdr:from>
    <xdr:to>
      <xdr:col>20</xdr:col>
      <xdr:colOff>38100</xdr:colOff>
      <xdr:row>36</xdr:row>
      <xdr:rowOff>123825</xdr:rowOff>
    </xdr:to>
    <xdr:sp macro="" textlink="">
      <xdr:nvSpPr>
        <xdr:cNvPr id="76" name="楕円 75">
          <a:extLst>
            <a:ext uri="{FF2B5EF4-FFF2-40B4-BE49-F238E27FC236}">
              <a16:creationId xmlns:a16="http://schemas.microsoft.com/office/drawing/2014/main" id="{FECD2396-F8AF-43C4-AEA6-FEC31A9D665B}"/>
            </a:ext>
          </a:extLst>
        </xdr:cNvPr>
        <xdr:cNvSpPr/>
      </xdr:nvSpPr>
      <xdr:spPr>
        <a:xfrm>
          <a:off x="3384550" y="59721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73025</xdr:rowOff>
    </xdr:from>
    <xdr:to>
      <xdr:col>24</xdr:col>
      <xdr:colOff>63500</xdr:colOff>
      <xdr:row>36</xdr:row>
      <xdr:rowOff>107315</xdr:rowOff>
    </xdr:to>
    <xdr:cxnSp macro="">
      <xdr:nvCxnSpPr>
        <xdr:cNvPr id="77" name="直線コネクタ 76">
          <a:extLst>
            <a:ext uri="{FF2B5EF4-FFF2-40B4-BE49-F238E27FC236}">
              <a16:creationId xmlns:a16="http://schemas.microsoft.com/office/drawing/2014/main" id="{6585CFBB-5FF7-4D75-99F6-140B86A76064}"/>
            </a:ext>
          </a:extLst>
        </xdr:cNvPr>
        <xdr:cNvCxnSpPr/>
      </xdr:nvCxnSpPr>
      <xdr:spPr>
        <a:xfrm>
          <a:off x="3429000" y="6022975"/>
          <a:ext cx="7493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164465</xdr:rowOff>
    </xdr:from>
    <xdr:to>
      <xdr:col>15</xdr:col>
      <xdr:colOff>101600</xdr:colOff>
      <xdr:row>36</xdr:row>
      <xdr:rowOff>94615</xdr:rowOff>
    </xdr:to>
    <xdr:sp macro="" textlink="">
      <xdr:nvSpPr>
        <xdr:cNvPr id="78" name="楕円 77">
          <a:extLst>
            <a:ext uri="{FF2B5EF4-FFF2-40B4-BE49-F238E27FC236}">
              <a16:creationId xmlns:a16="http://schemas.microsoft.com/office/drawing/2014/main" id="{74D26644-7D28-45D0-BA57-C9D3177B4176}"/>
            </a:ext>
          </a:extLst>
        </xdr:cNvPr>
        <xdr:cNvSpPr/>
      </xdr:nvSpPr>
      <xdr:spPr>
        <a:xfrm>
          <a:off x="2571750" y="59493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43815</xdr:rowOff>
    </xdr:from>
    <xdr:to>
      <xdr:col>19</xdr:col>
      <xdr:colOff>177800</xdr:colOff>
      <xdr:row>36</xdr:row>
      <xdr:rowOff>73025</xdr:rowOff>
    </xdr:to>
    <xdr:cxnSp macro="">
      <xdr:nvCxnSpPr>
        <xdr:cNvPr id="79" name="直線コネクタ 78">
          <a:extLst>
            <a:ext uri="{FF2B5EF4-FFF2-40B4-BE49-F238E27FC236}">
              <a16:creationId xmlns:a16="http://schemas.microsoft.com/office/drawing/2014/main" id="{07B9F98F-B677-4243-B624-6473D8D9DE32}"/>
            </a:ext>
          </a:extLst>
        </xdr:cNvPr>
        <xdr:cNvCxnSpPr/>
      </xdr:nvCxnSpPr>
      <xdr:spPr>
        <a:xfrm>
          <a:off x="2622550" y="5993765"/>
          <a:ext cx="8064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132080</xdr:rowOff>
    </xdr:from>
    <xdr:to>
      <xdr:col>10</xdr:col>
      <xdr:colOff>165100</xdr:colOff>
      <xdr:row>36</xdr:row>
      <xdr:rowOff>61595</xdr:rowOff>
    </xdr:to>
    <xdr:sp macro="" textlink="">
      <xdr:nvSpPr>
        <xdr:cNvPr id="80" name="楕円 79">
          <a:extLst>
            <a:ext uri="{FF2B5EF4-FFF2-40B4-BE49-F238E27FC236}">
              <a16:creationId xmlns:a16="http://schemas.microsoft.com/office/drawing/2014/main" id="{1D244024-EAC9-4DD0-A97D-051EB21FE8EE}"/>
            </a:ext>
          </a:extLst>
        </xdr:cNvPr>
        <xdr:cNvSpPr/>
      </xdr:nvSpPr>
      <xdr:spPr>
        <a:xfrm>
          <a:off x="1778000" y="591693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10795</xdr:rowOff>
    </xdr:from>
    <xdr:to>
      <xdr:col>15</xdr:col>
      <xdr:colOff>50800</xdr:colOff>
      <xdr:row>36</xdr:row>
      <xdr:rowOff>43815</xdr:rowOff>
    </xdr:to>
    <xdr:cxnSp macro="">
      <xdr:nvCxnSpPr>
        <xdr:cNvPr id="81" name="直線コネクタ 80">
          <a:extLst>
            <a:ext uri="{FF2B5EF4-FFF2-40B4-BE49-F238E27FC236}">
              <a16:creationId xmlns:a16="http://schemas.microsoft.com/office/drawing/2014/main" id="{A0C542FB-E76B-44B6-8287-05C257DFE1B7}"/>
            </a:ext>
          </a:extLst>
        </xdr:cNvPr>
        <xdr:cNvCxnSpPr/>
      </xdr:nvCxnSpPr>
      <xdr:spPr>
        <a:xfrm>
          <a:off x="1828800" y="5960745"/>
          <a:ext cx="7937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99060</xdr:rowOff>
    </xdr:from>
    <xdr:to>
      <xdr:col>6</xdr:col>
      <xdr:colOff>38100</xdr:colOff>
      <xdr:row>36</xdr:row>
      <xdr:rowOff>29210</xdr:rowOff>
    </xdr:to>
    <xdr:sp macro="" textlink="">
      <xdr:nvSpPr>
        <xdr:cNvPr id="82" name="楕円 81">
          <a:extLst>
            <a:ext uri="{FF2B5EF4-FFF2-40B4-BE49-F238E27FC236}">
              <a16:creationId xmlns:a16="http://schemas.microsoft.com/office/drawing/2014/main" id="{833A55EB-E611-4FAC-890C-B87C9E084B94}"/>
            </a:ext>
          </a:extLst>
        </xdr:cNvPr>
        <xdr:cNvSpPr/>
      </xdr:nvSpPr>
      <xdr:spPr>
        <a:xfrm>
          <a:off x="984250" y="58839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149860</xdr:rowOff>
    </xdr:from>
    <xdr:to>
      <xdr:col>10</xdr:col>
      <xdr:colOff>114300</xdr:colOff>
      <xdr:row>36</xdr:row>
      <xdr:rowOff>10795</xdr:rowOff>
    </xdr:to>
    <xdr:cxnSp macro="">
      <xdr:nvCxnSpPr>
        <xdr:cNvPr id="83" name="直線コネクタ 82">
          <a:extLst>
            <a:ext uri="{FF2B5EF4-FFF2-40B4-BE49-F238E27FC236}">
              <a16:creationId xmlns:a16="http://schemas.microsoft.com/office/drawing/2014/main" id="{E37BE69E-A224-437F-82F1-B5B38CDD2B78}"/>
            </a:ext>
          </a:extLst>
        </xdr:cNvPr>
        <xdr:cNvCxnSpPr/>
      </xdr:nvCxnSpPr>
      <xdr:spPr>
        <a:xfrm>
          <a:off x="1028700" y="5934710"/>
          <a:ext cx="8001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39</xdr:row>
      <xdr:rowOff>17780</xdr:rowOff>
    </xdr:from>
    <xdr:ext cx="405130" cy="258445"/>
    <xdr:sp macro="" textlink="">
      <xdr:nvSpPr>
        <xdr:cNvPr id="84" name="n_1aveValue【図書館】&#10;有形固定資産減価償却率">
          <a:extLst>
            <a:ext uri="{FF2B5EF4-FFF2-40B4-BE49-F238E27FC236}">
              <a16:creationId xmlns:a16="http://schemas.microsoft.com/office/drawing/2014/main" id="{1AB1EA5F-1AB9-4FA6-97BA-EAC84DF8CA45}"/>
            </a:ext>
          </a:extLst>
        </xdr:cNvPr>
        <xdr:cNvSpPr txBox="1"/>
      </xdr:nvSpPr>
      <xdr:spPr>
        <a:xfrm>
          <a:off x="3239135" y="64630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39</xdr:row>
      <xdr:rowOff>36195</xdr:rowOff>
    </xdr:from>
    <xdr:ext cx="404495" cy="259080"/>
    <xdr:sp macro="" textlink="">
      <xdr:nvSpPr>
        <xdr:cNvPr id="85" name="n_2aveValue【図書館】&#10;有形固定資産減価償却率">
          <a:extLst>
            <a:ext uri="{FF2B5EF4-FFF2-40B4-BE49-F238E27FC236}">
              <a16:creationId xmlns:a16="http://schemas.microsoft.com/office/drawing/2014/main" id="{F9E718C5-39AF-485A-9838-F7D4E4A4B8F9}"/>
            </a:ext>
          </a:extLst>
        </xdr:cNvPr>
        <xdr:cNvSpPr txBox="1"/>
      </xdr:nvSpPr>
      <xdr:spPr>
        <a:xfrm>
          <a:off x="2439035" y="64814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39</xdr:row>
      <xdr:rowOff>46355</xdr:rowOff>
    </xdr:from>
    <xdr:ext cx="404495" cy="259080"/>
    <xdr:sp macro="" textlink="">
      <xdr:nvSpPr>
        <xdr:cNvPr id="86" name="n_3aveValue【図書館】&#10;有形固定資産減価償却率">
          <a:extLst>
            <a:ext uri="{FF2B5EF4-FFF2-40B4-BE49-F238E27FC236}">
              <a16:creationId xmlns:a16="http://schemas.microsoft.com/office/drawing/2014/main" id="{15FD392D-C9EE-45B3-A27C-6FC6FEF5485A}"/>
            </a:ext>
          </a:extLst>
        </xdr:cNvPr>
        <xdr:cNvSpPr txBox="1"/>
      </xdr:nvSpPr>
      <xdr:spPr>
        <a:xfrm>
          <a:off x="1645285" y="64916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39</xdr:row>
      <xdr:rowOff>18415</xdr:rowOff>
    </xdr:from>
    <xdr:ext cx="404495" cy="258445"/>
    <xdr:sp macro="" textlink="">
      <xdr:nvSpPr>
        <xdr:cNvPr id="87" name="n_4aveValue【図書館】&#10;有形固定資産減価償却率">
          <a:extLst>
            <a:ext uri="{FF2B5EF4-FFF2-40B4-BE49-F238E27FC236}">
              <a16:creationId xmlns:a16="http://schemas.microsoft.com/office/drawing/2014/main" id="{22E731EA-C039-4D29-99B0-9EA699290D9D}"/>
            </a:ext>
          </a:extLst>
        </xdr:cNvPr>
        <xdr:cNvSpPr txBox="1"/>
      </xdr:nvSpPr>
      <xdr:spPr>
        <a:xfrm>
          <a:off x="851535" y="64636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34</xdr:row>
      <xdr:rowOff>140335</xdr:rowOff>
    </xdr:from>
    <xdr:ext cx="405130" cy="259080"/>
    <xdr:sp macro="" textlink="">
      <xdr:nvSpPr>
        <xdr:cNvPr id="88" name="n_1mainValue【図書館】&#10;有形固定資産減価償却率">
          <a:extLst>
            <a:ext uri="{FF2B5EF4-FFF2-40B4-BE49-F238E27FC236}">
              <a16:creationId xmlns:a16="http://schemas.microsoft.com/office/drawing/2014/main" id="{3C982498-56E0-48C1-AA75-D5407D17BAF6}"/>
            </a:ext>
          </a:extLst>
        </xdr:cNvPr>
        <xdr:cNvSpPr txBox="1"/>
      </xdr:nvSpPr>
      <xdr:spPr>
        <a:xfrm>
          <a:off x="3239135" y="57600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34</xdr:row>
      <xdr:rowOff>111125</xdr:rowOff>
    </xdr:from>
    <xdr:ext cx="404495" cy="258445"/>
    <xdr:sp macro="" textlink="">
      <xdr:nvSpPr>
        <xdr:cNvPr id="89" name="n_2mainValue【図書館】&#10;有形固定資産減価償却率">
          <a:extLst>
            <a:ext uri="{FF2B5EF4-FFF2-40B4-BE49-F238E27FC236}">
              <a16:creationId xmlns:a16="http://schemas.microsoft.com/office/drawing/2014/main" id="{02B30ABD-68E0-4026-9E87-695649643EC2}"/>
            </a:ext>
          </a:extLst>
        </xdr:cNvPr>
        <xdr:cNvSpPr txBox="1"/>
      </xdr:nvSpPr>
      <xdr:spPr>
        <a:xfrm>
          <a:off x="2439035" y="57308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78105</xdr:rowOff>
    </xdr:from>
    <xdr:ext cx="404495" cy="258445"/>
    <xdr:sp macro="" textlink="">
      <xdr:nvSpPr>
        <xdr:cNvPr id="90" name="n_3mainValue【図書館】&#10;有形固定資産減価償却率">
          <a:extLst>
            <a:ext uri="{FF2B5EF4-FFF2-40B4-BE49-F238E27FC236}">
              <a16:creationId xmlns:a16="http://schemas.microsoft.com/office/drawing/2014/main" id="{336DA353-7C05-48AB-84C2-60363295BD0D}"/>
            </a:ext>
          </a:extLst>
        </xdr:cNvPr>
        <xdr:cNvSpPr txBox="1"/>
      </xdr:nvSpPr>
      <xdr:spPr>
        <a:xfrm>
          <a:off x="1645285" y="56978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34</xdr:row>
      <xdr:rowOff>45720</xdr:rowOff>
    </xdr:from>
    <xdr:ext cx="404495" cy="259080"/>
    <xdr:sp macro="" textlink="">
      <xdr:nvSpPr>
        <xdr:cNvPr id="91" name="n_4mainValue【図書館】&#10;有形固定資産減価償却率">
          <a:extLst>
            <a:ext uri="{FF2B5EF4-FFF2-40B4-BE49-F238E27FC236}">
              <a16:creationId xmlns:a16="http://schemas.microsoft.com/office/drawing/2014/main" id="{D641B921-142D-4884-A2B2-9DA57198CB22}"/>
            </a:ext>
          </a:extLst>
        </xdr:cNvPr>
        <xdr:cNvSpPr txBox="1"/>
      </xdr:nvSpPr>
      <xdr:spPr>
        <a:xfrm>
          <a:off x="851535" y="56654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D34E335-25B4-42DA-81BF-67D3F1BA8843}"/>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4A9F5FC-3586-4F90-865C-62EBCAD4E3F6}"/>
            </a:ext>
          </a:extLst>
        </xdr:cNvPr>
        <xdr:cNvSpPr/>
      </xdr:nvSpPr>
      <xdr:spPr>
        <a:xfrm>
          <a:off x="60642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16E743A-7841-40B2-B538-E59CC723EA95}"/>
            </a:ext>
          </a:extLst>
        </xdr:cNvPr>
        <xdr:cNvSpPr/>
      </xdr:nvSpPr>
      <xdr:spPr>
        <a:xfrm>
          <a:off x="60642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50E9E95-01C6-4426-9C27-39E4C4018EB0}"/>
            </a:ext>
          </a:extLst>
        </xdr:cNvPr>
        <xdr:cNvSpPr/>
      </xdr:nvSpPr>
      <xdr:spPr>
        <a:xfrm>
          <a:off x="69850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D7F56B5-53CA-420C-9827-4E2F2248A47F}"/>
            </a:ext>
          </a:extLst>
        </xdr:cNvPr>
        <xdr:cNvSpPr/>
      </xdr:nvSpPr>
      <xdr:spPr>
        <a:xfrm>
          <a:off x="69850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0632B72-B0CF-47B9-8A53-DFEC3A389B0C}"/>
            </a:ext>
          </a:extLst>
        </xdr:cNvPr>
        <xdr:cNvSpPr/>
      </xdr:nvSpPr>
      <xdr:spPr>
        <a:xfrm>
          <a:off x="80137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EA52112-3E7D-4575-9D93-DCA355FB5336}"/>
            </a:ext>
          </a:extLst>
        </xdr:cNvPr>
        <xdr:cNvSpPr/>
      </xdr:nvSpPr>
      <xdr:spPr>
        <a:xfrm>
          <a:off x="80137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842477B-81F9-4A4B-9011-49A44500B02F}"/>
            </a:ext>
          </a:extLst>
        </xdr:cNvPr>
        <xdr:cNvSpPr/>
      </xdr:nvSpPr>
      <xdr:spPr>
        <a:xfrm>
          <a:off x="5956300" y="51435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250" cy="225425"/>
    <xdr:sp macro="" textlink="">
      <xdr:nvSpPr>
        <xdr:cNvPr id="100" name="テキスト ボックス 99">
          <a:extLst>
            <a:ext uri="{FF2B5EF4-FFF2-40B4-BE49-F238E27FC236}">
              <a16:creationId xmlns:a16="http://schemas.microsoft.com/office/drawing/2014/main" id="{E83CE9FA-437B-424C-8562-82DB44FD78A0}"/>
            </a:ext>
          </a:extLst>
        </xdr:cNvPr>
        <xdr:cNvSpPr txBox="1"/>
      </xdr:nvSpPr>
      <xdr:spPr>
        <a:xfrm>
          <a:off x="5918200" y="495935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6F835C6-E426-4594-A2C5-30FD7C022F08}"/>
            </a:ext>
          </a:extLst>
        </xdr:cNvPr>
        <xdr:cNvCxnSpPr/>
      </xdr:nvCxnSpPr>
      <xdr:spPr>
        <a:xfrm>
          <a:off x="5956300" y="7346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BDDF807A-6529-4E8C-B7F4-12279E14DEFE}"/>
            </a:ext>
          </a:extLst>
        </xdr:cNvPr>
        <xdr:cNvCxnSpPr/>
      </xdr:nvCxnSpPr>
      <xdr:spPr>
        <a:xfrm>
          <a:off x="5956300" y="6908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6725" cy="259080"/>
    <xdr:sp macro="" textlink="">
      <xdr:nvSpPr>
        <xdr:cNvPr id="103" name="テキスト ボックス 102">
          <a:extLst>
            <a:ext uri="{FF2B5EF4-FFF2-40B4-BE49-F238E27FC236}">
              <a16:creationId xmlns:a16="http://schemas.microsoft.com/office/drawing/2014/main" id="{6B707150-9C78-4B9E-AD15-F26230F0B899}"/>
            </a:ext>
          </a:extLst>
        </xdr:cNvPr>
        <xdr:cNvSpPr txBox="1"/>
      </xdr:nvSpPr>
      <xdr:spPr>
        <a:xfrm>
          <a:off x="5527040" y="6772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DE425363-C324-49CD-8A5E-E7EA7C584E86}"/>
            </a:ext>
          </a:extLst>
        </xdr:cNvPr>
        <xdr:cNvCxnSpPr/>
      </xdr:nvCxnSpPr>
      <xdr:spPr>
        <a:xfrm>
          <a:off x="5956300" y="6464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48260</xdr:rowOff>
    </xdr:from>
    <xdr:ext cx="466725" cy="259080"/>
    <xdr:sp macro="" textlink="">
      <xdr:nvSpPr>
        <xdr:cNvPr id="105" name="テキスト ボックス 104">
          <a:extLst>
            <a:ext uri="{FF2B5EF4-FFF2-40B4-BE49-F238E27FC236}">
              <a16:creationId xmlns:a16="http://schemas.microsoft.com/office/drawing/2014/main" id="{6477ED80-E6AC-473E-B9E0-58D63A0139A5}"/>
            </a:ext>
          </a:extLst>
        </xdr:cNvPr>
        <xdr:cNvSpPr txBox="1"/>
      </xdr:nvSpPr>
      <xdr:spPr>
        <a:xfrm>
          <a:off x="5527040" y="63284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1763BD91-C0F5-42B7-93B4-99A4C8DE9659}"/>
            </a:ext>
          </a:extLst>
        </xdr:cNvPr>
        <xdr:cNvCxnSpPr/>
      </xdr:nvCxnSpPr>
      <xdr:spPr>
        <a:xfrm>
          <a:off x="5956300" y="6026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105410</xdr:rowOff>
    </xdr:from>
    <xdr:ext cx="466725" cy="259080"/>
    <xdr:sp macro="" textlink="">
      <xdr:nvSpPr>
        <xdr:cNvPr id="107" name="テキスト ボックス 106">
          <a:extLst>
            <a:ext uri="{FF2B5EF4-FFF2-40B4-BE49-F238E27FC236}">
              <a16:creationId xmlns:a16="http://schemas.microsoft.com/office/drawing/2014/main" id="{1F16D1E7-B3D1-499B-B146-469D636632F0}"/>
            </a:ext>
          </a:extLst>
        </xdr:cNvPr>
        <xdr:cNvSpPr txBox="1"/>
      </xdr:nvSpPr>
      <xdr:spPr>
        <a:xfrm>
          <a:off x="5527040" y="5890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FCEAA5E5-55A2-4184-A4F1-C189859ABA06}"/>
            </a:ext>
          </a:extLst>
        </xdr:cNvPr>
        <xdr:cNvCxnSpPr/>
      </xdr:nvCxnSpPr>
      <xdr:spPr>
        <a:xfrm>
          <a:off x="5956300" y="558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162560</xdr:rowOff>
    </xdr:from>
    <xdr:ext cx="466725" cy="259080"/>
    <xdr:sp macro="" textlink="">
      <xdr:nvSpPr>
        <xdr:cNvPr id="109" name="テキスト ボックス 108">
          <a:extLst>
            <a:ext uri="{FF2B5EF4-FFF2-40B4-BE49-F238E27FC236}">
              <a16:creationId xmlns:a16="http://schemas.microsoft.com/office/drawing/2014/main" id="{8070553D-D738-40E2-B5FD-A663975EE364}"/>
            </a:ext>
          </a:extLst>
        </xdr:cNvPr>
        <xdr:cNvSpPr txBox="1"/>
      </xdr:nvSpPr>
      <xdr:spPr>
        <a:xfrm>
          <a:off x="5527040" y="5452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469E6B3-3B10-463A-B837-85FF906CB691}"/>
            </a:ext>
          </a:extLst>
        </xdr:cNvPr>
        <xdr:cNvCxnSpPr/>
      </xdr:nvCxnSpPr>
      <xdr:spPr>
        <a:xfrm>
          <a:off x="5956300" y="5143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6725" cy="259080"/>
    <xdr:sp macro="" textlink="">
      <xdr:nvSpPr>
        <xdr:cNvPr id="111" name="テキスト ボックス 110">
          <a:extLst>
            <a:ext uri="{FF2B5EF4-FFF2-40B4-BE49-F238E27FC236}">
              <a16:creationId xmlns:a16="http://schemas.microsoft.com/office/drawing/2014/main" id="{52CAC51D-C843-407B-A7A8-E5AE93F6EBEB}"/>
            </a:ext>
          </a:extLst>
        </xdr:cNvPr>
        <xdr:cNvSpPr txBox="1"/>
      </xdr:nvSpPr>
      <xdr:spPr>
        <a:xfrm>
          <a:off x="5527040" y="50076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9B55FF50-0684-4B1A-BE00-60BB1C56418D}"/>
            </a:ext>
          </a:extLst>
        </xdr:cNvPr>
        <xdr:cNvSpPr/>
      </xdr:nvSpPr>
      <xdr:spPr>
        <a:xfrm>
          <a:off x="5956300" y="51435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126365</xdr:rowOff>
    </xdr:to>
    <xdr:cxnSp macro="">
      <xdr:nvCxnSpPr>
        <xdr:cNvPr id="113" name="直線コネクタ 112">
          <a:extLst>
            <a:ext uri="{FF2B5EF4-FFF2-40B4-BE49-F238E27FC236}">
              <a16:creationId xmlns:a16="http://schemas.microsoft.com/office/drawing/2014/main" id="{0186BCAA-044B-4FFD-8D86-5C72AC614423}"/>
            </a:ext>
          </a:extLst>
        </xdr:cNvPr>
        <xdr:cNvCxnSpPr/>
      </xdr:nvCxnSpPr>
      <xdr:spPr>
        <a:xfrm flipV="1">
          <a:off x="9429115" y="5627370"/>
          <a:ext cx="0" cy="1274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130175</xdr:rowOff>
    </xdr:from>
    <xdr:ext cx="469900" cy="259080"/>
    <xdr:sp macro="" textlink="">
      <xdr:nvSpPr>
        <xdr:cNvPr id="114" name="【図書館】&#10;一人当たり面積最小値テキスト">
          <a:extLst>
            <a:ext uri="{FF2B5EF4-FFF2-40B4-BE49-F238E27FC236}">
              <a16:creationId xmlns:a16="http://schemas.microsoft.com/office/drawing/2014/main" id="{56070851-B472-4DCA-BFEC-B6BAB82FB705}"/>
            </a:ext>
          </a:extLst>
        </xdr:cNvPr>
        <xdr:cNvSpPr txBox="1"/>
      </xdr:nvSpPr>
      <xdr:spPr>
        <a:xfrm>
          <a:off x="9467850" y="6905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126365</xdr:rowOff>
    </xdr:from>
    <xdr:to>
      <xdr:col>55</xdr:col>
      <xdr:colOff>88900</xdr:colOff>
      <xdr:row>41</xdr:row>
      <xdr:rowOff>126365</xdr:rowOff>
    </xdr:to>
    <xdr:cxnSp macro="">
      <xdr:nvCxnSpPr>
        <xdr:cNvPr id="115" name="直線コネクタ 114">
          <a:extLst>
            <a:ext uri="{FF2B5EF4-FFF2-40B4-BE49-F238E27FC236}">
              <a16:creationId xmlns:a16="http://schemas.microsoft.com/office/drawing/2014/main" id="{A923D66C-90E9-4D8A-A9DE-2EDC6B7855D7}"/>
            </a:ext>
          </a:extLst>
        </xdr:cNvPr>
        <xdr:cNvCxnSpPr/>
      </xdr:nvCxnSpPr>
      <xdr:spPr>
        <a:xfrm>
          <a:off x="9359900" y="69018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125730</xdr:rowOff>
    </xdr:from>
    <xdr:ext cx="469900" cy="259080"/>
    <xdr:sp macro="" textlink="">
      <xdr:nvSpPr>
        <xdr:cNvPr id="116" name="【図書館】&#10;一人当たり面積最大値テキスト">
          <a:extLst>
            <a:ext uri="{FF2B5EF4-FFF2-40B4-BE49-F238E27FC236}">
              <a16:creationId xmlns:a16="http://schemas.microsoft.com/office/drawing/2014/main" id="{F48A4103-0FC7-4869-AAF7-C4534F0224E2}"/>
            </a:ext>
          </a:extLst>
        </xdr:cNvPr>
        <xdr:cNvSpPr txBox="1"/>
      </xdr:nvSpPr>
      <xdr:spPr>
        <a:xfrm>
          <a:off x="9467850" y="5415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0.580</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009410EF-6119-4BC0-BAAB-86C063448827}"/>
            </a:ext>
          </a:extLst>
        </xdr:cNvPr>
        <xdr:cNvCxnSpPr/>
      </xdr:nvCxnSpPr>
      <xdr:spPr>
        <a:xfrm>
          <a:off x="9359900" y="56273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38100</xdr:rowOff>
    </xdr:from>
    <xdr:ext cx="469900" cy="259080"/>
    <xdr:sp macro="" textlink="">
      <xdr:nvSpPr>
        <xdr:cNvPr id="118" name="【図書館】&#10;一人当たり面積平均値テキスト">
          <a:extLst>
            <a:ext uri="{FF2B5EF4-FFF2-40B4-BE49-F238E27FC236}">
              <a16:creationId xmlns:a16="http://schemas.microsoft.com/office/drawing/2014/main" id="{5989E222-5E34-4CDB-B60D-5734FB05F375}"/>
            </a:ext>
          </a:extLst>
        </xdr:cNvPr>
        <xdr:cNvSpPr txBox="1"/>
      </xdr:nvSpPr>
      <xdr:spPr>
        <a:xfrm>
          <a:off x="9467850" y="64833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08370342-37DC-4E80-AE63-FC7E8B35D999}"/>
            </a:ext>
          </a:extLst>
        </xdr:cNvPr>
        <xdr:cNvSpPr/>
      </xdr:nvSpPr>
      <xdr:spPr>
        <a:xfrm>
          <a:off x="9398000" y="65049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365EEB67-AA42-4B1E-AFF9-7517EC9F3530}"/>
            </a:ext>
          </a:extLst>
        </xdr:cNvPr>
        <xdr:cNvSpPr/>
      </xdr:nvSpPr>
      <xdr:spPr>
        <a:xfrm>
          <a:off x="8636000" y="65163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23F74C55-17B8-4B6F-BA5F-7F72A8097032}"/>
            </a:ext>
          </a:extLst>
        </xdr:cNvPr>
        <xdr:cNvSpPr/>
      </xdr:nvSpPr>
      <xdr:spPr>
        <a:xfrm>
          <a:off x="7842250" y="65849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137160</xdr:rowOff>
    </xdr:from>
    <xdr:to>
      <xdr:col>41</xdr:col>
      <xdr:colOff>101600</xdr:colOff>
      <xdr:row>40</xdr:row>
      <xdr:rowOff>67310</xdr:rowOff>
    </xdr:to>
    <xdr:sp macro="" textlink="">
      <xdr:nvSpPr>
        <xdr:cNvPr id="122" name="フローチャート: 判断 121">
          <a:extLst>
            <a:ext uri="{FF2B5EF4-FFF2-40B4-BE49-F238E27FC236}">
              <a16:creationId xmlns:a16="http://schemas.microsoft.com/office/drawing/2014/main" id="{47A25927-FE3E-4292-A827-F9A3EDA95F0F}"/>
            </a:ext>
          </a:extLst>
        </xdr:cNvPr>
        <xdr:cNvSpPr/>
      </xdr:nvSpPr>
      <xdr:spPr>
        <a:xfrm>
          <a:off x="7029450" y="65824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125730</xdr:rowOff>
    </xdr:from>
    <xdr:to>
      <xdr:col>36</xdr:col>
      <xdr:colOff>165100</xdr:colOff>
      <xdr:row>40</xdr:row>
      <xdr:rowOff>55880</xdr:rowOff>
    </xdr:to>
    <xdr:sp macro="" textlink="">
      <xdr:nvSpPr>
        <xdr:cNvPr id="123" name="フローチャート: 判断 122">
          <a:extLst>
            <a:ext uri="{FF2B5EF4-FFF2-40B4-BE49-F238E27FC236}">
              <a16:creationId xmlns:a16="http://schemas.microsoft.com/office/drawing/2014/main" id="{AF7C7FFF-F25C-41C7-B7B0-B912804F7850}"/>
            </a:ext>
          </a:extLst>
        </xdr:cNvPr>
        <xdr:cNvSpPr/>
      </xdr:nvSpPr>
      <xdr:spPr>
        <a:xfrm>
          <a:off x="6235700" y="65709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DD9811F3-FA04-4F54-B201-6404473F4532}"/>
            </a:ext>
          </a:extLst>
        </xdr:cNvPr>
        <xdr:cNvSpPr txBox="1"/>
      </xdr:nvSpPr>
      <xdr:spPr>
        <a:xfrm>
          <a:off x="92583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CD478D16-A5B7-4AA5-90F4-0E4A3FB2C68D}"/>
            </a:ext>
          </a:extLst>
        </xdr:cNvPr>
        <xdr:cNvSpPr txBox="1"/>
      </xdr:nvSpPr>
      <xdr:spPr>
        <a:xfrm>
          <a:off x="85153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5593C381-982C-4D5D-A26A-08D9A24F7204}"/>
            </a:ext>
          </a:extLst>
        </xdr:cNvPr>
        <xdr:cNvSpPr txBox="1"/>
      </xdr:nvSpPr>
      <xdr:spPr>
        <a:xfrm>
          <a:off x="7715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312ABB9A-1E81-4DDB-842E-97335D0189D1}"/>
            </a:ext>
          </a:extLst>
        </xdr:cNvPr>
        <xdr:cNvSpPr txBox="1"/>
      </xdr:nvSpPr>
      <xdr:spPr>
        <a:xfrm>
          <a:off x="6908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E26975D5-F588-4547-A2E1-7E6FFA006E4B}"/>
            </a:ext>
          </a:extLst>
        </xdr:cNvPr>
        <xdr:cNvSpPr txBox="1"/>
      </xdr:nvSpPr>
      <xdr:spPr>
        <a:xfrm>
          <a:off x="61150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2540</xdr:rowOff>
    </xdr:from>
    <xdr:to>
      <xdr:col>55</xdr:col>
      <xdr:colOff>50800</xdr:colOff>
      <xdr:row>39</xdr:row>
      <xdr:rowOff>104140</xdr:rowOff>
    </xdr:to>
    <xdr:sp macro="" textlink="">
      <xdr:nvSpPr>
        <xdr:cNvPr id="129" name="楕円 128">
          <a:extLst>
            <a:ext uri="{FF2B5EF4-FFF2-40B4-BE49-F238E27FC236}">
              <a16:creationId xmlns:a16="http://schemas.microsoft.com/office/drawing/2014/main" id="{20FC0B95-E4E8-4855-A5D0-99E1F97F4656}"/>
            </a:ext>
          </a:extLst>
        </xdr:cNvPr>
        <xdr:cNvSpPr/>
      </xdr:nvSpPr>
      <xdr:spPr>
        <a:xfrm>
          <a:off x="9398000" y="64477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25400</xdr:rowOff>
    </xdr:from>
    <xdr:ext cx="469900" cy="259080"/>
    <xdr:sp macro="" textlink="">
      <xdr:nvSpPr>
        <xdr:cNvPr id="130" name="【図書館】&#10;一人当たり面積該当値テキスト">
          <a:extLst>
            <a:ext uri="{FF2B5EF4-FFF2-40B4-BE49-F238E27FC236}">
              <a16:creationId xmlns:a16="http://schemas.microsoft.com/office/drawing/2014/main" id="{D714210D-B483-40C9-88D8-06692713014C}"/>
            </a:ext>
          </a:extLst>
        </xdr:cNvPr>
        <xdr:cNvSpPr txBox="1"/>
      </xdr:nvSpPr>
      <xdr:spPr>
        <a:xfrm>
          <a:off x="9467850" y="6305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11430</xdr:rowOff>
    </xdr:from>
    <xdr:to>
      <xdr:col>50</xdr:col>
      <xdr:colOff>165100</xdr:colOff>
      <xdr:row>39</xdr:row>
      <xdr:rowOff>113030</xdr:rowOff>
    </xdr:to>
    <xdr:sp macro="" textlink="">
      <xdr:nvSpPr>
        <xdr:cNvPr id="131" name="楕円 130">
          <a:extLst>
            <a:ext uri="{FF2B5EF4-FFF2-40B4-BE49-F238E27FC236}">
              <a16:creationId xmlns:a16="http://schemas.microsoft.com/office/drawing/2014/main" id="{66FB04A7-5581-4E08-B91B-9F16D82E61D3}"/>
            </a:ext>
          </a:extLst>
        </xdr:cNvPr>
        <xdr:cNvSpPr/>
      </xdr:nvSpPr>
      <xdr:spPr>
        <a:xfrm>
          <a:off x="86360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53340</xdr:rowOff>
    </xdr:from>
    <xdr:to>
      <xdr:col>55</xdr:col>
      <xdr:colOff>0</xdr:colOff>
      <xdr:row>39</xdr:row>
      <xdr:rowOff>62230</xdr:rowOff>
    </xdr:to>
    <xdr:cxnSp macro="">
      <xdr:nvCxnSpPr>
        <xdr:cNvPr id="132" name="直線コネクタ 131">
          <a:extLst>
            <a:ext uri="{FF2B5EF4-FFF2-40B4-BE49-F238E27FC236}">
              <a16:creationId xmlns:a16="http://schemas.microsoft.com/office/drawing/2014/main" id="{A4B5EFE3-8C3E-4791-999D-2A399A6A4E03}"/>
            </a:ext>
          </a:extLst>
        </xdr:cNvPr>
        <xdr:cNvCxnSpPr/>
      </xdr:nvCxnSpPr>
      <xdr:spPr>
        <a:xfrm flipV="1">
          <a:off x="8686800" y="6498590"/>
          <a:ext cx="7429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16510</xdr:rowOff>
    </xdr:from>
    <xdr:to>
      <xdr:col>46</xdr:col>
      <xdr:colOff>38100</xdr:colOff>
      <xdr:row>39</xdr:row>
      <xdr:rowOff>118110</xdr:rowOff>
    </xdr:to>
    <xdr:sp macro="" textlink="">
      <xdr:nvSpPr>
        <xdr:cNvPr id="133" name="楕円 132">
          <a:extLst>
            <a:ext uri="{FF2B5EF4-FFF2-40B4-BE49-F238E27FC236}">
              <a16:creationId xmlns:a16="http://schemas.microsoft.com/office/drawing/2014/main" id="{FD3C925C-8534-4C4B-AF59-E19259ADC8D9}"/>
            </a:ext>
          </a:extLst>
        </xdr:cNvPr>
        <xdr:cNvSpPr/>
      </xdr:nvSpPr>
      <xdr:spPr>
        <a:xfrm>
          <a:off x="7842250" y="64617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62230</xdr:rowOff>
    </xdr:from>
    <xdr:to>
      <xdr:col>50</xdr:col>
      <xdr:colOff>114300</xdr:colOff>
      <xdr:row>39</xdr:row>
      <xdr:rowOff>67310</xdr:rowOff>
    </xdr:to>
    <xdr:cxnSp macro="">
      <xdr:nvCxnSpPr>
        <xdr:cNvPr id="134" name="直線コネクタ 133">
          <a:extLst>
            <a:ext uri="{FF2B5EF4-FFF2-40B4-BE49-F238E27FC236}">
              <a16:creationId xmlns:a16="http://schemas.microsoft.com/office/drawing/2014/main" id="{ED5572D7-7A40-47C5-9C49-DE77F692B063}"/>
            </a:ext>
          </a:extLst>
        </xdr:cNvPr>
        <xdr:cNvCxnSpPr/>
      </xdr:nvCxnSpPr>
      <xdr:spPr>
        <a:xfrm flipV="1">
          <a:off x="7886700" y="6507480"/>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11430</xdr:rowOff>
    </xdr:from>
    <xdr:to>
      <xdr:col>41</xdr:col>
      <xdr:colOff>101600</xdr:colOff>
      <xdr:row>39</xdr:row>
      <xdr:rowOff>113030</xdr:rowOff>
    </xdr:to>
    <xdr:sp macro="" textlink="">
      <xdr:nvSpPr>
        <xdr:cNvPr id="135" name="楕円 134">
          <a:extLst>
            <a:ext uri="{FF2B5EF4-FFF2-40B4-BE49-F238E27FC236}">
              <a16:creationId xmlns:a16="http://schemas.microsoft.com/office/drawing/2014/main" id="{5B2D9E23-7742-4AEA-9114-4824144DDB58}"/>
            </a:ext>
          </a:extLst>
        </xdr:cNvPr>
        <xdr:cNvSpPr/>
      </xdr:nvSpPr>
      <xdr:spPr>
        <a:xfrm>
          <a:off x="702945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62230</xdr:rowOff>
    </xdr:from>
    <xdr:to>
      <xdr:col>45</xdr:col>
      <xdr:colOff>177800</xdr:colOff>
      <xdr:row>39</xdr:row>
      <xdr:rowOff>67310</xdr:rowOff>
    </xdr:to>
    <xdr:cxnSp macro="">
      <xdr:nvCxnSpPr>
        <xdr:cNvPr id="136" name="直線コネクタ 135">
          <a:extLst>
            <a:ext uri="{FF2B5EF4-FFF2-40B4-BE49-F238E27FC236}">
              <a16:creationId xmlns:a16="http://schemas.microsoft.com/office/drawing/2014/main" id="{7286978F-7C37-49C2-B807-F4B8A299622E}"/>
            </a:ext>
          </a:extLst>
        </xdr:cNvPr>
        <xdr:cNvCxnSpPr/>
      </xdr:nvCxnSpPr>
      <xdr:spPr>
        <a:xfrm>
          <a:off x="7080250" y="650748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25400</xdr:rowOff>
    </xdr:from>
    <xdr:to>
      <xdr:col>36</xdr:col>
      <xdr:colOff>165100</xdr:colOff>
      <xdr:row>39</xdr:row>
      <xdr:rowOff>127000</xdr:rowOff>
    </xdr:to>
    <xdr:sp macro="" textlink="">
      <xdr:nvSpPr>
        <xdr:cNvPr id="137" name="楕円 136">
          <a:extLst>
            <a:ext uri="{FF2B5EF4-FFF2-40B4-BE49-F238E27FC236}">
              <a16:creationId xmlns:a16="http://schemas.microsoft.com/office/drawing/2014/main" id="{7A4BEB43-6D9C-48DE-866A-201DD2269EBB}"/>
            </a:ext>
          </a:extLst>
        </xdr:cNvPr>
        <xdr:cNvSpPr/>
      </xdr:nvSpPr>
      <xdr:spPr>
        <a:xfrm>
          <a:off x="6235700" y="647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62230</xdr:rowOff>
    </xdr:from>
    <xdr:to>
      <xdr:col>41</xdr:col>
      <xdr:colOff>50800</xdr:colOff>
      <xdr:row>39</xdr:row>
      <xdr:rowOff>76200</xdr:rowOff>
    </xdr:to>
    <xdr:cxnSp macro="">
      <xdr:nvCxnSpPr>
        <xdr:cNvPr id="138" name="直線コネクタ 137">
          <a:extLst>
            <a:ext uri="{FF2B5EF4-FFF2-40B4-BE49-F238E27FC236}">
              <a16:creationId xmlns:a16="http://schemas.microsoft.com/office/drawing/2014/main" id="{04AE403A-BFD6-4215-B853-DEA5B5AE980D}"/>
            </a:ext>
          </a:extLst>
        </xdr:cNvPr>
        <xdr:cNvCxnSpPr/>
      </xdr:nvCxnSpPr>
      <xdr:spPr>
        <a:xfrm flipV="1">
          <a:off x="6286500" y="6507480"/>
          <a:ext cx="7937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163830</xdr:rowOff>
    </xdr:from>
    <xdr:ext cx="469900" cy="259080"/>
    <xdr:sp macro="" textlink="">
      <xdr:nvSpPr>
        <xdr:cNvPr id="139" name="n_1aveValue【図書館】&#10;一人当たり面積">
          <a:extLst>
            <a:ext uri="{FF2B5EF4-FFF2-40B4-BE49-F238E27FC236}">
              <a16:creationId xmlns:a16="http://schemas.microsoft.com/office/drawing/2014/main" id="{C71FB004-FDD9-469A-837A-2F30B3811BD9}"/>
            </a:ext>
          </a:extLst>
        </xdr:cNvPr>
        <xdr:cNvSpPr txBox="1"/>
      </xdr:nvSpPr>
      <xdr:spPr>
        <a:xfrm>
          <a:off x="8458200" y="6609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40</xdr:row>
      <xdr:rowOff>60960</xdr:rowOff>
    </xdr:from>
    <xdr:ext cx="469265" cy="259080"/>
    <xdr:sp macro="" textlink="">
      <xdr:nvSpPr>
        <xdr:cNvPr id="140" name="n_2aveValue【図書館】&#10;一人当たり面積">
          <a:extLst>
            <a:ext uri="{FF2B5EF4-FFF2-40B4-BE49-F238E27FC236}">
              <a16:creationId xmlns:a16="http://schemas.microsoft.com/office/drawing/2014/main" id="{7B569914-35EE-40E9-B920-377B4F071C49}"/>
            </a:ext>
          </a:extLst>
        </xdr:cNvPr>
        <xdr:cNvSpPr txBox="1"/>
      </xdr:nvSpPr>
      <xdr:spPr>
        <a:xfrm>
          <a:off x="7677150" y="66713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40</xdr:row>
      <xdr:rowOff>58420</xdr:rowOff>
    </xdr:from>
    <xdr:ext cx="469265" cy="259080"/>
    <xdr:sp macro="" textlink="">
      <xdr:nvSpPr>
        <xdr:cNvPr id="141" name="n_3aveValue【図書館】&#10;一人当たり面積">
          <a:extLst>
            <a:ext uri="{FF2B5EF4-FFF2-40B4-BE49-F238E27FC236}">
              <a16:creationId xmlns:a16="http://schemas.microsoft.com/office/drawing/2014/main" id="{1D71DF8E-0609-401D-88D8-D316FD6CF150}"/>
            </a:ext>
          </a:extLst>
        </xdr:cNvPr>
        <xdr:cNvSpPr txBox="1"/>
      </xdr:nvSpPr>
      <xdr:spPr>
        <a:xfrm>
          <a:off x="6864350" y="66687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40</xdr:row>
      <xdr:rowOff>46990</xdr:rowOff>
    </xdr:from>
    <xdr:ext cx="469265" cy="259080"/>
    <xdr:sp macro="" textlink="">
      <xdr:nvSpPr>
        <xdr:cNvPr id="142" name="n_4aveValue【図書館】&#10;一人当たり面積">
          <a:extLst>
            <a:ext uri="{FF2B5EF4-FFF2-40B4-BE49-F238E27FC236}">
              <a16:creationId xmlns:a16="http://schemas.microsoft.com/office/drawing/2014/main" id="{1F038655-B653-47E3-BA71-1FE039EFCC42}"/>
            </a:ext>
          </a:extLst>
        </xdr:cNvPr>
        <xdr:cNvSpPr txBox="1"/>
      </xdr:nvSpPr>
      <xdr:spPr>
        <a:xfrm>
          <a:off x="6070600" y="66573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37</xdr:row>
      <xdr:rowOff>129540</xdr:rowOff>
    </xdr:from>
    <xdr:ext cx="469900" cy="259080"/>
    <xdr:sp macro="" textlink="">
      <xdr:nvSpPr>
        <xdr:cNvPr id="143" name="n_1mainValue【図書館】&#10;一人当たり面積">
          <a:extLst>
            <a:ext uri="{FF2B5EF4-FFF2-40B4-BE49-F238E27FC236}">
              <a16:creationId xmlns:a16="http://schemas.microsoft.com/office/drawing/2014/main" id="{29D0C4A1-B1A4-4354-A88F-23C09F7A825F}"/>
            </a:ext>
          </a:extLst>
        </xdr:cNvPr>
        <xdr:cNvSpPr txBox="1"/>
      </xdr:nvSpPr>
      <xdr:spPr>
        <a:xfrm>
          <a:off x="8458200" y="6244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37</xdr:row>
      <xdr:rowOff>134620</xdr:rowOff>
    </xdr:from>
    <xdr:ext cx="469265" cy="258445"/>
    <xdr:sp macro="" textlink="">
      <xdr:nvSpPr>
        <xdr:cNvPr id="144" name="n_2mainValue【図書館】&#10;一人当たり面積">
          <a:extLst>
            <a:ext uri="{FF2B5EF4-FFF2-40B4-BE49-F238E27FC236}">
              <a16:creationId xmlns:a16="http://schemas.microsoft.com/office/drawing/2014/main" id="{3496DD77-54EF-4D34-B93F-01EE1F390B2E}"/>
            </a:ext>
          </a:extLst>
        </xdr:cNvPr>
        <xdr:cNvSpPr txBox="1"/>
      </xdr:nvSpPr>
      <xdr:spPr>
        <a:xfrm>
          <a:off x="7677150" y="62496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37</xdr:row>
      <xdr:rowOff>129540</xdr:rowOff>
    </xdr:from>
    <xdr:ext cx="469265" cy="259080"/>
    <xdr:sp macro="" textlink="">
      <xdr:nvSpPr>
        <xdr:cNvPr id="145" name="n_3mainValue【図書館】&#10;一人当たり面積">
          <a:extLst>
            <a:ext uri="{FF2B5EF4-FFF2-40B4-BE49-F238E27FC236}">
              <a16:creationId xmlns:a16="http://schemas.microsoft.com/office/drawing/2014/main" id="{D664D593-1B67-43E6-A393-B6948787CA0A}"/>
            </a:ext>
          </a:extLst>
        </xdr:cNvPr>
        <xdr:cNvSpPr txBox="1"/>
      </xdr:nvSpPr>
      <xdr:spPr>
        <a:xfrm>
          <a:off x="6864350" y="62445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37</xdr:row>
      <xdr:rowOff>143510</xdr:rowOff>
    </xdr:from>
    <xdr:ext cx="469265" cy="258445"/>
    <xdr:sp macro="" textlink="">
      <xdr:nvSpPr>
        <xdr:cNvPr id="146" name="n_4mainValue【図書館】&#10;一人当たり面積">
          <a:extLst>
            <a:ext uri="{FF2B5EF4-FFF2-40B4-BE49-F238E27FC236}">
              <a16:creationId xmlns:a16="http://schemas.microsoft.com/office/drawing/2014/main" id="{BC5A0BAA-50AD-410B-AF42-961BF4A4D7FC}"/>
            </a:ext>
          </a:extLst>
        </xdr:cNvPr>
        <xdr:cNvSpPr txBox="1"/>
      </xdr:nvSpPr>
      <xdr:spPr>
        <a:xfrm>
          <a:off x="6070600" y="62585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F03DD91C-B7DD-4D8E-B7A9-8509C176CAB0}"/>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6ACF73FA-0C53-48CF-9F64-B0DE880B713E}"/>
            </a:ext>
          </a:extLst>
        </xdr:cNvPr>
        <xdr:cNvSpPr/>
      </xdr:nvSpPr>
      <xdr:spPr>
        <a:xfrm>
          <a:off x="8128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32F18B96-A8A8-4FFE-904D-3AAD9618037C}"/>
            </a:ext>
          </a:extLst>
        </xdr:cNvPr>
        <xdr:cNvSpPr/>
      </xdr:nvSpPr>
      <xdr:spPr>
        <a:xfrm>
          <a:off x="8128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DCC195A-A695-4B11-8E20-87A3E5336DD3}"/>
            </a:ext>
          </a:extLst>
        </xdr:cNvPr>
        <xdr:cNvSpPr/>
      </xdr:nvSpPr>
      <xdr:spPr>
        <a:xfrm>
          <a:off x="17145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5AC4B83-B276-4B22-B719-A13A0A8CD67A}"/>
            </a:ext>
          </a:extLst>
        </xdr:cNvPr>
        <xdr:cNvSpPr/>
      </xdr:nvSpPr>
      <xdr:spPr>
        <a:xfrm>
          <a:off x="17145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E9EF9F0-16FB-4B6F-90A9-C832F7F8B5B5}"/>
            </a:ext>
          </a:extLst>
        </xdr:cNvPr>
        <xdr:cNvSpPr/>
      </xdr:nvSpPr>
      <xdr:spPr>
        <a:xfrm>
          <a:off x="27432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F9C7F31-ADCB-466B-8EB5-B227551A11E6}"/>
            </a:ext>
          </a:extLst>
        </xdr:cNvPr>
        <xdr:cNvSpPr/>
      </xdr:nvSpPr>
      <xdr:spPr>
        <a:xfrm>
          <a:off x="27432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F4748280-2F62-43F2-905D-6AFA35E0CB74}"/>
            </a:ext>
          </a:extLst>
        </xdr:cNvPr>
        <xdr:cNvSpPr/>
      </xdr:nvSpPr>
      <xdr:spPr>
        <a:xfrm>
          <a:off x="685800" y="88138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815" cy="225425"/>
    <xdr:sp macro="" textlink="">
      <xdr:nvSpPr>
        <xdr:cNvPr id="155" name="テキスト ボックス 154">
          <a:extLst>
            <a:ext uri="{FF2B5EF4-FFF2-40B4-BE49-F238E27FC236}">
              <a16:creationId xmlns:a16="http://schemas.microsoft.com/office/drawing/2014/main" id="{42F2DA5A-65CA-4EF3-8E15-C0413A578AB6}"/>
            </a:ext>
          </a:extLst>
        </xdr:cNvPr>
        <xdr:cNvSpPr txBox="1"/>
      </xdr:nvSpPr>
      <xdr:spPr>
        <a:xfrm>
          <a:off x="666750" y="862965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96D5F8E0-A0CF-4117-937C-5D4B84392E6E}"/>
            </a:ext>
          </a:extLst>
        </xdr:cNvPr>
        <xdr:cNvCxnSpPr/>
      </xdr:nvCxnSpPr>
      <xdr:spPr>
        <a:xfrm>
          <a:off x="685800" y="1101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725" cy="258445"/>
    <xdr:sp macro="" textlink="">
      <xdr:nvSpPr>
        <xdr:cNvPr id="157" name="テキスト ボックス 156">
          <a:extLst>
            <a:ext uri="{FF2B5EF4-FFF2-40B4-BE49-F238E27FC236}">
              <a16:creationId xmlns:a16="http://schemas.microsoft.com/office/drawing/2014/main" id="{FD1EAE3D-C1F7-4191-AC33-8055805267AA}"/>
            </a:ext>
          </a:extLst>
        </xdr:cNvPr>
        <xdr:cNvSpPr txBox="1"/>
      </xdr:nvSpPr>
      <xdr:spPr>
        <a:xfrm>
          <a:off x="275590" y="10881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8" name="直線コネクタ 157">
          <a:extLst>
            <a:ext uri="{FF2B5EF4-FFF2-40B4-BE49-F238E27FC236}">
              <a16:creationId xmlns:a16="http://schemas.microsoft.com/office/drawing/2014/main" id="{7086DE7D-496B-4772-AF3B-422BC338281C}"/>
            </a:ext>
          </a:extLst>
        </xdr:cNvPr>
        <xdr:cNvCxnSpPr/>
      </xdr:nvCxnSpPr>
      <xdr:spPr>
        <a:xfrm>
          <a:off x="685800" y="107035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6725" cy="259080"/>
    <xdr:sp macro="" textlink="">
      <xdr:nvSpPr>
        <xdr:cNvPr id="159" name="テキスト ボックス 158">
          <a:extLst>
            <a:ext uri="{FF2B5EF4-FFF2-40B4-BE49-F238E27FC236}">
              <a16:creationId xmlns:a16="http://schemas.microsoft.com/office/drawing/2014/main" id="{2E72AECA-7FBB-4038-A961-1DF8B59DEF67}"/>
            </a:ext>
          </a:extLst>
        </xdr:cNvPr>
        <xdr:cNvSpPr txBox="1"/>
      </xdr:nvSpPr>
      <xdr:spPr>
        <a:xfrm>
          <a:off x="275590" y="105676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60" name="直線コネクタ 159">
          <a:extLst>
            <a:ext uri="{FF2B5EF4-FFF2-40B4-BE49-F238E27FC236}">
              <a16:creationId xmlns:a16="http://schemas.microsoft.com/office/drawing/2014/main" id="{8545D24F-0D95-4559-8E5A-017DF045B47E}"/>
            </a:ext>
          </a:extLst>
        </xdr:cNvPr>
        <xdr:cNvCxnSpPr/>
      </xdr:nvCxnSpPr>
      <xdr:spPr>
        <a:xfrm>
          <a:off x="685800" y="10389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1" name="テキスト ボックス 160">
          <a:extLst>
            <a:ext uri="{FF2B5EF4-FFF2-40B4-BE49-F238E27FC236}">
              <a16:creationId xmlns:a16="http://schemas.microsoft.com/office/drawing/2014/main" id="{32B2EEA2-33FC-47EC-8D57-6DDD3C474960}"/>
            </a:ext>
          </a:extLst>
        </xdr:cNvPr>
        <xdr:cNvSpPr txBox="1"/>
      </xdr:nvSpPr>
      <xdr:spPr>
        <a:xfrm>
          <a:off x="339725" y="102469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2" name="直線コネクタ 161">
          <a:extLst>
            <a:ext uri="{FF2B5EF4-FFF2-40B4-BE49-F238E27FC236}">
              <a16:creationId xmlns:a16="http://schemas.microsoft.com/office/drawing/2014/main" id="{8A703B9A-2DFF-4DCB-828A-F59149E1BEDF}"/>
            </a:ext>
          </a:extLst>
        </xdr:cNvPr>
        <xdr:cNvCxnSpPr/>
      </xdr:nvCxnSpPr>
      <xdr:spPr>
        <a:xfrm>
          <a:off x="685800" y="10075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8445"/>
    <xdr:sp macro="" textlink="">
      <xdr:nvSpPr>
        <xdr:cNvPr id="163" name="テキスト ボックス 162">
          <a:extLst>
            <a:ext uri="{FF2B5EF4-FFF2-40B4-BE49-F238E27FC236}">
              <a16:creationId xmlns:a16="http://schemas.microsoft.com/office/drawing/2014/main" id="{E7EFD09C-0740-414B-845F-5DB2E387155B}"/>
            </a:ext>
          </a:extLst>
        </xdr:cNvPr>
        <xdr:cNvSpPr txBox="1"/>
      </xdr:nvSpPr>
      <xdr:spPr>
        <a:xfrm>
          <a:off x="339725" y="993330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4" name="直線コネクタ 163">
          <a:extLst>
            <a:ext uri="{FF2B5EF4-FFF2-40B4-BE49-F238E27FC236}">
              <a16:creationId xmlns:a16="http://schemas.microsoft.com/office/drawing/2014/main" id="{420E377D-36E3-49CB-85C9-443747A40ED5}"/>
            </a:ext>
          </a:extLst>
        </xdr:cNvPr>
        <xdr:cNvCxnSpPr/>
      </xdr:nvCxnSpPr>
      <xdr:spPr>
        <a:xfrm>
          <a:off x="685800" y="97555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5" name="テキスト ボックス 164">
          <a:extLst>
            <a:ext uri="{FF2B5EF4-FFF2-40B4-BE49-F238E27FC236}">
              <a16:creationId xmlns:a16="http://schemas.microsoft.com/office/drawing/2014/main" id="{DAFF94D9-1D80-4D0F-B97E-0695DC1CC5A5}"/>
            </a:ext>
          </a:extLst>
        </xdr:cNvPr>
        <xdr:cNvSpPr txBox="1"/>
      </xdr:nvSpPr>
      <xdr:spPr>
        <a:xfrm>
          <a:off x="339725" y="96196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6" name="直線コネクタ 165">
          <a:extLst>
            <a:ext uri="{FF2B5EF4-FFF2-40B4-BE49-F238E27FC236}">
              <a16:creationId xmlns:a16="http://schemas.microsoft.com/office/drawing/2014/main" id="{6AE24454-AD24-45F6-9908-D8B585D04EAE}"/>
            </a:ext>
          </a:extLst>
        </xdr:cNvPr>
        <xdr:cNvCxnSpPr/>
      </xdr:nvCxnSpPr>
      <xdr:spPr>
        <a:xfrm>
          <a:off x="685800" y="94418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8445"/>
    <xdr:sp macro="" textlink="">
      <xdr:nvSpPr>
        <xdr:cNvPr id="167" name="テキスト ボックス 166">
          <a:extLst>
            <a:ext uri="{FF2B5EF4-FFF2-40B4-BE49-F238E27FC236}">
              <a16:creationId xmlns:a16="http://schemas.microsoft.com/office/drawing/2014/main" id="{B573C117-ACAB-4C4A-BC14-CA49A422CDE3}"/>
            </a:ext>
          </a:extLst>
        </xdr:cNvPr>
        <xdr:cNvSpPr txBox="1"/>
      </xdr:nvSpPr>
      <xdr:spPr>
        <a:xfrm>
          <a:off x="339725" y="93059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8" name="直線コネクタ 167">
          <a:extLst>
            <a:ext uri="{FF2B5EF4-FFF2-40B4-BE49-F238E27FC236}">
              <a16:creationId xmlns:a16="http://schemas.microsoft.com/office/drawing/2014/main" id="{586DF122-FE5C-4018-B71F-11DB7B4CAD3B}"/>
            </a:ext>
          </a:extLst>
        </xdr:cNvPr>
        <xdr:cNvCxnSpPr/>
      </xdr:nvCxnSpPr>
      <xdr:spPr>
        <a:xfrm>
          <a:off x="685800" y="912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8455" cy="259080"/>
    <xdr:sp macro="" textlink="">
      <xdr:nvSpPr>
        <xdr:cNvPr id="169" name="テキスト ボックス 168">
          <a:extLst>
            <a:ext uri="{FF2B5EF4-FFF2-40B4-BE49-F238E27FC236}">
              <a16:creationId xmlns:a16="http://schemas.microsoft.com/office/drawing/2014/main" id="{0E7E90A6-3663-4375-A764-F23A143CA853}"/>
            </a:ext>
          </a:extLst>
        </xdr:cNvPr>
        <xdr:cNvSpPr txBox="1"/>
      </xdr:nvSpPr>
      <xdr:spPr>
        <a:xfrm>
          <a:off x="384810" y="899160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955856B-0A5F-45E2-B0FB-A3E3D04CC15C}"/>
            </a:ext>
          </a:extLst>
        </xdr:cNvPr>
        <xdr:cNvCxnSpPr/>
      </xdr:nvCxnSpPr>
      <xdr:spPr>
        <a:xfrm>
          <a:off x="685800" y="881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C85F9F6B-FDA6-4872-9F5C-9F6CDF669851}"/>
            </a:ext>
          </a:extLst>
        </xdr:cNvPr>
        <xdr:cNvSpPr/>
      </xdr:nvSpPr>
      <xdr:spPr>
        <a:xfrm>
          <a:off x="685800" y="88138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156845</xdr:rowOff>
    </xdr:from>
    <xdr:to>
      <xdr:col>24</xdr:col>
      <xdr:colOff>62865</xdr:colOff>
      <xdr:row>64</xdr:row>
      <xdr:rowOff>130810</xdr:rowOff>
    </xdr:to>
    <xdr:cxnSp macro="">
      <xdr:nvCxnSpPr>
        <xdr:cNvPr id="172" name="直線コネクタ 171">
          <a:extLst>
            <a:ext uri="{FF2B5EF4-FFF2-40B4-BE49-F238E27FC236}">
              <a16:creationId xmlns:a16="http://schemas.microsoft.com/office/drawing/2014/main" id="{819EBB1E-E269-42D2-ABA4-99F28AE4B9E5}"/>
            </a:ext>
          </a:extLst>
        </xdr:cNvPr>
        <xdr:cNvCxnSpPr/>
      </xdr:nvCxnSpPr>
      <xdr:spPr>
        <a:xfrm flipV="1">
          <a:off x="4177665" y="9243695"/>
          <a:ext cx="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134620</xdr:rowOff>
    </xdr:from>
    <xdr:ext cx="469900" cy="258445"/>
    <xdr:sp macro="" textlink="">
      <xdr:nvSpPr>
        <xdr:cNvPr id="173" name="【体育館・プール】&#10;有形固定資産減価償却率最小値テキスト">
          <a:extLst>
            <a:ext uri="{FF2B5EF4-FFF2-40B4-BE49-F238E27FC236}">
              <a16:creationId xmlns:a16="http://schemas.microsoft.com/office/drawing/2014/main" id="{660BE6F4-0C1E-42D4-949B-159B447F6079}"/>
            </a:ext>
          </a:extLst>
        </xdr:cNvPr>
        <xdr:cNvSpPr txBox="1"/>
      </xdr:nvSpPr>
      <xdr:spPr>
        <a:xfrm>
          <a:off x="4216400" y="107073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130810</xdr:rowOff>
    </xdr:from>
    <xdr:to>
      <xdr:col>24</xdr:col>
      <xdr:colOff>152400</xdr:colOff>
      <xdr:row>64</xdr:row>
      <xdr:rowOff>130810</xdr:rowOff>
    </xdr:to>
    <xdr:cxnSp macro="">
      <xdr:nvCxnSpPr>
        <xdr:cNvPr id="174" name="直線コネクタ 173">
          <a:extLst>
            <a:ext uri="{FF2B5EF4-FFF2-40B4-BE49-F238E27FC236}">
              <a16:creationId xmlns:a16="http://schemas.microsoft.com/office/drawing/2014/main" id="{2D556259-0599-4391-AFC0-2C2457BA303A}"/>
            </a:ext>
          </a:extLst>
        </xdr:cNvPr>
        <xdr:cNvCxnSpPr/>
      </xdr:nvCxnSpPr>
      <xdr:spPr>
        <a:xfrm>
          <a:off x="4108450" y="10703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103505</xdr:rowOff>
    </xdr:from>
    <xdr:ext cx="340360" cy="259080"/>
    <xdr:sp macro="" textlink="">
      <xdr:nvSpPr>
        <xdr:cNvPr id="175" name="【体育館・プール】&#10;有形固定資産減価償却率最大値テキスト">
          <a:extLst>
            <a:ext uri="{FF2B5EF4-FFF2-40B4-BE49-F238E27FC236}">
              <a16:creationId xmlns:a16="http://schemas.microsoft.com/office/drawing/2014/main" id="{2A1C130F-EA2B-4698-A087-F895DD0DB320}"/>
            </a:ext>
          </a:extLst>
        </xdr:cNvPr>
        <xdr:cNvSpPr txBox="1"/>
      </xdr:nvSpPr>
      <xdr:spPr>
        <a:xfrm>
          <a:off x="4216400" y="902525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156845</xdr:rowOff>
    </xdr:from>
    <xdr:to>
      <xdr:col>24</xdr:col>
      <xdr:colOff>152400</xdr:colOff>
      <xdr:row>55</xdr:row>
      <xdr:rowOff>156845</xdr:rowOff>
    </xdr:to>
    <xdr:cxnSp macro="">
      <xdr:nvCxnSpPr>
        <xdr:cNvPr id="176" name="直線コネクタ 175">
          <a:extLst>
            <a:ext uri="{FF2B5EF4-FFF2-40B4-BE49-F238E27FC236}">
              <a16:creationId xmlns:a16="http://schemas.microsoft.com/office/drawing/2014/main" id="{74B4A834-2555-498D-B455-B526064FE3C3}"/>
            </a:ext>
          </a:extLst>
        </xdr:cNvPr>
        <xdr:cNvCxnSpPr/>
      </xdr:nvCxnSpPr>
      <xdr:spPr>
        <a:xfrm>
          <a:off x="4108450" y="92436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107315</xdr:rowOff>
    </xdr:from>
    <xdr:ext cx="405130" cy="259080"/>
    <xdr:sp macro="" textlink="">
      <xdr:nvSpPr>
        <xdr:cNvPr id="177" name="【体育館・プール】&#10;有形固定資産減価償却率平均値テキスト">
          <a:extLst>
            <a:ext uri="{FF2B5EF4-FFF2-40B4-BE49-F238E27FC236}">
              <a16:creationId xmlns:a16="http://schemas.microsoft.com/office/drawing/2014/main" id="{4EC17BA1-4529-434D-8975-67D44B76D44A}"/>
            </a:ext>
          </a:extLst>
        </xdr:cNvPr>
        <xdr:cNvSpPr txBox="1"/>
      </xdr:nvSpPr>
      <xdr:spPr>
        <a:xfrm>
          <a:off x="4216400" y="101847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128905</xdr:rowOff>
    </xdr:from>
    <xdr:to>
      <xdr:col>24</xdr:col>
      <xdr:colOff>114300</xdr:colOff>
      <xdr:row>62</xdr:row>
      <xdr:rowOff>59055</xdr:rowOff>
    </xdr:to>
    <xdr:sp macro="" textlink="">
      <xdr:nvSpPr>
        <xdr:cNvPr id="178" name="フローチャート: 判断 177">
          <a:extLst>
            <a:ext uri="{FF2B5EF4-FFF2-40B4-BE49-F238E27FC236}">
              <a16:creationId xmlns:a16="http://schemas.microsoft.com/office/drawing/2014/main" id="{4F48FE96-66DF-4988-92E6-7663D31B3B6C}"/>
            </a:ext>
          </a:extLst>
        </xdr:cNvPr>
        <xdr:cNvSpPr/>
      </xdr:nvSpPr>
      <xdr:spPr>
        <a:xfrm>
          <a:off x="4127500" y="102063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88265</xdr:rowOff>
    </xdr:from>
    <xdr:to>
      <xdr:col>20</xdr:col>
      <xdr:colOff>38100</xdr:colOff>
      <xdr:row>62</xdr:row>
      <xdr:rowOff>18415</xdr:rowOff>
    </xdr:to>
    <xdr:sp macro="" textlink="">
      <xdr:nvSpPr>
        <xdr:cNvPr id="179" name="フローチャート: 判断 178">
          <a:extLst>
            <a:ext uri="{FF2B5EF4-FFF2-40B4-BE49-F238E27FC236}">
              <a16:creationId xmlns:a16="http://schemas.microsoft.com/office/drawing/2014/main" id="{784A8F44-0189-4F24-8AE1-EA42E927718A}"/>
            </a:ext>
          </a:extLst>
        </xdr:cNvPr>
        <xdr:cNvSpPr/>
      </xdr:nvSpPr>
      <xdr:spPr>
        <a:xfrm>
          <a:off x="3384550" y="101657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62294810-1CE7-447C-A7B3-E5E2292311AB}"/>
            </a:ext>
          </a:extLst>
        </xdr:cNvPr>
        <xdr:cNvSpPr/>
      </xdr:nvSpPr>
      <xdr:spPr>
        <a:xfrm>
          <a:off x="2571750" y="10198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81" name="フローチャート: 判断 180">
          <a:extLst>
            <a:ext uri="{FF2B5EF4-FFF2-40B4-BE49-F238E27FC236}">
              <a16:creationId xmlns:a16="http://schemas.microsoft.com/office/drawing/2014/main" id="{24CCB60E-BD69-479F-BC15-6A8F8EFAA3F7}"/>
            </a:ext>
          </a:extLst>
        </xdr:cNvPr>
        <xdr:cNvSpPr/>
      </xdr:nvSpPr>
      <xdr:spPr>
        <a:xfrm>
          <a:off x="1778000" y="101657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53975</xdr:rowOff>
    </xdr:from>
    <xdr:to>
      <xdr:col>6</xdr:col>
      <xdr:colOff>38100</xdr:colOff>
      <xdr:row>61</xdr:row>
      <xdr:rowOff>155575</xdr:rowOff>
    </xdr:to>
    <xdr:sp macro="" textlink="">
      <xdr:nvSpPr>
        <xdr:cNvPr id="182" name="フローチャート: 判断 181">
          <a:extLst>
            <a:ext uri="{FF2B5EF4-FFF2-40B4-BE49-F238E27FC236}">
              <a16:creationId xmlns:a16="http://schemas.microsoft.com/office/drawing/2014/main" id="{0FB00C8A-87C0-4A8E-95A6-12A0A373B507}"/>
            </a:ext>
          </a:extLst>
        </xdr:cNvPr>
        <xdr:cNvSpPr/>
      </xdr:nvSpPr>
      <xdr:spPr>
        <a:xfrm>
          <a:off x="984250" y="101314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8445"/>
    <xdr:sp macro="" textlink="">
      <xdr:nvSpPr>
        <xdr:cNvPr id="183" name="テキスト ボックス 182">
          <a:extLst>
            <a:ext uri="{FF2B5EF4-FFF2-40B4-BE49-F238E27FC236}">
              <a16:creationId xmlns:a16="http://schemas.microsoft.com/office/drawing/2014/main" id="{3FF0B1CA-C9C0-4AAB-8603-A30E76949B8E}"/>
            </a:ext>
          </a:extLst>
        </xdr:cNvPr>
        <xdr:cNvSpPr txBox="1"/>
      </xdr:nvSpPr>
      <xdr:spPr>
        <a:xfrm>
          <a:off x="40068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8445"/>
    <xdr:sp macro="" textlink="">
      <xdr:nvSpPr>
        <xdr:cNvPr id="184" name="テキスト ボックス 183">
          <a:extLst>
            <a:ext uri="{FF2B5EF4-FFF2-40B4-BE49-F238E27FC236}">
              <a16:creationId xmlns:a16="http://schemas.microsoft.com/office/drawing/2014/main" id="{650E11E7-CA81-45E3-A216-6766E675C689}"/>
            </a:ext>
          </a:extLst>
        </xdr:cNvPr>
        <xdr:cNvSpPr txBox="1"/>
      </xdr:nvSpPr>
      <xdr:spPr>
        <a:xfrm>
          <a:off x="32575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8445"/>
    <xdr:sp macro="" textlink="">
      <xdr:nvSpPr>
        <xdr:cNvPr id="185" name="テキスト ボックス 184">
          <a:extLst>
            <a:ext uri="{FF2B5EF4-FFF2-40B4-BE49-F238E27FC236}">
              <a16:creationId xmlns:a16="http://schemas.microsoft.com/office/drawing/2014/main" id="{20E74E57-E88B-4643-ACCD-0B7E2A78C7EC}"/>
            </a:ext>
          </a:extLst>
        </xdr:cNvPr>
        <xdr:cNvSpPr txBox="1"/>
      </xdr:nvSpPr>
      <xdr:spPr>
        <a:xfrm>
          <a:off x="245110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8445"/>
    <xdr:sp macro="" textlink="">
      <xdr:nvSpPr>
        <xdr:cNvPr id="186" name="テキスト ボックス 185">
          <a:extLst>
            <a:ext uri="{FF2B5EF4-FFF2-40B4-BE49-F238E27FC236}">
              <a16:creationId xmlns:a16="http://schemas.microsoft.com/office/drawing/2014/main" id="{6A7FCE41-1E0F-4300-9757-B89AA938A4A5}"/>
            </a:ext>
          </a:extLst>
        </xdr:cNvPr>
        <xdr:cNvSpPr txBox="1"/>
      </xdr:nvSpPr>
      <xdr:spPr>
        <a:xfrm>
          <a:off x="16573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8445"/>
    <xdr:sp macro="" textlink="">
      <xdr:nvSpPr>
        <xdr:cNvPr id="187" name="テキスト ボックス 186">
          <a:extLst>
            <a:ext uri="{FF2B5EF4-FFF2-40B4-BE49-F238E27FC236}">
              <a16:creationId xmlns:a16="http://schemas.microsoft.com/office/drawing/2014/main" id="{C48F39E5-7166-4A64-BC0D-33CD5D90EBC1}"/>
            </a:ext>
          </a:extLst>
        </xdr:cNvPr>
        <xdr:cNvSpPr txBox="1"/>
      </xdr:nvSpPr>
      <xdr:spPr>
        <a:xfrm>
          <a:off x="8572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138430</xdr:rowOff>
    </xdr:from>
    <xdr:to>
      <xdr:col>24</xdr:col>
      <xdr:colOff>114300</xdr:colOff>
      <xdr:row>61</xdr:row>
      <xdr:rowOff>68580</xdr:rowOff>
    </xdr:to>
    <xdr:sp macro="" textlink="">
      <xdr:nvSpPr>
        <xdr:cNvPr id="188" name="楕円 187">
          <a:extLst>
            <a:ext uri="{FF2B5EF4-FFF2-40B4-BE49-F238E27FC236}">
              <a16:creationId xmlns:a16="http://schemas.microsoft.com/office/drawing/2014/main" id="{68D40A3F-EF7C-4E78-AB97-15C1A18E5342}"/>
            </a:ext>
          </a:extLst>
        </xdr:cNvPr>
        <xdr:cNvSpPr/>
      </xdr:nvSpPr>
      <xdr:spPr>
        <a:xfrm>
          <a:off x="4127500" y="100507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161290</xdr:rowOff>
    </xdr:from>
    <xdr:ext cx="405130" cy="259080"/>
    <xdr:sp macro="" textlink="">
      <xdr:nvSpPr>
        <xdr:cNvPr id="189" name="【体育館・プール】&#10;有形固定資産減価償却率該当値テキスト">
          <a:extLst>
            <a:ext uri="{FF2B5EF4-FFF2-40B4-BE49-F238E27FC236}">
              <a16:creationId xmlns:a16="http://schemas.microsoft.com/office/drawing/2014/main" id="{9AE97E41-A0EC-4DC9-BC8D-1F17480A9587}"/>
            </a:ext>
          </a:extLst>
        </xdr:cNvPr>
        <xdr:cNvSpPr txBox="1"/>
      </xdr:nvSpPr>
      <xdr:spPr>
        <a:xfrm>
          <a:off x="4216400" y="9908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117475</xdr:rowOff>
    </xdr:from>
    <xdr:to>
      <xdr:col>20</xdr:col>
      <xdr:colOff>38100</xdr:colOff>
      <xdr:row>61</xdr:row>
      <xdr:rowOff>47625</xdr:rowOff>
    </xdr:to>
    <xdr:sp macro="" textlink="">
      <xdr:nvSpPr>
        <xdr:cNvPr id="190" name="楕円 189">
          <a:extLst>
            <a:ext uri="{FF2B5EF4-FFF2-40B4-BE49-F238E27FC236}">
              <a16:creationId xmlns:a16="http://schemas.microsoft.com/office/drawing/2014/main" id="{DD77AC9D-BCDA-43E1-8097-8999103B0D4C}"/>
            </a:ext>
          </a:extLst>
        </xdr:cNvPr>
        <xdr:cNvSpPr/>
      </xdr:nvSpPr>
      <xdr:spPr>
        <a:xfrm>
          <a:off x="3384550" y="100298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168275</xdr:rowOff>
    </xdr:from>
    <xdr:to>
      <xdr:col>24</xdr:col>
      <xdr:colOff>63500</xdr:colOff>
      <xdr:row>61</xdr:row>
      <xdr:rowOff>17780</xdr:rowOff>
    </xdr:to>
    <xdr:cxnSp macro="">
      <xdr:nvCxnSpPr>
        <xdr:cNvPr id="191" name="直線コネクタ 190">
          <a:extLst>
            <a:ext uri="{FF2B5EF4-FFF2-40B4-BE49-F238E27FC236}">
              <a16:creationId xmlns:a16="http://schemas.microsoft.com/office/drawing/2014/main" id="{7BDAE811-2877-4017-95C3-29CB4BDA47F7}"/>
            </a:ext>
          </a:extLst>
        </xdr:cNvPr>
        <xdr:cNvCxnSpPr/>
      </xdr:nvCxnSpPr>
      <xdr:spPr>
        <a:xfrm>
          <a:off x="3429000" y="10074275"/>
          <a:ext cx="7493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94615</xdr:rowOff>
    </xdr:from>
    <xdr:to>
      <xdr:col>15</xdr:col>
      <xdr:colOff>101600</xdr:colOff>
      <xdr:row>61</xdr:row>
      <xdr:rowOff>24765</xdr:rowOff>
    </xdr:to>
    <xdr:sp macro="" textlink="">
      <xdr:nvSpPr>
        <xdr:cNvPr id="192" name="楕円 191">
          <a:extLst>
            <a:ext uri="{FF2B5EF4-FFF2-40B4-BE49-F238E27FC236}">
              <a16:creationId xmlns:a16="http://schemas.microsoft.com/office/drawing/2014/main" id="{CF154BA8-B2E9-4F70-9E22-1D733568BE66}"/>
            </a:ext>
          </a:extLst>
        </xdr:cNvPr>
        <xdr:cNvSpPr/>
      </xdr:nvSpPr>
      <xdr:spPr>
        <a:xfrm>
          <a:off x="2571750" y="100069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145415</xdr:rowOff>
    </xdr:from>
    <xdr:to>
      <xdr:col>19</xdr:col>
      <xdr:colOff>177800</xdr:colOff>
      <xdr:row>60</xdr:row>
      <xdr:rowOff>168275</xdr:rowOff>
    </xdr:to>
    <xdr:cxnSp macro="">
      <xdr:nvCxnSpPr>
        <xdr:cNvPr id="193" name="直線コネクタ 192">
          <a:extLst>
            <a:ext uri="{FF2B5EF4-FFF2-40B4-BE49-F238E27FC236}">
              <a16:creationId xmlns:a16="http://schemas.microsoft.com/office/drawing/2014/main" id="{8FD124C0-4D20-4BDB-90EF-C96BFD3E2114}"/>
            </a:ext>
          </a:extLst>
        </xdr:cNvPr>
        <xdr:cNvCxnSpPr/>
      </xdr:nvCxnSpPr>
      <xdr:spPr>
        <a:xfrm>
          <a:off x="2622550" y="10057765"/>
          <a:ext cx="8064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69850</xdr:rowOff>
    </xdr:from>
    <xdr:to>
      <xdr:col>10</xdr:col>
      <xdr:colOff>165100</xdr:colOff>
      <xdr:row>61</xdr:row>
      <xdr:rowOff>0</xdr:rowOff>
    </xdr:to>
    <xdr:sp macro="" textlink="">
      <xdr:nvSpPr>
        <xdr:cNvPr id="194" name="楕円 193">
          <a:extLst>
            <a:ext uri="{FF2B5EF4-FFF2-40B4-BE49-F238E27FC236}">
              <a16:creationId xmlns:a16="http://schemas.microsoft.com/office/drawing/2014/main" id="{7C476D63-7E0C-43BE-82DF-C7F36FF12AB8}"/>
            </a:ext>
          </a:extLst>
        </xdr:cNvPr>
        <xdr:cNvSpPr/>
      </xdr:nvSpPr>
      <xdr:spPr>
        <a:xfrm>
          <a:off x="1778000" y="9982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120650</xdr:rowOff>
    </xdr:from>
    <xdr:to>
      <xdr:col>15</xdr:col>
      <xdr:colOff>50800</xdr:colOff>
      <xdr:row>60</xdr:row>
      <xdr:rowOff>145415</xdr:rowOff>
    </xdr:to>
    <xdr:cxnSp macro="">
      <xdr:nvCxnSpPr>
        <xdr:cNvPr id="195" name="直線コネクタ 194">
          <a:extLst>
            <a:ext uri="{FF2B5EF4-FFF2-40B4-BE49-F238E27FC236}">
              <a16:creationId xmlns:a16="http://schemas.microsoft.com/office/drawing/2014/main" id="{A5AFD98A-16BF-4602-AB8B-15C01137C990}"/>
            </a:ext>
          </a:extLst>
        </xdr:cNvPr>
        <xdr:cNvCxnSpPr/>
      </xdr:nvCxnSpPr>
      <xdr:spPr>
        <a:xfrm>
          <a:off x="1828800" y="10033000"/>
          <a:ext cx="7937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40640</xdr:rowOff>
    </xdr:from>
    <xdr:to>
      <xdr:col>6</xdr:col>
      <xdr:colOff>38100</xdr:colOff>
      <xdr:row>60</xdr:row>
      <xdr:rowOff>142240</xdr:rowOff>
    </xdr:to>
    <xdr:sp macro="" textlink="">
      <xdr:nvSpPr>
        <xdr:cNvPr id="196" name="楕円 195">
          <a:extLst>
            <a:ext uri="{FF2B5EF4-FFF2-40B4-BE49-F238E27FC236}">
              <a16:creationId xmlns:a16="http://schemas.microsoft.com/office/drawing/2014/main" id="{A7A00ED1-B22D-48AB-93CA-812F91BE6593}"/>
            </a:ext>
          </a:extLst>
        </xdr:cNvPr>
        <xdr:cNvSpPr/>
      </xdr:nvSpPr>
      <xdr:spPr>
        <a:xfrm>
          <a:off x="984250" y="99529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91440</xdr:rowOff>
    </xdr:from>
    <xdr:to>
      <xdr:col>10</xdr:col>
      <xdr:colOff>114300</xdr:colOff>
      <xdr:row>60</xdr:row>
      <xdr:rowOff>120650</xdr:rowOff>
    </xdr:to>
    <xdr:cxnSp macro="">
      <xdr:nvCxnSpPr>
        <xdr:cNvPr id="197" name="直線コネクタ 196">
          <a:extLst>
            <a:ext uri="{FF2B5EF4-FFF2-40B4-BE49-F238E27FC236}">
              <a16:creationId xmlns:a16="http://schemas.microsoft.com/office/drawing/2014/main" id="{8FB31575-5E4E-4366-B0C5-B05E3346C14F}"/>
            </a:ext>
          </a:extLst>
        </xdr:cNvPr>
        <xdr:cNvCxnSpPr/>
      </xdr:nvCxnSpPr>
      <xdr:spPr>
        <a:xfrm>
          <a:off x="1028700" y="10003790"/>
          <a:ext cx="8001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62</xdr:row>
      <xdr:rowOff>9525</xdr:rowOff>
    </xdr:from>
    <xdr:ext cx="405130" cy="258445"/>
    <xdr:sp macro="" textlink="">
      <xdr:nvSpPr>
        <xdr:cNvPr id="198" name="n_1aveValue【体育館・プール】&#10;有形固定資産減価償却率">
          <a:extLst>
            <a:ext uri="{FF2B5EF4-FFF2-40B4-BE49-F238E27FC236}">
              <a16:creationId xmlns:a16="http://schemas.microsoft.com/office/drawing/2014/main" id="{C75D08BC-6F61-4739-A140-CAE769F67651}"/>
            </a:ext>
          </a:extLst>
        </xdr:cNvPr>
        <xdr:cNvSpPr txBox="1"/>
      </xdr:nvSpPr>
      <xdr:spPr>
        <a:xfrm>
          <a:off x="3239135" y="102520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62</xdr:row>
      <xdr:rowOff>41910</xdr:rowOff>
    </xdr:from>
    <xdr:ext cx="404495" cy="258445"/>
    <xdr:sp macro="" textlink="">
      <xdr:nvSpPr>
        <xdr:cNvPr id="199" name="n_2aveValue【体育館・プール】&#10;有形固定資産減価償却率">
          <a:extLst>
            <a:ext uri="{FF2B5EF4-FFF2-40B4-BE49-F238E27FC236}">
              <a16:creationId xmlns:a16="http://schemas.microsoft.com/office/drawing/2014/main" id="{40C7DAAB-3171-48A6-90D6-11E37131DEB9}"/>
            </a:ext>
          </a:extLst>
        </xdr:cNvPr>
        <xdr:cNvSpPr txBox="1"/>
      </xdr:nvSpPr>
      <xdr:spPr>
        <a:xfrm>
          <a:off x="2439035" y="102844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62</xdr:row>
      <xdr:rowOff>9525</xdr:rowOff>
    </xdr:from>
    <xdr:ext cx="404495" cy="258445"/>
    <xdr:sp macro="" textlink="">
      <xdr:nvSpPr>
        <xdr:cNvPr id="200" name="n_3aveValue【体育館・プール】&#10;有形固定資産減価償却率">
          <a:extLst>
            <a:ext uri="{FF2B5EF4-FFF2-40B4-BE49-F238E27FC236}">
              <a16:creationId xmlns:a16="http://schemas.microsoft.com/office/drawing/2014/main" id="{C302A5BA-A102-4E62-8187-36AC689AC55C}"/>
            </a:ext>
          </a:extLst>
        </xdr:cNvPr>
        <xdr:cNvSpPr txBox="1"/>
      </xdr:nvSpPr>
      <xdr:spPr>
        <a:xfrm>
          <a:off x="1645285" y="102520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146685</xdr:rowOff>
    </xdr:from>
    <xdr:ext cx="404495" cy="258445"/>
    <xdr:sp macro="" textlink="">
      <xdr:nvSpPr>
        <xdr:cNvPr id="201" name="n_4aveValue【体育館・プール】&#10;有形固定資産減価償却率">
          <a:extLst>
            <a:ext uri="{FF2B5EF4-FFF2-40B4-BE49-F238E27FC236}">
              <a16:creationId xmlns:a16="http://schemas.microsoft.com/office/drawing/2014/main" id="{E2F773FD-811B-4DB2-9042-F8F49B0ABD75}"/>
            </a:ext>
          </a:extLst>
        </xdr:cNvPr>
        <xdr:cNvSpPr txBox="1"/>
      </xdr:nvSpPr>
      <xdr:spPr>
        <a:xfrm>
          <a:off x="851535" y="102241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59</xdr:row>
      <xdr:rowOff>64135</xdr:rowOff>
    </xdr:from>
    <xdr:ext cx="405130" cy="258445"/>
    <xdr:sp macro="" textlink="">
      <xdr:nvSpPr>
        <xdr:cNvPr id="202" name="n_1mainValue【体育館・プール】&#10;有形固定資産減価償却率">
          <a:extLst>
            <a:ext uri="{FF2B5EF4-FFF2-40B4-BE49-F238E27FC236}">
              <a16:creationId xmlns:a16="http://schemas.microsoft.com/office/drawing/2014/main" id="{E6085819-250C-47F5-A0D1-F7EC7FC961CE}"/>
            </a:ext>
          </a:extLst>
        </xdr:cNvPr>
        <xdr:cNvSpPr txBox="1"/>
      </xdr:nvSpPr>
      <xdr:spPr>
        <a:xfrm>
          <a:off x="3239135" y="98113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59</xdr:row>
      <xdr:rowOff>41275</xdr:rowOff>
    </xdr:from>
    <xdr:ext cx="404495" cy="258445"/>
    <xdr:sp macro="" textlink="">
      <xdr:nvSpPr>
        <xdr:cNvPr id="203" name="n_2mainValue【体育館・プール】&#10;有形固定資産減価償却率">
          <a:extLst>
            <a:ext uri="{FF2B5EF4-FFF2-40B4-BE49-F238E27FC236}">
              <a16:creationId xmlns:a16="http://schemas.microsoft.com/office/drawing/2014/main" id="{8281880B-0EF8-425C-AB7D-218201CF58EC}"/>
            </a:ext>
          </a:extLst>
        </xdr:cNvPr>
        <xdr:cNvSpPr txBox="1"/>
      </xdr:nvSpPr>
      <xdr:spPr>
        <a:xfrm>
          <a:off x="2439035" y="97885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59</xdr:row>
      <xdr:rowOff>16510</xdr:rowOff>
    </xdr:from>
    <xdr:ext cx="404495" cy="259080"/>
    <xdr:sp macro="" textlink="">
      <xdr:nvSpPr>
        <xdr:cNvPr id="204" name="n_3mainValue【体育館・プール】&#10;有形固定資産減価償却率">
          <a:extLst>
            <a:ext uri="{FF2B5EF4-FFF2-40B4-BE49-F238E27FC236}">
              <a16:creationId xmlns:a16="http://schemas.microsoft.com/office/drawing/2014/main" id="{46BD8429-94A8-4837-9280-AB1B1ACEE53F}"/>
            </a:ext>
          </a:extLst>
        </xdr:cNvPr>
        <xdr:cNvSpPr txBox="1"/>
      </xdr:nvSpPr>
      <xdr:spPr>
        <a:xfrm>
          <a:off x="1645285" y="97637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158750</xdr:rowOff>
    </xdr:from>
    <xdr:ext cx="404495" cy="259080"/>
    <xdr:sp macro="" textlink="">
      <xdr:nvSpPr>
        <xdr:cNvPr id="205" name="n_4mainValue【体育館・プール】&#10;有形固定資産減価償却率">
          <a:extLst>
            <a:ext uri="{FF2B5EF4-FFF2-40B4-BE49-F238E27FC236}">
              <a16:creationId xmlns:a16="http://schemas.microsoft.com/office/drawing/2014/main" id="{0E60B5F9-FBB0-4EA6-886E-4582B83A5EF7}"/>
            </a:ext>
          </a:extLst>
        </xdr:cNvPr>
        <xdr:cNvSpPr txBox="1"/>
      </xdr:nvSpPr>
      <xdr:spPr>
        <a:xfrm>
          <a:off x="851535" y="97409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CEF6EF26-9106-4858-B8C5-8297FD1BEDB8}"/>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DD4E4815-0836-40F7-BA77-C84E71077BDE}"/>
            </a:ext>
          </a:extLst>
        </xdr:cNvPr>
        <xdr:cNvSpPr/>
      </xdr:nvSpPr>
      <xdr:spPr>
        <a:xfrm>
          <a:off x="60642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8EFF9C98-CF7A-4C60-95A7-C67DFA3FF546}"/>
            </a:ext>
          </a:extLst>
        </xdr:cNvPr>
        <xdr:cNvSpPr/>
      </xdr:nvSpPr>
      <xdr:spPr>
        <a:xfrm>
          <a:off x="60642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7CD41279-E1C5-4581-B17E-F42D6DB6EA3D}"/>
            </a:ext>
          </a:extLst>
        </xdr:cNvPr>
        <xdr:cNvSpPr/>
      </xdr:nvSpPr>
      <xdr:spPr>
        <a:xfrm>
          <a:off x="69850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184E6BAE-91F6-4D4D-9053-F1728858A4A7}"/>
            </a:ext>
          </a:extLst>
        </xdr:cNvPr>
        <xdr:cNvSpPr/>
      </xdr:nvSpPr>
      <xdr:spPr>
        <a:xfrm>
          <a:off x="69850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AD1B0438-8BF7-4F4B-80AD-ACCCF2FCB00D}"/>
            </a:ext>
          </a:extLst>
        </xdr:cNvPr>
        <xdr:cNvSpPr/>
      </xdr:nvSpPr>
      <xdr:spPr>
        <a:xfrm>
          <a:off x="80137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2B969765-35D5-4669-96C9-2AB032B2B72A}"/>
            </a:ext>
          </a:extLst>
        </xdr:cNvPr>
        <xdr:cNvSpPr/>
      </xdr:nvSpPr>
      <xdr:spPr>
        <a:xfrm>
          <a:off x="80137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FA62D3A4-5E2F-481F-BA3D-AAAD2B985FD1}"/>
            </a:ext>
          </a:extLst>
        </xdr:cNvPr>
        <xdr:cNvSpPr/>
      </xdr:nvSpPr>
      <xdr:spPr>
        <a:xfrm>
          <a:off x="5956300" y="88138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250" cy="225425"/>
    <xdr:sp macro="" textlink="">
      <xdr:nvSpPr>
        <xdr:cNvPr id="214" name="テキスト ボックス 213">
          <a:extLst>
            <a:ext uri="{FF2B5EF4-FFF2-40B4-BE49-F238E27FC236}">
              <a16:creationId xmlns:a16="http://schemas.microsoft.com/office/drawing/2014/main" id="{74D880FC-2326-40E1-A30F-F4F6433F5430}"/>
            </a:ext>
          </a:extLst>
        </xdr:cNvPr>
        <xdr:cNvSpPr txBox="1"/>
      </xdr:nvSpPr>
      <xdr:spPr>
        <a:xfrm>
          <a:off x="5918200" y="862965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7BA64157-D148-425F-9130-963F15945129}"/>
            </a:ext>
          </a:extLst>
        </xdr:cNvPr>
        <xdr:cNvCxnSpPr/>
      </xdr:nvCxnSpPr>
      <xdr:spPr>
        <a:xfrm>
          <a:off x="5956300" y="11017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F49A6AA4-4044-42F6-821D-E85B862AFC0E}"/>
            </a:ext>
          </a:extLst>
        </xdr:cNvPr>
        <xdr:cNvCxnSpPr/>
      </xdr:nvCxnSpPr>
      <xdr:spPr>
        <a:xfrm>
          <a:off x="5956300" y="10572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29210</xdr:rowOff>
    </xdr:from>
    <xdr:ext cx="466725" cy="258445"/>
    <xdr:sp macro="" textlink="">
      <xdr:nvSpPr>
        <xdr:cNvPr id="217" name="テキスト ボックス 216">
          <a:extLst>
            <a:ext uri="{FF2B5EF4-FFF2-40B4-BE49-F238E27FC236}">
              <a16:creationId xmlns:a16="http://schemas.microsoft.com/office/drawing/2014/main" id="{3A9C2067-648B-48B9-BD3D-E982C9835C16}"/>
            </a:ext>
          </a:extLst>
        </xdr:cNvPr>
        <xdr:cNvSpPr txBox="1"/>
      </xdr:nvSpPr>
      <xdr:spPr>
        <a:xfrm>
          <a:off x="5527040" y="104368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D91896A7-B63D-43E8-851A-F8542A84915E}"/>
            </a:ext>
          </a:extLst>
        </xdr:cNvPr>
        <xdr:cNvCxnSpPr/>
      </xdr:nvCxnSpPr>
      <xdr:spPr>
        <a:xfrm>
          <a:off x="5956300" y="10134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86360</xdr:rowOff>
    </xdr:from>
    <xdr:ext cx="466725" cy="258445"/>
    <xdr:sp macro="" textlink="">
      <xdr:nvSpPr>
        <xdr:cNvPr id="219" name="テキスト ボックス 218">
          <a:extLst>
            <a:ext uri="{FF2B5EF4-FFF2-40B4-BE49-F238E27FC236}">
              <a16:creationId xmlns:a16="http://schemas.microsoft.com/office/drawing/2014/main" id="{233AB258-8029-43BB-862D-9CB48E7C8F24}"/>
            </a:ext>
          </a:extLst>
        </xdr:cNvPr>
        <xdr:cNvSpPr txBox="1"/>
      </xdr:nvSpPr>
      <xdr:spPr>
        <a:xfrm>
          <a:off x="5527040" y="99987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8D9F266C-5F0D-48BC-8F05-E84F1B22F7FD}"/>
            </a:ext>
          </a:extLst>
        </xdr:cNvPr>
        <xdr:cNvCxnSpPr/>
      </xdr:nvCxnSpPr>
      <xdr:spPr>
        <a:xfrm>
          <a:off x="5956300" y="96964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57</xdr:row>
      <xdr:rowOff>143510</xdr:rowOff>
    </xdr:from>
    <xdr:ext cx="466725" cy="258445"/>
    <xdr:sp macro="" textlink="">
      <xdr:nvSpPr>
        <xdr:cNvPr id="221" name="テキスト ボックス 220">
          <a:extLst>
            <a:ext uri="{FF2B5EF4-FFF2-40B4-BE49-F238E27FC236}">
              <a16:creationId xmlns:a16="http://schemas.microsoft.com/office/drawing/2014/main" id="{AAE20001-91FD-4FD4-9BC6-5A24F91B6874}"/>
            </a:ext>
          </a:extLst>
        </xdr:cNvPr>
        <xdr:cNvSpPr txBox="1"/>
      </xdr:nvSpPr>
      <xdr:spPr>
        <a:xfrm>
          <a:off x="5527040" y="956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54166FDB-093E-4DD8-8250-3D0D738829F5}"/>
            </a:ext>
          </a:extLst>
        </xdr:cNvPr>
        <xdr:cNvCxnSpPr/>
      </xdr:nvCxnSpPr>
      <xdr:spPr>
        <a:xfrm>
          <a:off x="5956300" y="9251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55</xdr:row>
      <xdr:rowOff>29210</xdr:rowOff>
    </xdr:from>
    <xdr:ext cx="466725" cy="258445"/>
    <xdr:sp macro="" textlink="">
      <xdr:nvSpPr>
        <xdr:cNvPr id="223" name="テキスト ボックス 222">
          <a:extLst>
            <a:ext uri="{FF2B5EF4-FFF2-40B4-BE49-F238E27FC236}">
              <a16:creationId xmlns:a16="http://schemas.microsoft.com/office/drawing/2014/main" id="{95A04FFA-59EC-4475-BFFE-F8FF74CCB60C}"/>
            </a:ext>
          </a:extLst>
        </xdr:cNvPr>
        <xdr:cNvSpPr txBox="1"/>
      </xdr:nvSpPr>
      <xdr:spPr>
        <a:xfrm>
          <a:off x="5527040" y="91160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E0FB9570-E40D-4C33-9B34-D66891F79DCE}"/>
            </a:ext>
          </a:extLst>
        </xdr:cNvPr>
        <xdr:cNvCxnSpPr/>
      </xdr:nvCxnSpPr>
      <xdr:spPr>
        <a:xfrm>
          <a:off x="5956300" y="8813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6725" cy="258445"/>
    <xdr:sp macro="" textlink="">
      <xdr:nvSpPr>
        <xdr:cNvPr id="225" name="テキスト ボックス 224">
          <a:extLst>
            <a:ext uri="{FF2B5EF4-FFF2-40B4-BE49-F238E27FC236}">
              <a16:creationId xmlns:a16="http://schemas.microsoft.com/office/drawing/2014/main" id="{4AE3A28A-1825-4DE8-BAFD-5E518097E027}"/>
            </a:ext>
          </a:extLst>
        </xdr:cNvPr>
        <xdr:cNvSpPr txBox="1"/>
      </xdr:nvSpPr>
      <xdr:spPr>
        <a:xfrm>
          <a:off x="5527040" y="86779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D4C747D7-3526-4AEC-B636-E793A57C2E6F}"/>
            </a:ext>
          </a:extLst>
        </xdr:cNvPr>
        <xdr:cNvSpPr/>
      </xdr:nvSpPr>
      <xdr:spPr>
        <a:xfrm>
          <a:off x="5956300" y="88138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76200</xdr:rowOff>
    </xdr:from>
    <xdr:to>
      <xdr:col>54</xdr:col>
      <xdr:colOff>189865</xdr:colOff>
      <xdr:row>63</xdr:row>
      <xdr:rowOff>163830</xdr:rowOff>
    </xdr:to>
    <xdr:cxnSp macro="">
      <xdr:nvCxnSpPr>
        <xdr:cNvPr id="227" name="直線コネクタ 226">
          <a:extLst>
            <a:ext uri="{FF2B5EF4-FFF2-40B4-BE49-F238E27FC236}">
              <a16:creationId xmlns:a16="http://schemas.microsoft.com/office/drawing/2014/main" id="{2F55E710-A415-499F-BCF1-DF55DE8E1343}"/>
            </a:ext>
          </a:extLst>
        </xdr:cNvPr>
        <xdr:cNvCxnSpPr/>
      </xdr:nvCxnSpPr>
      <xdr:spPr>
        <a:xfrm flipV="1">
          <a:off x="9429115" y="9163050"/>
          <a:ext cx="0" cy="140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167640</xdr:rowOff>
    </xdr:from>
    <xdr:ext cx="469900" cy="258445"/>
    <xdr:sp macro="" textlink="">
      <xdr:nvSpPr>
        <xdr:cNvPr id="228" name="【体育館・プール】&#10;一人当たり面積最小値テキスト">
          <a:extLst>
            <a:ext uri="{FF2B5EF4-FFF2-40B4-BE49-F238E27FC236}">
              <a16:creationId xmlns:a16="http://schemas.microsoft.com/office/drawing/2014/main" id="{E1B96886-2C11-4B67-B637-684621252BD9}"/>
            </a:ext>
          </a:extLst>
        </xdr:cNvPr>
        <xdr:cNvSpPr txBox="1"/>
      </xdr:nvSpPr>
      <xdr:spPr>
        <a:xfrm>
          <a:off x="9467850" y="105752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163830</xdr:rowOff>
    </xdr:from>
    <xdr:to>
      <xdr:col>55</xdr:col>
      <xdr:colOff>88900</xdr:colOff>
      <xdr:row>63</xdr:row>
      <xdr:rowOff>163830</xdr:rowOff>
    </xdr:to>
    <xdr:cxnSp macro="">
      <xdr:nvCxnSpPr>
        <xdr:cNvPr id="229" name="直線コネクタ 228">
          <a:extLst>
            <a:ext uri="{FF2B5EF4-FFF2-40B4-BE49-F238E27FC236}">
              <a16:creationId xmlns:a16="http://schemas.microsoft.com/office/drawing/2014/main" id="{0E40A12B-8174-453A-A3C2-3BEAF25C114F}"/>
            </a:ext>
          </a:extLst>
        </xdr:cNvPr>
        <xdr:cNvCxnSpPr/>
      </xdr:nvCxnSpPr>
      <xdr:spPr>
        <a:xfrm>
          <a:off x="9359900" y="10571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22860</xdr:rowOff>
    </xdr:from>
    <xdr:ext cx="469900" cy="259080"/>
    <xdr:sp macro="" textlink="">
      <xdr:nvSpPr>
        <xdr:cNvPr id="230" name="【体育館・プール】&#10;一人当たり面積最大値テキスト">
          <a:extLst>
            <a:ext uri="{FF2B5EF4-FFF2-40B4-BE49-F238E27FC236}">
              <a16:creationId xmlns:a16="http://schemas.microsoft.com/office/drawing/2014/main" id="{E4134CAC-F43E-4B90-BC29-A178E1C882B6}"/>
            </a:ext>
          </a:extLst>
        </xdr:cNvPr>
        <xdr:cNvSpPr txBox="1"/>
      </xdr:nvSpPr>
      <xdr:spPr>
        <a:xfrm>
          <a:off x="9467850" y="8944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3.208</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76200</xdr:rowOff>
    </xdr:from>
    <xdr:to>
      <xdr:col>55</xdr:col>
      <xdr:colOff>88900</xdr:colOff>
      <xdr:row>55</xdr:row>
      <xdr:rowOff>76200</xdr:rowOff>
    </xdr:to>
    <xdr:cxnSp macro="">
      <xdr:nvCxnSpPr>
        <xdr:cNvPr id="231" name="直線コネクタ 230">
          <a:extLst>
            <a:ext uri="{FF2B5EF4-FFF2-40B4-BE49-F238E27FC236}">
              <a16:creationId xmlns:a16="http://schemas.microsoft.com/office/drawing/2014/main" id="{64A221C3-ACDB-48F6-BBA7-94ED3B48FA56}"/>
            </a:ext>
          </a:extLst>
        </xdr:cNvPr>
        <xdr:cNvCxnSpPr/>
      </xdr:nvCxnSpPr>
      <xdr:spPr>
        <a:xfrm>
          <a:off x="9359900" y="9163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81915</xdr:rowOff>
    </xdr:from>
    <xdr:ext cx="469900" cy="259080"/>
    <xdr:sp macro="" textlink="">
      <xdr:nvSpPr>
        <xdr:cNvPr id="232" name="【体育館・プール】&#10;一人当たり面積平均値テキスト">
          <a:extLst>
            <a:ext uri="{FF2B5EF4-FFF2-40B4-BE49-F238E27FC236}">
              <a16:creationId xmlns:a16="http://schemas.microsoft.com/office/drawing/2014/main" id="{8C8CBFC2-2598-4217-9911-D325650C973B}"/>
            </a:ext>
          </a:extLst>
        </xdr:cNvPr>
        <xdr:cNvSpPr txBox="1"/>
      </xdr:nvSpPr>
      <xdr:spPr>
        <a:xfrm>
          <a:off x="9467850" y="101593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0.787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103505</xdr:rowOff>
    </xdr:from>
    <xdr:to>
      <xdr:col>55</xdr:col>
      <xdr:colOff>50800</xdr:colOff>
      <xdr:row>62</xdr:row>
      <xdr:rowOff>33655</xdr:rowOff>
    </xdr:to>
    <xdr:sp macro="" textlink="">
      <xdr:nvSpPr>
        <xdr:cNvPr id="233" name="フローチャート: 判断 232">
          <a:extLst>
            <a:ext uri="{FF2B5EF4-FFF2-40B4-BE49-F238E27FC236}">
              <a16:creationId xmlns:a16="http://schemas.microsoft.com/office/drawing/2014/main" id="{82046848-9CC6-44A2-9D44-5C7E8A4E4C17}"/>
            </a:ext>
          </a:extLst>
        </xdr:cNvPr>
        <xdr:cNvSpPr/>
      </xdr:nvSpPr>
      <xdr:spPr>
        <a:xfrm>
          <a:off x="9398000" y="101809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102235</xdr:rowOff>
    </xdr:from>
    <xdr:to>
      <xdr:col>50</xdr:col>
      <xdr:colOff>165100</xdr:colOff>
      <xdr:row>62</xdr:row>
      <xdr:rowOff>32385</xdr:rowOff>
    </xdr:to>
    <xdr:sp macro="" textlink="">
      <xdr:nvSpPr>
        <xdr:cNvPr id="234" name="フローチャート: 判断 233">
          <a:extLst>
            <a:ext uri="{FF2B5EF4-FFF2-40B4-BE49-F238E27FC236}">
              <a16:creationId xmlns:a16="http://schemas.microsoft.com/office/drawing/2014/main" id="{28239EF8-1B00-4A70-A6CC-0BC9F84CB45B}"/>
            </a:ext>
          </a:extLst>
        </xdr:cNvPr>
        <xdr:cNvSpPr/>
      </xdr:nvSpPr>
      <xdr:spPr>
        <a:xfrm>
          <a:off x="8636000" y="101796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118110</xdr:rowOff>
    </xdr:from>
    <xdr:to>
      <xdr:col>46</xdr:col>
      <xdr:colOff>38100</xdr:colOff>
      <xdr:row>62</xdr:row>
      <xdr:rowOff>48260</xdr:rowOff>
    </xdr:to>
    <xdr:sp macro="" textlink="">
      <xdr:nvSpPr>
        <xdr:cNvPr id="235" name="フローチャート: 判断 234">
          <a:extLst>
            <a:ext uri="{FF2B5EF4-FFF2-40B4-BE49-F238E27FC236}">
              <a16:creationId xmlns:a16="http://schemas.microsoft.com/office/drawing/2014/main" id="{936CD7EC-B110-4B83-B19A-21BA8700FB20}"/>
            </a:ext>
          </a:extLst>
        </xdr:cNvPr>
        <xdr:cNvSpPr/>
      </xdr:nvSpPr>
      <xdr:spPr>
        <a:xfrm>
          <a:off x="7842250" y="101955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132715</xdr:rowOff>
    </xdr:from>
    <xdr:to>
      <xdr:col>41</xdr:col>
      <xdr:colOff>101600</xdr:colOff>
      <xdr:row>62</xdr:row>
      <xdr:rowOff>63500</xdr:rowOff>
    </xdr:to>
    <xdr:sp macro="" textlink="">
      <xdr:nvSpPr>
        <xdr:cNvPr id="236" name="フローチャート: 判断 235">
          <a:extLst>
            <a:ext uri="{FF2B5EF4-FFF2-40B4-BE49-F238E27FC236}">
              <a16:creationId xmlns:a16="http://schemas.microsoft.com/office/drawing/2014/main" id="{B4A3E4A9-36FC-47B7-8B17-EFD791060801}"/>
            </a:ext>
          </a:extLst>
        </xdr:cNvPr>
        <xdr:cNvSpPr/>
      </xdr:nvSpPr>
      <xdr:spPr>
        <a:xfrm>
          <a:off x="7029450" y="102101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127000</xdr:rowOff>
    </xdr:from>
    <xdr:to>
      <xdr:col>36</xdr:col>
      <xdr:colOff>165100</xdr:colOff>
      <xdr:row>62</xdr:row>
      <xdr:rowOff>57150</xdr:rowOff>
    </xdr:to>
    <xdr:sp macro="" textlink="">
      <xdr:nvSpPr>
        <xdr:cNvPr id="237" name="フローチャート: 判断 236">
          <a:extLst>
            <a:ext uri="{FF2B5EF4-FFF2-40B4-BE49-F238E27FC236}">
              <a16:creationId xmlns:a16="http://schemas.microsoft.com/office/drawing/2014/main" id="{82030304-595F-469C-94EB-69F763123E8D}"/>
            </a:ext>
          </a:extLst>
        </xdr:cNvPr>
        <xdr:cNvSpPr/>
      </xdr:nvSpPr>
      <xdr:spPr>
        <a:xfrm>
          <a:off x="6235700" y="102044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8445"/>
    <xdr:sp macro="" textlink="">
      <xdr:nvSpPr>
        <xdr:cNvPr id="238" name="テキスト ボックス 237">
          <a:extLst>
            <a:ext uri="{FF2B5EF4-FFF2-40B4-BE49-F238E27FC236}">
              <a16:creationId xmlns:a16="http://schemas.microsoft.com/office/drawing/2014/main" id="{ED2D882D-D812-4B88-BF52-23ED241805DF}"/>
            </a:ext>
          </a:extLst>
        </xdr:cNvPr>
        <xdr:cNvSpPr txBox="1"/>
      </xdr:nvSpPr>
      <xdr:spPr>
        <a:xfrm>
          <a:off x="925830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8445"/>
    <xdr:sp macro="" textlink="">
      <xdr:nvSpPr>
        <xdr:cNvPr id="239" name="テキスト ボックス 238">
          <a:extLst>
            <a:ext uri="{FF2B5EF4-FFF2-40B4-BE49-F238E27FC236}">
              <a16:creationId xmlns:a16="http://schemas.microsoft.com/office/drawing/2014/main" id="{EAEA7788-1FF4-40F0-A3B2-2AB0E1970A95}"/>
            </a:ext>
          </a:extLst>
        </xdr:cNvPr>
        <xdr:cNvSpPr txBox="1"/>
      </xdr:nvSpPr>
      <xdr:spPr>
        <a:xfrm>
          <a:off x="85153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8445"/>
    <xdr:sp macro="" textlink="">
      <xdr:nvSpPr>
        <xdr:cNvPr id="240" name="テキスト ボックス 239">
          <a:extLst>
            <a:ext uri="{FF2B5EF4-FFF2-40B4-BE49-F238E27FC236}">
              <a16:creationId xmlns:a16="http://schemas.microsoft.com/office/drawing/2014/main" id="{4784BC45-7E4F-4388-BFA6-2869B0DF725C}"/>
            </a:ext>
          </a:extLst>
        </xdr:cNvPr>
        <xdr:cNvSpPr txBox="1"/>
      </xdr:nvSpPr>
      <xdr:spPr>
        <a:xfrm>
          <a:off x="77152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8445"/>
    <xdr:sp macro="" textlink="">
      <xdr:nvSpPr>
        <xdr:cNvPr id="241" name="テキスト ボックス 240">
          <a:extLst>
            <a:ext uri="{FF2B5EF4-FFF2-40B4-BE49-F238E27FC236}">
              <a16:creationId xmlns:a16="http://schemas.microsoft.com/office/drawing/2014/main" id="{93BC4C9B-299E-4A45-AC79-EA1A16AC88EC}"/>
            </a:ext>
          </a:extLst>
        </xdr:cNvPr>
        <xdr:cNvSpPr txBox="1"/>
      </xdr:nvSpPr>
      <xdr:spPr>
        <a:xfrm>
          <a:off x="690880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8445"/>
    <xdr:sp macro="" textlink="">
      <xdr:nvSpPr>
        <xdr:cNvPr id="242" name="テキスト ボックス 241">
          <a:extLst>
            <a:ext uri="{FF2B5EF4-FFF2-40B4-BE49-F238E27FC236}">
              <a16:creationId xmlns:a16="http://schemas.microsoft.com/office/drawing/2014/main" id="{F97F561E-6FDF-438A-ABF9-5B5F68A009D8}"/>
            </a:ext>
          </a:extLst>
        </xdr:cNvPr>
        <xdr:cNvSpPr txBox="1"/>
      </xdr:nvSpPr>
      <xdr:spPr>
        <a:xfrm>
          <a:off x="61150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60</xdr:row>
      <xdr:rowOff>15875</xdr:rowOff>
    </xdr:from>
    <xdr:to>
      <xdr:col>55</xdr:col>
      <xdr:colOff>50800</xdr:colOff>
      <xdr:row>60</xdr:row>
      <xdr:rowOff>117475</xdr:rowOff>
    </xdr:to>
    <xdr:sp macro="" textlink="">
      <xdr:nvSpPr>
        <xdr:cNvPr id="243" name="楕円 242">
          <a:extLst>
            <a:ext uri="{FF2B5EF4-FFF2-40B4-BE49-F238E27FC236}">
              <a16:creationId xmlns:a16="http://schemas.microsoft.com/office/drawing/2014/main" id="{75777E9F-341E-4756-AFDE-D2378E8CA160}"/>
            </a:ext>
          </a:extLst>
        </xdr:cNvPr>
        <xdr:cNvSpPr/>
      </xdr:nvSpPr>
      <xdr:spPr>
        <a:xfrm>
          <a:off x="9398000" y="99282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38735</xdr:rowOff>
    </xdr:from>
    <xdr:ext cx="469900" cy="259080"/>
    <xdr:sp macro="" textlink="">
      <xdr:nvSpPr>
        <xdr:cNvPr id="244" name="【体育館・プール】&#10;一人当たり面積該当値テキスト">
          <a:extLst>
            <a:ext uri="{FF2B5EF4-FFF2-40B4-BE49-F238E27FC236}">
              <a16:creationId xmlns:a16="http://schemas.microsoft.com/office/drawing/2014/main" id="{6E44F097-7CE5-4283-A9ED-FAC5974A55AF}"/>
            </a:ext>
          </a:extLst>
        </xdr:cNvPr>
        <xdr:cNvSpPr txBox="1"/>
      </xdr:nvSpPr>
      <xdr:spPr>
        <a:xfrm>
          <a:off x="9467850" y="97859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60</xdr:row>
      <xdr:rowOff>29845</xdr:rowOff>
    </xdr:from>
    <xdr:to>
      <xdr:col>50</xdr:col>
      <xdr:colOff>165100</xdr:colOff>
      <xdr:row>60</xdr:row>
      <xdr:rowOff>132080</xdr:rowOff>
    </xdr:to>
    <xdr:sp macro="" textlink="">
      <xdr:nvSpPr>
        <xdr:cNvPr id="245" name="楕円 244">
          <a:extLst>
            <a:ext uri="{FF2B5EF4-FFF2-40B4-BE49-F238E27FC236}">
              <a16:creationId xmlns:a16="http://schemas.microsoft.com/office/drawing/2014/main" id="{F7C35EBC-34AC-48BC-9D8F-753D7BA80198}"/>
            </a:ext>
          </a:extLst>
        </xdr:cNvPr>
        <xdr:cNvSpPr/>
      </xdr:nvSpPr>
      <xdr:spPr>
        <a:xfrm>
          <a:off x="8636000" y="99421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66675</xdr:rowOff>
    </xdr:from>
    <xdr:to>
      <xdr:col>55</xdr:col>
      <xdr:colOff>0</xdr:colOff>
      <xdr:row>60</xdr:row>
      <xdr:rowOff>80645</xdr:rowOff>
    </xdr:to>
    <xdr:cxnSp macro="">
      <xdr:nvCxnSpPr>
        <xdr:cNvPr id="246" name="直線コネクタ 245">
          <a:extLst>
            <a:ext uri="{FF2B5EF4-FFF2-40B4-BE49-F238E27FC236}">
              <a16:creationId xmlns:a16="http://schemas.microsoft.com/office/drawing/2014/main" id="{6D49B4F3-4D3F-44DE-9BD6-DF5C51C4B184}"/>
            </a:ext>
          </a:extLst>
        </xdr:cNvPr>
        <xdr:cNvCxnSpPr/>
      </xdr:nvCxnSpPr>
      <xdr:spPr>
        <a:xfrm flipV="1">
          <a:off x="8686800" y="9979025"/>
          <a:ext cx="7429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38100</xdr:rowOff>
    </xdr:from>
    <xdr:to>
      <xdr:col>46</xdr:col>
      <xdr:colOff>38100</xdr:colOff>
      <xdr:row>60</xdr:row>
      <xdr:rowOff>139700</xdr:rowOff>
    </xdr:to>
    <xdr:sp macro="" textlink="">
      <xdr:nvSpPr>
        <xdr:cNvPr id="247" name="楕円 246">
          <a:extLst>
            <a:ext uri="{FF2B5EF4-FFF2-40B4-BE49-F238E27FC236}">
              <a16:creationId xmlns:a16="http://schemas.microsoft.com/office/drawing/2014/main" id="{7B167670-483B-427E-BF0F-105627FE7727}"/>
            </a:ext>
          </a:extLst>
        </xdr:cNvPr>
        <xdr:cNvSpPr/>
      </xdr:nvSpPr>
      <xdr:spPr>
        <a:xfrm>
          <a:off x="7842250" y="9950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80645</xdr:rowOff>
    </xdr:from>
    <xdr:to>
      <xdr:col>50</xdr:col>
      <xdr:colOff>114300</xdr:colOff>
      <xdr:row>60</xdr:row>
      <xdr:rowOff>88900</xdr:rowOff>
    </xdr:to>
    <xdr:cxnSp macro="">
      <xdr:nvCxnSpPr>
        <xdr:cNvPr id="248" name="直線コネクタ 247">
          <a:extLst>
            <a:ext uri="{FF2B5EF4-FFF2-40B4-BE49-F238E27FC236}">
              <a16:creationId xmlns:a16="http://schemas.microsoft.com/office/drawing/2014/main" id="{27C62A0E-784B-45B8-9C52-763FB779F090}"/>
            </a:ext>
          </a:extLst>
        </xdr:cNvPr>
        <xdr:cNvCxnSpPr/>
      </xdr:nvCxnSpPr>
      <xdr:spPr>
        <a:xfrm flipV="1">
          <a:off x="7886700" y="9992995"/>
          <a:ext cx="8001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44450</xdr:rowOff>
    </xdr:from>
    <xdr:to>
      <xdr:col>41</xdr:col>
      <xdr:colOff>101600</xdr:colOff>
      <xdr:row>60</xdr:row>
      <xdr:rowOff>146050</xdr:rowOff>
    </xdr:to>
    <xdr:sp macro="" textlink="">
      <xdr:nvSpPr>
        <xdr:cNvPr id="249" name="楕円 248">
          <a:extLst>
            <a:ext uri="{FF2B5EF4-FFF2-40B4-BE49-F238E27FC236}">
              <a16:creationId xmlns:a16="http://schemas.microsoft.com/office/drawing/2014/main" id="{7203BE0C-1A90-4FF1-B0F5-B2A37D07B3FA}"/>
            </a:ext>
          </a:extLst>
        </xdr:cNvPr>
        <xdr:cNvSpPr/>
      </xdr:nvSpPr>
      <xdr:spPr>
        <a:xfrm>
          <a:off x="702945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88900</xdr:rowOff>
    </xdr:from>
    <xdr:to>
      <xdr:col>45</xdr:col>
      <xdr:colOff>177800</xdr:colOff>
      <xdr:row>60</xdr:row>
      <xdr:rowOff>95250</xdr:rowOff>
    </xdr:to>
    <xdr:cxnSp macro="">
      <xdr:nvCxnSpPr>
        <xdr:cNvPr id="250" name="直線コネクタ 249">
          <a:extLst>
            <a:ext uri="{FF2B5EF4-FFF2-40B4-BE49-F238E27FC236}">
              <a16:creationId xmlns:a16="http://schemas.microsoft.com/office/drawing/2014/main" id="{B9168BBB-24B0-4BFB-A566-BB8269318102}"/>
            </a:ext>
          </a:extLst>
        </xdr:cNvPr>
        <xdr:cNvCxnSpPr/>
      </xdr:nvCxnSpPr>
      <xdr:spPr>
        <a:xfrm flipV="1">
          <a:off x="7080250" y="10001250"/>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52070</xdr:rowOff>
    </xdr:from>
    <xdr:to>
      <xdr:col>36</xdr:col>
      <xdr:colOff>165100</xdr:colOff>
      <xdr:row>60</xdr:row>
      <xdr:rowOff>153035</xdr:rowOff>
    </xdr:to>
    <xdr:sp macro="" textlink="">
      <xdr:nvSpPr>
        <xdr:cNvPr id="251" name="楕円 250">
          <a:extLst>
            <a:ext uri="{FF2B5EF4-FFF2-40B4-BE49-F238E27FC236}">
              <a16:creationId xmlns:a16="http://schemas.microsoft.com/office/drawing/2014/main" id="{7ADCEB8A-E19C-4342-A50D-9652C046973C}"/>
            </a:ext>
          </a:extLst>
        </xdr:cNvPr>
        <xdr:cNvSpPr/>
      </xdr:nvSpPr>
      <xdr:spPr>
        <a:xfrm>
          <a:off x="6235700" y="99644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95250</xdr:rowOff>
    </xdr:from>
    <xdr:to>
      <xdr:col>41</xdr:col>
      <xdr:colOff>50800</xdr:colOff>
      <xdr:row>60</xdr:row>
      <xdr:rowOff>102235</xdr:rowOff>
    </xdr:to>
    <xdr:cxnSp macro="">
      <xdr:nvCxnSpPr>
        <xdr:cNvPr id="252" name="直線コネクタ 251">
          <a:extLst>
            <a:ext uri="{FF2B5EF4-FFF2-40B4-BE49-F238E27FC236}">
              <a16:creationId xmlns:a16="http://schemas.microsoft.com/office/drawing/2014/main" id="{63AAE1E2-BCD3-4349-AAD4-3EAFD03EDDD0}"/>
            </a:ext>
          </a:extLst>
        </xdr:cNvPr>
        <xdr:cNvCxnSpPr/>
      </xdr:nvCxnSpPr>
      <xdr:spPr>
        <a:xfrm flipV="1">
          <a:off x="6286500" y="10007600"/>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62</xdr:row>
      <xdr:rowOff>23495</xdr:rowOff>
    </xdr:from>
    <xdr:ext cx="469900" cy="259080"/>
    <xdr:sp macro="" textlink="">
      <xdr:nvSpPr>
        <xdr:cNvPr id="253" name="n_1aveValue【体育館・プール】&#10;一人当たり面積">
          <a:extLst>
            <a:ext uri="{FF2B5EF4-FFF2-40B4-BE49-F238E27FC236}">
              <a16:creationId xmlns:a16="http://schemas.microsoft.com/office/drawing/2014/main" id="{50EDCE4A-16D3-41EB-BC58-1233FF054C88}"/>
            </a:ext>
          </a:extLst>
        </xdr:cNvPr>
        <xdr:cNvSpPr txBox="1"/>
      </xdr:nvSpPr>
      <xdr:spPr>
        <a:xfrm>
          <a:off x="8458200" y="10266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62</xdr:row>
      <xdr:rowOff>39370</xdr:rowOff>
    </xdr:from>
    <xdr:ext cx="469265" cy="259080"/>
    <xdr:sp macro="" textlink="">
      <xdr:nvSpPr>
        <xdr:cNvPr id="254" name="n_2aveValue【体育館・プール】&#10;一人当たり面積">
          <a:extLst>
            <a:ext uri="{FF2B5EF4-FFF2-40B4-BE49-F238E27FC236}">
              <a16:creationId xmlns:a16="http://schemas.microsoft.com/office/drawing/2014/main" id="{8E950366-B1EE-47B0-8309-87E8F03DFD23}"/>
            </a:ext>
          </a:extLst>
        </xdr:cNvPr>
        <xdr:cNvSpPr txBox="1"/>
      </xdr:nvSpPr>
      <xdr:spPr>
        <a:xfrm>
          <a:off x="7677150" y="102819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0.755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53975</xdr:rowOff>
    </xdr:from>
    <xdr:ext cx="469265" cy="258445"/>
    <xdr:sp macro="" textlink="">
      <xdr:nvSpPr>
        <xdr:cNvPr id="255" name="n_3aveValue【体育館・プール】&#10;一人当たり面積">
          <a:extLst>
            <a:ext uri="{FF2B5EF4-FFF2-40B4-BE49-F238E27FC236}">
              <a16:creationId xmlns:a16="http://schemas.microsoft.com/office/drawing/2014/main" id="{59FBD3F1-B7F0-461E-A6BF-3376F9315D18}"/>
            </a:ext>
          </a:extLst>
        </xdr:cNvPr>
        <xdr:cNvSpPr txBox="1"/>
      </xdr:nvSpPr>
      <xdr:spPr>
        <a:xfrm>
          <a:off x="6864350" y="102965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0.723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48260</xdr:rowOff>
    </xdr:from>
    <xdr:ext cx="469265" cy="259080"/>
    <xdr:sp macro="" textlink="">
      <xdr:nvSpPr>
        <xdr:cNvPr id="256" name="n_4aveValue【体育館・プール】&#10;一人当たり面積">
          <a:extLst>
            <a:ext uri="{FF2B5EF4-FFF2-40B4-BE49-F238E27FC236}">
              <a16:creationId xmlns:a16="http://schemas.microsoft.com/office/drawing/2014/main" id="{EFF8E7A5-3430-46F3-821F-25FC330700BC}"/>
            </a:ext>
          </a:extLst>
        </xdr:cNvPr>
        <xdr:cNvSpPr txBox="1"/>
      </xdr:nvSpPr>
      <xdr:spPr>
        <a:xfrm>
          <a:off x="6070600" y="10290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0.736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58</xdr:row>
      <xdr:rowOff>147955</xdr:rowOff>
    </xdr:from>
    <xdr:ext cx="469900" cy="258445"/>
    <xdr:sp macro="" textlink="">
      <xdr:nvSpPr>
        <xdr:cNvPr id="257" name="n_1mainValue【体育館・プール】&#10;一人当たり面積">
          <a:extLst>
            <a:ext uri="{FF2B5EF4-FFF2-40B4-BE49-F238E27FC236}">
              <a16:creationId xmlns:a16="http://schemas.microsoft.com/office/drawing/2014/main" id="{2E59FE3F-93C3-4A0C-BBAC-940FDF6122E9}"/>
            </a:ext>
          </a:extLst>
        </xdr:cNvPr>
        <xdr:cNvSpPr txBox="1"/>
      </xdr:nvSpPr>
      <xdr:spPr>
        <a:xfrm>
          <a:off x="8458200" y="97301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58</xdr:row>
      <xdr:rowOff>156210</xdr:rowOff>
    </xdr:from>
    <xdr:ext cx="469265" cy="258445"/>
    <xdr:sp macro="" textlink="">
      <xdr:nvSpPr>
        <xdr:cNvPr id="258" name="n_2mainValue【体育館・プール】&#10;一人当たり面積">
          <a:extLst>
            <a:ext uri="{FF2B5EF4-FFF2-40B4-BE49-F238E27FC236}">
              <a16:creationId xmlns:a16="http://schemas.microsoft.com/office/drawing/2014/main" id="{788E5E11-5393-4B3F-B2D0-3ACE8E8A73E5}"/>
            </a:ext>
          </a:extLst>
        </xdr:cNvPr>
        <xdr:cNvSpPr txBox="1"/>
      </xdr:nvSpPr>
      <xdr:spPr>
        <a:xfrm>
          <a:off x="7677150" y="97383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58</xdr:row>
      <xdr:rowOff>162560</xdr:rowOff>
    </xdr:from>
    <xdr:ext cx="469265" cy="259080"/>
    <xdr:sp macro="" textlink="">
      <xdr:nvSpPr>
        <xdr:cNvPr id="259" name="n_3mainValue【体育館・プール】&#10;一人当たり面積">
          <a:extLst>
            <a:ext uri="{FF2B5EF4-FFF2-40B4-BE49-F238E27FC236}">
              <a16:creationId xmlns:a16="http://schemas.microsoft.com/office/drawing/2014/main" id="{2598C0D9-0D48-414C-B138-032175058779}"/>
            </a:ext>
          </a:extLst>
        </xdr:cNvPr>
        <xdr:cNvSpPr txBox="1"/>
      </xdr:nvSpPr>
      <xdr:spPr>
        <a:xfrm>
          <a:off x="6864350" y="97447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58</xdr:row>
      <xdr:rowOff>169545</xdr:rowOff>
    </xdr:from>
    <xdr:ext cx="469265" cy="258445"/>
    <xdr:sp macro="" textlink="">
      <xdr:nvSpPr>
        <xdr:cNvPr id="260" name="n_4mainValue【体育館・プール】&#10;一人当たり面積">
          <a:extLst>
            <a:ext uri="{FF2B5EF4-FFF2-40B4-BE49-F238E27FC236}">
              <a16:creationId xmlns:a16="http://schemas.microsoft.com/office/drawing/2014/main" id="{DC0555E5-E978-43B8-809F-CB85C8F47426}"/>
            </a:ext>
          </a:extLst>
        </xdr:cNvPr>
        <xdr:cNvSpPr txBox="1"/>
      </xdr:nvSpPr>
      <xdr:spPr>
        <a:xfrm>
          <a:off x="6070600" y="97453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40414AAA-7C90-4E5F-8DA9-C2CADD6F80F7}"/>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6B2CD8DA-D447-4DBA-BCE9-DAE390696109}"/>
            </a:ext>
          </a:extLst>
        </xdr:cNvPr>
        <xdr:cNvSpPr/>
      </xdr:nvSpPr>
      <xdr:spPr>
        <a:xfrm>
          <a:off x="8128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9D999EFD-9524-4692-AD45-9C481260E65A}"/>
            </a:ext>
          </a:extLst>
        </xdr:cNvPr>
        <xdr:cNvSpPr/>
      </xdr:nvSpPr>
      <xdr:spPr>
        <a:xfrm>
          <a:off x="8128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1F3AF8B8-A8FC-4B0A-A236-D9473FFDA79B}"/>
            </a:ext>
          </a:extLst>
        </xdr:cNvPr>
        <xdr:cNvSpPr/>
      </xdr:nvSpPr>
      <xdr:spPr>
        <a:xfrm>
          <a:off x="17145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9D4E33CB-D6FF-4A33-A62E-6C23EA3EDB53}"/>
            </a:ext>
          </a:extLst>
        </xdr:cNvPr>
        <xdr:cNvSpPr/>
      </xdr:nvSpPr>
      <xdr:spPr>
        <a:xfrm>
          <a:off x="17145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9CDAC5E7-365C-4D7A-ADDF-BD5E38F2A7CB}"/>
            </a:ext>
          </a:extLst>
        </xdr:cNvPr>
        <xdr:cNvSpPr/>
      </xdr:nvSpPr>
      <xdr:spPr>
        <a:xfrm>
          <a:off x="27432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455C51D5-AC1C-424D-9C72-8AC21F4D263B}"/>
            </a:ext>
          </a:extLst>
        </xdr:cNvPr>
        <xdr:cNvSpPr/>
      </xdr:nvSpPr>
      <xdr:spPr>
        <a:xfrm>
          <a:off x="27432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2D4EA8E1-E4B9-4F50-8718-3D461416FEAF}"/>
            </a:ext>
          </a:extLst>
        </xdr:cNvPr>
        <xdr:cNvSpPr/>
      </xdr:nvSpPr>
      <xdr:spPr>
        <a:xfrm>
          <a:off x="685800" y="124841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815" cy="224790"/>
    <xdr:sp macro="" textlink="">
      <xdr:nvSpPr>
        <xdr:cNvPr id="269" name="テキスト ボックス 268">
          <a:extLst>
            <a:ext uri="{FF2B5EF4-FFF2-40B4-BE49-F238E27FC236}">
              <a16:creationId xmlns:a16="http://schemas.microsoft.com/office/drawing/2014/main" id="{83A300B6-7D81-4BD7-A1A3-CFDE6514B0F3}"/>
            </a:ext>
          </a:extLst>
        </xdr:cNvPr>
        <xdr:cNvSpPr txBox="1"/>
      </xdr:nvSpPr>
      <xdr:spPr>
        <a:xfrm>
          <a:off x="666750" y="1229995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7B23C769-7482-4C6A-8473-50FA0B6092F4}"/>
            </a:ext>
          </a:extLst>
        </xdr:cNvPr>
        <xdr:cNvCxnSpPr/>
      </xdr:nvCxnSpPr>
      <xdr:spPr>
        <a:xfrm>
          <a:off x="685800" y="14687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725" cy="259080"/>
    <xdr:sp macro="" textlink="">
      <xdr:nvSpPr>
        <xdr:cNvPr id="271" name="テキスト ボックス 270">
          <a:extLst>
            <a:ext uri="{FF2B5EF4-FFF2-40B4-BE49-F238E27FC236}">
              <a16:creationId xmlns:a16="http://schemas.microsoft.com/office/drawing/2014/main" id="{8DB6A384-9F6C-4E5B-91AC-9930E48C23A1}"/>
            </a:ext>
          </a:extLst>
        </xdr:cNvPr>
        <xdr:cNvSpPr txBox="1"/>
      </xdr:nvSpPr>
      <xdr:spPr>
        <a:xfrm>
          <a:off x="275590" y="145453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3A0BAACE-7ABB-4B2B-9033-340DBD141FA8}"/>
            </a:ext>
          </a:extLst>
        </xdr:cNvPr>
        <xdr:cNvCxnSpPr/>
      </xdr:nvCxnSpPr>
      <xdr:spPr>
        <a:xfrm>
          <a:off x="685800" y="14319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6725" cy="258445"/>
    <xdr:sp macro="" textlink="">
      <xdr:nvSpPr>
        <xdr:cNvPr id="273" name="テキスト ボックス 272">
          <a:extLst>
            <a:ext uri="{FF2B5EF4-FFF2-40B4-BE49-F238E27FC236}">
              <a16:creationId xmlns:a16="http://schemas.microsoft.com/office/drawing/2014/main" id="{FC72C781-CC10-445F-B717-7E2C9FC7C850}"/>
            </a:ext>
          </a:extLst>
        </xdr:cNvPr>
        <xdr:cNvSpPr txBox="1"/>
      </xdr:nvSpPr>
      <xdr:spPr>
        <a:xfrm>
          <a:off x="275590" y="14183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CCEBDC72-DB94-45F9-84BA-A0EDCA5D0E9B}"/>
            </a:ext>
          </a:extLst>
        </xdr:cNvPr>
        <xdr:cNvCxnSpPr/>
      </xdr:nvCxnSpPr>
      <xdr:spPr>
        <a:xfrm>
          <a:off x="685800" y="13950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5" name="テキスト ボックス 274">
          <a:extLst>
            <a:ext uri="{FF2B5EF4-FFF2-40B4-BE49-F238E27FC236}">
              <a16:creationId xmlns:a16="http://schemas.microsoft.com/office/drawing/2014/main" id="{EDD29429-66A5-45D1-BF2B-3EC114368531}"/>
            </a:ext>
          </a:extLst>
        </xdr:cNvPr>
        <xdr:cNvSpPr txBox="1"/>
      </xdr:nvSpPr>
      <xdr:spPr>
        <a:xfrm>
          <a:off x="339725" y="138150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8858A870-F1EF-4C45-B559-85FACFF4280C}"/>
            </a:ext>
          </a:extLst>
        </xdr:cNvPr>
        <xdr:cNvCxnSpPr/>
      </xdr:nvCxnSpPr>
      <xdr:spPr>
        <a:xfrm>
          <a:off x="685800" y="13582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77" name="テキスト ボックス 276">
          <a:extLst>
            <a:ext uri="{FF2B5EF4-FFF2-40B4-BE49-F238E27FC236}">
              <a16:creationId xmlns:a16="http://schemas.microsoft.com/office/drawing/2014/main" id="{FAAC6E16-84F9-497C-9E11-DC6A1471910E}"/>
            </a:ext>
          </a:extLst>
        </xdr:cNvPr>
        <xdr:cNvSpPr txBox="1"/>
      </xdr:nvSpPr>
      <xdr:spPr>
        <a:xfrm>
          <a:off x="339725" y="1344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99DF2074-352F-444F-B903-AE040234D9ED}"/>
            </a:ext>
          </a:extLst>
        </xdr:cNvPr>
        <xdr:cNvCxnSpPr/>
      </xdr:nvCxnSpPr>
      <xdr:spPr>
        <a:xfrm>
          <a:off x="685800" y="13214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8445"/>
    <xdr:sp macro="" textlink="">
      <xdr:nvSpPr>
        <xdr:cNvPr id="279" name="テキスト ボックス 278">
          <a:extLst>
            <a:ext uri="{FF2B5EF4-FFF2-40B4-BE49-F238E27FC236}">
              <a16:creationId xmlns:a16="http://schemas.microsoft.com/office/drawing/2014/main" id="{303893DA-5222-4C97-925E-F6BF60ED12B2}"/>
            </a:ext>
          </a:extLst>
        </xdr:cNvPr>
        <xdr:cNvSpPr txBox="1"/>
      </xdr:nvSpPr>
      <xdr:spPr>
        <a:xfrm>
          <a:off x="339725" y="130784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FDAC6E07-34DF-4400-98AA-F0BC814B68A9}"/>
            </a:ext>
          </a:extLst>
        </xdr:cNvPr>
        <xdr:cNvCxnSpPr/>
      </xdr:nvCxnSpPr>
      <xdr:spPr>
        <a:xfrm>
          <a:off x="685800" y="12852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1" name="テキスト ボックス 280">
          <a:extLst>
            <a:ext uri="{FF2B5EF4-FFF2-40B4-BE49-F238E27FC236}">
              <a16:creationId xmlns:a16="http://schemas.microsoft.com/office/drawing/2014/main" id="{2D3BDECB-A554-41E6-8CEA-3F3229C08059}"/>
            </a:ext>
          </a:extLst>
        </xdr:cNvPr>
        <xdr:cNvSpPr txBox="1"/>
      </xdr:nvSpPr>
      <xdr:spPr>
        <a:xfrm>
          <a:off x="339725" y="12716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D15A0AA4-2B99-432F-B623-B99324987F63}"/>
            </a:ext>
          </a:extLst>
        </xdr:cNvPr>
        <xdr:cNvCxnSpPr/>
      </xdr:nvCxnSpPr>
      <xdr:spPr>
        <a:xfrm>
          <a:off x="685800" y="1248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8455" cy="259080"/>
    <xdr:sp macro="" textlink="">
      <xdr:nvSpPr>
        <xdr:cNvPr id="283" name="テキスト ボックス 282">
          <a:extLst>
            <a:ext uri="{FF2B5EF4-FFF2-40B4-BE49-F238E27FC236}">
              <a16:creationId xmlns:a16="http://schemas.microsoft.com/office/drawing/2014/main" id="{1DCD9CDA-7461-44DF-BEAE-58C97EB2F14E}"/>
            </a:ext>
          </a:extLst>
        </xdr:cNvPr>
        <xdr:cNvSpPr txBox="1"/>
      </xdr:nvSpPr>
      <xdr:spPr>
        <a:xfrm>
          <a:off x="384810" y="1234821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20A7D2B7-108D-4ADD-8552-0B1BFD9CFF0E}"/>
            </a:ext>
          </a:extLst>
        </xdr:cNvPr>
        <xdr:cNvSpPr/>
      </xdr:nvSpPr>
      <xdr:spPr>
        <a:xfrm>
          <a:off x="685800" y="124841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2A1D4A57-FBB0-4C86-B316-4D530B7F7955}"/>
            </a:ext>
          </a:extLst>
        </xdr:cNvPr>
        <xdr:cNvCxnSpPr/>
      </xdr:nvCxnSpPr>
      <xdr:spPr>
        <a:xfrm flipV="1">
          <a:off x="4177665" y="12835255"/>
          <a:ext cx="0" cy="1483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86" name="【福祉施設】&#10;有形固定資産減価償却率最小値テキスト">
          <a:extLst>
            <a:ext uri="{FF2B5EF4-FFF2-40B4-BE49-F238E27FC236}">
              <a16:creationId xmlns:a16="http://schemas.microsoft.com/office/drawing/2014/main" id="{DA0274AC-BC14-45E2-A1CF-3AA9AE2B20C6}"/>
            </a:ext>
          </a:extLst>
        </xdr:cNvPr>
        <xdr:cNvSpPr txBox="1"/>
      </xdr:nvSpPr>
      <xdr:spPr>
        <a:xfrm>
          <a:off x="4216400" y="14323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B3098F40-2C07-4210-827D-DF7465052639}"/>
            </a:ext>
          </a:extLst>
        </xdr:cNvPr>
        <xdr:cNvCxnSpPr/>
      </xdr:nvCxnSpPr>
      <xdr:spPr>
        <a:xfrm>
          <a:off x="4108450" y="143192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63500</xdr:rowOff>
    </xdr:from>
    <xdr:ext cx="405130" cy="258445"/>
    <xdr:sp macro="" textlink="">
      <xdr:nvSpPr>
        <xdr:cNvPr id="288" name="【福祉施設】&#10;有形固定資産減価償却率最大値テキスト">
          <a:extLst>
            <a:ext uri="{FF2B5EF4-FFF2-40B4-BE49-F238E27FC236}">
              <a16:creationId xmlns:a16="http://schemas.microsoft.com/office/drawing/2014/main" id="{DC53F43D-4094-4972-A8C1-76951FE90DDF}"/>
            </a:ext>
          </a:extLst>
        </xdr:cNvPr>
        <xdr:cNvSpPr txBox="1"/>
      </xdr:nvSpPr>
      <xdr:spPr>
        <a:xfrm>
          <a:off x="4216400" y="126174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89" name="直線コネクタ 288">
          <a:extLst>
            <a:ext uri="{FF2B5EF4-FFF2-40B4-BE49-F238E27FC236}">
              <a16:creationId xmlns:a16="http://schemas.microsoft.com/office/drawing/2014/main" id="{BD935E74-0905-47DB-9EE9-75B20BA28D96}"/>
            </a:ext>
          </a:extLst>
        </xdr:cNvPr>
        <xdr:cNvCxnSpPr/>
      </xdr:nvCxnSpPr>
      <xdr:spPr>
        <a:xfrm>
          <a:off x="4108450" y="128352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166370</xdr:rowOff>
    </xdr:from>
    <xdr:ext cx="405130" cy="258445"/>
    <xdr:sp macro="" textlink="">
      <xdr:nvSpPr>
        <xdr:cNvPr id="290" name="【福祉施設】&#10;有形固定資産減価償却率平均値テキスト">
          <a:extLst>
            <a:ext uri="{FF2B5EF4-FFF2-40B4-BE49-F238E27FC236}">
              <a16:creationId xmlns:a16="http://schemas.microsoft.com/office/drawing/2014/main" id="{8DAEE4B1-1470-457D-9EC6-754058C0F272}"/>
            </a:ext>
          </a:extLst>
        </xdr:cNvPr>
        <xdr:cNvSpPr txBox="1"/>
      </xdr:nvSpPr>
      <xdr:spPr>
        <a:xfrm>
          <a:off x="4216400" y="1338072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143510</xdr:rowOff>
    </xdr:from>
    <xdr:to>
      <xdr:col>24</xdr:col>
      <xdr:colOff>114300</xdr:colOff>
      <xdr:row>82</xdr:row>
      <xdr:rowOff>73660</xdr:rowOff>
    </xdr:to>
    <xdr:sp macro="" textlink="">
      <xdr:nvSpPr>
        <xdr:cNvPr id="291" name="フローチャート: 判断 290">
          <a:extLst>
            <a:ext uri="{FF2B5EF4-FFF2-40B4-BE49-F238E27FC236}">
              <a16:creationId xmlns:a16="http://schemas.microsoft.com/office/drawing/2014/main" id="{43939085-53CB-4AFC-A690-BA970C4818CA}"/>
            </a:ext>
          </a:extLst>
        </xdr:cNvPr>
        <xdr:cNvSpPr/>
      </xdr:nvSpPr>
      <xdr:spPr>
        <a:xfrm>
          <a:off x="4127500" y="135229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2" name="フローチャート: 判断 291">
          <a:extLst>
            <a:ext uri="{FF2B5EF4-FFF2-40B4-BE49-F238E27FC236}">
              <a16:creationId xmlns:a16="http://schemas.microsoft.com/office/drawing/2014/main" id="{00571BEA-4920-47FB-B70A-39CB2EEF4D60}"/>
            </a:ext>
          </a:extLst>
        </xdr:cNvPr>
        <xdr:cNvSpPr/>
      </xdr:nvSpPr>
      <xdr:spPr>
        <a:xfrm>
          <a:off x="3384550" y="135020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3" name="フローチャート: 判断 292">
          <a:extLst>
            <a:ext uri="{FF2B5EF4-FFF2-40B4-BE49-F238E27FC236}">
              <a16:creationId xmlns:a16="http://schemas.microsoft.com/office/drawing/2014/main" id="{BE9150A3-26EF-4676-BCEF-B79DC58D51EF}"/>
            </a:ext>
          </a:extLst>
        </xdr:cNvPr>
        <xdr:cNvSpPr/>
      </xdr:nvSpPr>
      <xdr:spPr>
        <a:xfrm>
          <a:off x="2571750" y="134829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54F5B43A-9D96-494A-BC44-9768E3F2A781}"/>
            </a:ext>
          </a:extLst>
        </xdr:cNvPr>
        <xdr:cNvSpPr/>
      </xdr:nvSpPr>
      <xdr:spPr>
        <a:xfrm>
          <a:off x="1778000" y="134829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50165</xdr:rowOff>
    </xdr:from>
    <xdr:to>
      <xdr:col>6</xdr:col>
      <xdr:colOff>38100</xdr:colOff>
      <xdr:row>81</xdr:row>
      <xdr:rowOff>151765</xdr:rowOff>
    </xdr:to>
    <xdr:sp macro="" textlink="">
      <xdr:nvSpPr>
        <xdr:cNvPr id="295" name="フローチャート: 判断 294">
          <a:extLst>
            <a:ext uri="{FF2B5EF4-FFF2-40B4-BE49-F238E27FC236}">
              <a16:creationId xmlns:a16="http://schemas.microsoft.com/office/drawing/2014/main" id="{D49361BF-954A-47B5-B256-34541DEDA3B7}"/>
            </a:ext>
          </a:extLst>
        </xdr:cNvPr>
        <xdr:cNvSpPr/>
      </xdr:nvSpPr>
      <xdr:spPr>
        <a:xfrm>
          <a:off x="984250" y="134296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3FD75A16-16D8-4D3C-A9DE-41B9AB32C66A}"/>
            </a:ext>
          </a:extLst>
        </xdr:cNvPr>
        <xdr:cNvSpPr txBox="1"/>
      </xdr:nvSpPr>
      <xdr:spPr>
        <a:xfrm>
          <a:off x="40068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4AC65670-4C63-4738-B5DD-9D3695528919}"/>
            </a:ext>
          </a:extLst>
        </xdr:cNvPr>
        <xdr:cNvSpPr txBox="1"/>
      </xdr:nvSpPr>
      <xdr:spPr>
        <a:xfrm>
          <a:off x="32575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745026E0-2659-4E02-A8FA-1371632527E5}"/>
            </a:ext>
          </a:extLst>
        </xdr:cNvPr>
        <xdr:cNvSpPr txBox="1"/>
      </xdr:nvSpPr>
      <xdr:spPr>
        <a:xfrm>
          <a:off x="24511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37FD2F35-97BB-4112-8038-AC356EF1F6A5}"/>
            </a:ext>
          </a:extLst>
        </xdr:cNvPr>
        <xdr:cNvSpPr txBox="1"/>
      </xdr:nvSpPr>
      <xdr:spPr>
        <a:xfrm>
          <a:off x="16573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6FA23A92-2CFF-4E98-B6EB-95CA160AA09F}"/>
            </a:ext>
          </a:extLst>
        </xdr:cNvPr>
        <xdr:cNvSpPr txBox="1"/>
      </xdr:nvSpPr>
      <xdr:spPr>
        <a:xfrm>
          <a:off x="857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160655</xdr:rowOff>
    </xdr:from>
    <xdr:to>
      <xdr:col>24</xdr:col>
      <xdr:colOff>114300</xdr:colOff>
      <xdr:row>83</xdr:row>
      <xdr:rowOff>90805</xdr:rowOff>
    </xdr:to>
    <xdr:sp macro="" textlink="">
      <xdr:nvSpPr>
        <xdr:cNvPr id="301" name="楕円 300">
          <a:extLst>
            <a:ext uri="{FF2B5EF4-FFF2-40B4-BE49-F238E27FC236}">
              <a16:creationId xmlns:a16="http://schemas.microsoft.com/office/drawing/2014/main" id="{9B503991-1CA8-409F-A34D-644B91E41F5F}"/>
            </a:ext>
          </a:extLst>
        </xdr:cNvPr>
        <xdr:cNvSpPr/>
      </xdr:nvSpPr>
      <xdr:spPr>
        <a:xfrm>
          <a:off x="4127500" y="137052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139065</xdr:rowOff>
    </xdr:from>
    <xdr:ext cx="405130" cy="259080"/>
    <xdr:sp macro="" textlink="">
      <xdr:nvSpPr>
        <xdr:cNvPr id="302" name="【福祉施設】&#10;有形固定資産減価償却率該当値テキスト">
          <a:extLst>
            <a:ext uri="{FF2B5EF4-FFF2-40B4-BE49-F238E27FC236}">
              <a16:creationId xmlns:a16="http://schemas.microsoft.com/office/drawing/2014/main" id="{33E5ADC1-14A6-44BF-96E1-F686DB9AF503}"/>
            </a:ext>
          </a:extLst>
        </xdr:cNvPr>
        <xdr:cNvSpPr txBox="1"/>
      </xdr:nvSpPr>
      <xdr:spPr>
        <a:xfrm>
          <a:off x="4216400" y="136836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122555</xdr:rowOff>
    </xdr:from>
    <xdr:to>
      <xdr:col>20</xdr:col>
      <xdr:colOff>38100</xdr:colOff>
      <xdr:row>83</xdr:row>
      <xdr:rowOff>52705</xdr:rowOff>
    </xdr:to>
    <xdr:sp macro="" textlink="">
      <xdr:nvSpPr>
        <xdr:cNvPr id="303" name="楕円 302">
          <a:extLst>
            <a:ext uri="{FF2B5EF4-FFF2-40B4-BE49-F238E27FC236}">
              <a16:creationId xmlns:a16="http://schemas.microsoft.com/office/drawing/2014/main" id="{73C67B72-9BA4-461C-B6B6-19A89A6C7158}"/>
            </a:ext>
          </a:extLst>
        </xdr:cNvPr>
        <xdr:cNvSpPr/>
      </xdr:nvSpPr>
      <xdr:spPr>
        <a:xfrm>
          <a:off x="3384550" y="136671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1905</xdr:rowOff>
    </xdr:from>
    <xdr:to>
      <xdr:col>24</xdr:col>
      <xdr:colOff>63500</xdr:colOff>
      <xdr:row>83</xdr:row>
      <xdr:rowOff>40640</xdr:rowOff>
    </xdr:to>
    <xdr:cxnSp macro="">
      <xdr:nvCxnSpPr>
        <xdr:cNvPr id="304" name="直線コネクタ 303">
          <a:extLst>
            <a:ext uri="{FF2B5EF4-FFF2-40B4-BE49-F238E27FC236}">
              <a16:creationId xmlns:a16="http://schemas.microsoft.com/office/drawing/2014/main" id="{9D10F314-8C0D-46A2-986A-BBFD569839FF}"/>
            </a:ext>
          </a:extLst>
        </xdr:cNvPr>
        <xdr:cNvCxnSpPr/>
      </xdr:nvCxnSpPr>
      <xdr:spPr>
        <a:xfrm>
          <a:off x="3429000" y="13711555"/>
          <a:ext cx="7493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86360</xdr:rowOff>
    </xdr:from>
    <xdr:to>
      <xdr:col>15</xdr:col>
      <xdr:colOff>101600</xdr:colOff>
      <xdr:row>83</xdr:row>
      <xdr:rowOff>16510</xdr:rowOff>
    </xdr:to>
    <xdr:sp macro="" textlink="">
      <xdr:nvSpPr>
        <xdr:cNvPr id="305" name="楕円 304">
          <a:extLst>
            <a:ext uri="{FF2B5EF4-FFF2-40B4-BE49-F238E27FC236}">
              <a16:creationId xmlns:a16="http://schemas.microsoft.com/office/drawing/2014/main" id="{81640893-AB6E-4700-9D4F-2AD67BF87B98}"/>
            </a:ext>
          </a:extLst>
        </xdr:cNvPr>
        <xdr:cNvSpPr/>
      </xdr:nvSpPr>
      <xdr:spPr>
        <a:xfrm>
          <a:off x="2571750" y="13630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137160</xdr:rowOff>
    </xdr:from>
    <xdr:to>
      <xdr:col>19</xdr:col>
      <xdr:colOff>177800</xdr:colOff>
      <xdr:row>83</xdr:row>
      <xdr:rowOff>1905</xdr:rowOff>
    </xdr:to>
    <xdr:cxnSp macro="">
      <xdr:nvCxnSpPr>
        <xdr:cNvPr id="306" name="直線コネクタ 305">
          <a:extLst>
            <a:ext uri="{FF2B5EF4-FFF2-40B4-BE49-F238E27FC236}">
              <a16:creationId xmlns:a16="http://schemas.microsoft.com/office/drawing/2014/main" id="{7DF6B76E-3494-45CA-ACF0-81AD1B0588B4}"/>
            </a:ext>
          </a:extLst>
        </xdr:cNvPr>
        <xdr:cNvCxnSpPr/>
      </xdr:nvCxnSpPr>
      <xdr:spPr>
        <a:xfrm>
          <a:off x="2622550" y="13681710"/>
          <a:ext cx="8064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48260</xdr:rowOff>
    </xdr:from>
    <xdr:to>
      <xdr:col>10</xdr:col>
      <xdr:colOff>165100</xdr:colOff>
      <xdr:row>82</xdr:row>
      <xdr:rowOff>149860</xdr:rowOff>
    </xdr:to>
    <xdr:sp macro="" textlink="">
      <xdr:nvSpPr>
        <xdr:cNvPr id="307" name="楕円 306">
          <a:extLst>
            <a:ext uri="{FF2B5EF4-FFF2-40B4-BE49-F238E27FC236}">
              <a16:creationId xmlns:a16="http://schemas.microsoft.com/office/drawing/2014/main" id="{278B23AD-FEA0-4588-958F-CE31EA38366D}"/>
            </a:ext>
          </a:extLst>
        </xdr:cNvPr>
        <xdr:cNvSpPr/>
      </xdr:nvSpPr>
      <xdr:spPr>
        <a:xfrm>
          <a:off x="17780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99060</xdr:rowOff>
    </xdr:from>
    <xdr:to>
      <xdr:col>15</xdr:col>
      <xdr:colOff>50800</xdr:colOff>
      <xdr:row>82</xdr:row>
      <xdr:rowOff>137160</xdr:rowOff>
    </xdr:to>
    <xdr:cxnSp macro="">
      <xdr:nvCxnSpPr>
        <xdr:cNvPr id="308" name="直線コネクタ 307">
          <a:extLst>
            <a:ext uri="{FF2B5EF4-FFF2-40B4-BE49-F238E27FC236}">
              <a16:creationId xmlns:a16="http://schemas.microsoft.com/office/drawing/2014/main" id="{98662FDC-B9B2-4AF2-806E-ECE86C503562}"/>
            </a:ext>
          </a:extLst>
        </xdr:cNvPr>
        <xdr:cNvCxnSpPr/>
      </xdr:nvCxnSpPr>
      <xdr:spPr>
        <a:xfrm>
          <a:off x="1828800" y="13643610"/>
          <a:ext cx="7937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10160</xdr:rowOff>
    </xdr:from>
    <xdr:to>
      <xdr:col>6</xdr:col>
      <xdr:colOff>38100</xdr:colOff>
      <xdr:row>82</xdr:row>
      <xdr:rowOff>111760</xdr:rowOff>
    </xdr:to>
    <xdr:sp macro="" textlink="">
      <xdr:nvSpPr>
        <xdr:cNvPr id="309" name="楕円 308">
          <a:extLst>
            <a:ext uri="{FF2B5EF4-FFF2-40B4-BE49-F238E27FC236}">
              <a16:creationId xmlns:a16="http://schemas.microsoft.com/office/drawing/2014/main" id="{7829A66F-B361-4EF9-99AC-49FF679D9AF7}"/>
            </a:ext>
          </a:extLst>
        </xdr:cNvPr>
        <xdr:cNvSpPr/>
      </xdr:nvSpPr>
      <xdr:spPr>
        <a:xfrm>
          <a:off x="984250" y="135547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60960</xdr:rowOff>
    </xdr:from>
    <xdr:to>
      <xdr:col>10</xdr:col>
      <xdr:colOff>114300</xdr:colOff>
      <xdr:row>82</xdr:row>
      <xdr:rowOff>99060</xdr:rowOff>
    </xdr:to>
    <xdr:cxnSp macro="">
      <xdr:nvCxnSpPr>
        <xdr:cNvPr id="310" name="直線コネクタ 309">
          <a:extLst>
            <a:ext uri="{FF2B5EF4-FFF2-40B4-BE49-F238E27FC236}">
              <a16:creationId xmlns:a16="http://schemas.microsoft.com/office/drawing/2014/main" id="{2966FC7E-6CE1-4B5E-A78B-7E2371AFC2A8}"/>
            </a:ext>
          </a:extLst>
        </xdr:cNvPr>
        <xdr:cNvCxnSpPr/>
      </xdr:nvCxnSpPr>
      <xdr:spPr>
        <a:xfrm>
          <a:off x="1028700" y="13605510"/>
          <a:ext cx="8001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80</xdr:row>
      <xdr:rowOff>69215</xdr:rowOff>
    </xdr:from>
    <xdr:ext cx="405130" cy="259080"/>
    <xdr:sp macro="" textlink="">
      <xdr:nvSpPr>
        <xdr:cNvPr id="311" name="n_1aveValue【福祉施設】&#10;有形固定資産減価償却率">
          <a:extLst>
            <a:ext uri="{FF2B5EF4-FFF2-40B4-BE49-F238E27FC236}">
              <a16:creationId xmlns:a16="http://schemas.microsoft.com/office/drawing/2014/main" id="{499C84D7-C4EE-4478-BFBA-CD44EA224BF3}"/>
            </a:ext>
          </a:extLst>
        </xdr:cNvPr>
        <xdr:cNvSpPr txBox="1"/>
      </xdr:nvSpPr>
      <xdr:spPr>
        <a:xfrm>
          <a:off x="3239135" y="132835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50165</xdr:rowOff>
    </xdr:from>
    <xdr:ext cx="404495" cy="259080"/>
    <xdr:sp macro="" textlink="">
      <xdr:nvSpPr>
        <xdr:cNvPr id="312" name="n_2aveValue【福祉施設】&#10;有形固定資産減価償却率">
          <a:extLst>
            <a:ext uri="{FF2B5EF4-FFF2-40B4-BE49-F238E27FC236}">
              <a16:creationId xmlns:a16="http://schemas.microsoft.com/office/drawing/2014/main" id="{04A469A0-B9C5-4BC5-99DE-A28FDB3A1BBC}"/>
            </a:ext>
          </a:extLst>
        </xdr:cNvPr>
        <xdr:cNvSpPr txBox="1"/>
      </xdr:nvSpPr>
      <xdr:spPr>
        <a:xfrm>
          <a:off x="2439035" y="132645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50165</xdr:rowOff>
    </xdr:from>
    <xdr:ext cx="404495" cy="259080"/>
    <xdr:sp macro="" textlink="">
      <xdr:nvSpPr>
        <xdr:cNvPr id="313" name="n_3aveValue【福祉施設】&#10;有形固定資産減価償却率">
          <a:extLst>
            <a:ext uri="{FF2B5EF4-FFF2-40B4-BE49-F238E27FC236}">
              <a16:creationId xmlns:a16="http://schemas.microsoft.com/office/drawing/2014/main" id="{676D3F3F-E76E-4C60-AA08-2C3280625C8E}"/>
            </a:ext>
          </a:extLst>
        </xdr:cNvPr>
        <xdr:cNvSpPr txBox="1"/>
      </xdr:nvSpPr>
      <xdr:spPr>
        <a:xfrm>
          <a:off x="1645285" y="132645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79</xdr:row>
      <xdr:rowOff>168275</xdr:rowOff>
    </xdr:from>
    <xdr:ext cx="404495" cy="258445"/>
    <xdr:sp macro="" textlink="">
      <xdr:nvSpPr>
        <xdr:cNvPr id="314" name="n_4aveValue【福祉施設】&#10;有形固定資産減価償却率">
          <a:extLst>
            <a:ext uri="{FF2B5EF4-FFF2-40B4-BE49-F238E27FC236}">
              <a16:creationId xmlns:a16="http://schemas.microsoft.com/office/drawing/2014/main" id="{76870E29-96B6-43D7-AF99-4AA0B5F06306}"/>
            </a:ext>
          </a:extLst>
        </xdr:cNvPr>
        <xdr:cNvSpPr txBox="1"/>
      </xdr:nvSpPr>
      <xdr:spPr>
        <a:xfrm>
          <a:off x="851535" y="132111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83</xdr:row>
      <xdr:rowOff>43815</xdr:rowOff>
    </xdr:from>
    <xdr:ext cx="405130" cy="258445"/>
    <xdr:sp macro="" textlink="">
      <xdr:nvSpPr>
        <xdr:cNvPr id="315" name="n_1mainValue【福祉施設】&#10;有形固定資産減価償却率">
          <a:extLst>
            <a:ext uri="{FF2B5EF4-FFF2-40B4-BE49-F238E27FC236}">
              <a16:creationId xmlns:a16="http://schemas.microsoft.com/office/drawing/2014/main" id="{ECC7EA95-19EE-433F-8A4D-304E70517EF1}"/>
            </a:ext>
          </a:extLst>
        </xdr:cNvPr>
        <xdr:cNvSpPr txBox="1"/>
      </xdr:nvSpPr>
      <xdr:spPr>
        <a:xfrm>
          <a:off x="3239135" y="137534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7620</xdr:rowOff>
    </xdr:from>
    <xdr:ext cx="404495" cy="258445"/>
    <xdr:sp macro="" textlink="">
      <xdr:nvSpPr>
        <xdr:cNvPr id="316" name="n_2mainValue【福祉施設】&#10;有形固定資産減価償却率">
          <a:extLst>
            <a:ext uri="{FF2B5EF4-FFF2-40B4-BE49-F238E27FC236}">
              <a16:creationId xmlns:a16="http://schemas.microsoft.com/office/drawing/2014/main" id="{FCEA087B-2F3C-4067-B225-CCF2044ABCBA}"/>
            </a:ext>
          </a:extLst>
        </xdr:cNvPr>
        <xdr:cNvSpPr txBox="1"/>
      </xdr:nvSpPr>
      <xdr:spPr>
        <a:xfrm>
          <a:off x="2439035" y="137172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82</xdr:row>
      <xdr:rowOff>140970</xdr:rowOff>
    </xdr:from>
    <xdr:ext cx="404495" cy="259080"/>
    <xdr:sp macro="" textlink="">
      <xdr:nvSpPr>
        <xdr:cNvPr id="317" name="n_3mainValue【福祉施設】&#10;有形固定資産減価償却率">
          <a:extLst>
            <a:ext uri="{FF2B5EF4-FFF2-40B4-BE49-F238E27FC236}">
              <a16:creationId xmlns:a16="http://schemas.microsoft.com/office/drawing/2014/main" id="{6D85C0A3-BACC-4325-8E9C-5C424601AA53}"/>
            </a:ext>
          </a:extLst>
        </xdr:cNvPr>
        <xdr:cNvSpPr txBox="1"/>
      </xdr:nvSpPr>
      <xdr:spPr>
        <a:xfrm>
          <a:off x="1645285" y="136855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82</xdr:row>
      <xdr:rowOff>102870</xdr:rowOff>
    </xdr:from>
    <xdr:ext cx="404495" cy="259080"/>
    <xdr:sp macro="" textlink="">
      <xdr:nvSpPr>
        <xdr:cNvPr id="318" name="n_4mainValue【福祉施設】&#10;有形固定資産減価償却率">
          <a:extLst>
            <a:ext uri="{FF2B5EF4-FFF2-40B4-BE49-F238E27FC236}">
              <a16:creationId xmlns:a16="http://schemas.microsoft.com/office/drawing/2014/main" id="{DE9DF285-F5FF-4245-B4E0-2D9CB0FCB602}"/>
            </a:ext>
          </a:extLst>
        </xdr:cNvPr>
        <xdr:cNvSpPr txBox="1"/>
      </xdr:nvSpPr>
      <xdr:spPr>
        <a:xfrm>
          <a:off x="851535" y="136474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FF8AF937-D904-4E43-8CA6-55D8B6D9A5E4}"/>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BEB995-DBCF-483B-84B2-3ED88BC279F7}"/>
            </a:ext>
          </a:extLst>
        </xdr:cNvPr>
        <xdr:cNvSpPr/>
      </xdr:nvSpPr>
      <xdr:spPr>
        <a:xfrm>
          <a:off x="60642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B219185F-0047-4412-89DE-9F1047D2E2BF}"/>
            </a:ext>
          </a:extLst>
        </xdr:cNvPr>
        <xdr:cNvSpPr/>
      </xdr:nvSpPr>
      <xdr:spPr>
        <a:xfrm>
          <a:off x="60642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ED007E0-FAFD-4EE2-A5F7-3D71CBAF84D3}"/>
            </a:ext>
          </a:extLst>
        </xdr:cNvPr>
        <xdr:cNvSpPr/>
      </xdr:nvSpPr>
      <xdr:spPr>
        <a:xfrm>
          <a:off x="69850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38BE3C24-0361-48E4-A045-7620E622803C}"/>
            </a:ext>
          </a:extLst>
        </xdr:cNvPr>
        <xdr:cNvSpPr/>
      </xdr:nvSpPr>
      <xdr:spPr>
        <a:xfrm>
          <a:off x="69850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7BEB69D-472C-4F9A-9D2A-FDB466434AD1}"/>
            </a:ext>
          </a:extLst>
        </xdr:cNvPr>
        <xdr:cNvSpPr/>
      </xdr:nvSpPr>
      <xdr:spPr>
        <a:xfrm>
          <a:off x="80137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C2B1CA5F-CB3F-4FAE-9344-45D044A58BE8}"/>
            </a:ext>
          </a:extLst>
        </xdr:cNvPr>
        <xdr:cNvSpPr/>
      </xdr:nvSpPr>
      <xdr:spPr>
        <a:xfrm>
          <a:off x="80137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A3B84B7B-C5FA-45E4-8E58-C9BA61267660}"/>
            </a:ext>
          </a:extLst>
        </xdr:cNvPr>
        <xdr:cNvSpPr/>
      </xdr:nvSpPr>
      <xdr:spPr>
        <a:xfrm>
          <a:off x="5956300" y="124841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250" cy="224790"/>
    <xdr:sp macro="" textlink="">
      <xdr:nvSpPr>
        <xdr:cNvPr id="327" name="テキスト ボックス 326">
          <a:extLst>
            <a:ext uri="{FF2B5EF4-FFF2-40B4-BE49-F238E27FC236}">
              <a16:creationId xmlns:a16="http://schemas.microsoft.com/office/drawing/2014/main" id="{FDCB6AF4-1BB8-454A-ABEC-A3AB12B1FBD4}"/>
            </a:ext>
          </a:extLst>
        </xdr:cNvPr>
        <xdr:cNvSpPr txBox="1"/>
      </xdr:nvSpPr>
      <xdr:spPr>
        <a:xfrm>
          <a:off x="5918200" y="1229995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EEA97A9D-8635-4C52-ABE8-AAAEDD367E22}"/>
            </a:ext>
          </a:extLst>
        </xdr:cNvPr>
        <xdr:cNvCxnSpPr/>
      </xdr:nvCxnSpPr>
      <xdr:spPr>
        <a:xfrm>
          <a:off x="5956300" y="14687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5B2E7F50-6A43-45AC-B555-89B56E4193D1}"/>
            </a:ext>
          </a:extLst>
        </xdr:cNvPr>
        <xdr:cNvCxnSpPr/>
      </xdr:nvCxnSpPr>
      <xdr:spPr>
        <a:xfrm>
          <a:off x="5956300" y="14319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6725" cy="258445"/>
    <xdr:sp macro="" textlink="">
      <xdr:nvSpPr>
        <xdr:cNvPr id="330" name="テキスト ボックス 329">
          <a:extLst>
            <a:ext uri="{FF2B5EF4-FFF2-40B4-BE49-F238E27FC236}">
              <a16:creationId xmlns:a16="http://schemas.microsoft.com/office/drawing/2014/main" id="{984451A2-BF3E-47F9-9BCC-3D90149A647A}"/>
            </a:ext>
          </a:extLst>
        </xdr:cNvPr>
        <xdr:cNvSpPr txBox="1"/>
      </xdr:nvSpPr>
      <xdr:spPr>
        <a:xfrm>
          <a:off x="5527040" y="14183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241484D4-3A1E-4A62-8D78-D73169A4E52B}"/>
            </a:ext>
          </a:extLst>
        </xdr:cNvPr>
        <xdr:cNvCxnSpPr/>
      </xdr:nvCxnSpPr>
      <xdr:spPr>
        <a:xfrm>
          <a:off x="5956300" y="13950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6725" cy="259080"/>
    <xdr:sp macro="" textlink="">
      <xdr:nvSpPr>
        <xdr:cNvPr id="332" name="テキスト ボックス 331">
          <a:extLst>
            <a:ext uri="{FF2B5EF4-FFF2-40B4-BE49-F238E27FC236}">
              <a16:creationId xmlns:a16="http://schemas.microsoft.com/office/drawing/2014/main" id="{B377572A-5AD5-4C39-BEE7-EEBD16748466}"/>
            </a:ext>
          </a:extLst>
        </xdr:cNvPr>
        <xdr:cNvSpPr txBox="1"/>
      </xdr:nvSpPr>
      <xdr:spPr>
        <a:xfrm>
          <a:off x="5527040" y="138150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43A2EDB7-4711-4C82-95B9-C12DEC991436}"/>
            </a:ext>
          </a:extLst>
        </xdr:cNvPr>
        <xdr:cNvCxnSpPr/>
      </xdr:nvCxnSpPr>
      <xdr:spPr>
        <a:xfrm>
          <a:off x="5956300" y="13582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6725" cy="259080"/>
    <xdr:sp macro="" textlink="">
      <xdr:nvSpPr>
        <xdr:cNvPr id="334" name="テキスト ボックス 333">
          <a:extLst>
            <a:ext uri="{FF2B5EF4-FFF2-40B4-BE49-F238E27FC236}">
              <a16:creationId xmlns:a16="http://schemas.microsoft.com/office/drawing/2014/main" id="{83D21FE3-30B9-4355-9E39-D46754C6E478}"/>
            </a:ext>
          </a:extLst>
        </xdr:cNvPr>
        <xdr:cNvSpPr txBox="1"/>
      </xdr:nvSpPr>
      <xdr:spPr>
        <a:xfrm>
          <a:off x="5527040" y="1344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BD6E005-825D-4E40-813F-D3EBDD01D2ED}"/>
            </a:ext>
          </a:extLst>
        </xdr:cNvPr>
        <xdr:cNvCxnSpPr/>
      </xdr:nvCxnSpPr>
      <xdr:spPr>
        <a:xfrm>
          <a:off x="5956300" y="13214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6725" cy="258445"/>
    <xdr:sp macro="" textlink="">
      <xdr:nvSpPr>
        <xdr:cNvPr id="336" name="テキスト ボックス 335">
          <a:extLst>
            <a:ext uri="{FF2B5EF4-FFF2-40B4-BE49-F238E27FC236}">
              <a16:creationId xmlns:a16="http://schemas.microsoft.com/office/drawing/2014/main" id="{BBC5EAAA-3E89-451D-ABAA-95A2F7497ADE}"/>
            </a:ext>
          </a:extLst>
        </xdr:cNvPr>
        <xdr:cNvSpPr txBox="1"/>
      </xdr:nvSpPr>
      <xdr:spPr>
        <a:xfrm>
          <a:off x="5527040" y="130784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5E43B41A-AF16-4A29-A40B-EC120393909F}"/>
            </a:ext>
          </a:extLst>
        </xdr:cNvPr>
        <xdr:cNvCxnSpPr/>
      </xdr:nvCxnSpPr>
      <xdr:spPr>
        <a:xfrm>
          <a:off x="5956300" y="12852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6725" cy="259080"/>
    <xdr:sp macro="" textlink="">
      <xdr:nvSpPr>
        <xdr:cNvPr id="338" name="テキスト ボックス 337">
          <a:extLst>
            <a:ext uri="{FF2B5EF4-FFF2-40B4-BE49-F238E27FC236}">
              <a16:creationId xmlns:a16="http://schemas.microsoft.com/office/drawing/2014/main" id="{69F49AED-2379-4906-99D2-2956380C050E}"/>
            </a:ext>
          </a:extLst>
        </xdr:cNvPr>
        <xdr:cNvSpPr txBox="1"/>
      </xdr:nvSpPr>
      <xdr:spPr>
        <a:xfrm>
          <a:off x="5527040" y="127165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8C8DD62-3955-45F7-9AF1-12280218078A}"/>
            </a:ext>
          </a:extLst>
        </xdr:cNvPr>
        <xdr:cNvCxnSpPr/>
      </xdr:nvCxnSpPr>
      <xdr:spPr>
        <a:xfrm>
          <a:off x="5956300" y="1248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725" cy="259080"/>
    <xdr:sp macro="" textlink="">
      <xdr:nvSpPr>
        <xdr:cNvPr id="340" name="テキスト ボックス 339">
          <a:extLst>
            <a:ext uri="{FF2B5EF4-FFF2-40B4-BE49-F238E27FC236}">
              <a16:creationId xmlns:a16="http://schemas.microsoft.com/office/drawing/2014/main" id="{D9172356-3610-4FF4-AB5F-ABD94737CB30}"/>
            </a:ext>
          </a:extLst>
        </xdr:cNvPr>
        <xdr:cNvSpPr txBox="1"/>
      </xdr:nvSpPr>
      <xdr:spPr>
        <a:xfrm>
          <a:off x="5527040" y="12348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136A8089-C6EF-4985-A4B4-CEEDDC5B420A}"/>
            </a:ext>
          </a:extLst>
        </xdr:cNvPr>
        <xdr:cNvSpPr/>
      </xdr:nvSpPr>
      <xdr:spPr>
        <a:xfrm>
          <a:off x="5956300" y="124841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170180</xdr:rowOff>
    </xdr:from>
    <xdr:to>
      <xdr:col>54</xdr:col>
      <xdr:colOff>189865</xdr:colOff>
      <xdr:row>86</xdr:row>
      <xdr:rowOff>109220</xdr:rowOff>
    </xdr:to>
    <xdr:cxnSp macro="">
      <xdr:nvCxnSpPr>
        <xdr:cNvPr id="342" name="直線コネクタ 341">
          <a:extLst>
            <a:ext uri="{FF2B5EF4-FFF2-40B4-BE49-F238E27FC236}">
              <a16:creationId xmlns:a16="http://schemas.microsoft.com/office/drawing/2014/main" id="{EDF9717B-A2CD-4036-992D-F2C8547D56A9}"/>
            </a:ext>
          </a:extLst>
        </xdr:cNvPr>
        <xdr:cNvCxnSpPr/>
      </xdr:nvCxnSpPr>
      <xdr:spPr>
        <a:xfrm flipV="1">
          <a:off x="9429115" y="13047980"/>
          <a:ext cx="0" cy="1266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113030</xdr:rowOff>
    </xdr:from>
    <xdr:ext cx="469900" cy="259080"/>
    <xdr:sp macro="" textlink="">
      <xdr:nvSpPr>
        <xdr:cNvPr id="343" name="【福祉施設】&#10;一人当たり面積最小値テキスト">
          <a:extLst>
            <a:ext uri="{FF2B5EF4-FFF2-40B4-BE49-F238E27FC236}">
              <a16:creationId xmlns:a16="http://schemas.microsoft.com/office/drawing/2014/main" id="{2CC5DCE9-A95A-4ADC-951F-9A04A8688E9E}"/>
            </a:ext>
          </a:extLst>
        </xdr:cNvPr>
        <xdr:cNvSpPr txBox="1"/>
      </xdr:nvSpPr>
      <xdr:spPr>
        <a:xfrm>
          <a:off x="9467850" y="14317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0.014</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109220</xdr:rowOff>
    </xdr:from>
    <xdr:to>
      <xdr:col>55</xdr:col>
      <xdr:colOff>88900</xdr:colOff>
      <xdr:row>86</xdr:row>
      <xdr:rowOff>109220</xdr:rowOff>
    </xdr:to>
    <xdr:cxnSp macro="">
      <xdr:nvCxnSpPr>
        <xdr:cNvPr id="344" name="直線コネクタ 343">
          <a:extLst>
            <a:ext uri="{FF2B5EF4-FFF2-40B4-BE49-F238E27FC236}">
              <a16:creationId xmlns:a16="http://schemas.microsoft.com/office/drawing/2014/main" id="{8726F256-ECB3-49BC-ADB8-82B1D6AA1A7F}"/>
            </a:ext>
          </a:extLst>
        </xdr:cNvPr>
        <xdr:cNvCxnSpPr/>
      </xdr:nvCxnSpPr>
      <xdr:spPr>
        <a:xfrm>
          <a:off x="9359900" y="143141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116840</xdr:rowOff>
    </xdr:from>
    <xdr:ext cx="469900" cy="259080"/>
    <xdr:sp macro="" textlink="">
      <xdr:nvSpPr>
        <xdr:cNvPr id="345" name="【福祉施設】&#10;一人当たり面積最大値テキスト">
          <a:extLst>
            <a:ext uri="{FF2B5EF4-FFF2-40B4-BE49-F238E27FC236}">
              <a16:creationId xmlns:a16="http://schemas.microsoft.com/office/drawing/2014/main" id="{841509C2-FAED-4DC5-83AF-B3AF4B0D4D6B}"/>
            </a:ext>
          </a:extLst>
        </xdr:cNvPr>
        <xdr:cNvSpPr txBox="1"/>
      </xdr:nvSpPr>
      <xdr:spPr>
        <a:xfrm>
          <a:off x="9467850" y="12835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3.453</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170180</xdr:rowOff>
    </xdr:from>
    <xdr:to>
      <xdr:col>55</xdr:col>
      <xdr:colOff>88900</xdr:colOff>
      <xdr:row>78</xdr:row>
      <xdr:rowOff>170180</xdr:rowOff>
    </xdr:to>
    <xdr:cxnSp macro="">
      <xdr:nvCxnSpPr>
        <xdr:cNvPr id="346" name="直線コネクタ 345">
          <a:extLst>
            <a:ext uri="{FF2B5EF4-FFF2-40B4-BE49-F238E27FC236}">
              <a16:creationId xmlns:a16="http://schemas.microsoft.com/office/drawing/2014/main" id="{EBA747D1-56E6-46DA-A053-04D1D50D24D2}"/>
            </a:ext>
          </a:extLst>
        </xdr:cNvPr>
        <xdr:cNvCxnSpPr/>
      </xdr:nvCxnSpPr>
      <xdr:spPr>
        <a:xfrm>
          <a:off x="9359900" y="130479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50800</xdr:rowOff>
    </xdr:from>
    <xdr:ext cx="469900" cy="259080"/>
    <xdr:sp macro="" textlink="">
      <xdr:nvSpPr>
        <xdr:cNvPr id="347" name="【福祉施設】&#10;一人当たり面積平均値テキスト">
          <a:extLst>
            <a:ext uri="{FF2B5EF4-FFF2-40B4-BE49-F238E27FC236}">
              <a16:creationId xmlns:a16="http://schemas.microsoft.com/office/drawing/2014/main" id="{3B3DBF28-D8B8-4F8A-AF05-1E5BC1474FF3}"/>
            </a:ext>
          </a:extLst>
        </xdr:cNvPr>
        <xdr:cNvSpPr txBox="1"/>
      </xdr:nvSpPr>
      <xdr:spPr>
        <a:xfrm>
          <a:off x="9467850" y="139255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27940</xdr:rowOff>
    </xdr:from>
    <xdr:to>
      <xdr:col>55</xdr:col>
      <xdr:colOff>50800</xdr:colOff>
      <xdr:row>85</xdr:row>
      <xdr:rowOff>129540</xdr:rowOff>
    </xdr:to>
    <xdr:sp macro="" textlink="">
      <xdr:nvSpPr>
        <xdr:cNvPr id="348" name="フローチャート: 判断 347">
          <a:extLst>
            <a:ext uri="{FF2B5EF4-FFF2-40B4-BE49-F238E27FC236}">
              <a16:creationId xmlns:a16="http://schemas.microsoft.com/office/drawing/2014/main" id="{B3F5AB3C-7528-43B2-B6F9-57417B0203AB}"/>
            </a:ext>
          </a:extLst>
        </xdr:cNvPr>
        <xdr:cNvSpPr/>
      </xdr:nvSpPr>
      <xdr:spPr>
        <a:xfrm>
          <a:off x="9398000" y="140677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33655</xdr:rowOff>
    </xdr:from>
    <xdr:to>
      <xdr:col>50</xdr:col>
      <xdr:colOff>165100</xdr:colOff>
      <xdr:row>85</xdr:row>
      <xdr:rowOff>135255</xdr:rowOff>
    </xdr:to>
    <xdr:sp macro="" textlink="">
      <xdr:nvSpPr>
        <xdr:cNvPr id="349" name="フローチャート: 判断 348">
          <a:extLst>
            <a:ext uri="{FF2B5EF4-FFF2-40B4-BE49-F238E27FC236}">
              <a16:creationId xmlns:a16="http://schemas.microsoft.com/office/drawing/2014/main" id="{8943A902-28AC-4332-B7C5-4D4ECDE2E84C}"/>
            </a:ext>
          </a:extLst>
        </xdr:cNvPr>
        <xdr:cNvSpPr/>
      </xdr:nvSpPr>
      <xdr:spPr>
        <a:xfrm>
          <a:off x="8636000" y="14073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59055</xdr:rowOff>
    </xdr:from>
    <xdr:to>
      <xdr:col>46</xdr:col>
      <xdr:colOff>38100</xdr:colOff>
      <xdr:row>85</xdr:row>
      <xdr:rowOff>160655</xdr:rowOff>
    </xdr:to>
    <xdr:sp macro="" textlink="">
      <xdr:nvSpPr>
        <xdr:cNvPr id="350" name="フローチャート: 判断 349">
          <a:extLst>
            <a:ext uri="{FF2B5EF4-FFF2-40B4-BE49-F238E27FC236}">
              <a16:creationId xmlns:a16="http://schemas.microsoft.com/office/drawing/2014/main" id="{DD59AF88-F793-4803-92D4-1C628CA90860}"/>
            </a:ext>
          </a:extLst>
        </xdr:cNvPr>
        <xdr:cNvSpPr/>
      </xdr:nvSpPr>
      <xdr:spPr>
        <a:xfrm>
          <a:off x="7842250" y="140989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78740</xdr:rowOff>
    </xdr:from>
    <xdr:to>
      <xdr:col>41</xdr:col>
      <xdr:colOff>101600</xdr:colOff>
      <xdr:row>86</xdr:row>
      <xdr:rowOff>8890</xdr:rowOff>
    </xdr:to>
    <xdr:sp macro="" textlink="">
      <xdr:nvSpPr>
        <xdr:cNvPr id="351" name="フローチャート: 判断 350">
          <a:extLst>
            <a:ext uri="{FF2B5EF4-FFF2-40B4-BE49-F238E27FC236}">
              <a16:creationId xmlns:a16="http://schemas.microsoft.com/office/drawing/2014/main" id="{1A37827C-8535-4B22-BADF-026B2F9C6FE9}"/>
            </a:ext>
          </a:extLst>
        </xdr:cNvPr>
        <xdr:cNvSpPr/>
      </xdr:nvSpPr>
      <xdr:spPr>
        <a:xfrm>
          <a:off x="7029450" y="141185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352" name="フローチャート: 判断 351">
          <a:extLst>
            <a:ext uri="{FF2B5EF4-FFF2-40B4-BE49-F238E27FC236}">
              <a16:creationId xmlns:a16="http://schemas.microsoft.com/office/drawing/2014/main" id="{06342FBC-48B8-4D45-8F32-6AF75CD07821}"/>
            </a:ext>
          </a:extLst>
        </xdr:cNvPr>
        <xdr:cNvSpPr/>
      </xdr:nvSpPr>
      <xdr:spPr>
        <a:xfrm>
          <a:off x="6235700" y="141300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88BED802-C52B-42AF-B418-37C99EB57426}"/>
            </a:ext>
          </a:extLst>
        </xdr:cNvPr>
        <xdr:cNvSpPr txBox="1"/>
      </xdr:nvSpPr>
      <xdr:spPr>
        <a:xfrm>
          <a:off x="92583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84DC240C-425B-4E1E-8241-EEBF31BEE9B4}"/>
            </a:ext>
          </a:extLst>
        </xdr:cNvPr>
        <xdr:cNvSpPr txBox="1"/>
      </xdr:nvSpPr>
      <xdr:spPr>
        <a:xfrm>
          <a:off x="85153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40F2660D-D686-486C-8575-105B357F4F60}"/>
            </a:ext>
          </a:extLst>
        </xdr:cNvPr>
        <xdr:cNvSpPr txBox="1"/>
      </xdr:nvSpPr>
      <xdr:spPr>
        <a:xfrm>
          <a:off x="7715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C532D0D1-86ED-458B-87C0-3C3C90EC3365}"/>
            </a:ext>
          </a:extLst>
        </xdr:cNvPr>
        <xdr:cNvSpPr txBox="1"/>
      </xdr:nvSpPr>
      <xdr:spPr>
        <a:xfrm>
          <a:off x="6908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254C232E-177F-4813-BBE3-C8D69FC34FF4}"/>
            </a:ext>
          </a:extLst>
        </xdr:cNvPr>
        <xdr:cNvSpPr txBox="1"/>
      </xdr:nvSpPr>
      <xdr:spPr>
        <a:xfrm>
          <a:off x="61150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68580</xdr:rowOff>
    </xdr:from>
    <xdr:to>
      <xdr:col>55</xdr:col>
      <xdr:colOff>50800</xdr:colOff>
      <xdr:row>85</xdr:row>
      <xdr:rowOff>170180</xdr:rowOff>
    </xdr:to>
    <xdr:sp macro="" textlink="">
      <xdr:nvSpPr>
        <xdr:cNvPr id="358" name="楕円 357">
          <a:extLst>
            <a:ext uri="{FF2B5EF4-FFF2-40B4-BE49-F238E27FC236}">
              <a16:creationId xmlns:a16="http://schemas.microsoft.com/office/drawing/2014/main" id="{FF24D712-25C3-4D8B-876F-9A7B019B4942}"/>
            </a:ext>
          </a:extLst>
        </xdr:cNvPr>
        <xdr:cNvSpPr/>
      </xdr:nvSpPr>
      <xdr:spPr>
        <a:xfrm>
          <a:off x="9398000" y="141084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46990</xdr:rowOff>
    </xdr:from>
    <xdr:ext cx="469900" cy="259080"/>
    <xdr:sp macro="" textlink="">
      <xdr:nvSpPr>
        <xdr:cNvPr id="359" name="【福祉施設】&#10;一人当たり面積該当値テキスト">
          <a:extLst>
            <a:ext uri="{FF2B5EF4-FFF2-40B4-BE49-F238E27FC236}">
              <a16:creationId xmlns:a16="http://schemas.microsoft.com/office/drawing/2014/main" id="{A20816EC-3FAE-4DD9-9F86-03EF430DCB71}"/>
            </a:ext>
          </a:extLst>
        </xdr:cNvPr>
        <xdr:cNvSpPr txBox="1"/>
      </xdr:nvSpPr>
      <xdr:spPr>
        <a:xfrm>
          <a:off x="9467850" y="14086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0.437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72390</xdr:rowOff>
    </xdr:from>
    <xdr:to>
      <xdr:col>50</xdr:col>
      <xdr:colOff>165100</xdr:colOff>
      <xdr:row>86</xdr:row>
      <xdr:rowOff>2540</xdr:rowOff>
    </xdr:to>
    <xdr:sp macro="" textlink="">
      <xdr:nvSpPr>
        <xdr:cNvPr id="360" name="楕円 359">
          <a:extLst>
            <a:ext uri="{FF2B5EF4-FFF2-40B4-BE49-F238E27FC236}">
              <a16:creationId xmlns:a16="http://schemas.microsoft.com/office/drawing/2014/main" id="{62D59733-1644-4F91-9BF1-947830269CF5}"/>
            </a:ext>
          </a:extLst>
        </xdr:cNvPr>
        <xdr:cNvSpPr/>
      </xdr:nvSpPr>
      <xdr:spPr>
        <a:xfrm>
          <a:off x="8636000" y="141122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119380</xdr:rowOff>
    </xdr:from>
    <xdr:to>
      <xdr:col>55</xdr:col>
      <xdr:colOff>0</xdr:colOff>
      <xdr:row>85</xdr:row>
      <xdr:rowOff>123190</xdr:rowOff>
    </xdr:to>
    <xdr:cxnSp macro="">
      <xdr:nvCxnSpPr>
        <xdr:cNvPr id="361" name="直線コネクタ 360">
          <a:extLst>
            <a:ext uri="{FF2B5EF4-FFF2-40B4-BE49-F238E27FC236}">
              <a16:creationId xmlns:a16="http://schemas.microsoft.com/office/drawing/2014/main" id="{4BAF820C-662D-4196-908C-2861870375B4}"/>
            </a:ext>
          </a:extLst>
        </xdr:cNvPr>
        <xdr:cNvCxnSpPr/>
      </xdr:nvCxnSpPr>
      <xdr:spPr>
        <a:xfrm flipV="1">
          <a:off x="8686800" y="14159230"/>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74930</xdr:rowOff>
    </xdr:from>
    <xdr:to>
      <xdr:col>46</xdr:col>
      <xdr:colOff>38100</xdr:colOff>
      <xdr:row>86</xdr:row>
      <xdr:rowOff>4445</xdr:rowOff>
    </xdr:to>
    <xdr:sp macro="" textlink="">
      <xdr:nvSpPr>
        <xdr:cNvPr id="362" name="楕円 361">
          <a:extLst>
            <a:ext uri="{FF2B5EF4-FFF2-40B4-BE49-F238E27FC236}">
              <a16:creationId xmlns:a16="http://schemas.microsoft.com/office/drawing/2014/main" id="{303D69D5-4EFA-4D90-91C3-3BC325B6D0C8}"/>
            </a:ext>
          </a:extLst>
        </xdr:cNvPr>
        <xdr:cNvSpPr/>
      </xdr:nvSpPr>
      <xdr:spPr>
        <a:xfrm>
          <a:off x="7842250" y="14114780"/>
          <a:ext cx="8255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123190</xdr:rowOff>
    </xdr:from>
    <xdr:to>
      <xdr:col>50</xdr:col>
      <xdr:colOff>114300</xdr:colOff>
      <xdr:row>85</xdr:row>
      <xdr:rowOff>125095</xdr:rowOff>
    </xdr:to>
    <xdr:cxnSp macro="">
      <xdr:nvCxnSpPr>
        <xdr:cNvPr id="363" name="直線コネクタ 362">
          <a:extLst>
            <a:ext uri="{FF2B5EF4-FFF2-40B4-BE49-F238E27FC236}">
              <a16:creationId xmlns:a16="http://schemas.microsoft.com/office/drawing/2014/main" id="{13BDA130-9C9A-45EA-A444-751635565A55}"/>
            </a:ext>
          </a:extLst>
        </xdr:cNvPr>
        <xdr:cNvCxnSpPr/>
      </xdr:nvCxnSpPr>
      <xdr:spPr>
        <a:xfrm flipV="1">
          <a:off x="7886700" y="1416304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76200</xdr:rowOff>
    </xdr:from>
    <xdr:to>
      <xdr:col>41</xdr:col>
      <xdr:colOff>101600</xdr:colOff>
      <xdr:row>86</xdr:row>
      <xdr:rowOff>6350</xdr:rowOff>
    </xdr:to>
    <xdr:sp macro="" textlink="">
      <xdr:nvSpPr>
        <xdr:cNvPr id="364" name="楕円 363">
          <a:extLst>
            <a:ext uri="{FF2B5EF4-FFF2-40B4-BE49-F238E27FC236}">
              <a16:creationId xmlns:a16="http://schemas.microsoft.com/office/drawing/2014/main" id="{2F172355-0372-47AB-8EF8-AF2995CEFF86}"/>
            </a:ext>
          </a:extLst>
        </xdr:cNvPr>
        <xdr:cNvSpPr/>
      </xdr:nvSpPr>
      <xdr:spPr>
        <a:xfrm>
          <a:off x="7029450" y="14116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125095</xdr:rowOff>
    </xdr:from>
    <xdr:to>
      <xdr:col>45</xdr:col>
      <xdr:colOff>177800</xdr:colOff>
      <xdr:row>85</xdr:row>
      <xdr:rowOff>127000</xdr:rowOff>
    </xdr:to>
    <xdr:cxnSp macro="">
      <xdr:nvCxnSpPr>
        <xdr:cNvPr id="365" name="直線コネクタ 364">
          <a:extLst>
            <a:ext uri="{FF2B5EF4-FFF2-40B4-BE49-F238E27FC236}">
              <a16:creationId xmlns:a16="http://schemas.microsoft.com/office/drawing/2014/main" id="{F7E9A82E-AEEB-4166-82B3-38649B03D987}"/>
            </a:ext>
          </a:extLst>
        </xdr:cNvPr>
        <xdr:cNvCxnSpPr/>
      </xdr:nvCxnSpPr>
      <xdr:spPr>
        <a:xfrm flipV="1">
          <a:off x="7080250" y="1416494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78105</xdr:rowOff>
    </xdr:from>
    <xdr:to>
      <xdr:col>36</xdr:col>
      <xdr:colOff>165100</xdr:colOff>
      <xdr:row>86</xdr:row>
      <xdr:rowOff>8255</xdr:rowOff>
    </xdr:to>
    <xdr:sp macro="" textlink="">
      <xdr:nvSpPr>
        <xdr:cNvPr id="366" name="楕円 365">
          <a:extLst>
            <a:ext uri="{FF2B5EF4-FFF2-40B4-BE49-F238E27FC236}">
              <a16:creationId xmlns:a16="http://schemas.microsoft.com/office/drawing/2014/main" id="{47A41347-9B1A-4895-9DDA-40BA8EC81CDD}"/>
            </a:ext>
          </a:extLst>
        </xdr:cNvPr>
        <xdr:cNvSpPr/>
      </xdr:nvSpPr>
      <xdr:spPr>
        <a:xfrm>
          <a:off x="6235700" y="141179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127000</xdr:rowOff>
    </xdr:from>
    <xdr:to>
      <xdr:col>41</xdr:col>
      <xdr:colOff>50800</xdr:colOff>
      <xdr:row>85</xdr:row>
      <xdr:rowOff>128905</xdr:rowOff>
    </xdr:to>
    <xdr:cxnSp macro="">
      <xdr:nvCxnSpPr>
        <xdr:cNvPr id="367" name="直線コネクタ 366">
          <a:extLst>
            <a:ext uri="{FF2B5EF4-FFF2-40B4-BE49-F238E27FC236}">
              <a16:creationId xmlns:a16="http://schemas.microsoft.com/office/drawing/2014/main" id="{0D6E6FA4-43AC-4CF1-A621-CC9CEE301F3C}"/>
            </a:ext>
          </a:extLst>
        </xdr:cNvPr>
        <xdr:cNvCxnSpPr/>
      </xdr:nvCxnSpPr>
      <xdr:spPr>
        <a:xfrm flipV="1">
          <a:off x="6286500" y="14166850"/>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151765</xdr:rowOff>
    </xdr:from>
    <xdr:ext cx="469900" cy="259080"/>
    <xdr:sp macro="" textlink="">
      <xdr:nvSpPr>
        <xdr:cNvPr id="368" name="n_1aveValue【福祉施設】&#10;一人当たり面積">
          <a:extLst>
            <a:ext uri="{FF2B5EF4-FFF2-40B4-BE49-F238E27FC236}">
              <a16:creationId xmlns:a16="http://schemas.microsoft.com/office/drawing/2014/main" id="{8290DB86-DA57-49F4-8747-D1FC476191D8}"/>
            </a:ext>
          </a:extLst>
        </xdr:cNvPr>
        <xdr:cNvSpPr txBox="1"/>
      </xdr:nvSpPr>
      <xdr:spPr>
        <a:xfrm>
          <a:off x="8458200" y="138614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6350</xdr:rowOff>
    </xdr:from>
    <xdr:ext cx="469265" cy="258445"/>
    <xdr:sp macro="" textlink="">
      <xdr:nvSpPr>
        <xdr:cNvPr id="369" name="n_2aveValue【福祉施設】&#10;一人当たり面積">
          <a:extLst>
            <a:ext uri="{FF2B5EF4-FFF2-40B4-BE49-F238E27FC236}">
              <a16:creationId xmlns:a16="http://schemas.microsoft.com/office/drawing/2014/main" id="{46ECB120-CEF4-4F09-BEB9-141FADEB2BBF}"/>
            </a:ext>
          </a:extLst>
        </xdr:cNvPr>
        <xdr:cNvSpPr txBox="1"/>
      </xdr:nvSpPr>
      <xdr:spPr>
        <a:xfrm>
          <a:off x="7677150" y="138811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86</xdr:row>
      <xdr:rowOff>0</xdr:rowOff>
    </xdr:from>
    <xdr:ext cx="469265" cy="259080"/>
    <xdr:sp macro="" textlink="">
      <xdr:nvSpPr>
        <xdr:cNvPr id="370" name="n_3aveValue【福祉施設】&#10;一人当たり面積">
          <a:extLst>
            <a:ext uri="{FF2B5EF4-FFF2-40B4-BE49-F238E27FC236}">
              <a16:creationId xmlns:a16="http://schemas.microsoft.com/office/drawing/2014/main" id="{F35E42CB-F606-430E-B5E5-8039A59CE4DD}"/>
            </a:ext>
          </a:extLst>
        </xdr:cNvPr>
        <xdr:cNvSpPr txBox="1"/>
      </xdr:nvSpPr>
      <xdr:spPr>
        <a:xfrm>
          <a:off x="6864350" y="142049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86</xdr:row>
      <xdr:rowOff>11430</xdr:rowOff>
    </xdr:from>
    <xdr:ext cx="469265" cy="259080"/>
    <xdr:sp macro="" textlink="">
      <xdr:nvSpPr>
        <xdr:cNvPr id="371" name="n_4aveValue【福祉施設】&#10;一人当たり面積">
          <a:extLst>
            <a:ext uri="{FF2B5EF4-FFF2-40B4-BE49-F238E27FC236}">
              <a16:creationId xmlns:a16="http://schemas.microsoft.com/office/drawing/2014/main" id="{CDAB5136-5F3D-4EB2-844A-433C084CE012}"/>
            </a:ext>
          </a:extLst>
        </xdr:cNvPr>
        <xdr:cNvSpPr txBox="1"/>
      </xdr:nvSpPr>
      <xdr:spPr>
        <a:xfrm>
          <a:off x="6070600" y="142163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165100</xdr:rowOff>
    </xdr:from>
    <xdr:ext cx="469900" cy="259080"/>
    <xdr:sp macro="" textlink="">
      <xdr:nvSpPr>
        <xdr:cNvPr id="372" name="n_1mainValue【福祉施設】&#10;一人当たり面積">
          <a:extLst>
            <a:ext uri="{FF2B5EF4-FFF2-40B4-BE49-F238E27FC236}">
              <a16:creationId xmlns:a16="http://schemas.microsoft.com/office/drawing/2014/main" id="{2266162F-8DB2-4A87-8BF4-13F87B839340}"/>
            </a:ext>
          </a:extLst>
        </xdr:cNvPr>
        <xdr:cNvSpPr txBox="1"/>
      </xdr:nvSpPr>
      <xdr:spPr>
        <a:xfrm>
          <a:off x="8458200" y="14204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167005</xdr:rowOff>
    </xdr:from>
    <xdr:ext cx="469265" cy="258445"/>
    <xdr:sp macro="" textlink="">
      <xdr:nvSpPr>
        <xdr:cNvPr id="373" name="n_2mainValue【福祉施設】&#10;一人当たり面積">
          <a:extLst>
            <a:ext uri="{FF2B5EF4-FFF2-40B4-BE49-F238E27FC236}">
              <a16:creationId xmlns:a16="http://schemas.microsoft.com/office/drawing/2014/main" id="{5395F8EA-1788-4FD7-9BD1-616D556EC6B1}"/>
            </a:ext>
          </a:extLst>
        </xdr:cNvPr>
        <xdr:cNvSpPr txBox="1"/>
      </xdr:nvSpPr>
      <xdr:spPr>
        <a:xfrm>
          <a:off x="7677150" y="142068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22860</xdr:rowOff>
    </xdr:from>
    <xdr:ext cx="469265" cy="259080"/>
    <xdr:sp macro="" textlink="">
      <xdr:nvSpPr>
        <xdr:cNvPr id="374" name="n_3mainValue【福祉施設】&#10;一人当たり面積">
          <a:extLst>
            <a:ext uri="{FF2B5EF4-FFF2-40B4-BE49-F238E27FC236}">
              <a16:creationId xmlns:a16="http://schemas.microsoft.com/office/drawing/2014/main" id="{9F544789-6F3F-4C70-9F2B-F103B135692A}"/>
            </a:ext>
          </a:extLst>
        </xdr:cNvPr>
        <xdr:cNvSpPr txBox="1"/>
      </xdr:nvSpPr>
      <xdr:spPr>
        <a:xfrm>
          <a:off x="6864350" y="138976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84</xdr:row>
      <xdr:rowOff>24765</xdr:rowOff>
    </xdr:from>
    <xdr:ext cx="469265" cy="259080"/>
    <xdr:sp macro="" textlink="">
      <xdr:nvSpPr>
        <xdr:cNvPr id="375" name="n_4mainValue【福祉施設】&#10;一人当たり面積">
          <a:extLst>
            <a:ext uri="{FF2B5EF4-FFF2-40B4-BE49-F238E27FC236}">
              <a16:creationId xmlns:a16="http://schemas.microsoft.com/office/drawing/2014/main" id="{1CEFD014-FF69-482A-AF2C-3355B4AA9D6F}"/>
            </a:ext>
          </a:extLst>
        </xdr:cNvPr>
        <xdr:cNvSpPr txBox="1"/>
      </xdr:nvSpPr>
      <xdr:spPr>
        <a:xfrm>
          <a:off x="6070600" y="138995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8880BF03-6A6C-4F55-8E33-15885461569B}"/>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96AC2347-A12C-4F91-9647-F31B53928BAA}"/>
            </a:ext>
          </a:extLst>
        </xdr:cNvPr>
        <xdr:cNvSpPr/>
      </xdr:nvSpPr>
      <xdr:spPr>
        <a:xfrm>
          <a:off x="8128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44A1FAC6-750F-47B2-88A8-97187CA05AFE}"/>
            </a:ext>
          </a:extLst>
        </xdr:cNvPr>
        <xdr:cNvSpPr/>
      </xdr:nvSpPr>
      <xdr:spPr>
        <a:xfrm>
          <a:off x="8128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0596126-5822-450C-B90A-510C9FB772A7}"/>
            </a:ext>
          </a:extLst>
        </xdr:cNvPr>
        <xdr:cNvSpPr/>
      </xdr:nvSpPr>
      <xdr:spPr>
        <a:xfrm>
          <a:off x="17145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582B4E3-B0FC-4E45-A6B7-1B38B1F34830}"/>
            </a:ext>
          </a:extLst>
        </xdr:cNvPr>
        <xdr:cNvSpPr/>
      </xdr:nvSpPr>
      <xdr:spPr>
        <a:xfrm>
          <a:off x="17145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B74F5F4-FE6E-4F2E-B20B-A6448B526F74}"/>
            </a:ext>
          </a:extLst>
        </xdr:cNvPr>
        <xdr:cNvSpPr/>
      </xdr:nvSpPr>
      <xdr:spPr>
        <a:xfrm>
          <a:off x="27432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AAB46B2-1C77-4AB1-9C69-9B1077D66112}"/>
            </a:ext>
          </a:extLst>
        </xdr:cNvPr>
        <xdr:cNvSpPr/>
      </xdr:nvSpPr>
      <xdr:spPr>
        <a:xfrm>
          <a:off x="27432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DDA0ADD-48C6-44EB-8EED-BD9E5E9E3E35}"/>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F1A10388-FEE9-4D57-855B-99EF88359937}"/>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7EFB14F3-7E66-4E8C-8D58-180844686790}"/>
            </a:ext>
          </a:extLst>
        </xdr:cNvPr>
        <xdr:cNvSpPr/>
      </xdr:nvSpPr>
      <xdr:spPr>
        <a:xfrm>
          <a:off x="60642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A90E6C95-E73E-4E83-A17B-92455238D672}"/>
            </a:ext>
          </a:extLst>
        </xdr:cNvPr>
        <xdr:cNvSpPr/>
      </xdr:nvSpPr>
      <xdr:spPr>
        <a:xfrm>
          <a:off x="60642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49ED4291-2FE4-43C9-AD1C-320D093FAB04}"/>
            </a:ext>
          </a:extLst>
        </xdr:cNvPr>
        <xdr:cNvSpPr/>
      </xdr:nvSpPr>
      <xdr:spPr>
        <a:xfrm>
          <a:off x="69850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30CDA978-29AB-44AE-9ADF-3A03F0222DF0}"/>
            </a:ext>
          </a:extLst>
        </xdr:cNvPr>
        <xdr:cNvSpPr/>
      </xdr:nvSpPr>
      <xdr:spPr>
        <a:xfrm>
          <a:off x="69850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858FED5A-BCB3-415A-8636-9B05FF563351}"/>
            </a:ext>
          </a:extLst>
        </xdr:cNvPr>
        <xdr:cNvSpPr/>
      </xdr:nvSpPr>
      <xdr:spPr>
        <a:xfrm>
          <a:off x="80137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F008A340-28BA-43F7-A807-967F152E21B9}"/>
            </a:ext>
          </a:extLst>
        </xdr:cNvPr>
        <xdr:cNvSpPr/>
      </xdr:nvSpPr>
      <xdr:spPr>
        <a:xfrm>
          <a:off x="80137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567996D9-BFC6-4D38-AE03-C28E7D819947}"/>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6D5D4CCA-2EA3-43E8-9F3F-1E1B432AE30A}"/>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2DD31637-0F91-46E5-9534-B9FB6874D6BA}"/>
            </a:ext>
          </a:extLst>
        </xdr:cNvPr>
        <xdr:cNvSpPr/>
      </xdr:nvSpPr>
      <xdr:spPr>
        <a:xfrm>
          <a:off x="113157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44430654-7656-4DD7-9AEE-3889906F9028}"/>
            </a:ext>
          </a:extLst>
        </xdr:cNvPr>
        <xdr:cNvSpPr/>
      </xdr:nvSpPr>
      <xdr:spPr>
        <a:xfrm>
          <a:off x="113157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7EE6F109-8844-455A-8D85-0A7D15DBF8D8}"/>
            </a:ext>
          </a:extLst>
        </xdr:cNvPr>
        <xdr:cNvSpPr/>
      </xdr:nvSpPr>
      <xdr:spPr>
        <a:xfrm>
          <a:off x="122364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481D07F-D0D6-4F8B-A92C-A013F4B2B330}"/>
            </a:ext>
          </a:extLst>
        </xdr:cNvPr>
        <xdr:cNvSpPr/>
      </xdr:nvSpPr>
      <xdr:spPr>
        <a:xfrm>
          <a:off x="122364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1B5904AB-6BD2-477A-AE7C-CE34AD17A198}"/>
            </a:ext>
          </a:extLst>
        </xdr:cNvPr>
        <xdr:cNvSpPr/>
      </xdr:nvSpPr>
      <xdr:spPr>
        <a:xfrm>
          <a:off x="132651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9C63CD08-6D6A-4239-B157-E229696AB7EF}"/>
            </a:ext>
          </a:extLst>
        </xdr:cNvPr>
        <xdr:cNvSpPr/>
      </xdr:nvSpPr>
      <xdr:spPr>
        <a:xfrm>
          <a:off x="132651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A755F73-BC51-4CFC-BD0B-DAEF1B214E1C}"/>
            </a:ext>
          </a:extLst>
        </xdr:cNvPr>
        <xdr:cNvSpPr/>
      </xdr:nvSpPr>
      <xdr:spPr>
        <a:xfrm>
          <a:off x="11207750" y="51435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815" cy="225425"/>
    <xdr:sp macro="" textlink="">
      <xdr:nvSpPr>
        <xdr:cNvPr id="400" name="テキスト ボックス 399">
          <a:extLst>
            <a:ext uri="{FF2B5EF4-FFF2-40B4-BE49-F238E27FC236}">
              <a16:creationId xmlns:a16="http://schemas.microsoft.com/office/drawing/2014/main" id="{E2111EDD-6030-466F-87AB-F97923018A04}"/>
            </a:ext>
          </a:extLst>
        </xdr:cNvPr>
        <xdr:cNvSpPr txBox="1"/>
      </xdr:nvSpPr>
      <xdr:spPr>
        <a:xfrm>
          <a:off x="11169650" y="495935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4ABC72CA-5698-4CF5-A4CC-9CD6267DCA84}"/>
            </a:ext>
          </a:extLst>
        </xdr:cNvPr>
        <xdr:cNvCxnSpPr/>
      </xdr:nvCxnSpPr>
      <xdr:spPr>
        <a:xfrm>
          <a:off x="11207750" y="7346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725" cy="259080"/>
    <xdr:sp macro="" textlink="">
      <xdr:nvSpPr>
        <xdr:cNvPr id="402" name="テキスト ボックス 401">
          <a:extLst>
            <a:ext uri="{FF2B5EF4-FFF2-40B4-BE49-F238E27FC236}">
              <a16:creationId xmlns:a16="http://schemas.microsoft.com/office/drawing/2014/main" id="{5E53CB08-BA69-4E2D-A3F8-58FDE9436E9F}"/>
            </a:ext>
          </a:extLst>
        </xdr:cNvPr>
        <xdr:cNvSpPr txBox="1"/>
      </xdr:nvSpPr>
      <xdr:spPr>
        <a:xfrm>
          <a:off x="10797540" y="72110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8327EE1A-F636-43D4-B2C2-88A7261C8B77}"/>
            </a:ext>
          </a:extLst>
        </xdr:cNvPr>
        <xdr:cNvCxnSpPr/>
      </xdr:nvCxnSpPr>
      <xdr:spPr>
        <a:xfrm>
          <a:off x="11207750" y="69786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6725" cy="259080"/>
    <xdr:sp macro="" textlink="">
      <xdr:nvSpPr>
        <xdr:cNvPr id="404" name="テキスト ボックス 403">
          <a:extLst>
            <a:ext uri="{FF2B5EF4-FFF2-40B4-BE49-F238E27FC236}">
              <a16:creationId xmlns:a16="http://schemas.microsoft.com/office/drawing/2014/main" id="{A7CDDEE1-3FDB-40E5-861E-D204CCC76286}"/>
            </a:ext>
          </a:extLst>
        </xdr:cNvPr>
        <xdr:cNvSpPr txBox="1"/>
      </xdr:nvSpPr>
      <xdr:spPr>
        <a:xfrm>
          <a:off x="10797540" y="684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0B60611E-8C21-4818-827C-43B231B5F51A}"/>
            </a:ext>
          </a:extLst>
        </xdr:cNvPr>
        <xdr:cNvCxnSpPr/>
      </xdr:nvCxnSpPr>
      <xdr:spPr>
        <a:xfrm>
          <a:off x="11207750" y="66103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8445"/>
    <xdr:sp macro="" textlink="">
      <xdr:nvSpPr>
        <xdr:cNvPr id="406" name="テキスト ボックス 405">
          <a:extLst>
            <a:ext uri="{FF2B5EF4-FFF2-40B4-BE49-F238E27FC236}">
              <a16:creationId xmlns:a16="http://schemas.microsoft.com/office/drawing/2014/main" id="{E528536B-04F0-4CEC-87BC-826EA1A780C9}"/>
            </a:ext>
          </a:extLst>
        </xdr:cNvPr>
        <xdr:cNvSpPr txBox="1"/>
      </xdr:nvSpPr>
      <xdr:spPr>
        <a:xfrm>
          <a:off x="10842625" y="64744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80C8BB5E-556C-4737-9339-0098B3A9797B}"/>
            </a:ext>
          </a:extLst>
        </xdr:cNvPr>
        <xdr:cNvCxnSpPr/>
      </xdr:nvCxnSpPr>
      <xdr:spPr>
        <a:xfrm>
          <a:off x="11207750" y="6248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408" name="テキスト ボックス 407">
          <a:extLst>
            <a:ext uri="{FF2B5EF4-FFF2-40B4-BE49-F238E27FC236}">
              <a16:creationId xmlns:a16="http://schemas.microsoft.com/office/drawing/2014/main" id="{28665800-8493-4DBC-BFC7-1D404D1FFF41}"/>
            </a:ext>
          </a:extLst>
        </xdr:cNvPr>
        <xdr:cNvSpPr txBox="1"/>
      </xdr:nvSpPr>
      <xdr:spPr>
        <a:xfrm>
          <a:off x="10842625" y="6112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CDF9A5ED-0880-41F3-88B2-07B5C1758610}"/>
            </a:ext>
          </a:extLst>
        </xdr:cNvPr>
        <xdr:cNvCxnSpPr/>
      </xdr:nvCxnSpPr>
      <xdr:spPr>
        <a:xfrm>
          <a:off x="11207750" y="5880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410" name="テキスト ボックス 409">
          <a:extLst>
            <a:ext uri="{FF2B5EF4-FFF2-40B4-BE49-F238E27FC236}">
              <a16:creationId xmlns:a16="http://schemas.microsoft.com/office/drawing/2014/main" id="{92667238-A819-402F-BAAE-20174546C580}"/>
            </a:ext>
          </a:extLst>
        </xdr:cNvPr>
        <xdr:cNvSpPr txBox="1"/>
      </xdr:nvSpPr>
      <xdr:spPr>
        <a:xfrm>
          <a:off x="10842625" y="5744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52AC2824-08C1-4A9A-934A-0E22CDC79EDE}"/>
            </a:ext>
          </a:extLst>
        </xdr:cNvPr>
        <xdr:cNvCxnSpPr/>
      </xdr:nvCxnSpPr>
      <xdr:spPr>
        <a:xfrm>
          <a:off x="11207750" y="5511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8445"/>
    <xdr:sp macro="" textlink="">
      <xdr:nvSpPr>
        <xdr:cNvPr id="412" name="テキスト ボックス 411">
          <a:extLst>
            <a:ext uri="{FF2B5EF4-FFF2-40B4-BE49-F238E27FC236}">
              <a16:creationId xmlns:a16="http://schemas.microsoft.com/office/drawing/2014/main" id="{B7EB5D56-DF9E-4C78-AC84-F8ACB2C62920}"/>
            </a:ext>
          </a:extLst>
        </xdr:cNvPr>
        <xdr:cNvSpPr txBox="1"/>
      </xdr:nvSpPr>
      <xdr:spPr>
        <a:xfrm>
          <a:off x="10842625" y="537591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CE50E8AA-CD3F-4B41-9BD5-071505ACE5BB}"/>
            </a:ext>
          </a:extLst>
        </xdr:cNvPr>
        <xdr:cNvCxnSpPr/>
      </xdr:nvCxnSpPr>
      <xdr:spPr>
        <a:xfrm>
          <a:off x="11207750" y="5143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8455" cy="259080"/>
    <xdr:sp macro="" textlink="">
      <xdr:nvSpPr>
        <xdr:cNvPr id="414" name="テキスト ボックス 413">
          <a:extLst>
            <a:ext uri="{FF2B5EF4-FFF2-40B4-BE49-F238E27FC236}">
              <a16:creationId xmlns:a16="http://schemas.microsoft.com/office/drawing/2014/main" id="{3B8B7AB3-D1B1-45E0-B45A-820EB0926712}"/>
            </a:ext>
          </a:extLst>
        </xdr:cNvPr>
        <xdr:cNvSpPr txBox="1"/>
      </xdr:nvSpPr>
      <xdr:spPr>
        <a:xfrm>
          <a:off x="10906760" y="500761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3F11B8B9-869F-4441-9557-E1198CF55A90}"/>
            </a:ext>
          </a:extLst>
        </xdr:cNvPr>
        <xdr:cNvSpPr/>
      </xdr:nvSpPr>
      <xdr:spPr>
        <a:xfrm>
          <a:off x="11207750" y="51435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32</xdr:row>
      <xdr:rowOff>169545</xdr:rowOff>
    </xdr:from>
    <xdr:to>
      <xdr:col>85</xdr:col>
      <xdr:colOff>126365</xdr:colOff>
      <xdr:row>41</xdr:row>
      <xdr:rowOff>163830</xdr:rowOff>
    </xdr:to>
    <xdr:cxnSp macro="">
      <xdr:nvCxnSpPr>
        <xdr:cNvPr id="416" name="直線コネクタ 415">
          <a:extLst>
            <a:ext uri="{FF2B5EF4-FFF2-40B4-BE49-F238E27FC236}">
              <a16:creationId xmlns:a16="http://schemas.microsoft.com/office/drawing/2014/main" id="{8C046A27-65A5-4B00-904C-76AA499CC663}"/>
            </a:ext>
          </a:extLst>
        </xdr:cNvPr>
        <xdr:cNvCxnSpPr/>
      </xdr:nvCxnSpPr>
      <xdr:spPr>
        <a:xfrm flipV="1">
          <a:off x="14699615" y="5452745"/>
          <a:ext cx="0" cy="1486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167640</xdr:rowOff>
    </xdr:from>
    <xdr:ext cx="405130" cy="258445"/>
    <xdr:sp macro="" textlink="">
      <xdr:nvSpPr>
        <xdr:cNvPr id="417" name="【一般廃棄物処理施設】&#10;有形固定資産減価償却率最小値テキスト">
          <a:extLst>
            <a:ext uri="{FF2B5EF4-FFF2-40B4-BE49-F238E27FC236}">
              <a16:creationId xmlns:a16="http://schemas.microsoft.com/office/drawing/2014/main" id="{16B8146F-F8B8-4052-8D8F-80BF428D45B6}"/>
            </a:ext>
          </a:extLst>
        </xdr:cNvPr>
        <xdr:cNvSpPr txBox="1"/>
      </xdr:nvSpPr>
      <xdr:spPr>
        <a:xfrm>
          <a:off x="14738350" y="69430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418" name="直線コネクタ 417">
          <a:extLst>
            <a:ext uri="{FF2B5EF4-FFF2-40B4-BE49-F238E27FC236}">
              <a16:creationId xmlns:a16="http://schemas.microsoft.com/office/drawing/2014/main" id="{05C349A5-A6F9-4D19-B00C-B8D3ACFE7600}"/>
            </a:ext>
          </a:extLst>
        </xdr:cNvPr>
        <xdr:cNvCxnSpPr/>
      </xdr:nvCxnSpPr>
      <xdr:spPr>
        <a:xfrm>
          <a:off x="14611350" y="69392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116205</xdr:rowOff>
    </xdr:from>
    <xdr:ext cx="405130" cy="259080"/>
    <xdr:sp macro="" textlink="">
      <xdr:nvSpPr>
        <xdr:cNvPr id="419" name="【一般廃棄物処理施設】&#10;有形固定資産減価償却率最大値テキスト">
          <a:extLst>
            <a:ext uri="{FF2B5EF4-FFF2-40B4-BE49-F238E27FC236}">
              <a16:creationId xmlns:a16="http://schemas.microsoft.com/office/drawing/2014/main" id="{E15057AC-3DBA-4C9B-BB6A-5DAF652E3D05}"/>
            </a:ext>
          </a:extLst>
        </xdr:cNvPr>
        <xdr:cNvSpPr txBox="1"/>
      </xdr:nvSpPr>
      <xdr:spPr>
        <a:xfrm>
          <a:off x="14738350" y="52406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16.9</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420" name="直線コネクタ 419">
          <a:extLst>
            <a:ext uri="{FF2B5EF4-FFF2-40B4-BE49-F238E27FC236}">
              <a16:creationId xmlns:a16="http://schemas.microsoft.com/office/drawing/2014/main" id="{23FF40A7-0B26-47B5-9A45-3F4B77F8206E}"/>
            </a:ext>
          </a:extLst>
        </xdr:cNvPr>
        <xdr:cNvCxnSpPr/>
      </xdr:nvCxnSpPr>
      <xdr:spPr>
        <a:xfrm>
          <a:off x="14611350" y="54527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101600</xdr:rowOff>
    </xdr:from>
    <xdr:ext cx="405130" cy="259080"/>
    <xdr:sp macro="" textlink="">
      <xdr:nvSpPr>
        <xdr:cNvPr id="421" name="【一般廃棄物処理施設】&#10;有形固定資産減価償却率平均値テキスト">
          <a:extLst>
            <a:ext uri="{FF2B5EF4-FFF2-40B4-BE49-F238E27FC236}">
              <a16:creationId xmlns:a16="http://schemas.microsoft.com/office/drawing/2014/main" id="{B165D1F2-8532-47D8-AB50-B8DCCAADCA08}"/>
            </a:ext>
          </a:extLst>
        </xdr:cNvPr>
        <xdr:cNvSpPr txBox="1"/>
      </xdr:nvSpPr>
      <xdr:spPr>
        <a:xfrm>
          <a:off x="14738350" y="60515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422" name="フローチャート: 判断 421">
          <a:extLst>
            <a:ext uri="{FF2B5EF4-FFF2-40B4-BE49-F238E27FC236}">
              <a16:creationId xmlns:a16="http://schemas.microsoft.com/office/drawing/2014/main" id="{92E01CCD-F354-43F0-88E7-5340578318F5}"/>
            </a:ext>
          </a:extLst>
        </xdr:cNvPr>
        <xdr:cNvSpPr/>
      </xdr:nvSpPr>
      <xdr:spPr>
        <a:xfrm>
          <a:off x="14649450" y="61937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423" name="フローチャート: 判断 422">
          <a:extLst>
            <a:ext uri="{FF2B5EF4-FFF2-40B4-BE49-F238E27FC236}">
              <a16:creationId xmlns:a16="http://schemas.microsoft.com/office/drawing/2014/main" id="{4E7657AC-4C97-4E32-BC39-8E58A5D82872}"/>
            </a:ext>
          </a:extLst>
        </xdr:cNvPr>
        <xdr:cNvSpPr/>
      </xdr:nvSpPr>
      <xdr:spPr>
        <a:xfrm>
          <a:off x="1388745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424" name="フローチャート: 判断 423">
          <a:extLst>
            <a:ext uri="{FF2B5EF4-FFF2-40B4-BE49-F238E27FC236}">
              <a16:creationId xmlns:a16="http://schemas.microsoft.com/office/drawing/2014/main" id="{7A609514-810D-44B2-BD8B-33EEC635AE2D}"/>
            </a:ext>
          </a:extLst>
        </xdr:cNvPr>
        <xdr:cNvSpPr/>
      </xdr:nvSpPr>
      <xdr:spPr>
        <a:xfrm>
          <a:off x="13093700" y="615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5" name="フローチャート: 判断 424">
          <a:extLst>
            <a:ext uri="{FF2B5EF4-FFF2-40B4-BE49-F238E27FC236}">
              <a16:creationId xmlns:a16="http://schemas.microsoft.com/office/drawing/2014/main" id="{1B437564-41BC-4982-86CD-76EADC0760CC}"/>
            </a:ext>
          </a:extLst>
        </xdr:cNvPr>
        <xdr:cNvSpPr/>
      </xdr:nvSpPr>
      <xdr:spPr>
        <a:xfrm>
          <a:off x="12299950" y="61652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6" name="フローチャート: 判断 425">
          <a:extLst>
            <a:ext uri="{FF2B5EF4-FFF2-40B4-BE49-F238E27FC236}">
              <a16:creationId xmlns:a16="http://schemas.microsoft.com/office/drawing/2014/main" id="{FD292797-4CA6-4A05-A919-A7B525493BC5}"/>
            </a:ext>
          </a:extLst>
        </xdr:cNvPr>
        <xdr:cNvSpPr/>
      </xdr:nvSpPr>
      <xdr:spPr>
        <a:xfrm>
          <a:off x="11487150" y="6209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27" name="テキスト ボックス 426">
          <a:extLst>
            <a:ext uri="{FF2B5EF4-FFF2-40B4-BE49-F238E27FC236}">
              <a16:creationId xmlns:a16="http://schemas.microsoft.com/office/drawing/2014/main" id="{1E7D1131-1510-43A0-B3F2-F9681B50B1EF}"/>
            </a:ext>
          </a:extLst>
        </xdr:cNvPr>
        <xdr:cNvSpPr txBox="1"/>
      </xdr:nvSpPr>
      <xdr:spPr>
        <a:xfrm>
          <a:off x="14528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28" name="テキスト ボックス 427">
          <a:extLst>
            <a:ext uri="{FF2B5EF4-FFF2-40B4-BE49-F238E27FC236}">
              <a16:creationId xmlns:a16="http://schemas.microsoft.com/office/drawing/2014/main" id="{CC176F14-8E96-4797-A000-BBDAA045C21D}"/>
            </a:ext>
          </a:extLst>
        </xdr:cNvPr>
        <xdr:cNvSpPr txBox="1"/>
      </xdr:nvSpPr>
      <xdr:spPr>
        <a:xfrm>
          <a:off x="13766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29" name="テキスト ボックス 428">
          <a:extLst>
            <a:ext uri="{FF2B5EF4-FFF2-40B4-BE49-F238E27FC236}">
              <a16:creationId xmlns:a16="http://schemas.microsoft.com/office/drawing/2014/main" id="{3D5A2084-B657-4CDF-9667-AB76912C42B0}"/>
            </a:ext>
          </a:extLst>
        </xdr:cNvPr>
        <xdr:cNvSpPr txBox="1"/>
      </xdr:nvSpPr>
      <xdr:spPr>
        <a:xfrm>
          <a:off x="129730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0" name="テキスト ボックス 429">
          <a:extLst>
            <a:ext uri="{FF2B5EF4-FFF2-40B4-BE49-F238E27FC236}">
              <a16:creationId xmlns:a16="http://schemas.microsoft.com/office/drawing/2014/main" id="{C38CDE12-32AE-4446-BE44-EB6C7820D874}"/>
            </a:ext>
          </a:extLst>
        </xdr:cNvPr>
        <xdr:cNvSpPr txBox="1"/>
      </xdr:nvSpPr>
      <xdr:spPr>
        <a:xfrm>
          <a:off x="121729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1" name="テキスト ボックス 430">
          <a:extLst>
            <a:ext uri="{FF2B5EF4-FFF2-40B4-BE49-F238E27FC236}">
              <a16:creationId xmlns:a16="http://schemas.microsoft.com/office/drawing/2014/main" id="{286EB240-78C6-4A8E-84CB-D5D71002D362}"/>
            </a:ext>
          </a:extLst>
        </xdr:cNvPr>
        <xdr:cNvSpPr txBox="1"/>
      </xdr:nvSpPr>
      <xdr:spPr>
        <a:xfrm>
          <a:off x="113665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147320</xdr:rowOff>
    </xdr:from>
    <xdr:to>
      <xdr:col>85</xdr:col>
      <xdr:colOff>177800</xdr:colOff>
      <xdr:row>38</xdr:row>
      <xdr:rowOff>77470</xdr:rowOff>
    </xdr:to>
    <xdr:sp macro="" textlink="">
      <xdr:nvSpPr>
        <xdr:cNvPr id="432" name="楕円 431">
          <a:extLst>
            <a:ext uri="{FF2B5EF4-FFF2-40B4-BE49-F238E27FC236}">
              <a16:creationId xmlns:a16="http://schemas.microsoft.com/office/drawing/2014/main" id="{BA430BF5-BB68-4A6A-8C9D-BBAB15286F3B}"/>
            </a:ext>
          </a:extLst>
        </xdr:cNvPr>
        <xdr:cNvSpPr/>
      </xdr:nvSpPr>
      <xdr:spPr>
        <a:xfrm>
          <a:off x="14649450" y="62623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125730</xdr:rowOff>
    </xdr:from>
    <xdr:ext cx="405130" cy="259080"/>
    <xdr:sp macro="" textlink="">
      <xdr:nvSpPr>
        <xdr:cNvPr id="433" name="【一般廃棄物処理施設】&#10;有形固定資産減価償却率該当値テキスト">
          <a:extLst>
            <a:ext uri="{FF2B5EF4-FFF2-40B4-BE49-F238E27FC236}">
              <a16:creationId xmlns:a16="http://schemas.microsoft.com/office/drawing/2014/main" id="{444ECE28-8D6A-4941-9160-C4286DCEA81E}"/>
            </a:ext>
          </a:extLst>
        </xdr:cNvPr>
        <xdr:cNvSpPr txBox="1"/>
      </xdr:nvSpPr>
      <xdr:spPr>
        <a:xfrm>
          <a:off x="14738350" y="6240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101600</xdr:rowOff>
    </xdr:from>
    <xdr:to>
      <xdr:col>81</xdr:col>
      <xdr:colOff>101600</xdr:colOff>
      <xdr:row>38</xdr:row>
      <xdr:rowOff>31750</xdr:rowOff>
    </xdr:to>
    <xdr:sp macro="" textlink="">
      <xdr:nvSpPr>
        <xdr:cNvPr id="434" name="楕円 433">
          <a:extLst>
            <a:ext uri="{FF2B5EF4-FFF2-40B4-BE49-F238E27FC236}">
              <a16:creationId xmlns:a16="http://schemas.microsoft.com/office/drawing/2014/main" id="{7989E23C-71B3-4356-A3A2-1BA493DF4AEB}"/>
            </a:ext>
          </a:extLst>
        </xdr:cNvPr>
        <xdr:cNvSpPr/>
      </xdr:nvSpPr>
      <xdr:spPr>
        <a:xfrm>
          <a:off x="13887450" y="6216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152400</xdr:rowOff>
    </xdr:from>
    <xdr:to>
      <xdr:col>85</xdr:col>
      <xdr:colOff>127000</xdr:colOff>
      <xdr:row>38</xdr:row>
      <xdr:rowOff>26670</xdr:rowOff>
    </xdr:to>
    <xdr:cxnSp macro="">
      <xdr:nvCxnSpPr>
        <xdr:cNvPr id="435" name="直線コネクタ 434">
          <a:extLst>
            <a:ext uri="{FF2B5EF4-FFF2-40B4-BE49-F238E27FC236}">
              <a16:creationId xmlns:a16="http://schemas.microsoft.com/office/drawing/2014/main" id="{3A558684-95AA-45AF-BA8C-1B607BF2F9CB}"/>
            </a:ext>
          </a:extLst>
        </xdr:cNvPr>
        <xdr:cNvCxnSpPr/>
      </xdr:nvCxnSpPr>
      <xdr:spPr>
        <a:xfrm>
          <a:off x="13938250" y="6267450"/>
          <a:ext cx="762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36" name="楕円 435">
          <a:extLst>
            <a:ext uri="{FF2B5EF4-FFF2-40B4-BE49-F238E27FC236}">
              <a16:creationId xmlns:a16="http://schemas.microsoft.com/office/drawing/2014/main" id="{09614C64-F3DD-4FB0-AAAB-688A5CD10C1C}"/>
            </a:ext>
          </a:extLst>
        </xdr:cNvPr>
        <xdr:cNvSpPr/>
      </xdr:nvSpPr>
      <xdr:spPr>
        <a:xfrm>
          <a:off x="130937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102870</xdr:rowOff>
    </xdr:from>
    <xdr:to>
      <xdr:col>81</xdr:col>
      <xdr:colOff>50800</xdr:colOff>
      <xdr:row>37</xdr:row>
      <xdr:rowOff>152400</xdr:rowOff>
    </xdr:to>
    <xdr:cxnSp macro="">
      <xdr:nvCxnSpPr>
        <xdr:cNvPr id="437" name="直線コネクタ 436">
          <a:extLst>
            <a:ext uri="{FF2B5EF4-FFF2-40B4-BE49-F238E27FC236}">
              <a16:creationId xmlns:a16="http://schemas.microsoft.com/office/drawing/2014/main" id="{DC2E7610-5FF6-46A9-B0FB-D941164A0859}"/>
            </a:ext>
          </a:extLst>
        </xdr:cNvPr>
        <xdr:cNvCxnSpPr/>
      </xdr:nvCxnSpPr>
      <xdr:spPr>
        <a:xfrm>
          <a:off x="13144500" y="6217920"/>
          <a:ext cx="7937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2540</xdr:rowOff>
    </xdr:from>
    <xdr:to>
      <xdr:col>72</xdr:col>
      <xdr:colOff>38100</xdr:colOff>
      <xdr:row>37</xdr:row>
      <xdr:rowOff>104140</xdr:rowOff>
    </xdr:to>
    <xdr:sp macro="" textlink="">
      <xdr:nvSpPr>
        <xdr:cNvPr id="438" name="楕円 437">
          <a:extLst>
            <a:ext uri="{FF2B5EF4-FFF2-40B4-BE49-F238E27FC236}">
              <a16:creationId xmlns:a16="http://schemas.microsoft.com/office/drawing/2014/main" id="{572900E6-A62B-45DC-9C0D-474E81DE7483}"/>
            </a:ext>
          </a:extLst>
        </xdr:cNvPr>
        <xdr:cNvSpPr/>
      </xdr:nvSpPr>
      <xdr:spPr>
        <a:xfrm>
          <a:off x="12299950" y="61175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53340</xdr:rowOff>
    </xdr:from>
    <xdr:to>
      <xdr:col>76</xdr:col>
      <xdr:colOff>114300</xdr:colOff>
      <xdr:row>37</xdr:row>
      <xdr:rowOff>102870</xdr:rowOff>
    </xdr:to>
    <xdr:cxnSp macro="">
      <xdr:nvCxnSpPr>
        <xdr:cNvPr id="439" name="直線コネクタ 438">
          <a:extLst>
            <a:ext uri="{FF2B5EF4-FFF2-40B4-BE49-F238E27FC236}">
              <a16:creationId xmlns:a16="http://schemas.microsoft.com/office/drawing/2014/main" id="{26983004-EACC-47C4-BECA-C5BD0AE1132C}"/>
            </a:ext>
          </a:extLst>
        </xdr:cNvPr>
        <xdr:cNvCxnSpPr/>
      </xdr:nvCxnSpPr>
      <xdr:spPr>
        <a:xfrm>
          <a:off x="12344400" y="6168390"/>
          <a:ext cx="8001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124460</xdr:rowOff>
    </xdr:from>
    <xdr:to>
      <xdr:col>67</xdr:col>
      <xdr:colOff>101600</xdr:colOff>
      <xdr:row>37</xdr:row>
      <xdr:rowOff>54610</xdr:rowOff>
    </xdr:to>
    <xdr:sp macro="" textlink="">
      <xdr:nvSpPr>
        <xdr:cNvPr id="440" name="楕円 439">
          <a:extLst>
            <a:ext uri="{FF2B5EF4-FFF2-40B4-BE49-F238E27FC236}">
              <a16:creationId xmlns:a16="http://schemas.microsoft.com/office/drawing/2014/main" id="{33E8D97E-6C28-40D3-8C78-F8E61825FD57}"/>
            </a:ext>
          </a:extLst>
        </xdr:cNvPr>
        <xdr:cNvSpPr/>
      </xdr:nvSpPr>
      <xdr:spPr>
        <a:xfrm>
          <a:off x="11487150" y="60744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3810</xdr:rowOff>
    </xdr:from>
    <xdr:to>
      <xdr:col>71</xdr:col>
      <xdr:colOff>177800</xdr:colOff>
      <xdr:row>37</xdr:row>
      <xdr:rowOff>53340</xdr:rowOff>
    </xdr:to>
    <xdr:cxnSp macro="">
      <xdr:nvCxnSpPr>
        <xdr:cNvPr id="441" name="直線コネクタ 440">
          <a:extLst>
            <a:ext uri="{FF2B5EF4-FFF2-40B4-BE49-F238E27FC236}">
              <a16:creationId xmlns:a16="http://schemas.microsoft.com/office/drawing/2014/main" id="{4B93DB39-B302-4C8D-AA38-838168AAAE92}"/>
            </a:ext>
          </a:extLst>
        </xdr:cNvPr>
        <xdr:cNvCxnSpPr/>
      </xdr:nvCxnSpPr>
      <xdr:spPr>
        <a:xfrm>
          <a:off x="11537950" y="6118860"/>
          <a:ext cx="8064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35</xdr:row>
      <xdr:rowOff>154940</xdr:rowOff>
    </xdr:from>
    <xdr:ext cx="405130" cy="258445"/>
    <xdr:sp macro="" textlink="">
      <xdr:nvSpPr>
        <xdr:cNvPr id="442" name="n_1aveValue【一般廃棄物処理施設】&#10;有形固定資産減価償却率">
          <a:extLst>
            <a:ext uri="{FF2B5EF4-FFF2-40B4-BE49-F238E27FC236}">
              <a16:creationId xmlns:a16="http://schemas.microsoft.com/office/drawing/2014/main" id="{BC0B1036-95BC-4A0B-8CE3-C678FFD0C908}"/>
            </a:ext>
          </a:extLst>
        </xdr:cNvPr>
        <xdr:cNvSpPr txBox="1"/>
      </xdr:nvSpPr>
      <xdr:spPr>
        <a:xfrm>
          <a:off x="13742035" y="59397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160655</xdr:rowOff>
    </xdr:from>
    <xdr:ext cx="404495" cy="259080"/>
    <xdr:sp macro="" textlink="">
      <xdr:nvSpPr>
        <xdr:cNvPr id="443" name="n_2aveValue【一般廃棄物処理施設】&#10;有形固定資産減価償却率">
          <a:extLst>
            <a:ext uri="{FF2B5EF4-FFF2-40B4-BE49-F238E27FC236}">
              <a16:creationId xmlns:a16="http://schemas.microsoft.com/office/drawing/2014/main" id="{A00914F1-DAEF-409B-89B6-4211F499C16B}"/>
            </a:ext>
          </a:extLst>
        </xdr:cNvPr>
        <xdr:cNvSpPr txBox="1"/>
      </xdr:nvSpPr>
      <xdr:spPr>
        <a:xfrm>
          <a:off x="12960985" y="59455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143510</xdr:rowOff>
    </xdr:from>
    <xdr:ext cx="404495" cy="258445"/>
    <xdr:sp macro="" textlink="">
      <xdr:nvSpPr>
        <xdr:cNvPr id="444" name="n_3aveValue【一般廃棄物処理施設】&#10;有形固定資産減価償却率">
          <a:extLst>
            <a:ext uri="{FF2B5EF4-FFF2-40B4-BE49-F238E27FC236}">
              <a16:creationId xmlns:a16="http://schemas.microsoft.com/office/drawing/2014/main" id="{6EDDC1D9-014D-4816-940E-6FE8F757D7B5}"/>
            </a:ext>
          </a:extLst>
        </xdr:cNvPr>
        <xdr:cNvSpPr txBox="1"/>
      </xdr:nvSpPr>
      <xdr:spPr>
        <a:xfrm>
          <a:off x="12167235" y="62585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38</xdr:row>
      <xdr:rowOff>15240</xdr:rowOff>
    </xdr:from>
    <xdr:ext cx="404495" cy="259080"/>
    <xdr:sp macro="" textlink="">
      <xdr:nvSpPr>
        <xdr:cNvPr id="445" name="n_4aveValue【一般廃棄物処理施設】&#10;有形固定資産減価償却率">
          <a:extLst>
            <a:ext uri="{FF2B5EF4-FFF2-40B4-BE49-F238E27FC236}">
              <a16:creationId xmlns:a16="http://schemas.microsoft.com/office/drawing/2014/main" id="{A34082BC-11D3-493B-A5A1-53195B1A1E0B}"/>
            </a:ext>
          </a:extLst>
        </xdr:cNvPr>
        <xdr:cNvSpPr txBox="1"/>
      </xdr:nvSpPr>
      <xdr:spPr>
        <a:xfrm>
          <a:off x="11354435" y="62953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38</xdr:row>
      <xdr:rowOff>22860</xdr:rowOff>
    </xdr:from>
    <xdr:ext cx="405130" cy="259080"/>
    <xdr:sp macro="" textlink="">
      <xdr:nvSpPr>
        <xdr:cNvPr id="446" name="n_1mainValue【一般廃棄物処理施設】&#10;有形固定資産減価償却率">
          <a:extLst>
            <a:ext uri="{FF2B5EF4-FFF2-40B4-BE49-F238E27FC236}">
              <a16:creationId xmlns:a16="http://schemas.microsoft.com/office/drawing/2014/main" id="{E063013E-125C-4B6A-95BB-E62546A87864}"/>
            </a:ext>
          </a:extLst>
        </xdr:cNvPr>
        <xdr:cNvSpPr txBox="1"/>
      </xdr:nvSpPr>
      <xdr:spPr>
        <a:xfrm>
          <a:off x="13742035" y="6303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37</xdr:row>
      <xdr:rowOff>144780</xdr:rowOff>
    </xdr:from>
    <xdr:ext cx="404495" cy="258445"/>
    <xdr:sp macro="" textlink="">
      <xdr:nvSpPr>
        <xdr:cNvPr id="447" name="n_2mainValue【一般廃棄物処理施設】&#10;有形固定資産減価償却率">
          <a:extLst>
            <a:ext uri="{FF2B5EF4-FFF2-40B4-BE49-F238E27FC236}">
              <a16:creationId xmlns:a16="http://schemas.microsoft.com/office/drawing/2014/main" id="{1F093AEB-308A-4A6E-A3E5-0D336B317B43}"/>
            </a:ext>
          </a:extLst>
        </xdr:cNvPr>
        <xdr:cNvSpPr txBox="1"/>
      </xdr:nvSpPr>
      <xdr:spPr>
        <a:xfrm>
          <a:off x="12960985" y="62598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35</xdr:row>
      <xdr:rowOff>120650</xdr:rowOff>
    </xdr:from>
    <xdr:ext cx="404495" cy="258445"/>
    <xdr:sp macro="" textlink="">
      <xdr:nvSpPr>
        <xdr:cNvPr id="448" name="n_3mainValue【一般廃棄物処理施設】&#10;有形固定資産減価償却率">
          <a:extLst>
            <a:ext uri="{FF2B5EF4-FFF2-40B4-BE49-F238E27FC236}">
              <a16:creationId xmlns:a16="http://schemas.microsoft.com/office/drawing/2014/main" id="{29ECB6C0-F002-497E-BED4-EB6D49A7E314}"/>
            </a:ext>
          </a:extLst>
        </xdr:cNvPr>
        <xdr:cNvSpPr txBox="1"/>
      </xdr:nvSpPr>
      <xdr:spPr>
        <a:xfrm>
          <a:off x="12167235" y="59055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35</xdr:row>
      <xdr:rowOff>71120</xdr:rowOff>
    </xdr:from>
    <xdr:ext cx="404495" cy="259080"/>
    <xdr:sp macro="" textlink="">
      <xdr:nvSpPr>
        <xdr:cNvPr id="449" name="n_4mainValue【一般廃棄物処理施設】&#10;有形固定資産減価償却率">
          <a:extLst>
            <a:ext uri="{FF2B5EF4-FFF2-40B4-BE49-F238E27FC236}">
              <a16:creationId xmlns:a16="http://schemas.microsoft.com/office/drawing/2014/main" id="{4F5498CC-7DD3-4DA4-A4F1-E10B644FD3DD}"/>
            </a:ext>
          </a:extLst>
        </xdr:cNvPr>
        <xdr:cNvSpPr txBox="1"/>
      </xdr:nvSpPr>
      <xdr:spPr>
        <a:xfrm>
          <a:off x="11354435" y="58559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41474F2F-CF94-40FC-AB9A-041435C8EF20}"/>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91AEB263-D1B4-4842-A2DD-9EAB01F7B74D}"/>
            </a:ext>
          </a:extLst>
        </xdr:cNvPr>
        <xdr:cNvSpPr/>
      </xdr:nvSpPr>
      <xdr:spPr>
        <a:xfrm>
          <a:off x="165862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527EC8A2-2B1F-4707-9D33-703916AFC363}"/>
            </a:ext>
          </a:extLst>
        </xdr:cNvPr>
        <xdr:cNvSpPr/>
      </xdr:nvSpPr>
      <xdr:spPr>
        <a:xfrm>
          <a:off x="165862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97D6A85B-A6E3-4DAB-933B-83D5D464B1C8}"/>
            </a:ext>
          </a:extLst>
        </xdr:cNvPr>
        <xdr:cNvSpPr/>
      </xdr:nvSpPr>
      <xdr:spPr>
        <a:xfrm>
          <a:off x="174879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65D1CE0E-AEAF-4307-A950-D50429F9A5E8}"/>
            </a:ext>
          </a:extLst>
        </xdr:cNvPr>
        <xdr:cNvSpPr/>
      </xdr:nvSpPr>
      <xdr:spPr>
        <a:xfrm>
          <a:off x="174879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3173F46F-CE58-47F3-933A-3902C3A812AE}"/>
            </a:ext>
          </a:extLst>
        </xdr:cNvPr>
        <xdr:cNvSpPr/>
      </xdr:nvSpPr>
      <xdr:spPr>
        <a:xfrm>
          <a:off x="185166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BE6E7641-9B45-4DD8-94E0-E9DC7603A698}"/>
            </a:ext>
          </a:extLst>
        </xdr:cNvPr>
        <xdr:cNvSpPr/>
      </xdr:nvSpPr>
      <xdr:spPr>
        <a:xfrm>
          <a:off x="185166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1750681B-54CE-4477-989B-11A6E0EAAE94}"/>
            </a:ext>
          </a:extLst>
        </xdr:cNvPr>
        <xdr:cNvSpPr/>
      </xdr:nvSpPr>
      <xdr:spPr>
        <a:xfrm>
          <a:off x="16459200" y="51435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250" cy="225425"/>
    <xdr:sp macro="" textlink="">
      <xdr:nvSpPr>
        <xdr:cNvPr id="458" name="テキスト ボックス 457">
          <a:extLst>
            <a:ext uri="{FF2B5EF4-FFF2-40B4-BE49-F238E27FC236}">
              <a16:creationId xmlns:a16="http://schemas.microsoft.com/office/drawing/2014/main" id="{053A0278-8129-48AD-8591-BD1AEF86C7A5}"/>
            </a:ext>
          </a:extLst>
        </xdr:cNvPr>
        <xdr:cNvSpPr txBox="1"/>
      </xdr:nvSpPr>
      <xdr:spPr>
        <a:xfrm>
          <a:off x="16440150" y="495935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711B035C-085D-4720-8BCD-EF071C2405AB}"/>
            </a:ext>
          </a:extLst>
        </xdr:cNvPr>
        <xdr:cNvCxnSpPr/>
      </xdr:nvCxnSpPr>
      <xdr:spPr>
        <a:xfrm>
          <a:off x="16459200" y="7346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79FBB0B6-DEF0-4F0D-A2A0-AC4296FE6FCE}"/>
            </a:ext>
          </a:extLst>
        </xdr:cNvPr>
        <xdr:cNvCxnSpPr/>
      </xdr:nvCxnSpPr>
      <xdr:spPr>
        <a:xfrm>
          <a:off x="16459200" y="6978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67310</xdr:rowOff>
    </xdr:from>
    <xdr:ext cx="248285" cy="259080"/>
    <xdr:sp macro="" textlink="">
      <xdr:nvSpPr>
        <xdr:cNvPr id="461" name="テキスト ボックス 460">
          <a:extLst>
            <a:ext uri="{FF2B5EF4-FFF2-40B4-BE49-F238E27FC236}">
              <a16:creationId xmlns:a16="http://schemas.microsoft.com/office/drawing/2014/main" id="{5439B657-4E87-4FB8-AD5F-D57CB3DD7FA9}"/>
            </a:ext>
          </a:extLst>
        </xdr:cNvPr>
        <xdr:cNvSpPr txBox="1"/>
      </xdr:nvSpPr>
      <xdr:spPr>
        <a:xfrm>
          <a:off x="16248380" y="6842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C7A7707C-332D-4B8C-ACFE-F45BAD3531D4}"/>
            </a:ext>
          </a:extLst>
        </xdr:cNvPr>
        <xdr:cNvCxnSpPr/>
      </xdr:nvCxnSpPr>
      <xdr:spPr>
        <a:xfrm>
          <a:off x="16459200" y="6610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29210</xdr:rowOff>
    </xdr:from>
    <xdr:ext cx="594995" cy="258445"/>
    <xdr:sp macro="" textlink="">
      <xdr:nvSpPr>
        <xdr:cNvPr id="463" name="テキスト ボックス 462">
          <a:extLst>
            <a:ext uri="{FF2B5EF4-FFF2-40B4-BE49-F238E27FC236}">
              <a16:creationId xmlns:a16="http://schemas.microsoft.com/office/drawing/2014/main" id="{9F000E43-CCD3-4B4A-BAC4-15C7B56F0A35}"/>
            </a:ext>
          </a:extLst>
        </xdr:cNvPr>
        <xdr:cNvSpPr txBox="1"/>
      </xdr:nvSpPr>
      <xdr:spPr>
        <a:xfrm>
          <a:off x="15939770" y="64744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C059EEAA-17F3-4926-8B74-59DBBD46202D}"/>
            </a:ext>
          </a:extLst>
        </xdr:cNvPr>
        <xdr:cNvCxnSpPr/>
      </xdr:nvCxnSpPr>
      <xdr:spPr>
        <a:xfrm>
          <a:off x="16459200" y="624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4995" cy="259080"/>
    <xdr:sp macro="" textlink="">
      <xdr:nvSpPr>
        <xdr:cNvPr id="465" name="テキスト ボックス 464">
          <a:extLst>
            <a:ext uri="{FF2B5EF4-FFF2-40B4-BE49-F238E27FC236}">
              <a16:creationId xmlns:a16="http://schemas.microsoft.com/office/drawing/2014/main" id="{5AF80848-984C-40DA-8AD7-57924E3ECE82}"/>
            </a:ext>
          </a:extLst>
        </xdr:cNvPr>
        <xdr:cNvSpPr txBox="1"/>
      </xdr:nvSpPr>
      <xdr:spPr>
        <a:xfrm>
          <a:off x="15939770" y="61125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318AB276-584D-45CF-8854-ED7F6D6013CA}"/>
            </a:ext>
          </a:extLst>
        </xdr:cNvPr>
        <xdr:cNvCxnSpPr/>
      </xdr:nvCxnSpPr>
      <xdr:spPr>
        <a:xfrm>
          <a:off x="16459200" y="5880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124460</xdr:rowOff>
    </xdr:from>
    <xdr:ext cx="594995" cy="259080"/>
    <xdr:sp macro="" textlink="">
      <xdr:nvSpPr>
        <xdr:cNvPr id="467" name="テキスト ボックス 466">
          <a:extLst>
            <a:ext uri="{FF2B5EF4-FFF2-40B4-BE49-F238E27FC236}">
              <a16:creationId xmlns:a16="http://schemas.microsoft.com/office/drawing/2014/main" id="{8B8A9931-610B-472A-998C-5045FFD2F3EC}"/>
            </a:ext>
          </a:extLst>
        </xdr:cNvPr>
        <xdr:cNvSpPr txBox="1"/>
      </xdr:nvSpPr>
      <xdr:spPr>
        <a:xfrm>
          <a:off x="15939770" y="57442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8BBC72AC-4FFF-41F2-949E-D8131B2B5EA1}"/>
            </a:ext>
          </a:extLst>
        </xdr:cNvPr>
        <xdr:cNvCxnSpPr/>
      </xdr:nvCxnSpPr>
      <xdr:spPr>
        <a:xfrm>
          <a:off x="16459200" y="5511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86360</xdr:rowOff>
    </xdr:from>
    <xdr:ext cx="594995" cy="258445"/>
    <xdr:sp macro="" textlink="">
      <xdr:nvSpPr>
        <xdr:cNvPr id="469" name="テキスト ボックス 468">
          <a:extLst>
            <a:ext uri="{FF2B5EF4-FFF2-40B4-BE49-F238E27FC236}">
              <a16:creationId xmlns:a16="http://schemas.microsoft.com/office/drawing/2014/main" id="{212EA125-649A-4275-A15F-56E59746CF9A}"/>
            </a:ext>
          </a:extLst>
        </xdr:cNvPr>
        <xdr:cNvSpPr txBox="1"/>
      </xdr:nvSpPr>
      <xdr:spPr>
        <a:xfrm>
          <a:off x="15939770" y="53759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E48A2830-DF3B-4442-9998-08BD23BA0067}"/>
            </a:ext>
          </a:extLst>
        </xdr:cNvPr>
        <xdr:cNvCxnSpPr/>
      </xdr:nvCxnSpPr>
      <xdr:spPr>
        <a:xfrm>
          <a:off x="16459200" y="5143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76200</xdr:colOff>
      <xdr:row>30</xdr:row>
      <xdr:rowOff>48260</xdr:rowOff>
    </xdr:from>
    <xdr:ext cx="685165" cy="259080"/>
    <xdr:sp macro="" textlink="">
      <xdr:nvSpPr>
        <xdr:cNvPr id="471" name="テキスト ボックス 470">
          <a:extLst>
            <a:ext uri="{FF2B5EF4-FFF2-40B4-BE49-F238E27FC236}">
              <a16:creationId xmlns:a16="http://schemas.microsoft.com/office/drawing/2014/main" id="{DA0B3C52-7436-42E8-B43F-0A28D44F5998}"/>
            </a:ext>
          </a:extLst>
        </xdr:cNvPr>
        <xdr:cNvSpPr txBox="1"/>
      </xdr:nvSpPr>
      <xdr:spPr>
        <a:xfrm>
          <a:off x="15849600" y="500761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B14DE4B0-14A4-4C17-B30C-E7155A54110A}"/>
            </a:ext>
          </a:extLst>
        </xdr:cNvPr>
        <xdr:cNvSpPr/>
      </xdr:nvSpPr>
      <xdr:spPr>
        <a:xfrm>
          <a:off x="16459200" y="51435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114300</xdr:rowOff>
    </xdr:from>
    <xdr:to>
      <xdr:col>116</xdr:col>
      <xdr:colOff>62865</xdr:colOff>
      <xdr:row>42</xdr:row>
      <xdr:rowOff>32385</xdr:rowOff>
    </xdr:to>
    <xdr:cxnSp macro="">
      <xdr:nvCxnSpPr>
        <xdr:cNvPr id="473" name="直線コネクタ 472">
          <a:extLst>
            <a:ext uri="{FF2B5EF4-FFF2-40B4-BE49-F238E27FC236}">
              <a16:creationId xmlns:a16="http://schemas.microsoft.com/office/drawing/2014/main" id="{F428999D-52C9-4564-9F36-79C348F4E62C}"/>
            </a:ext>
          </a:extLst>
        </xdr:cNvPr>
        <xdr:cNvCxnSpPr/>
      </xdr:nvCxnSpPr>
      <xdr:spPr>
        <a:xfrm flipV="1">
          <a:off x="19951065" y="5734050"/>
          <a:ext cx="0" cy="1238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36195</xdr:rowOff>
    </xdr:from>
    <xdr:ext cx="469900" cy="259080"/>
    <xdr:sp macro="" textlink="">
      <xdr:nvSpPr>
        <xdr:cNvPr id="474" name="【一般廃棄物処理施設】&#10;一人当たり有形固定資産（償却資産）額最小値テキスト">
          <a:extLst>
            <a:ext uri="{FF2B5EF4-FFF2-40B4-BE49-F238E27FC236}">
              <a16:creationId xmlns:a16="http://schemas.microsoft.com/office/drawing/2014/main" id="{2B881AB7-89C5-440A-9FE4-5AD763B1D366}"/>
            </a:ext>
          </a:extLst>
        </xdr:cNvPr>
        <xdr:cNvSpPr txBox="1"/>
      </xdr:nvSpPr>
      <xdr:spPr>
        <a:xfrm>
          <a:off x="19989800" y="69767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3,023</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32385</xdr:rowOff>
    </xdr:from>
    <xdr:to>
      <xdr:col>116</xdr:col>
      <xdr:colOff>152400</xdr:colOff>
      <xdr:row>42</xdr:row>
      <xdr:rowOff>32385</xdr:rowOff>
    </xdr:to>
    <xdr:cxnSp macro="">
      <xdr:nvCxnSpPr>
        <xdr:cNvPr id="475" name="直線コネクタ 474">
          <a:extLst>
            <a:ext uri="{FF2B5EF4-FFF2-40B4-BE49-F238E27FC236}">
              <a16:creationId xmlns:a16="http://schemas.microsoft.com/office/drawing/2014/main" id="{D7794EAA-AC4C-449B-868B-C9CCF0A771C9}"/>
            </a:ext>
          </a:extLst>
        </xdr:cNvPr>
        <xdr:cNvCxnSpPr/>
      </xdr:nvCxnSpPr>
      <xdr:spPr>
        <a:xfrm>
          <a:off x="19881850" y="69729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60960</xdr:rowOff>
    </xdr:from>
    <xdr:ext cx="598805" cy="259080"/>
    <xdr:sp macro="" textlink="">
      <xdr:nvSpPr>
        <xdr:cNvPr id="476" name="【一般廃棄物処理施設】&#10;一人当たり有形固定資産（償却資産）額最大値テキスト">
          <a:extLst>
            <a:ext uri="{FF2B5EF4-FFF2-40B4-BE49-F238E27FC236}">
              <a16:creationId xmlns:a16="http://schemas.microsoft.com/office/drawing/2014/main" id="{3A3CA9B2-14A7-4471-B887-31BD1F58090B}"/>
            </a:ext>
          </a:extLst>
        </xdr:cNvPr>
        <xdr:cNvSpPr txBox="1"/>
      </xdr:nvSpPr>
      <xdr:spPr>
        <a:xfrm>
          <a:off x="19989800" y="5515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679,907</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114300</xdr:rowOff>
    </xdr:from>
    <xdr:to>
      <xdr:col>116</xdr:col>
      <xdr:colOff>152400</xdr:colOff>
      <xdr:row>34</xdr:row>
      <xdr:rowOff>114300</xdr:rowOff>
    </xdr:to>
    <xdr:cxnSp macro="">
      <xdr:nvCxnSpPr>
        <xdr:cNvPr id="477" name="直線コネクタ 476">
          <a:extLst>
            <a:ext uri="{FF2B5EF4-FFF2-40B4-BE49-F238E27FC236}">
              <a16:creationId xmlns:a16="http://schemas.microsoft.com/office/drawing/2014/main" id="{CBB3222D-E624-48E6-8653-B80F144F990C}"/>
            </a:ext>
          </a:extLst>
        </xdr:cNvPr>
        <xdr:cNvCxnSpPr/>
      </xdr:nvCxnSpPr>
      <xdr:spPr>
        <a:xfrm>
          <a:off x="19881850" y="5734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73660</xdr:rowOff>
    </xdr:from>
    <xdr:ext cx="598805" cy="259080"/>
    <xdr:sp macro="" textlink="">
      <xdr:nvSpPr>
        <xdr:cNvPr id="478" name="【一般廃棄物処理施設】&#10;一人当たり有形固定資産（償却資産）額平均値テキスト">
          <a:extLst>
            <a:ext uri="{FF2B5EF4-FFF2-40B4-BE49-F238E27FC236}">
              <a16:creationId xmlns:a16="http://schemas.microsoft.com/office/drawing/2014/main" id="{AB2A4C5C-5C00-4BF3-8A95-10B36600654D}"/>
            </a:ext>
          </a:extLst>
        </xdr:cNvPr>
        <xdr:cNvSpPr txBox="1"/>
      </xdr:nvSpPr>
      <xdr:spPr>
        <a:xfrm>
          <a:off x="19989800" y="63538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236,622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50800</xdr:rowOff>
    </xdr:from>
    <xdr:to>
      <xdr:col>116</xdr:col>
      <xdr:colOff>114300</xdr:colOff>
      <xdr:row>39</xdr:row>
      <xdr:rowOff>152400</xdr:rowOff>
    </xdr:to>
    <xdr:sp macro="" textlink="">
      <xdr:nvSpPr>
        <xdr:cNvPr id="479" name="フローチャート: 判断 478">
          <a:extLst>
            <a:ext uri="{FF2B5EF4-FFF2-40B4-BE49-F238E27FC236}">
              <a16:creationId xmlns:a16="http://schemas.microsoft.com/office/drawing/2014/main" id="{F610D562-0E99-42AF-AC6B-42CAD3914BB4}"/>
            </a:ext>
          </a:extLst>
        </xdr:cNvPr>
        <xdr:cNvSpPr/>
      </xdr:nvSpPr>
      <xdr:spPr>
        <a:xfrm>
          <a:off x="19900900" y="649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31750</xdr:rowOff>
    </xdr:from>
    <xdr:to>
      <xdr:col>112</xdr:col>
      <xdr:colOff>38100</xdr:colOff>
      <xdr:row>39</xdr:row>
      <xdr:rowOff>133350</xdr:rowOff>
    </xdr:to>
    <xdr:sp macro="" textlink="">
      <xdr:nvSpPr>
        <xdr:cNvPr id="480" name="フローチャート: 判断 479">
          <a:extLst>
            <a:ext uri="{FF2B5EF4-FFF2-40B4-BE49-F238E27FC236}">
              <a16:creationId xmlns:a16="http://schemas.microsoft.com/office/drawing/2014/main" id="{0FFCF7D3-CD59-41CE-A94D-8F204D0ABCA0}"/>
            </a:ext>
          </a:extLst>
        </xdr:cNvPr>
        <xdr:cNvSpPr/>
      </xdr:nvSpPr>
      <xdr:spPr>
        <a:xfrm>
          <a:off x="19157950" y="64770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63500</xdr:rowOff>
    </xdr:from>
    <xdr:to>
      <xdr:col>107</xdr:col>
      <xdr:colOff>101600</xdr:colOff>
      <xdr:row>39</xdr:row>
      <xdr:rowOff>164465</xdr:rowOff>
    </xdr:to>
    <xdr:sp macro="" textlink="">
      <xdr:nvSpPr>
        <xdr:cNvPr id="481" name="フローチャート: 判断 480">
          <a:extLst>
            <a:ext uri="{FF2B5EF4-FFF2-40B4-BE49-F238E27FC236}">
              <a16:creationId xmlns:a16="http://schemas.microsoft.com/office/drawing/2014/main" id="{B14A9D2E-9B8B-437E-8C60-0FE3CE83BE12}"/>
            </a:ext>
          </a:extLst>
        </xdr:cNvPr>
        <xdr:cNvSpPr/>
      </xdr:nvSpPr>
      <xdr:spPr>
        <a:xfrm>
          <a:off x="18345150" y="65087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118110</xdr:rowOff>
    </xdr:from>
    <xdr:to>
      <xdr:col>102</xdr:col>
      <xdr:colOff>165100</xdr:colOff>
      <xdr:row>40</xdr:row>
      <xdr:rowOff>48260</xdr:rowOff>
    </xdr:to>
    <xdr:sp macro="" textlink="">
      <xdr:nvSpPr>
        <xdr:cNvPr id="482" name="フローチャート: 判断 481">
          <a:extLst>
            <a:ext uri="{FF2B5EF4-FFF2-40B4-BE49-F238E27FC236}">
              <a16:creationId xmlns:a16="http://schemas.microsoft.com/office/drawing/2014/main" id="{ECCC275F-768D-4844-B89D-F15B0ACC8D45}"/>
            </a:ext>
          </a:extLst>
        </xdr:cNvPr>
        <xdr:cNvSpPr/>
      </xdr:nvSpPr>
      <xdr:spPr>
        <a:xfrm>
          <a:off x="17551400" y="6563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154940</xdr:rowOff>
    </xdr:from>
    <xdr:to>
      <xdr:col>98</xdr:col>
      <xdr:colOff>38100</xdr:colOff>
      <xdr:row>40</xdr:row>
      <xdr:rowOff>84455</xdr:rowOff>
    </xdr:to>
    <xdr:sp macro="" textlink="">
      <xdr:nvSpPr>
        <xdr:cNvPr id="483" name="フローチャート: 判断 482">
          <a:extLst>
            <a:ext uri="{FF2B5EF4-FFF2-40B4-BE49-F238E27FC236}">
              <a16:creationId xmlns:a16="http://schemas.microsoft.com/office/drawing/2014/main" id="{5AEC4CC2-C813-4F15-AE69-E322D7962167}"/>
            </a:ext>
          </a:extLst>
        </xdr:cNvPr>
        <xdr:cNvSpPr/>
      </xdr:nvSpPr>
      <xdr:spPr>
        <a:xfrm>
          <a:off x="16757650" y="6600190"/>
          <a:ext cx="8255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4" name="テキスト ボックス 483">
          <a:extLst>
            <a:ext uri="{FF2B5EF4-FFF2-40B4-BE49-F238E27FC236}">
              <a16:creationId xmlns:a16="http://schemas.microsoft.com/office/drawing/2014/main" id="{E0212CC0-C1EE-4C9E-B7EF-ECD2F03421EE}"/>
            </a:ext>
          </a:extLst>
        </xdr:cNvPr>
        <xdr:cNvSpPr txBox="1"/>
      </xdr:nvSpPr>
      <xdr:spPr>
        <a:xfrm>
          <a:off x="19780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5" name="テキスト ボックス 484">
          <a:extLst>
            <a:ext uri="{FF2B5EF4-FFF2-40B4-BE49-F238E27FC236}">
              <a16:creationId xmlns:a16="http://schemas.microsoft.com/office/drawing/2014/main" id="{0DCB70C8-C051-4C35-B5A7-648CD3C01022}"/>
            </a:ext>
          </a:extLst>
        </xdr:cNvPr>
        <xdr:cNvSpPr txBox="1"/>
      </xdr:nvSpPr>
      <xdr:spPr>
        <a:xfrm>
          <a:off x="190309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6" name="テキスト ボックス 485">
          <a:extLst>
            <a:ext uri="{FF2B5EF4-FFF2-40B4-BE49-F238E27FC236}">
              <a16:creationId xmlns:a16="http://schemas.microsoft.com/office/drawing/2014/main" id="{1E37BA3D-9C26-4FC6-BC02-5E7722513632}"/>
            </a:ext>
          </a:extLst>
        </xdr:cNvPr>
        <xdr:cNvSpPr txBox="1"/>
      </xdr:nvSpPr>
      <xdr:spPr>
        <a:xfrm>
          <a:off x="182245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7" name="テキスト ボックス 486">
          <a:extLst>
            <a:ext uri="{FF2B5EF4-FFF2-40B4-BE49-F238E27FC236}">
              <a16:creationId xmlns:a16="http://schemas.microsoft.com/office/drawing/2014/main" id="{51E0F9C4-CB6F-4E3B-B87D-F3462D06412E}"/>
            </a:ext>
          </a:extLst>
        </xdr:cNvPr>
        <xdr:cNvSpPr txBox="1"/>
      </xdr:nvSpPr>
      <xdr:spPr>
        <a:xfrm>
          <a:off x="174307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8" name="テキスト ボックス 487">
          <a:extLst>
            <a:ext uri="{FF2B5EF4-FFF2-40B4-BE49-F238E27FC236}">
              <a16:creationId xmlns:a16="http://schemas.microsoft.com/office/drawing/2014/main" id="{4FD5CF34-B39E-4BF0-ACCD-1E4F83AD2165}"/>
            </a:ext>
          </a:extLst>
        </xdr:cNvPr>
        <xdr:cNvSpPr txBox="1"/>
      </xdr:nvSpPr>
      <xdr:spPr>
        <a:xfrm>
          <a:off x="166306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53975</xdr:rowOff>
    </xdr:from>
    <xdr:to>
      <xdr:col>116</xdr:col>
      <xdr:colOff>114300</xdr:colOff>
      <xdr:row>41</xdr:row>
      <xdr:rowOff>155575</xdr:rowOff>
    </xdr:to>
    <xdr:sp macro="" textlink="">
      <xdr:nvSpPr>
        <xdr:cNvPr id="489" name="楕円 488">
          <a:extLst>
            <a:ext uri="{FF2B5EF4-FFF2-40B4-BE49-F238E27FC236}">
              <a16:creationId xmlns:a16="http://schemas.microsoft.com/office/drawing/2014/main" id="{98404DCA-3BC2-4A53-821F-19BE3292FB48}"/>
            </a:ext>
          </a:extLst>
        </xdr:cNvPr>
        <xdr:cNvSpPr/>
      </xdr:nvSpPr>
      <xdr:spPr>
        <a:xfrm>
          <a:off x="19900900" y="682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140335</xdr:rowOff>
    </xdr:from>
    <xdr:ext cx="534670" cy="259080"/>
    <xdr:sp macro="" textlink="">
      <xdr:nvSpPr>
        <xdr:cNvPr id="490" name="【一般廃棄物処理施設】&#10;一人当たり有形固定資産（償却資産）額該当値テキスト">
          <a:extLst>
            <a:ext uri="{FF2B5EF4-FFF2-40B4-BE49-F238E27FC236}">
              <a16:creationId xmlns:a16="http://schemas.microsoft.com/office/drawing/2014/main" id="{7BCE11E0-CDA9-4759-8198-829B8F995FEA}"/>
            </a:ext>
          </a:extLst>
        </xdr:cNvPr>
        <xdr:cNvSpPr txBox="1"/>
      </xdr:nvSpPr>
      <xdr:spPr>
        <a:xfrm>
          <a:off x="19989800" y="6750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54,990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56515</xdr:rowOff>
    </xdr:from>
    <xdr:to>
      <xdr:col>112</xdr:col>
      <xdr:colOff>38100</xdr:colOff>
      <xdr:row>41</xdr:row>
      <xdr:rowOff>158115</xdr:rowOff>
    </xdr:to>
    <xdr:sp macro="" textlink="">
      <xdr:nvSpPr>
        <xdr:cNvPr id="491" name="楕円 490">
          <a:extLst>
            <a:ext uri="{FF2B5EF4-FFF2-40B4-BE49-F238E27FC236}">
              <a16:creationId xmlns:a16="http://schemas.microsoft.com/office/drawing/2014/main" id="{E7B07193-9AD5-46B3-8456-E8A4181D6F1D}"/>
            </a:ext>
          </a:extLst>
        </xdr:cNvPr>
        <xdr:cNvSpPr/>
      </xdr:nvSpPr>
      <xdr:spPr>
        <a:xfrm>
          <a:off x="19157950" y="68319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104775</xdr:rowOff>
    </xdr:from>
    <xdr:to>
      <xdr:col>116</xdr:col>
      <xdr:colOff>63500</xdr:colOff>
      <xdr:row>41</xdr:row>
      <xdr:rowOff>107315</xdr:rowOff>
    </xdr:to>
    <xdr:cxnSp macro="">
      <xdr:nvCxnSpPr>
        <xdr:cNvPr id="492" name="直線コネクタ 491">
          <a:extLst>
            <a:ext uri="{FF2B5EF4-FFF2-40B4-BE49-F238E27FC236}">
              <a16:creationId xmlns:a16="http://schemas.microsoft.com/office/drawing/2014/main" id="{CE23CA90-DB39-469D-BC7D-6C3C6ED23E5D}"/>
            </a:ext>
          </a:extLst>
        </xdr:cNvPr>
        <xdr:cNvCxnSpPr/>
      </xdr:nvCxnSpPr>
      <xdr:spPr>
        <a:xfrm flipV="1">
          <a:off x="19202400" y="6880225"/>
          <a:ext cx="7493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58420</xdr:rowOff>
    </xdr:from>
    <xdr:to>
      <xdr:col>107</xdr:col>
      <xdr:colOff>101600</xdr:colOff>
      <xdr:row>41</xdr:row>
      <xdr:rowOff>160020</xdr:rowOff>
    </xdr:to>
    <xdr:sp macro="" textlink="">
      <xdr:nvSpPr>
        <xdr:cNvPr id="493" name="楕円 492">
          <a:extLst>
            <a:ext uri="{FF2B5EF4-FFF2-40B4-BE49-F238E27FC236}">
              <a16:creationId xmlns:a16="http://schemas.microsoft.com/office/drawing/2014/main" id="{7CC74A00-98FA-4503-B52D-20F57A0B8985}"/>
            </a:ext>
          </a:extLst>
        </xdr:cNvPr>
        <xdr:cNvSpPr/>
      </xdr:nvSpPr>
      <xdr:spPr>
        <a:xfrm>
          <a:off x="18345150" y="683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107315</xdr:rowOff>
    </xdr:from>
    <xdr:to>
      <xdr:col>111</xdr:col>
      <xdr:colOff>177800</xdr:colOff>
      <xdr:row>41</xdr:row>
      <xdr:rowOff>109220</xdr:rowOff>
    </xdr:to>
    <xdr:cxnSp macro="">
      <xdr:nvCxnSpPr>
        <xdr:cNvPr id="494" name="直線コネクタ 493">
          <a:extLst>
            <a:ext uri="{FF2B5EF4-FFF2-40B4-BE49-F238E27FC236}">
              <a16:creationId xmlns:a16="http://schemas.microsoft.com/office/drawing/2014/main" id="{1F35C794-78BF-47C8-B14F-CB6EAC98D729}"/>
            </a:ext>
          </a:extLst>
        </xdr:cNvPr>
        <xdr:cNvCxnSpPr/>
      </xdr:nvCxnSpPr>
      <xdr:spPr>
        <a:xfrm flipV="1">
          <a:off x="18395950" y="688276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59055</xdr:rowOff>
    </xdr:from>
    <xdr:to>
      <xdr:col>102</xdr:col>
      <xdr:colOff>165100</xdr:colOff>
      <xdr:row>41</xdr:row>
      <xdr:rowOff>160655</xdr:rowOff>
    </xdr:to>
    <xdr:sp macro="" textlink="">
      <xdr:nvSpPr>
        <xdr:cNvPr id="495" name="楕円 494">
          <a:extLst>
            <a:ext uri="{FF2B5EF4-FFF2-40B4-BE49-F238E27FC236}">
              <a16:creationId xmlns:a16="http://schemas.microsoft.com/office/drawing/2014/main" id="{5D421B13-9564-4EDA-AD6B-CEECF1DA20DD}"/>
            </a:ext>
          </a:extLst>
        </xdr:cNvPr>
        <xdr:cNvSpPr/>
      </xdr:nvSpPr>
      <xdr:spPr>
        <a:xfrm>
          <a:off x="17551400" y="683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109220</xdr:rowOff>
    </xdr:from>
    <xdr:to>
      <xdr:col>107</xdr:col>
      <xdr:colOff>50800</xdr:colOff>
      <xdr:row>41</xdr:row>
      <xdr:rowOff>109855</xdr:rowOff>
    </xdr:to>
    <xdr:cxnSp macro="">
      <xdr:nvCxnSpPr>
        <xdr:cNvPr id="496" name="直線コネクタ 495">
          <a:extLst>
            <a:ext uri="{FF2B5EF4-FFF2-40B4-BE49-F238E27FC236}">
              <a16:creationId xmlns:a16="http://schemas.microsoft.com/office/drawing/2014/main" id="{73624C47-C0C5-4EB6-B987-3FF19BC81C3A}"/>
            </a:ext>
          </a:extLst>
        </xdr:cNvPr>
        <xdr:cNvCxnSpPr/>
      </xdr:nvCxnSpPr>
      <xdr:spPr>
        <a:xfrm flipV="1">
          <a:off x="17602200" y="688467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60325</xdr:rowOff>
    </xdr:from>
    <xdr:to>
      <xdr:col>98</xdr:col>
      <xdr:colOff>38100</xdr:colOff>
      <xdr:row>41</xdr:row>
      <xdr:rowOff>161925</xdr:rowOff>
    </xdr:to>
    <xdr:sp macro="" textlink="">
      <xdr:nvSpPr>
        <xdr:cNvPr id="497" name="楕円 496">
          <a:extLst>
            <a:ext uri="{FF2B5EF4-FFF2-40B4-BE49-F238E27FC236}">
              <a16:creationId xmlns:a16="http://schemas.microsoft.com/office/drawing/2014/main" id="{E177742F-15F7-4D80-80F4-A596E1A6DF66}"/>
            </a:ext>
          </a:extLst>
        </xdr:cNvPr>
        <xdr:cNvSpPr/>
      </xdr:nvSpPr>
      <xdr:spPr>
        <a:xfrm>
          <a:off x="16757650" y="68357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109855</xdr:rowOff>
    </xdr:from>
    <xdr:to>
      <xdr:col>102</xdr:col>
      <xdr:colOff>114300</xdr:colOff>
      <xdr:row>41</xdr:row>
      <xdr:rowOff>111125</xdr:rowOff>
    </xdr:to>
    <xdr:cxnSp macro="">
      <xdr:nvCxnSpPr>
        <xdr:cNvPr id="498" name="直線コネクタ 497">
          <a:extLst>
            <a:ext uri="{FF2B5EF4-FFF2-40B4-BE49-F238E27FC236}">
              <a16:creationId xmlns:a16="http://schemas.microsoft.com/office/drawing/2014/main" id="{4D7814CD-5255-4868-AED0-53A63FC5A0E7}"/>
            </a:ext>
          </a:extLst>
        </xdr:cNvPr>
        <xdr:cNvCxnSpPr/>
      </xdr:nvCxnSpPr>
      <xdr:spPr>
        <a:xfrm flipV="1">
          <a:off x="16802100" y="6885305"/>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37</xdr:row>
      <xdr:rowOff>149860</xdr:rowOff>
    </xdr:from>
    <xdr:ext cx="598170" cy="259080"/>
    <xdr:sp macro="" textlink="">
      <xdr:nvSpPr>
        <xdr:cNvPr id="499" name="n_1aveValue【一般廃棄物処理施設】&#10;一人当たり有形固定資産（償却資産）額">
          <a:extLst>
            <a:ext uri="{FF2B5EF4-FFF2-40B4-BE49-F238E27FC236}">
              <a16:creationId xmlns:a16="http://schemas.microsoft.com/office/drawing/2014/main" id="{7AD3A72A-51FA-4FA7-9C10-05D85AC2592A}"/>
            </a:ext>
          </a:extLst>
        </xdr:cNvPr>
        <xdr:cNvSpPr txBox="1"/>
      </xdr:nvSpPr>
      <xdr:spPr>
        <a:xfrm>
          <a:off x="18915380" y="62649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246,658</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38</xdr:row>
      <xdr:rowOff>9525</xdr:rowOff>
    </xdr:from>
    <xdr:ext cx="598170" cy="258445"/>
    <xdr:sp macro="" textlink="">
      <xdr:nvSpPr>
        <xdr:cNvPr id="500" name="n_2aveValue【一般廃棄物処理施設】&#10;一人当たり有形固定資産（償却資産）額">
          <a:extLst>
            <a:ext uri="{FF2B5EF4-FFF2-40B4-BE49-F238E27FC236}">
              <a16:creationId xmlns:a16="http://schemas.microsoft.com/office/drawing/2014/main" id="{51839F11-93AE-4954-9027-BA7B90119782}"/>
            </a:ext>
          </a:extLst>
        </xdr:cNvPr>
        <xdr:cNvSpPr txBox="1"/>
      </xdr:nvSpPr>
      <xdr:spPr>
        <a:xfrm>
          <a:off x="18134330" y="62896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230,467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38</xdr:row>
      <xdr:rowOff>64770</xdr:rowOff>
    </xdr:from>
    <xdr:ext cx="598170" cy="258445"/>
    <xdr:sp macro="" textlink="">
      <xdr:nvSpPr>
        <xdr:cNvPr id="501" name="n_3aveValue【一般廃棄物処理施設】&#10;一人当たり有形固定資産（償却資産）額">
          <a:extLst>
            <a:ext uri="{FF2B5EF4-FFF2-40B4-BE49-F238E27FC236}">
              <a16:creationId xmlns:a16="http://schemas.microsoft.com/office/drawing/2014/main" id="{366ACA14-DDFD-4C8A-94AE-31FFFA3D5D21}"/>
            </a:ext>
          </a:extLst>
        </xdr:cNvPr>
        <xdr:cNvSpPr txBox="1"/>
      </xdr:nvSpPr>
      <xdr:spPr>
        <a:xfrm>
          <a:off x="17321530" y="63449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201,232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38</xdr:row>
      <xdr:rowOff>100965</xdr:rowOff>
    </xdr:from>
    <xdr:ext cx="598170" cy="258445"/>
    <xdr:sp macro="" textlink="">
      <xdr:nvSpPr>
        <xdr:cNvPr id="502" name="n_4aveValue【一般廃棄物処理施設】&#10;一人当たり有形固定資産（償却資産）額">
          <a:extLst>
            <a:ext uri="{FF2B5EF4-FFF2-40B4-BE49-F238E27FC236}">
              <a16:creationId xmlns:a16="http://schemas.microsoft.com/office/drawing/2014/main" id="{67439E8C-FFFF-47F0-9D01-47E9A57F5A5B}"/>
            </a:ext>
          </a:extLst>
        </xdr:cNvPr>
        <xdr:cNvSpPr txBox="1"/>
      </xdr:nvSpPr>
      <xdr:spPr>
        <a:xfrm>
          <a:off x="16527780" y="63811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182,282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41</xdr:row>
      <xdr:rowOff>149225</xdr:rowOff>
    </xdr:from>
    <xdr:ext cx="534670" cy="259080"/>
    <xdr:sp macro="" textlink="">
      <xdr:nvSpPr>
        <xdr:cNvPr id="503" name="n_1mainValue【一般廃棄物処理施設】&#10;一人当たり有形固定資産（償却資産）額">
          <a:extLst>
            <a:ext uri="{FF2B5EF4-FFF2-40B4-BE49-F238E27FC236}">
              <a16:creationId xmlns:a16="http://schemas.microsoft.com/office/drawing/2014/main" id="{C3D18ED3-5445-4DC7-A58A-7879820448E5}"/>
            </a:ext>
          </a:extLst>
        </xdr:cNvPr>
        <xdr:cNvSpPr txBox="1"/>
      </xdr:nvSpPr>
      <xdr:spPr>
        <a:xfrm>
          <a:off x="18947765" y="69246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53,580</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41</xdr:row>
      <xdr:rowOff>151130</xdr:rowOff>
    </xdr:from>
    <xdr:ext cx="534035" cy="259080"/>
    <xdr:sp macro="" textlink="">
      <xdr:nvSpPr>
        <xdr:cNvPr id="504" name="n_2mainValue【一般廃棄物処理施設】&#10;一人当たり有形固定資産（償却資産）額">
          <a:extLst>
            <a:ext uri="{FF2B5EF4-FFF2-40B4-BE49-F238E27FC236}">
              <a16:creationId xmlns:a16="http://schemas.microsoft.com/office/drawing/2014/main" id="{963FE6B6-E73E-44FD-B879-46ED34E805D1}"/>
            </a:ext>
          </a:extLst>
        </xdr:cNvPr>
        <xdr:cNvSpPr txBox="1"/>
      </xdr:nvSpPr>
      <xdr:spPr>
        <a:xfrm>
          <a:off x="18166715" y="69265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52,804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41</xdr:row>
      <xdr:rowOff>151765</xdr:rowOff>
    </xdr:from>
    <xdr:ext cx="534035" cy="259080"/>
    <xdr:sp macro="" textlink="">
      <xdr:nvSpPr>
        <xdr:cNvPr id="505" name="n_3mainValue【一般廃棄物処理施設】&#10;一人当たり有形固定資産（償却資産）額">
          <a:extLst>
            <a:ext uri="{FF2B5EF4-FFF2-40B4-BE49-F238E27FC236}">
              <a16:creationId xmlns:a16="http://schemas.microsoft.com/office/drawing/2014/main" id="{2398D888-9D4E-4117-A8A3-6DED81C5D7FF}"/>
            </a:ext>
          </a:extLst>
        </xdr:cNvPr>
        <xdr:cNvSpPr txBox="1"/>
      </xdr:nvSpPr>
      <xdr:spPr>
        <a:xfrm>
          <a:off x="17353915" y="69272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52,291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41</xdr:row>
      <xdr:rowOff>153035</xdr:rowOff>
    </xdr:from>
    <xdr:ext cx="534035" cy="259080"/>
    <xdr:sp macro="" textlink="">
      <xdr:nvSpPr>
        <xdr:cNvPr id="506" name="n_4mainValue【一般廃棄物処理施設】&#10;一人当たり有形固定資産（償却資産）額">
          <a:extLst>
            <a:ext uri="{FF2B5EF4-FFF2-40B4-BE49-F238E27FC236}">
              <a16:creationId xmlns:a16="http://schemas.microsoft.com/office/drawing/2014/main" id="{E1776B03-8DF6-4942-AF54-FF07ED263777}"/>
            </a:ext>
          </a:extLst>
        </xdr:cNvPr>
        <xdr:cNvSpPr txBox="1"/>
      </xdr:nvSpPr>
      <xdr:spPr>
        <a:xfrm>
          <a:off x="16560165" y="69284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51,667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1336B90B-C6CE-46A9-9FAD-451A1F0FF8BB}"/>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6119D63C-56E7-486E-9D8E-038B848E681B}"/>
            </a:ext>
          </a:extLst>
        </xdr:cNvPr>
        <xdr:cNvSpPr/>
      </xdr:nvSpPr>
      <xdr:spPr>
        <a:xfrm>
          <a:off x="113157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8A1B331C-962F-4B3E-A49E-D2E698BD4B50}"/>
            </a:ext>
          </a:extLst>
        </xdr:cNvPr>
        <xdr:cNvSpPr/>
      </xdr:nvSpPr>
      <xdr:spPr>
        <a:xfrm>
          <a:off x="113157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123465CB-3EC3-4F2B-8471-51DE2C13CFCC}"/>
            </a:ext>
          </a:extLst>
        </xdr:cNvPr>
        <xdr:cNvSpPr/>
      </xdr:nvSpPr>
      <xdr:spPr>
        <a:xfrm>
          <a:off x="122364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AC355646-1416-437B-AD5A-2ABAEF3DE2C3}"/>
            </a:ext>
          </a:extLst>
        </xdr:cNvPr>
        <xdr:cNvSpPr/>
      </xdr:nvSpPr>
      <xdr:spPr>
        <a:xfrm>
          <a:off x="122364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C2C18693-DB20-48C9-92E4-0777F4F20BD3}"/>
            </a:ext>
          </a:extLst>
        </xdr:cNvPr>
        <xdr:cNvSpPr/>
      </xdr:nvSpPr>
      <xdr:spPr>
        <a:xfrm>
          <a:off x="132651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FE69436B-5952-4856-AF14-BAF770E13ED8}"/>
            </a:ext>
          </a:extLst>
        </xdr:cNvPr>
        <xdr:cNvSpPr/>
      </xdr:nvSpPr>
      <xdr:spPr>
        <a:xfrm>
          <a:off x="132651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E57697DF-DAFF-4CC2-A5D9-26315D5D6918}"/>
            </a:ext>
          </a:extLst>
        </xdr:cNvPr>
        <xdr:cNvSpPr/>
      </xdr:nvSpPr>
      <xdr:spPr>
        <a:xfrm>
          <a:off x="11207750" y="88138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815" cy="225425"/>
    <xdr:sp macro="" textlink="">
      <xdr:nvSpPr>
        <xdr:cNvPr id="515" name="テキスト ボックス 514">
          <a:extLst>
            <a:ext uri="{FF2B5EF4-FFF2-40B4-BE49-F238E27FC236}">
              <a16:creationId xmlns:a16="http://schemas.microsoft.com/office/drawing/2014/main" id="{C86CD765-F59D-4CB5-A722-D727EE7079AF}"/>
            </a:ext>
          </a:extLst>
        </xdr:cNvPr>
        <xdr:cNvSpPr txBox="1"/>
      </xdr:nvSpPr>
      <xdr:spPr>
        <a:xfrm>
          <a:off x="11169650" y="862965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5B3A0DE0-FE65-48CA-A947-9BD61A957241}"/>
            </a:ext>
          </a:extLst>
        </xdr:cNvPr>
        <xdr:cNvCxnSpPr/>
      </xdr:nvCxnSpPr>
      <xdr:spPr>
        <a:xfrm>
          <a:off x="11207750" y="110172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725" cy="258445"/>
    <xdr:sp macro="" textlink="">
      <xdr:nvSpPr>
        <xdr:cNvPr id="517" name="テキスト ボックス 516">
          <a:extLst>
            <a:ext uri="{FF2B5EF4-FFF2-40B4-BE49-F238E27FC236}">
              <a16:creationId xmlns:a16="http://schemas.microsoft.com/office/drawing/2014/main" id="{B70C42CA-6908-415B-9AEC-830DCF32B4CE}"/>
            </a:ext>
          </a:extLst>
        </xdr:cNvPr>
        <xdr:cNvSpPr txBox="1"/>
      </xdr:nvSpPr>
      <xdr:spPr>
        <a:xfrm>
          <a:off x="10797540" y="10881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E33079B6-1AFF-4DE8-BC4D-8BD7BF8EC15B}"/>
            </a:ext>
          </a:extLst>
        </xdr:cNvPr>
        <xdr:cNvCxnSpPr/>
      </xdr:nvCxnSpPr>
      <xdr:spPr>
        <a:xfrm>
          <a:off x="11207750" y="10648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6725" cy="259080"/>
    <xdr:sp macro="" textlink="">
      <xdr:nvSpPr>
        <xdr:cNvPr id="519" name="テキスト ボックス 518">
          <a:extLst>
            <a:ext uri="{FF2B5EF4-FFF2-40B4-BE49-F238E27FC236}">
              <a16:creationId xmlns:a16="http://schemas.microsoft.com/office/drawing/2014/main" id="{6A6DB30E-082D-433A-9AFF-02D5D2E89524}"/>
            </a:ext>
          </a:extLst>
        </xdr:cNvPr>
        <xdr:cNvSpPr txBox="1"/>
      </xdr:nvSpPr>
      <xdr:spPr>
        <a:xfrm>
          <a:off x="10797540" y="105130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EACEA128-1786-4984-81AF-B27ACF26DA58}"/>
            </a:ext>
          </a:extLst>
        </xdr:cNvPr>
        <xdr:cNvCxnSpPr/>
      </xdr:nvCxnSpPr>
      <xdr:spPr>
        <a:xfrm>
          <a:off x="11207750" y="102806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21" name="テキスト ボックス 520">
          <a:extLst>
            <a:ext uri="{FF2B5EF4-FFF2-40B4-BE49-F238E27FC236}">
              <a16:creationId xmlns:a16="http://schemas.microsoft.com/office/drawing/2014/main" id="{AEDD00E7-3A30-46DD-AE40-BBC70D57A003}"/>
            </a:ext>
          </a:extLst>
        </xdr:cNvPr>
        <xdr:cNvSpPr txBox="1"/>
      </xdr:nvSpPr>
      <xdr:spPr>
        <a:xfrm>
          <a:off x="10842625" y="1014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B2DFD5B7-B055-4C33-95D6-A4E6F6507F98}"/>
            </a:ext>
          </a:extLst>
        </xdr:cNvPr>
        <xdr:cNvCxnSpPr/>
      </xdr:nvCxnSpPr>
      <xdr:spPr>
        <a:xfrm>
          <a:off x="11207750" y="99123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8445"/>
    <xdr:sp macro="" textlink="">
      <xdr:nvSpPr>
        <xdr:cNvPr id="523" name="テキスト ボックス 522">
          <a:extLst>
            <a:ext uri="{FF2B5EF4-FFF2-40B4-BE49-F238E27FC236}">
              <a16:creationId xmlns:a16="http://schemas.microsoft.com/office/drawing/2014/main" id="{57BE6BA4-BB59-465E-B70B-559022928AEB}"/>
            </a:ext>
          </a:extLst>
        </xdr:cNvPr>
        <xdr:cNvSpPr txBox="1"/>
      </xdr:nvSpPr>
      <xdr:spPr>
        <a:xfrm>
          <a:off x="10842625" y="97764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332064F6-8468-4CC4-95F9-43D953DEF51A}"/>
            </a:ext>
          </a:extLst>
        </xdr:cNvPr>
        <xdr:cNvCxnSpPr/>
      </xdr:nvCxnSpPr>
      <xdr:spPr>
        <a:xfrm>
          <a:off x="11207750" y="9550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25" name="テキスト ボックス 524">
          <a:extLst>
            <a:ext uri="{FF2B5EF4-FFF2-40B4-BE49-F238E27FC236}">
              <a16:creationId xmlns:a16="http://schemas.microsoft.com/office/drawing/2014/main" id="{1304444E-7F95-4030-9147-D69E87888444}"/>
            </a:ext>
          </a:extLst>
        </xdr:cNvPr>
        <xdr:cNvSpPr txBox="1"/>
      </xdr:nvSpPr>
      <xdr:spPr>
        <a:xfrm>
          <a:off x="10842625" y="9414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7F107477-333F-4C44-A41C-7A4F029ACC73}"/>
            </a:ext>
          </a:extLst>
        </xdr:cNvPr>
        <xdr:cNvCxnSpPr/>
      </xdr:nvCxnSpPr>
      <xdr:spPr>
        <a:xfrm>
          <a:off x="11207750" y="918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27" name="テキスト ボックス 526">
          <a:extLst>
            <a:ext uri="{FF2B5EF4-FFF2-40B4-BE49-F238E27FC236}">
              <a16:creationId xmlns:a16="http://schemas.microsoft.com/office/drawing/2014/main" id="{8C6670A9-935C-4E57-AF14-E59EFC42C4B8}"/>
            </a:ext>
          </a:extLst>
        </xdr:cNvPr>
        <xdr:cNvSpPr txBox="1"/>
      </xdr:nvSpPr>
      <xdr:spPr>
        <a:xfrm>
          <a:off x="10842625" y="9046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B5A90F13-57EF-4F1E-84DC-7B2B068F5940}"/>
            </a:ext>
          </a:extLst>
        </xdr:cNvPr>
        <xdr:cNvCxnSpPr/>
      </xdr:nvCxnSpPr>
      <xdr:spPr>
        <a:xfrm>
          <a:off x="11207750" y="8813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8455" cy="258445"/>
    <xdr:sp macro="" textlink="">
      <xdr:nvSpPr>
        <xdr:cNvPr id="529" name="テキスト ボックス 528">
          <a:extLst>
            <a:ext uri="{FF2B5EF4-FFF2-40B4-BE49-F238E27FC236}">
              <a16:creationId xmlns:a16="http://schemas.microsoft.com/office/drawing/2014/main" id="{90A97DAD-E7EF-44CA-B07B-67FB1DBA6D68}"/>
            </a:ext>
          </a:extLst>
        </xdr:cNvPr>
        <xdr:cNvSpPr txBox="1"/>
      </xdr:nvSpPr>
      <xdr:spPr>
        <a:xfrm>
          <a:off x="10906760" y="867791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保健センター・保健所】&#10;有形固定資産減価償却率グラフ枠">
          <a:extLst>
            <a:ext uri="{FF2B5EF4-FFF2-40B4-BE49-F238E27FC236}">
              <a16:creationId xmlns:a16="http://schemas.microsoft.com/office/drawing/2014/main" id="{272162F8-477C-48ED-B318-D0484B48ED52}"/>
            </a:ext>
          </a:extLst>
        </xdr:cNvPr>
        <xdr:cNvSpPr/>
      </xdr:nvSpPr>
      <xdr:spPr>
        <a:xfrm>
          <a:off x="11207750" y="88138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80010</xdr:rowOff>
    </xdr:from>
    <xdr:to>
      <xdr:col>85</xdr:col>
      <xdr:colOff>126365</xdr:colOff>
      <xdr:row>64</xdr:row>
      <xdr:rowOff>76200</xdr:rowOff>
    </xdr:to>
    <xdr:cxnSp macro="">
      <xdr:nvCxnSpPr>
        <xdr:cNvPr id="531" name="直線コネクタ 530">
          <a:extLst>
            <a:ext uri="{FF2B5EF4-FFF2-40B4-BE49-F238E27FC236}">
              <a16:creationId xmlns:a16="http://schemas.microsoft.com/office/drawing/2014/main" id="{A87677A4-8A7F-42DA-99A9-65649AE249A0}"/>
            </a:ext>
          </a:extLst>
        </xdr:cNvPr>
        <xdr:cNvCxnSpPr/>
      </xdr:nvCxnSpPr>
      <xdr:spPr>
        <a:xfrm flipV="1">
          <a:off x="14699615" y="9331960"/>
          <a:ext cx="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80010</xdr:rowOff>
    </xdr:from>
    <xdr:ext cx="469900" cy="259080"/>
    <xdr:sp macro="" textlink="">
      <xdr:nvSpPr>
        <xdr:cNvPr id="532" name="【保健センター・保健所】&#10;有形固定資産減価償却率最小値テキスト">
          <a:extLst>
            <a:ext uri="{FF2B5EF4-FFF2-40B4-BE49-F238E27FC236}">
              <a16:creationId xmlns:a16="http://schemas.microsoft.com/office/drawing/2014/main" id="{A37428B7-0503-42D9-AF7E-38E2FCA7C945}"/>
            </a:ext>
          </a:extLst>
        </xdr:cNvPr>
        <xdr:cNvSpPr txBox="1"/>
      </xdr:nvSpPr>
      <xdr:spPr>
        <a:xfrm>
          <a:off x="14738350" y="10652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3" name="直線コネクタ 532">
          <a:extLst>
            <a:ext uri="{FF2B5EF4-FFF2-40B4-BE49-F238E27FC236}">
              <a16:creationId xmlns:a16="http://schemas.microsoft.com/office/drawing/2014/main" id="{656BCE56-04BC-421F-A5CC-B38466153C09}"/>
            </a:ext>
          </a:extLst>
        </xdr:cNvPr>
        <xdr:cNvCxnSpPr/>
      </xdr:nvCxnSpPr>
      <xdr:spPr>
        <a:xfrm>
          <a:off x="14611350" y="10648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26670</xdr:rowOff>
    </xdr:from>
    <xdr:ext cx="405130" cy="259080"/>
    <xdr:sp macro="" textlink="">
      <xdr:nvSpPr>
        <xdr:cNvPr id="534" name="【保健センター・保健所】&#10;有形固定資産減価償却率最大値テキスト">
          <a:extLst>
            <a:ext uri="{FF2B5EF4-FFF2-40B4-BE49-F238E27FC236}">
              <a16:creationId xmlns:a16="http://schemas.microsoft.com/office/drawing/2014/main" id="{62D16C5E-5270-4B0C-894C-871027915E48}"/>
            </a:ext>
          </a:extLst>
        </xdr:cNvPr>
        <xdr:cNvSpPr txBox="1"/>
      </xdr:nvSpPr>
      <xdr:spPr>
        <a:xfrm>
          <a:off x="14738350" y="9113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28.2</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535" name="直線コネクタ 534">
          <a:extLst>
            <a:ext uri="{FF2B5EF4-FFF2-40B4-BE49-F238E27FC236}">
              <a16:creationId xmlns:a16="http://schemas.microsoft.com/office/drawing/2014/main" id="{DF583714-46D3-425A-85B3-44CF8533BC93}"/>
            </a:ext>
          </a:extLst>
        </xdr:cNvPr>
        <xdr:cNvCxnSpPr/>
      </xdr:nvCxnSpPr>
      <xdr:spPr>
        <a:xfrm>
          <a:off x="14611350" y="93319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84455</xdr:rowOff>
    </xdr:from>
    <xdr:ext cx="405130" cy="259080"/>
    <xdr:sp macro="" textlink="">
      <xdr:nvSpPr>
        <xdr:cNvPr id="536" name="【保健センター・保健所】&#10;有形固定資産減価償却率平均値テキスト">
          <a:extLst>
            <a:ext uri="{FF2B5EF4-FFF2-40B4-BE49-F238E27FC236}">
              <a16:creationId xmlns:a16="http://schemas.microsoft.com/office/drawing/2014/main" id="{A794B46B-AF0D-4DD9-94CF-864EA3B72CCF}"/>
            </a:ext>
          </a:extLst>
        </xdr:cNvPr>
        <xdr:cNvSpPr txBox="1"/>
      </xdr:nvSpPr>
      <xdr:spPr>
        <a:xfrm>
          <a:off x="14738350" y="96666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537" name="フローチャート: 判断 536">
          <a:extLst>
            <a:ext uri="{FF2B5EF4-FFF2-40B4-BE49-F238E27FC236}">
              <a16:creationId xmlns:a16="http://schemas.microsoft.com/office/drawing/2014/main" id="{C33CCEA5-619A-4346-A359-FDA062FE9C14}"/>
            </a:ext>
          </a:extLst>
        </xdr:cNvPr>
        <xdr:cNvSpPr/>
      </xdr:nvSpPr>
      <xdr:spPr>
        <a:xfrm>
          <a:off x="14649450" y="980884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538" name="フローチャート: 判断 537">
          <a:extLst>
            <a:ext uri="{FF2B5EF4-FFF2-40B4-BE49-F238E27FC236}">
              <a16:creationId xmlns:a16="http://schemas.microsoft.com/office/drawing/2014/main" id="{40E77192-5578-4DDA-86BD-B8ECF1F894E5}"/>
            </a:ext>
          </a:extLst>
        </xdr:cNvPr>
        <xdr:cNvSpPr/>
      </xdr:nvSpPr>
      <xdr:spPr>
        <a:xfrm>
          <a:off x="13887450" y="977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539" name="フローチャート: 判断 538">
          <a:extLst>
            <a:ext uri="{FF2B5EF4-FFF2-40B4-BE49-F238E27FC236}">
              <a16:creationId xmlns:a16="http://schemas.microsoft.com/office/drawing/2014/main" id="{A670F435-3A35-4A34-A742-7651097666AC}"/>
            </a:ext>
          </a:extLst>
        </xdr:cNvPr>
        <xdr:cNvSpPr/>
      </xdr:nvSpPr>
      <xdr:spPr>
        <a:xfrm>
          <a:off x="13093700" y="97428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540" name="フローチャート: 判断 539">
          <a:extLst>
            <a:ext uri="{FF2B5EF4-FFF2-40B4-BE49-F238E27FC236}">
              <a16:creationId xmlns:a16="http://schemas.microsoft.com/office/drawing/2014/main" id="{17FC3CD9-128A-423F-B660-9D9C97D6845B}"/>
            </a:ext>
          </a:extLst>
        </xdr:cNvPr>
        <xdr:cNvSpPr/>
      </xdr:nvSpPr>
      <xdr:spPr>
        <a:xfrm>
          <a:off x="12299950" y="97047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541" name="フローチャート: 判断 540">
          <a:extLst>
            <a:ext uri="{FF2B5EF4-FFF2-40B4-BE49-F238E27FC236}">
              <a16:creationId xmlns:a16="http://schemas.microsoft.com/office/drawing/2014/main" id="{0F5CB39F-0D2E-4044-A0ED-41FA1325381C}"/>
            </a:ext>
          </a:extLst>
        </xdr:cNvPr>
        <xdr:cNvSpPr/>
      </xdr:nvSpPr>
      <xdr:spPr>
        <a:xfrm>
          <a:off x="11487150" y="97047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8445"/>
    <xdr:sp macro="" textlink="">
      <xdr:nvSpPr>
        <xdr:cNvPr id="542" name="テキスト ボックス 541">
          <a:extLst>
            <a:ext uri="{FF2B5EF4-FFF2-40B4-BE49-F238E27FC236}">
              <a16:creationId xmlns:a16="http://schemas.microsoft.com/office/drawing/2014/main" id="{7862ED74-69A4-492F-9656-BB77BF0176C4}"/>
            </a:ext>
          </a:extLst>
        </xdr:cNvPr>
        <xdr:cNvSpPr txBox="1"/>
      </xdr:nvSpPr>
      <xdr:spPr>
        <a:xfrm>
          <a:off x="1452880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8445"/>
    <xdr:sp macro="" textlink="">
      <xdr:nvSpPr>
        <xdr:cNvPr id="543" name="テキスト ボックス 542">
          <a:extLst>
            <a:ext uri="{FF2B5EF4-FFF2-40B4-BE49-F238E27FC236}">
              <a16:creationId xmlns:a16="http://schemas.microsoft.com/office/drawing/2014/main" id="{21FC81D6-228E-4F34-94C3-03EA41440524}"/>
            </a:ext>
          </a:extLst>
        </xdr:cNvPr>
        <xdr:cNvSpPr txBox="1"/>
      </xdr:nvSpPr>
      <xdr:spPr>
        <a:xfrm>
          <a:off x="1376680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8445"/>
    <xdr:sp macro="" textlink="">
      <xdr:nvSpPr>
        <xdr:cNvPr id="544" name="テキスト ボックス 543">
          <a:extLst>
            <a:ext uri="{FF2B5EF4-FFF2-40B4-BE49-F238E27FC236}">
              <a16:creationId xmlns:a16="http://schemas.microsoft.com/office/drawing/2014/main" id="{957E55E8-598E-4A26-A0E1-17202D2578A9}"/>
            </a:ext>
          </a:extLst>
        </xdr:cNvPr>
        <xdr:cNvSpPr txBox="1"/>
      </xdr:nvSpPr>
      <xdr:spPr>
        <a:xfrm>
          <a:off x="129730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8445"/>
    <xdr:sp macro="" textlink="">
      <xdr:nvSpPr>
        <xdr:cNvPr id="545" name="テキスト ボックス 544">
          <a:extLst>
            <a:ext uri="{FF2B5EF4-FFF2-40B4-BE49-F238E27FC236}">
              <a16:creationId xmlns:a16="http://schemas.microsoft.com/office/drawing/2014/main" id="{190E7FC5-9037-4615-97A7-7F4BC0D796F0}"/>
            </a:ext>
          </a:extLst>
        </xdr:cNvPr>
        <xdr:cNvSpPr txBox="1"/>
      </xdr:nvSpPr>
      <xdr:spPr>
        <a:xfrm>
          <a:off x="121729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8445"/>
    <xdr:sp macro="" textlink="">
      <xdr:nvSpPr>
        <xdr:cNvPr id="546" name="テキスト ボックス 545">
          <a:extLst>
            <a:ext uri="{FF2B5EF4-FFF2-40B4-BE49-F238E27FC236}">
              <a16:creationId xmlns:a16="http://schemas.microsoft.com/office/drawing/2014/main" id="{9B871822-93AC-4926-A660-2821DACCEA5C}"/>
            </a:ext>
          </a:extLst>
        </xdr:cNvPr>
        <xdr:cNvSpPr txBox="1"/>
      </xdr:nvSpPr>
      <xdr:spPr>
        <a:xfrm>
          <a:off x="1136650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23495</xdr:rowOff>
    </xdr:from>
    <xdr:to>
      <xdr:col>85</xdr:col>
      <xdr:colOff>177800</xdr:colOff>
      <xdr:row>61</xdr:row>
      <xdr:rowOff>125095</xdr:rowOff>
    </xdr:to>
    <xdr:sp macro="" textlink="">
      <xdr:nvSpPr>
        <xdr:cNvPr id="547" name="楕円 546">
          <a:extLst>
            <a:ext uri="{FF2B5EF4-FFF2-40B4-BE49-F238E27FC236}">
              <a16:creationId xmlns:a16="http://schemas.microsoft.com/office/drawing/2014/main" id="{B586B040-DBD2-46B1-9991-6A4AE4A5FB93}"/>
            </a:ext>
          </a:extLst>
        </xdr:cNvPr>
        <xdr:cNvSpPr/>
      </xdr:nvSpPr>
      <xdr:spPr>
        <a:xfrm>
          <a:off x="14649450" y="1010094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1905</xdr:rowOff>
    </xdr:from>
    <xdr:ext cx="405130" cy="259080"/>
    <xdr:sp macro="" textlink="">
      <xdr:nvSpPr>
        <xdr:cNvPr id="548" name="【保健センター・保健所】&#10;有形固定資産減価償却率該当値テキスト">
          <a:extLst>
            <a:ext uri="{FF2B5EF4-FFF2-40B4-BE49-F238E27FC236}">
              <a16:creationId xmlns:a16="http://schemas.microsoft.com/office/drawing/2014/main" id="{380D0EE8-C127-4F0A-9402-FABCAC8B01CC}"/>
            </a:ext>
          </a:extLst>
        </xdr:cNvPr>
        <xdr:cNvSpPr txBox="1"/>
      </xdr:nvSpPr>
      <xdr:spPr>
        <a:xfrm>
          <a:off x="14738350" y="10079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170180</xdr:rowOff>
    </xdr:from>
    <xdr:to>
      <xdr:col>81</xdr:col>
      <xdr:colOff>101600</xdr:colOff>
      <xdr:row>61</xdr:row>
      <xdr:rowOff>100330</xdr:rowOff>
    </xdr:to>
    <xdr:sp macro="" textlink="">
      <xdr:nvSpPr>
        <xdr:cNvPr id="549" name="楕円 548">
          <a:extLst>
            <a:ext uri="{FF2B5EF4-FFF2-40B4-BE49-F238E27FC236}">
              <a16:creationId xmlns:a16="http://schemas.microsoft.com/office/drawing/2014/main" id="{A9D35022-4954-4ED2-B785-3D9CA22D9571}"/>
            </a:ext>
          </a:extLst>
        </xdr:cNvPr>
        <xdr:cNvSpPr/>
      </xdr:nvSpPr>
      <xdr:spPr>
        <a:xfrm>
          <a:off x="1388745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49530</xdr:rowOff>
    </xdr:from>
    <xdr:to>
      <xdr:col>85</xdr:col>
      <xdr:colOff>127000</xdr:colOff>
      <xdr:row>61</xdr:row>
      <xdr:rowOff>74930</xdr:rowOff>
    </xdr:to>
    <xdr:cxnSp macro="">
      <xdr:nvCxnSpPr>
        <xdr:cNvPr id="550" name="直線コネクタ 549">
          <a:extLst>
            <a:ext uri="{FF2B5EF4-FFF2-40B4-BE49-F238E27FC236}">
              <a16:creationId xmlns:a16="http://schemas.microsoft.com/office/drawing/2014/main" id="{740E90BD-228D-43AD-802B-36F0523390EF}"/>
            </a:ext>
          </a:extLst>
        </xdr:cNvPr>
        <xdr:cNvCxnSpPr/>
      </xdr:nvCxnSpPr>
      <xdr:spPr>
        <a:xfrm>
          <a:off x="13938250" y="10126980"/>
          <a:ext cx="762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128270</xdr:rowOff>
    </xdr:from>
    <xdr:to>
      <xdr:col>76</xdr:col>
      <xdr:colOff>165100</xdr:colOff>
      <xdr:row>61</xdr:row>
      <xdr:rowOff>58420</xdr:rowOff>
    </xdr:to>
    <xdr:sp macro="" textlink="">
      <xdr:nvSpPr>
        <xdr:cNvPr id="551" name="楕円 550">
          <a:extLst>
            <a:ext uri="{FF2B5EF4-FFF2-40B4-BE49-F238E27FC236}">
              <a16:creationId xmlns:a16="http://schemas.microsoft.com/office/drawing/2014/main" id="{22365289-0DE3-4598-B134-BA7DDADE046B}"/>
            </a:ext>
          </a:extLst>
        </xdr:cNvPr>
        <xdr:cNvSpPr/>
      </xdr:nvSpPr>
      <xdr:spPr>
        <a:xfrm>
          <a:off x="13093700" y="100406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7620</xdr:rowOff>
    </xdr:from>
    <xdr:to>
      <xdr:col>81</xdr:col>
      <xdr:colOff>50800</xdr:colOff>
      <xdr:row>61</xdr:row>
      <xdr:rowOff>49530</xdr:rowOff>
    </xdr:to>
    <xdr:cxnSp macro="">
      <xdr:nvCxnSpPr>
        <xdr:cNvPr id="552" name="直線コネクタ 551">
          <a:extLst>
            <a:ext uri="{FF2B5EF4-FFF2-40B4-BE49-F238E27FC236}">
              <a16:creationId xmlns:a16="http://schemas.microsoft.com/office/drawing/2014/main" id="{40059A20-4A9D-49C5-830E-2E7BAFF0DE46}"/>
            </a:ext>
          </a:extLst>
        </xdr:cNvPr>
        <xdr:cNvCxnSpPr/>
      </xdr:nvCxnSpPr>
      <xdr:spPr>
        <a:xfrm>
          <a:off x="13144500" y="10085070"/>
          <a:ext cx="7937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139700</xdr:rowOff>
    </xdr:from>
    <xdr:to>
      <xdr:col>72</xdr:col>
      <xdr:colOff>38100</xdr:colOff>
      <xdr:row>61</xdr:row>
      <xdr:rowOff>69850</xdr:rowOff>
    </xdr:to>
    <xdr:sp macro="" textlink="">
      <xdr:nvSpPr>
        <xdr:cNvPr id="553" name="楕円 552">
          <a:extLst>
            <a:ext uri="{FF2B5EF4-FFF2-40B4-BE49-F238E27FC236}">
              <a16:creationId xmlns:a16="http://schemas.microsoft.com/office/drawing/2014/main" id="{6924B9A8-DDE6-4D97-801F-4E11C656B51A}"/>
            </a:ext>
          </a:extLst>
        </xdr:cNvPr>
        <xdr:cNvSpPr/>
      </xdr:nvSpPr>
      <xdr:spPr>
        <a:xfrm>
          <a:off x="12299950" y="10052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7620</xdr:rowOff>
    </xdr:from>
    <xdr:to>
      <xdr:col>76</xdr:col>
      <xdr:colOff>114300</xdr:colOff>
      <xdr:row>61</xdr:row>
      <xdr:rowOff>19050</xdr:rowOff>
    </xdr:to>
    <xdr:cxnSp macro="">
      <xdr:nvCxnSpPr>
        <xdr:cNvPr id="554" name="直線コネクタ 553">
          <a:extLst>
            <a:ext uri="{FF2B5EF4-FFF2-40B4-BE49-F238E27FC236}">
              <a16:creationId xmlns:a16="http://schemas.microsoft.com/office/drawing/2014/main" id="{5DFE462D-0B70-4F48-9F7A-18CC98A76BAF}"/>
            </a:ext>
          </a:extLst>
        </xdr:cNvPr>
        <xdr:cNvCxnSpPr/>
      </xdr:nvCxnSpPr>
      <xdr:spPr>
        <a:xfrm flipV="1">
          <a:off x="12344400" y="10085070"/>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101600</xdr:rowOff>
    </xdr:from>
    <xdr:to>
      <xdr:col>67</xdr:col>
      <xdr:colOff>101600</xdr:colOff>
      <xdr:row>61</xdr:row>
      <xdr:rowOff>31750</xdr:rowOff>
    </xdr:to>
    <xdr:sp macro="" textlink="">
      <xdr:nvSpPr>
        <xdr:cNvPr id="555" name="楕円 554">
          <a:extLst>
            <a:ext uri="{FF2B5EF4-FFF2-40B4-BE49-F238E27FC236}">
              <a16:creationId xmlns:a16="http://schemas.microsoft.com/office/drawing/2014/main" id="{05EF85D0-47A0-410F-AA07-681B2093B3F7}"/>
            </a:ext>
          </a:extLst>
        </xdr:cNvPr>
        <xdr:cNvSpPr/>
      </xdr:nvSpPr>
      <xdr:spPr>
        <a:xfrm>
          <a:off x="11487150" y="100139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152400</xdr:rowOff>
    </xdr:from>
    <xdr:to>
      <xdr:col>71</xdr:col>
      <xdr:colOff>177800</xdr:colOff>
      <xdr:row>61</xdr:row>
      <xdr:rowOff>19050</xdr:rowOff>
    </xdr:to>
    <xdr:cxnSp macro="">
      <xdr:nvCxnSpPr>
        <xdr:cNvPr id="556" name="直線コネクタ 555">
          <a:extLst>
            <a:ext uri="{FF2B5EF4-FFF2-40B4-BE49-F238E27FC236}">
              <a16:creationId xmlns:a16="http://schemas.microsoft.com/office/drawing/2014/main" id="{CDB8CDCB-214A-4AB3-A6ED-2D403A9DC544}"/>
            </a:ext>
          </a:extLst>
        </xdr:cNvPr>
        <xdr:cNvCxnSpPr/>
      </xdr:nvCxnSpPr>
      <xdr:spPr>
        <a:xfrm>
          <a:off x="11537950" y="10064750"/>
          <a:ext cx="8064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141605</xdr:rowOff>
    </xdr:from>
    <xdr:ext cx="405130" cy="259080"/>
    <xdr:sp macro="" textlink="">
      <xdr:nvSpPr>
        <xdr:cNvPr id="557" name="n_1aveValue【保健センター・保健所】&#10;有形固定資産減価償却率">
          <a:extLst>
            <a:ext uri="{FF2B5EF4-FFF2-40B4-BE49-F238E27FC236}">
              <a16:creationId xmlns:a16="http://schemas.microsoft.com/office/drawing/2014/main" id="{B268AED1-D587-451C-B0FF-02A34A45B0AD}"/>
            </a:ext>
          </a:extLst>
        </xdr:cNvPr>
        <xdr:cNvSpPr txBox="1"/>
      </xdr:nvSpPr>
      <xdr:spPr>
        <a:xfrm>
          <a:off x="13742035" y="95586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57</xdr:row>
      <xdr:rowOff>107315</xdr:rowOff>
    </xdr:from>
    <xdr:ext cx="404495" cy="259080"/>
    <xdr:sp macro="" textlink="">
      <xdr:nvSpPr>
        <xdr:cNvPr id="558" name="n_2aveValue【保健センター・保健所】&#10;有形固定資産減価償却率">
          <a:extLst>
            <a:ext uri="{FF2B5EF4-FFF2-40B4-BE49-F238E27FC236}">
              <a16:creationId xmlns:a16="http://schemas.microsoft.com/office/drawing/2014/main" id="{F6B7188F-E942-4CCF-9AC8-5C0C27262A48}"/>
            </a:ext>
          </a:extLst>
        </xdr:cNvPr>
        <xdr:cNvSpPr txBox="1"/>
      </xdr:nvSpPr>
      <xdr:spPr>
        <a:xfrm>
          <a:off x="12960985" y="95243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69215</xdr:rowOff>
    </xdr:from>
    <xdr:ext cx="404495" cy="259080"/>
    <xdr:sp macro="" textlink="">
      <xdr:nvSpPr>
        <xdr:cNvPr id="559" name="n_3aveValue【保健センター・保健所】&#10;有形固定資産減価償却率">
          <a:extLst>
            <a:ext uri="{FF2B5EF4-FFF2-40B4-BE49-F238E27FC236}">
              <a16:creationId xmlns:a16="http://schemas.microsoft.com/office/drawing/2014/main" id="{A69ED269-0DED-4181-9FB2-36B85E606CEC}"/>
            </a:ext>
          </a:extLst>
        </xdr:cNvPr>
        <xdr:cNvSpPr txBox="1"/>
      </xdr:nvSpPr>
      <xdr:spPr>
        <a:xfrm>
          <a:off x="12167235" y="94862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69215</xdr:rowOff>
    </xdr:from>
    <xdr:ext cx="404495" cy="259080"/>
    <xdr:sp macro="" textlink="">
      <xdr:nvSpPr>
        <xdr:cNvPr id="560" name="n_4aveValue【保健センター・保健所】&#10;有形固定資産減価償却率">
          <a:extLst>
            <a:ext uri="{FF2B5EF4-FFF2-40B4-BE49-F238E27FC236}">
              <a16:creationId xmlns:a16="http://schemas.microsoft.com/office/drawing/2014/main" id="{2C9F3081-170E-40E3-B17D-E71DE0E19CE1}"/>
            </a:ext>
          </a:extLst>
        </xdr:cNvPr>
        <xdr:cNvSpPr txBox="1"/>
      </xdr:nvSpPr>
      <xdr:spPr>
        <a:xfrm>
          <a:off x="11354435" y="94862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91440</xdr:rowOff>
    </xdr:from>
    <xdr:ext cx="405130" cy="259080"/>
    <xdr:sp macro="" textlink="">
      <xdr:nvSpPr>
        <xdr:cNvPr id="561" name="n_1mainValue【保健センター・保健所】&#10;有形固定資産減価償却率">
          <a:extLst>
            <a:ext uri="{FF2B5EF4-FFF2-40B4-BE49-F238E27FC236}">
              <a16:creationId xmlns:a16="http://schemas.microsoft.com/office/drawing/2014/main" id="{48E276E4-314E-437B-8ECC-BAABCA5432F9}"/>
            </a:ext>
          </a:extLst>
        </xdr:cNvPr>
        <xdr:cNvSpPr txBox="1"/>
      </xdr:nvSpPr>
      <xdr:spPr>
        <a:xfrm>
          <a:off x="13742035" y="101688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49530</xdr:rowOff>
    </xdr:from>
    <xdr:ext cx="404495" cy="259080"/>
    <xdr:sp macro="" textlink="">
      <xdr:nvSpPr>
        <xdr:cNvPr id="562" name="n_2mainValue【保健センター・保健所】&#10;有形固定資産減価償却率">
          <a:extLst>
            <a:ext uri="{FF2B5EF4-FFF2-40B4-BE49-F238E27FC236}">
              <a16:creationId xmlns:a16="http://schemas.microsoft.com/office/drawing/2014/main" id="{36035257-FE11-48DC-AF7A-01E01A431D6D}"/>
            </a:ext>
          </a:extLst>
        </xdr:cNvPr>
        <xdr:cNvSpPr txBox="1"/>
      </xdr:nvSpPr>
      <xdr:spPr>
        <a:xfrm>
          <a:off x="12960985" y="101269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60960</xdr:rowOff>
    </xdr:from>
    <xdr:ext cx="404495" cy="259080"/>
    <xdr:sp macro="" textlink="">
      <xdr:nvSpPr>
        <xdr:cNvPr id="563" name="n_3mainValue【保健センター・保健所】&#10;有形固定資産減価償却率">
          <a:extLst>
            <a:ext uri="{FF2B5EF4-FFF2-40B4-BE49-F238E27FC236}">
              <a16:creationId xmlns:a16="http://schemas.microsoft.com/office/drawing/2014/main" id="{1E8182A9-11CA-45B2-9CED-4D34857FFF52}"/>
            </a:ext>
          </a:extLst>
        </xdr:cNvPr>
        <xdr:cNvSpPr txBox="1"/>
      </xdr:nvSpPr>
      <xdr:spPr>
        <a:xfrm>
          <a:off x="12167235" y="101384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22860</xdr:rowOff>
    </xdr:from>
    <xdr:ext cx="404495" cy="259080"/>
    <xdr:sp macro="" textlink="">
      <xdr:nvSpPr>
        <xdr:cNvPr id="564" name="n_4mainValue【保健センター・保健所】&#10;有形固定資産減価償却率">
          <a:extLst>
            <a:ext uri="{FF2B5EF4-FFF2-40B4-BE49-F238E27FC236}">
              <a16:creationId xmlns:a16="http://schemas.microsoft.com/office/drawing/2014/main" id="{8F2883FB-F86B-452B-854C-E3D706A1676D}"/>
            </a:ext>
          </a:extLst>
        </xdr:cNvPr>
        <xdr:cNvSpPr txBox="1"/>
      </xdr:nvSpPr>
      <xdr:spPr>
        <a:xfrm>
          <a:off x="11354435" y="101003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E83B22A4-7A9E-41B7-B0DC-6B5B2146271E}"/>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77FFC4C9-5B98-4191-9859-1C912F7B013A}"/>
            </a:ext>
          </a:extLst>
        </xdr:cNvPr>
        <xdr:cNvSpPr/>
      </xdr:nvSpPr>
      <xdr:spPr>
        <a:xfrm>
          <a:off x="165862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3BAA27B4-940A-41ED-BBC1-593D86FFF2C4}"/>
            </a:ext>
          </a:extLst>
        </xdr:cNvPr>
        <xdr:cNvSpPr/>
      </xdr:nvSpPr>
      <xdr:spPr>
        <a:xfrm>
          <a:off x="165862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8B68A924-BDC7-4BDC-B9A8-175FBB06C7D1}"/>
            </a:ext>
          </a:extLst>
        </xdr:cNvPr>
        <xdr:cNvSpPr/>
      </xdr:nvSpPr>
      <xdr:spPr>
        <a:xfrm>
          <a:off x="174879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E131B189-900D-4347-80F5-8D27ADBC2CC7}"/>
            </a:ext>
          </a:extLst>
        </xdr:cNvPr>
        <xdr:cNvSpPr/>
      </xdr:nvSpPr>
      <xdr:spPr>
        <a:xfrm>
          <a:off x="174879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71263EC1-E248-412E-A354-D8E7E0DB0BD3}"/>
            </a:ext>
          </a:extLst>
        </xdr:cNvPr>
        <xdr:cNvSpPr/>
      </xdr:nvSpPr>
      <xdr:spPr>
        <a:xfrm>
          <a:off x="185166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6668582B-CF3F-440B-9F69-8D0BBF132EAC}"/>
            </a:ext>
          </a:extLst>
        </xdr:cNvPr>
        <xdr:cNvSpPr/>
      </xdr:nvSpPr>
      <xdr:spPr>
        <a:xfrm>
          <a:off x="185166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3E5E1CDB-429D-4AA1-901A-F0D0C76B928A}"/>
            </a:ext>
          </a:extLst>
        </xdr:cNvPr>
        <xdr:cNvSpPr/>
      </xdr:nvSpPr>
      <xdr:spPr>
        <a:xfrm>
          <a:off x="16459200" y="88138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250" cy="225425"/>
    <xdr:sp macro="" textlink="">
      <xdr:nvSpPr>
        <xdr:cNvPr id="573" name="テキスト ボックス 572">
          <a:extLst>
            <a:ext uri="{FF2B5EF4-FFF2-40B4-BE49-F238E27FC236}">
              <a16:creationId xmlns:a16="http://schemas.microsoft.com/office/drawing/2014/main" id="{5CD468C1-9315-4E10-B6C2-4E1E4DD33014}"/>
            </a:ext>
          </a:extLst>
        </xdr:cNvPr>
        <xdr:cNvSpPr txBox="1"/>
      </xdr:nvSpPr>
      <xdr:spPr>
        <a:xfrm>
          <a:off x="16440150" y="862965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017579A2-90DD-4BFA-9510-ABF9674D55DF}"/>
            </a:ext>
          </a:extLst>
        </xdr:cNvPr>
        <xdr:cNvCxnSpPr/>
      </xdr:nvCxnSpPr>
      <xdr:spPr>
        <a:xfrm>
          <a:off x="16459200" y="1101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5" name="直線コネクタ 574">
          <a:extLst>
            <a:ext uri="{FF2B5EF4-FFF2-40B4-BE49-F238E27FC236}">
              <a16:creationId xmlns:a16="http://schemas.microsoft.com/office/drawing/2014/main" id="{58800B4A-4B54-4E1C-9797-0A35A2C304F6}"/>
            </a:ext>
          </a:extLst>
        </xdr:cNvPr>
        <xdr:cNvCxnSpPr/>
      </xdr:nvCxnSpPr>
      <xdr:spPr>
        <a:xfrm>
          <a:off x="16459200" y="1057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6725" cy="258445"/>
    <xdr:sp macro="" textlink="">
      <xdr:nvSpPr>
        <xdr:cNvPr id="576" name="テキスト ボックス 575">
          <a:extLst>
            <a:ext uri="{FF2B5EF4-FFF2-40B4-BE49-F238E27FC236}">
              <a16:creationId xmlns:a16="http://schemas.microsoft.com/office/drawing/2014/main" id="{437069EE-8D79-4061-843C-0F4D43AEA5A1}"/>
            </a:ext>
          </a:extLst>
        </xdr:cNvPr>
        <xdr:cNvSpPr txBox="1"/>
      </xdr:nvSpPr>
      <xdr:spPr>
        <a:xfrm>
          <a:off x="16048990" y="104368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7" name="直線コネクタ 576">
          <a:extLst>
            <a:ext uri="{FF2B5EF4-FFF2-40B4-BE49-F238E27FC236}">
              <a16:creationId xmlns:a16="http://schemas.microsoft.com/office/drawing/2014/main" id="{95771BCD-F292-47AF-93B5-17A2A0E3A294}"/>
            </a:ext>
          </a:extLst>
        </xdr:cNvPr>
        <xdr:cNvCxnSpPr/>
      </xdr:nvCxnSpPr>
      <xdr:spPr>
        <a:xfrm>
          <a:off x="16459200" y="10134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6725" cy="258445"/>
    <xdr:sp macro="" textlink="">
      <xdr:nvSpPr>
        <xdr:cNvPr id="578" name="テキスト ボックス 577">
          <a:extLst>
            <a:ext uri="{FF2B5EF4-FFF2-40B4-BE49-F238E27FC236}">
              <a16:creationId xmlns:a16="http://schemas.microsoft.com/office/drawing/2014/main" id="{BD994070-2C80-4466-A088-99FCB1457D31}"/>
            </a:ext>
          </a:extLst>
        </xdr:cNvPr>
        <xdr:cNvSpPr txBox="1"/>
      </xdr:nvSpPr>
      <xdr:spPr>
        <a:xfrm>
          <a:off x="16048990" y="99987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9" name="直線コネクタ 578">
          <a:extLst>
            <a:ext uri="{FF2B5EF4-FFF2-40B4-BE49-F238E27FC236}">
              <a16:creationId xmlns:a16="http://schemas.microsoft.com/office/drawing/2014/main" id="{4F0C0C99-039B-4B66-A3EA-4AB58A2F01E0}"/>
            </a:ext>
          </a:extLst>
        </xdr:cNvPr>
        <xdr:cNvCxnSpPr/>
      </xdr:nvCxnSpPr>
      <xdr:spPr>
        <a:xfrm>
          <a:off x="16459200" y="9696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6725" cy="258445"/>
    <xdr:sp macro="" textlink="">
      <xdr:nvSpPr>
        <xdr:cNvPr id="580" name="テキスト ボックス 579">
          <a:extLst>
            <a:ext uri="{FF2B5EF4-FFF2-40B4-BE49-F238E27FC236}">
              <a16:creationId xmlns:a16="http://schemas.microsoft.com/office/drawing/2014/main" id="{8C680D75-198B-433E-A558-390D935881D2}"/>
            </a:ext>
          </a:extLst>
        </xdr:cNvPr>
        <xdr:cNvSpPr txBox="1"/>
      </xdr:nvSpPr>
      <xdr:spPr>
        <a:xfrm>
          <a:off x="16048990" y="956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1" name="直線コネクタ 580">
          <a:extLst>
            <a:ext uri="{FF2B5EF4-FFF2-40B4-BE49-F238E27FC236}">
              <a16:creationId xmlns:a16="http://schemas.microsoft.com/office/drawing/2014/main" id="{BFAD453A-2CA1-459E-9910-CFAF02EFFD47}"/>
            </a:ext>
          </a:extLst>
        </xdr:cNvPr>
        <xdr:cNvCxnSpPr/>
      </xdr:nvCxnSpPr>
      <xdr:spPr>
        <a:xfrm>
          <a:off x="16459200" y="9251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6725" cy="258445"/>
    <xdr:sp macro="" textlink="">
      <xdr:nvSpPr>
        <xdr:cNvPr id="582" name="テキスト ボックス 581">
          <a:extLst>
            <a:ext uri="{FF2B5EF4-FFF2-40B4-BE49-F238E27FC236}">
              <a16:creationId xmlns:a16="http://schemas.microsoft.com/office/drawing/2014/main" id="{41FAD825-A520-46D1-B187-E44A78DBC8C4}"/>
            </a:ext>
          </a:extLst>
        </xdr:cNvPr>
        <xdr:cNvSpPr txBox="1"/>
      </xdr:nvSpPr>
      <xdr:spPr>
        <a:xfrm>
          <a:off x="16048990" y="91160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AE0165AB-21AD-44CD-A4FC-FA83CED28190}"/>
            </a:ext>
          </a:extLst>
        </xdr:cNvPr>
        <xdr:cNvCxnSpPr/>
      </xdr:nvCxnSpPr>
      <xdr:spPr>
        <a:xfrm>
          <a:off x="16459200" y="881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725" cy="258445"/>
    <xdr:sp macro="" textlink="">
      <xdr:nvSpPr>
        <xdr:cNvPr id="584" name="テキスト ボックス 583">
          <a:extLst>
            <a:ext uri="{FF2B5EF4-FFF2-40B4-BE49-F238E27FC236}">
              <a16:creationId xmlns:a16="http://schemas.microsoft.com/office/drawing/2014/main" id="{64F28612-87DF-4D04-8437-33A3B367CBBF}"/>
            </a:ext>
          </a:extLst>
        </xdr:cNvPr>
        <xdr:cNvSpPr txBox="1"/>
      </xdr:nvSpPr>
      <xdr:spPr>
        <a:xfrm>
          <a:off x="16048990" y="86779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保健センター・保健所】&#10;一人当たり面積グラフ枠">
          <a:extLst>
            <a:ext uri="{FF2B5EF4-FFF2-40B4-BE49-F238E27FC236}">
              <a16:creationId xmlns:a16="http://schemas.microsoft.com/office/drawing/2014/main" id="{96FAC139-61AA-4977-A58F-1BE6C7D791C4}"/>
            </a:ext>
          </a:extLst>
        </xdr:cNvPr>
        <xdr:cNvSpPr/>
      </xdr:nvSpPr>
      <xdr:spPr>
        <a:xfrm>
          <a:off x="16459200" y="88138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167005</xdr:rowOff>
    </xdr:from>
    <xdr:to>
      <xdr:col>116</xdr:col>
      <xdr:colOff>62865</xdr:colOff>
      <xdr:row>63</xdr:row>
      <xdr:rowOff>57150</xdr:rowOff>
    </xdr:to>
    <xdr:cxnSp macro="">
      <xdr:nvCxnSpPr>
        <xdr:cNvPr id="586" name="直線コネクタ 585">
          <a:extLst>
            <a:ext uri="{FF2B5EF4-FFF2-40B4-BE49-F238E27FC236}">
              <a16:creationId xmlns:a16="http://schemas.microsoft.com/office/drawing/2014/main" id="{AA538259-EE6D-4BF2-8617-6C1A1E808B4E}"/>
            </a:ext>
          </a:extLst>
        </xdr:cNvPr>
        <xdr:cNvCxnSpPr/>
      </xdr:nvCxnSpPr>
      <xdr:spPr>
        <a:xfrm flipV="1">
          <a:off x="19951065" y="9253855"/>
          <a:ext cx="0" cy="1210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60960</xdr:rowOff>
    </xdr:from>
    <xdr:ext cx="469900" cy="259080"/>
    <xdr:sp macro="" textlink="">
      <xdr:nvSpPr>
        <xdr:cNvPr id="587" name="【保健センター・保健所】&#10;一人当たり面積最小値テキスト">
          <a:extLst>
            <a:ext uri="{FF2B5EF4-FFF2-40B4-BE49-F238E27FC236}">
              <a16:creationId xmlns:a16="http://schemas.microsoft.com/office/drawing/2014/main" id="{D5B088A2-404A-4C5A-AF61-E5E0AF98B449}"/>
            </a:ext>
          </a:extLst>
        </xdr:cNvPr>
        <xdr:cNvSpPr txBox="1"/>
      </xdr:nvSpPr>
      <xdr:spPr>
        <a:xfrm>
          <a:off x="19989800" y="10468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0.050</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588" name="直線コネクタ 587">
          <a:extLst>
            <a:ext uri="{FF2B5EF4-FFF2-40B4-BE49-F238E27FC236}">
              <a16:creationId xmlns:a16="http://schemas.microsoft.com/office/drawing/2014/main" id="{167709B4-F6B4-44F2-B745-4B99689AFCAE}"/>
            </a:ext>
          </a:extLst>
        </xdr:cNvPr>
        <xdr:cNvCxnSpPr/>
      </xdr:nvCxnSpPr>
      <xdr:spPr>
        <a:xfrm>
          <a:off x="19881850" y="10464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113665</xdr:rowOff>
    </xdr:from>
    <xdr:ext cx="469900" cy="258445"/>
    <xdr:sp macro="" textlink="">
      <xdr:nvSpPr>
        <xdr:cNvPr id="589" name="【保健センター・保健所】&#10;一人当たり面積最大値テキスト">
          <a:extLst>
            <a:ext uri="{FF2B5EF4-FFF2-40B4-BE49-F238E27FC236}">
              <a16:creationId xmlns:a16="http://schemas.microsoft.com/office/drawing/2014/main" id="{F6A622E1-DFBB-4632-8A66-3DEE6897A020}"/>
            </a:ext>
          </a:extLst>
        </xdr:cNvPr>
        <xdr:cNvSpPr txBox="1"/>
      </xdr:nvSpPr>
      <xdr:spPr>
        <a:xfrm>
          <a:off x="19989800" y="90354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0.602</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167005</xdr:rowOff>
    </xdr:from>
    <xdr:to>
      <xdr:col>116</xdr:col>
      <xdr:colOff>152400</xdr:colOff>
      <xdr:row>55</xdr:row>
      <xdr:rowOff>167005</xdr:rowOff>
    </xdr:to>
    <xdr:cxnSp macro="">
      <xdr:nvCxnSpPr>
        <xdr:cNvPr id="590" name="直線コネクタ 589">
          <a:extLst>
            <a:ext uri="{FF2B5EF4-FFF2-40B4-BE49-F238E27FC236}">
              <a16:creationId xmlns:a16="http://schemas.microsoft.com/office/drawing/2014/main" id="{8339BF12-5351-4441-A03D-2449390A00A7}"/>
            </a:ext>
          </a:extLst>
        </xdr:cNvPr>
        <xdr:cNvCxnSpPr/>
      </xdr:nvCxnSpPr>
      <xdr:spPr>
        <a:xfrm>
          <a:off x="19881850" y="92538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17780</xdr:rowOff>
    </xdr:from>
    <xdr:ext cx="469900" cy="258445"/>
    <xdr:sp macro="" textlink="">
      <xdr:nvSpPr>
        <xdr:cNvPr id="591" name="【保健センター・保健所】&#10;一人当たり面積平均値テキスト">
          <a:extLst>
            <a:ext uri="{FF2B5EF4-FFF2-40B4-BE49-F238E27FC236}">
              <a16:creationId xmlns:a16="http://schemas.microsoft.com/office/drawing/2014/main" id="{A3C44583-E5C4-418D-8A32-010A94D10825}"/>
            </a:ext>
          </a:extLst>
        </xdr:cNvPr>
        <xdr:cNvSpPr txBox="1"/>
      </xdr:nvSpPr>
      <xdr:spPr>
        <a:xfrm>
          <a:off x="19989800" y="993013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592" name="フローチャート: 判断 591">
          <a:extLst>
            <a:ext uri="{FF2B5EF4-FFF2-40B4-BE49-F238E27FC236}">
              <a16:creationId xmlns:a16="http://schemas.microsoft.com/office/drawing/2014/main" id="{7FB94AC9-E845-4959-8E3C-EAFB547CD4DA}"/>
            </a:ext>
          </a:extLst>
        </xdr:cNvPr>
        <xdr:cNvSpPr/>
      </xdr:nvSpPr>
      <xdr:spPr>
        <a:xfrm>
          <a:off x="19900900" y="10078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20320</xdr:rowOff>
    </xdr:from>
    <xdr:to>
      <xdr:col>112</xdr:col>
      <xdr:colOff>38100</xdr:colOff>
      <xdr:row>61</xdr:row>
      <xdr:rowOff>121920</xdr:rowOff>
    </xdr:to>
    <xdr:sp macro="" textlink="">
      <xdr:nvSpPr>
        <xdr:cNvPr id="593" name="フローチャート: 判断 592">
          <a:extLst>
            <a:ext uri="{FF2B5EF4-FFF2-40B4-BE49-F238E27FC236}">
              <a16:creationId xmlns:a16="http://schemas.microsoft.com/office/drawing/2014/main" id="{80306B68-D0D0-4274-BB3D-B114B4981108}"/>
            </a:ext>
          </a:extLst>
        </xdr:cNvPr>
        <xdr:cNvSpPr/>
      </xdr:nvSpPr>
      <xdr:spPr>
        <a:xfrm>
          <a:off x="19157950" y="100977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594" name="フローチャート: 判断 593">
          <a:extLst>
            <a:ext uri="{FF2B5EF4-FFF2-40B4-BE49-F238E27FC236}">
              <a16:creationId xmlns:a16="http://schemas.microsoft.com/office/drawing/2014/main" id="{F21DB5EC-AABA-47BB-A3E0-9E5B823059D4}"/>
            </a:ext>
          </a:extLst>
        </xdr:cNvPr>
        <xdr:cNvSpPr/>
      </xdr:nvSpPr>
      <xdr:spPr>
        <a:xfrm>
          <a:off x="1834515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67945</xdr:rowOff>
    </xdr:from>
    <xdr:to>
      <xdr:col>102</xdr:col>
      <xdr:colOff>165100</xdr:colOff>
      <xdr:row>61</xdr:row>
      <xdr:rowOff>169545</xdr:rowOff>
    </xdr:to>
    <xdr:sp macro="" textlink="">
      <xdr:nvSpPr>
        <xdr:cNvPr id="595" name="フローチャート: 判断 594">
          <a:extLst>
            <a:ext uri="{FF2B5EF4-FFF2-40B4-BE49-F238E27FC236}">
              <a16:creationId xmlns:a16="http://schemas.microsoft.com/office/drawing/2014/main" id="{AEB0F65F-5D4B-4762-A9A6-7EDE20012C64}"/>
            </a:ext>
          </a:extLst>
        </xdr:cNvPr>
        <xdr:cNvSpPr/>
      </xdr:nvSpPr>
      <xdr:spPr>
        <a:xfrm>
          <a:off x="17551400" y="101453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88900</xdr:rowOff>
    </xdr:from>
    <xdr:to>
      <xdr:col>98</xdr:col>
      <xdr:colOff>38100</xdr:colOff>
      <xdr:row>62</xdr:row>
      <xdr:rowOff>19050</xdr:rowOff>
    </xdr:to>
    <xdr:sp macro="" textlink="">
      <xdr:nvSpPr>
        <xdr:cNvPr id="596" name="フローチャート: 判断 595">
          <a:extLst>
            <a:ext uri="{FF2B5EF4-FFF2-40B4-BE49-F238E27FC236}">
              <a16:creationId xmlns:a16="http://schemas.microsoft.com/office/drawing/2014/main" id="{EE35D785-7342-441E-95A7-F3600B47428C}"/>
            </a:ext>
          </a:extLst>
        </xdr:cNvPr>
        <xdr:cNvSpPr/>
      </xdr:nvSpPr>
      <xdr:spPr>
        <a:xfrm>
          <a:off x="16757650" y="101663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8445"/>
    <xdr:sp macro="" textlink="">
      <xdr:nvSpPr>
        <xdr:cNvPr id="597" name="テキスト ボックス 596">
          <a:extLst>
            <a:ext uri="{FF2B5EF4-FFF2-40B4-BE49-F238E27FC236}">
              <a16:creationId xmlns:a16="http://schemas.microsoft.com/office/drawing/2014/main" id="{B1FC5FE6-776F-4297-9460-4DB0C069B8C4}"/>
            </a:ext>
          </a:extLst>
        </xdr:cNvPr>
        <xdr:cNvSpPr txBox="1"/>
      </xdr:nvSpPr>
      <xdr:spPr>
        <a:xfrm>
          <a:off x="197802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8445"/>
    <xdr:sp macro="" textlink="">
      <xdr:nvSpPr>
        <xdr:cNvPr id="598" name="テキスト ボックス 597">
          <a:extLst>
            <a:ext uri="{FF2B5EF4-FFF2-40B4-BE49-F238E27FC236}">
              <a16:creationId xmlns:a16="http://schemas.microsoft.com/office/drawing/2014/main" id="{D7EE2ED2-4BD8-4C9D-B5B2-8B66B7EE496D}"/>
            </a:ext>
          </a:extLst>
        </xdr:cNvPr>
        <xdr:cNvSpPr txBox="1"/>
      </xdr:nvSpPr>
      <xdr:spPr>
        <a:xfrm>
          <a:off x="190309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8445"/>
    <xdr:sp macro="" textlink="">
      <xdr:nvSpPr>
        <xdr:cNvPr id="599" name="テキスト ボックス 598">
          <a:extLst>
            <a:ext uri="{FF2B5EF4-FFF2-40B4-BE49-F238E27FC236}">
              <a16:creationId xmlns:a16="http://schemas.microsoft.com/office/drawing/2014/main" id="{DEED8058-8536-4414-982E-05E8C64FC7D1}"/>
            </a:ext>
          </a:extLst>
        </xdr:cNvPr>
        <xdr:cNvSpPr txBox="1"/>
      </xdr:nvSpPr>
      <xdr:spPr>
        <a:xfrm>
          <a:off x="1822450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8445"/>
    <xdr:sp macro="" textlink="">
      <xdr:nvSpPr>
        <xdr:cNvPr id="600" name="テキスト ボックス 599">
          <a:extLst>
            <a:ext uri="{FF2B5EF4-FFF2-40B4-BE49-F238E27FC236}">
              <a16:creationId xmlns:a16="http://schemas.microsoft.com/office/drawing/2014/main" id="{CDACB616-E481-4706-BF99-78A671651B9A}"/>
            </a:ext>
          </a:extLst>
        </xdr:cNvPr>
        <xdr:cNvSpPr txBox="1"/>
      </xdr:nvSpPr>
      <xdr:spPr>
        <a:xfrm>
          <a:off x="174307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8445"/>
    <xdr:sp macro="" textlink="">
      <xdr:nvSpPr>
        <xdr:cNvPr id="601" name="テキスト ボックス 600">
          <a:extLst>
            <a:ext uri="{FF2B5EF4-FFF2-40B4-BE49-F238E27FC236}">
              <a16:creationId xmlns:a16="http://schemas.microsoft.com/office/drawing/2014/main" id="{08F8B254-65CD-455B-A63D-AC801656BFE6}"/>
            </a:ext>
          </a:extLst>
        </xdr:cNvPr>
        <xdr:cNvSpPr txBox="1"/>
      </xdr:nvSpPr>
      <xdr:spPr>
        <a:xfrm>
          <a:off x="16630650" y="1101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56515</xdr:rowOff>
    </xdr:from>
    <xdr:to>
      <xdr:col>116</xdr:col>
      <xdr:colOff>114300</xdr:colOff>
      <xdr:row>62</xdr:row>
      <xdr:rowOff>158115</xdr:rowOff>
    </xdr:to>
    <xdr:sp macro="" textlink="">
      <xdr:nvSpPr>
        <xdr:cNvPr id="602" name="楕円 601">
          <a:extLst>
            <a:ext uri="{FF2B5EF4-FFF2-40B4-BE49-F238E27FC236}">
              <a16:creationId xmlns:a16="http://schemas.microsoft.com/office/drawing/2014/main" id="{8CA9A5C6-8699-4237-9884-0A85B9ADD192}"/>
            </a:ext>
          </a:extLst>
        </xdr:cNvPr>
        <xdr:cNvSpPr/>
      </xdr:nvSpPr>
      <xdr:spPr>
        <a:xfrm>
          <a:off x="199009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143510</xdr:rowOff>
    </xdr:from>
    <xdr:ext cx="469900" cy="258445"/>
    <xdr:sp macro="" textlink="">
      <xdr:nvSpPr>
        <xdr:cNvPr id="603" name="【保健センター・保健所】&#10;一人当たり面積該当値テキスト">
          <a:extLst>
            <a:ext uri="{FF2B5EF4-FFF2-40B4-BE49-F238E27FC236}">
              <a16:creationId xmlns:a16="http://schemas.microsoft.com/office/drawing/2014/main" id="{FDB44AFE-CA7B-4992-8C54-AB691D29AD56}"/>
            </a:ext>
          </a:extLst>
        </xdr:cNvPr>
        <xdr:cNvSpPr txBox="1"/>
      </xdr:nvSpPr>
      <xdr:spPr>
        <a:xfrm>
          <a:off x="19989800" y="102209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63500</xdr:rowOff>
    </xdr:from>
    <xdr:to>
      <xdr:col>112</xdr:col>
      <xdr:colOff>38100</xdr:colOff>
      <xdr:row>62</xdr:row>
      <xdr:rowOff>165100</xdr:rowOff>
    </xdr:to>
    <xdr:sp macro="" textlink="">
      <xdr:nvSpPr>
        <xdr:cNvPr id="604" name="楕円 603">
          <a:extLst>
            <a:ext uri="{FF2B5EF4-FFF2-40B4-BE49-F238E27FC236}">
              <a16:creationId xmlns:a16="http://schemas.microsoft.com/office/drawing/2014/main" id="{75B0C6E9-C94B-4AD9-B7A8-D7216937FC6E}"/>
            </a:ext>
          </a:extLst>
        </xdr:cNvPr>
        <xdr:cNvSpPr/>
      </xdr:nvSpPr>
      <xdr:spPr>
        <a:xfrm>
          <a:off x="19157950" y="10306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107315</xdr:rowOff>
    </xdr:from>
    <xdr:to>
      <xdr:col>116</xdr:col>
      <xdr:colOff>63500</xdr:colOff>
      <xdr:row>62</xdr:row>
      <xdr:rowOff>114300</xdr:rowOff>
    </xdr:to>
    <xdr:cxnSp macro="">
      <xdr:nvCxnSpPr>
        <xdr:cNvPr id="605" name="直線コネクタ 604">
          <a:extLst>
            <a:ext uri="{FF2B5EF4-FFF2-40B4-BE49-F238E27FC236}">
              <a16:creationId xmlns:a16="http://schemas.microsoft.com/office/drawing/2014/main" id="{0145382D-795D-4A66-93D6-56580B62C46A}"/>
            </a:ext>
          </a:extLst>
        </xdr:cNvPr>
        <xdr:cNvCxnSpPr/>
      </xdr:nvCxnSpPr>
      <xdr:spPr>
        <a:xfrm flipV="1">
          <a:off x="19202400" y="10349865"/>
          <a:ext cx="7493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66040</xdr:rowOff>
    </xdr:from>
    <xdr:to>
      <xdr:col>107</xdr:col>
      <xdr:colOff>101600</xdr:colOff>
      <xdr:row>62</xdr:row>
      <xdr:rowOff>167640</xdr:rowOff>
    </xdr:to>
    <xdr:sp macro="" textlink="">
      <xdr:nvSpPr>
        <xdr:cNvPr id="606" name="楕円 605">
          <a:extLst>
            <a:ext uri="{FF2B5EF4-FFF2-40B4-BE49-F238E27FC236}">
              <a16:creationId xmlns:a16="http://schemas.microsoft.com/office/drawing/2014/main" id="{FDA18563-D7E8-4F8E-B266-1F933FB79D6B}"/>
            </a:ext>
          </a:extLst>
        </xdr:cNvPr>
        <xdr:cNvSpPr/>
      </xdr:nvSpPr>
      <xdr:spPr>
        <a:xfrm>
          <a:off x="1834515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114300</xdr:rowOff>
    </xdr:from>
    <xdr:to>
      <xdr:col>111</xdr:col>
      <xdr:colOff>177800</xdr:colOff>
      <xdr:row>62</xdr:row>
      <xdr:rowOff>116840</xdr:rowOff>
    </xdr:to>
    <xdr:cxnSp macro="">
      <xdr:nvCxnSpPr>
        <xdr:cNvPr id="607" name="直線コネクタ 606">
          <a:extLst>
            <a:ext uri="{FF2B5EF4-FFF2-40B4-BE49-F238E27FC236}">
              <a16:creationId xmlns:a16="http://schemas.microsoft.com/office/drawing/2014/main" id="{2CD61208-F125-460B-BAC7-A2A89C5C1647}"/>
            </a:ext>
          </a:extLst>
        </xdr:cNvPr>
        <xdr:cNvCxnSpPr/>
      </xdr:nvCxnSpPr>
      <xdr:spPr>
        <a:xfrm flipV="1">
          <a:off x="18395950" y="1035685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67945</xdr:rowOff>
    </xdr:from>
    <xdr:to>
      <xdr:col>102</xdr:col>
      <xdr:colOff>165100</xdr:colOff>
      <xdr:row>62</xdr:row>
      <xdr:rowOff>169545</xdr:rowOff>
    </xdr:to>
    <xdr:sp macro="" textlink="">
      <xdr:nvSpPr>
        <xdr:cNvPr id="608" name="楕円 607">
          <a:extLst>
            <a:ext uri="{FF2B5EF4-FFF2-40B4-BE49-F238E27FC236}">
              <a16:creationId xmlns:a16="http://schemas.microsoft.com/office/drawing/2014/main" id="{F68D0CA5-A05C-40BD-BAA8-F67F4CB9E6A2}"/>
            </a:ext>
          </a:extLst>
        </xdr:cNvPr>
        <xdr:cNvSpPr/>
      </xdr:nvSpPr>
      <xdr:spPr>
        <a:xfrm>
          <a:off x="17551400" y="103104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116840</xdr:rowOff>
    </xdr:from>
    <xdr:to>
      <xdr:col>107</xdr:col>
      <xdr:colOff>50800</xdr:colOff>
      <xdr:row>62</xdr:row>
      <xdr:rowOff>118745</xdr:rowOff>
    </xdr:to>
    <xdr:cxnSp macro="">
      <xdr:nvCxnSpPr>
        <xdr:cNvPr id="609" name="直線コネクタ 608">
          <a:extLst>
            <a:ext uri="{FF2B5EF4-FFF2-40B4-BE49-F238E27FC236}">
              <a16:creationId xmlns:a16="http://schemas.microsoft.com/office/drawing/2014/main" id="{18DD654D-6842-478B-89E1-D18B598D9FC5}"/>
            </a:ext>
          </a:extLst>
        </xdr:cNvPr>
        <xdr:cNvCxnSpPr/>
      </xdr:nvCxnSpPr>
      <xdr:spPr>
        <a:xfrm flipV="1">
          <a:off x="17602200" y="10359390"/>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70485</xdr:rowOff>
    </xdr:from>
    <xdr:to>
      <xdr:col>98</xdr:col>
      <xdr:colOff>38100</xdr:colOff>
      <xdr:row>63</xdr:row>
      <xdr:rowOff>635</xdr:rowOff>
    </xdr:to>
    <xdr:sp macro="" textlink="">
      <xdr:nvSpPr>
        <xdr:cNvPr id="610" name="楕円 609">
          <a:extLst>
            <a:ext uri="{FF2B5EF4-FFF2-40B4-BE49-F238E27FC236}">
              <a16:creationId xmlns:a16="http://schemas.microsoft.com/office/drawing/2014/main" id="{2F91452A-7EFF-4B60-89A5-38967AF98B69}"/>
            </a:ext>
          </a:extLst>
        </xdr:cNvPr>
        <xdr:cNvSpPr/>
      </xdr:nvSpPr>
      <xdr:spPr>
        <a:xfrm>
          <a:off x="16757650" y="103130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118745</xdr:rowOff>
    </xdr:from>
    <xdr:to>
      <xdr:col>102</xdr:col>
      <xdr:colOff>114300</xdr:colOff>
      <xdr:row>62</xdr:row>
      <xdr:rowOff>121285</xdr:rowOff>
    </xdr:to>
    <xdr:cxnSp macro="">
      <xdr:nvCxnSpPr>
        <xdr:cNvPr id="611" name="直線コネクタ 610">
          <a:extLst>
            <a:ext uri="{FF2B5EF4-FFF2-40B4-BE49-F238E27FC236}">
              <a16:creationId xmlns:a16="http://schemas.microsoft.com/office/drawing/2014/main" id="{DB04B8CE-DD45-4AA2-936D-8FB6DE9FE351}"/>
            </a:ext>
          </a:extLst>
        </xdr:cNvPr>
        <xdr:cNvCxnSpPr/>
      </xdr:nvCxnSpPr>
      <xdr:spPr>
        <a:xfrm flipV="1">
          <a:off x="16802100" y="10361295"/>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59</xdr:row>
      <xdr:rowOff>138430</xdr:rowOff>
    </xdr:from>
    <xdr:ext cx="469900" cy="259080"/>
    <xdr:sp macro="" textlink="">
      <xdr:nvSpPr>
        <xdr:cNvPr id="612" name="n_1aveValue【保健センター・保健所】&#10;一人当たり面積">
          <a:extLst>
            <a:ext uri="{FF2B5EF4-FFF2-40B4-BE49-F238E27FC236}">
              <a16:creationId xmlns:a16="http://schemas.microsoft.com/office/drawing/2014/main" id="{D9E6D861-51FB-4C7E-9E8C-C2D889E017F2}"/>
            </a:ext>
          </a:extLst>
        </xdr:cNvPr>
        <xdr:cNvSpPr txBox="1"/>
      </xdr:nvSpPr>
      <xdr:spPr>
        <a:xfrm>
          <a:off x="18980150" y="9885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59</xdr:row>
      <xdr:rowOff>158750</xdr:rowOff>
    </xdr:from>
    <xdr:ext cx="469265" cy="259080"/>
    <xdr:sp macro="" textlink="">
      <xdr:nvSpPr>
        <xdr:cNvPr id="613" name="n_2aveValue【保健センター・保健所】&#10;一人当たり面積">
          <a:extLst>
            <a:ext uri="{FF2B5EF4-FFF2-40B4-BE49-F238E27FC236}">
              <a16:creationId xmlns:a16="http://schemas.microsoft.com/office/drawing/2014/main" id="{03C44DC6-7523-4238-91FD-FA8A5CF926AE}"/>
            </a:ext>
          </a:extLst>
        </xdr:cNvPr>
        <xdr:cNvSpPr txBox="1"/>
      </xdr:nvSpPr>
      <xdr:spPr>
        <a:xfrm>
          <a:off x="18180050" y="99060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14605</xdr:rowOff>
    </xdr:from>
    <xdr:ext cx="469265" cy="259080"/>
    <xdr:sp macro="" textlink="">
      <xdr:nvSpPr>
        <xdr:cNvPr id="614" name="n_3aveValue【保健センター・保健所】&#10;一人当たり面積">
          <a:extLst>
            <a:ext uri="{FF2B5EF4-FFF2-40B4-BE49-F238E27FC236}">
              <a16:creationId xmlns:a16="http://schemas.microsoft.com/office/drawing/2014/main" id="{2DFEDBD2-868B-4145-87EE-DD126B880DA6}"/>
            </a:ext>
          </a:extLst>
        </xdr:cNvPr>
        <xdr:cNvSpPr txBox="1"/>
      </xdr:nvSpPr>
      <xdr:spPr>
        <a:xfrm>
          <a:off x="17386300" y="99269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35560</xdr:rowOff>
    </xdr:from>
    <xdr:ext cx="469265" cy="259080"/>
    <xdr:sp macro="" textlink="">
      <xdr:nvSpPr>
        <xdr:cNvPr id="615" name="n_4aveValue【保健センター・保健所】&#10;一人当たり面積">
          <a:extLst>
            <a:ext uri="{FF2B5EF4-FFF2-40B4-BE49-F238E27FC236}">
              <a16:creationId xmlns:a16="http://schemas.microsoft.com/office/drawing/2014/main" id="{5168D69E-B757-45EB-9ADF-B67A26C60E66}"/>
            </a:ext>
          </a:extLst>
        </xdr:cNvPr>
        <xdr:cNvSpPr txBox="1"/>
      </xdr:nvSpPr>
      <xdr:spPr>
        <a:xfrm>
          <a:off x="16592550" y="9947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156210</xdr:rowOff>
    </xdr:from>
    <xdr:ext cx="469900" cy="258445"/>
    <xdr:sp macro="" textlink="">
      <xdr:nvSpPr>
        <xdr:cNvPr id="616" name="n_1mainValue【保健センター・保健所】&#10;一人当たり面積">
          <a:extLst>
            <a:ext uri="{FF2B5EF4-FFF2-40B4-BE49-F238E27FC236}">
              <a16:creationId xmlns:a16="http://schemas.microsoft.com/office/drawing/2014/main" id="{544D532E-78C4-4D34-9EDD-E3C0E3177D9A}"/>
            </a:ext>
          </a:extLst>
        </xdr:cNvPr>
        <xdr:cNvSpPr txBox="1"/>
      </xdr:nvSpPr>
      <xdr:spPr>
        <a:xfrm>
          <a:off x="18980150" y="103987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158750</xdr:rowOff>
    </xdr:from>
    <xdr:ext cx="469265" cy="259080"/>
    <xdr:sp macro="" textlink="">
      <xdr:nvSpPr>
        <xdr:cNvPr id="617" name="n_2mainValue【保健センター・保健所】&#10;一人当たり面積">
          <a:extLst>
            <a:ext uri="{FF2B5EF4-FFF2-40B4-BE49-F238E27FC236}">
              <a16:creationId xmlns:a16="http://schemas.microsoft.com/office/drawing/2014/main" id="{3DAA5279-9DC5-4621-A9C2-1BC5FD36BFB6}"/>
            </a:ext>
          </a:extLst>
        </xdr:cNvPr>
        <xdr:cNvSpPr txBox="1"/>
      </xdr:nvSpPr>
      <xdr:spPr>
        <a:xfrm>
          <a:off x="18180050" y="104013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160655</xdr:rowOff>
    </xdr:from>
    <xdr:ext cx="469265" cy="259080"/>
    <xdr:sp macro="" textlink="">
      <xdr:nvSpPr>
        <xdr:cNvPr id="618" name="n_3mainValue【保健センター・保健所】&#10;一人当たり面積">
          <a:extLst>
            <a:ext uri="{FF2B5EF4-FFF2-40B4-BE49-F238E27FC236}">
              <a16:creationId xmlns:a16="http://schemas.microsoft.com/office/drawing/2014/main" id="{B3B8514F-C533-4285-8816-F55C6223FFD2}"/>
            </a:ext>
          </a:extLst>
        </xdr:cNvPr>
        <xdr:cNvSpPr txBox="1"/>
      </xdr:nvSpPr>
      <xdr:spPr>
        <a:xfrm>
          <a:off x="17386300" y="104032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163195</xdr:rowOff>
    </xdr:from>
    <xdr:ext cx="469265" cy="259080"/>
    <xdr:sp macro="" textlink="">
      <xdr:nvSpPr>
        <xdr:cNvPr id="619" name="n_4mainValue【保健センター・保健所】&#10;一人当たり面積">
          <a:extLst>
            <a:ext uri="{FF2B5EF4-FFF2-40B4-BE49-F238E27FC236}">
              <a16:creationId xmlns:a16="http://schemas.microsoft.com/office/drawing/2014/main" id="{8D8755E6-D96F-414F-97DF-9E5BFFF205FC}"/>
            </a:ext>
          </a:extLst>
        </xdr:cNvPr>
        <xdr:cNvSpPr txBox="1"/>
      </xdr:nvSpPr>
      <xdr:spPr>
        <a:xfrm>
          <a:off x="16592550" y="104057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FC02C5BC-4C05-4878-8DC9-8AB6B9E4A63A}"/>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1C765D47-316A-405D-A0C7-6F2EECE5A754}"/>
            </a:ext>
          </a:extLst>
        </xdr:cNvPr>
        <xdr:cNvSpPr/>
      </xdr:nvSpPr>
      <xdr:spPr>
        <a:xfrm>
          <a:off x="113157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A398114D-8CAF-4ADC-A8C0-70FDF3382E4F}"/>
            </a:ext>
          </a:extLst>
        </xdr:cNvPr>
        <xdr:cNvSpPr/>
      </xdr:nvSpPr>
      <xdr:spPr>
        <a:xfrm>
          <a:off x="113157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75C5EE98-0CB9-47BA-AD07-09D5AD1D9AE5}"/>
            </a:ext>
          </a:extLst>
        </xdr:cNvPr>
        <xdr:cNvSpPr/>
      </xdr:nvSpPr>
      <xdr:spPr>
        <a:xfrm>
          <a:off x="122364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D69BC9B9-4DA7-42D4-8E8F-AFB6963AB0C3}"/>
            </a:ext>
          </a:extLst>
        </xdr:cNvPr>
        <xdr:cNvSpPr/>
      </xdr:nvSpPr>
      <xdr:spPr>
        <a:xfrm>
          <a:off x="122364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8BABCDF2-4A8D-4D1A-93DF-0CD5C979A697}"/>
            </a:ext>
          </a:extLst>
        </xdr:cNvPr>
        <xdr:cNvSpPr/>
      </xdr:nvSpPr>
      <xdr:spPr>
        <a:xfrm>
          <a:off x="132651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69DA2AAC-F272-4D12-9EB8-A7048304A312}"/>
            </a:ext>
          </a:extLst>
        </xdr:cNvPr>
        <xdr:cNvSpPr/>
      </xdr:nvSpPr>
      <xdr:spPr>
        <a:xfrm>
          <a:off x="132651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03E303D6-C6F3-45C0-B568-290BC143E5BD}"/>
            </a:ext>
          </a:extLst>
        </xdr:cNvPr>
        <xdr:cNvSpPr/>
      </xdr:nvSpPr>
      <xdr:spPr>
        <a:xfrm>
          <a:off x="11207750" y="124841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815" cy="224790"/>
    <xdr:sp macro="" textlink="">
      <xdr:nvSpPr>
        <xdr:cNvPr id="628" name="テキスト ボックス 627">
          <a:extLst>
            <a:ext uri="{FF2B5EF4-FFF2-40B4-BE49-F238E27FC236}">
              <a16:creationId xmlns:a16="http://schemas.microsoft.com/office/drawing/2014/main" id="{D38BA104-9775-4563-A684-8A31CB3C677D}"/>
            </a:ext>
          </a:extLst>
        </xdr:cNvPr>
        <xdr:cNvSpPr txBox="1"/>
      </xdr:nvSpPr>
      <xdr:spPr>
        <a:xfrm>
          <a:off x="11169650" y="1229995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FB419EE4-380E-412D-9062-B76AF7E86F59}"/>
            </a:ext>
          </a:extLst>
        </xdr:cNvPr>
        <xdr:cNvCxnSpPr/>
      </xdr:nvCxnSpPr>
      <xdr:spPr>
        <a:xfrm>
          <a:off x="11207750" y="146875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725" cy="259080"/>
    <xdr:sp macro="" textlink="">
      <xdr:nvSpPr>
        <xdr:cNvPr id="630" name="テキスト ボックス 629">
          <a:extLst>
            <a:ext uri="{FF2B5EF4-FFF2-40B4-BE49-F238E27FC236}">
              <a16:creationId xmlns:a16="http://schemas.microsoft.com/office/drawing/2014/main" id="{8DAFA755-8312-4860-BAE8-6744733157CA}"/>
            </a:ext>
          </a:extLst>
        </xdr:cNvPr>
        <xdr:cNvSpPr txBox="1"/>
      </xdr:nvSpPr>
      <xdr:spPr>
        <a:xfrm>
          <a:off x="10797540" y="145453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631" name="直線コネクタ 630">
          <a:extLst>
            <a:ext uri="{FF2B5EF4-FFF2-40B4-BE49-F238E27FC236}">
              <a16:creationId xmlns:a16="http://schemas.microsoft.com/office/drawing/2014/main" id="{BFB2518F-48DD-45F4-8A4F-A0332D2107A3}"/>
            </a:ext>
          </a:extLst>
        </xdr:cNvPr>
        <xdr:cNvCxnSpPr/>
      </xdr:nvCxnSpPr>
      <xdr:spPr>
        <a:xfrm>
          <a:off x="11207750" y="143675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6725" cy="259080"/>
    <xdr:sp macro="" textlink="">
      <xdr:nvSpPr>
        <xdr:cNvPr id="632" name="テキスト ボックス 631">
          <a:extLst>
            <a:ext uri="{FF2B5EF4-FFF2-40B4-BE49-F238E27FC236}">
              <a16:creationId xmlns:a16="http://schemas.microsoft.com/office/drawing/2014/main" id="{5CED4775-1EE8-4434-A09C-E94192E2CC46}"/>
            </a:ext>
          </a:extLst>
        </xdr:cNvPr>
        <xdr:cNvSpPr txBox="1"/>
      </xdr:nvSpPr>
      <xdr:spPr>
        <a:xfrm>
          <a:off x="10797540" y="142316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633" name="直線コネクタ 632">
          <a:extLst>
            <a:ext uri="{FF2B5EF4-FFF2-40B4-BE49-F238E27FC236}">
              <a16:creationId xmlns:a16="http://schemas.microsoft.com/office/drawing/2014/main" id="{12029C2E-41C7-4B60-B72E-DDD0DEA07C99}"/>
            </a:ext>
          </a:extLst>
        </xdr:cNvPr>
        <xdr:cNvCxnSpPr/>
      </xdr:nvCxnSpPr>
      <xdr:spPr>
        <a:xfrm>
          <a:off x="11207750" y="140531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8445"/>
    <xdr:sp macro="" textlink="">
      <xdr:nvSpPr>
        <xdr:cNvPr id="634" name="テキスト ボックス 633">
          <a:extLst>
            <a:ext uri="{FF2B5EF4-FFF2-40B4-BE49-F238E27FC236}">
              <a16:creationId xmlns:a16="http://schemas.microsoft.com/office/drawing/2014/main" id="{2BE1B7E6-951E-4C2A-A520-44B56C94D91C}"/>
            </a:ext>
          </a:extLst>
        </xdr:cNvPr>
        <xdr:cNvSpPr txBox="1"/>
      </xdr:nvSpPr>
      <xdr:spPr>
        <a:xfrm>
          <a:off x="10842625" y="1391729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635" name="直線コネクタ 634">
          <a:extLst>
            <a:ext uri="{FF2B5EF4-FFF2-40B4-BE49-F238E27FC236}">
              <a16:creationId xmlns:a16="http://schemas.microsoft.com/office/drawing/2014/main" id="{FCE17305-FD5A-4DAA-8182-0A2C27EEAF52}"/>
            </a:ext>
          </a:extLst>
        </xdr:cNvPr>
        <xdr:cNvCxnSpPr/>
      </xdr:nvCxnSpPr>
      <xdr:spPr>
        <a:xfrm>
          <a:off x="11207750" y="13739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636" name="テキスト ボックス 635">
          <a:extLst>
            <a:ext uri="{FF2B5EF4-FFF2-40B4-BE49-F238E27FC236}">
              <a16:creationId xmlns:a16="http://schemas.microsoft.com/office/drawing/2014/main" id="{DFEF4AF8-B648-48C4-B238-5914A7BA30D8}"/>
            </a:ext>
          </a:extLst>
        </xdr:cNvPr>
        <xdr:cNvSpPr txBox="1"/>
      </xdr:nvSpPr>
      <xdr:spPr>
        <a:xfrm>
          <a:off x="10842625" y="136036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637" name="直線コネクタ 636">
          <a:extLst>
            <a:ext uri="{FF2B5EF4-FFF2-40B4-BE49-F238E27FC236}">
              <a16:creationId xmlns:a16="http://schemas.microsoft.com/office/drawing/2014/main" id="{9572A3EE-DE6A-4396-B377-8F101D84F89C}"/>
            </a:ext>
          </a:extLst>
        </xdr:cNvPr>
        <xdr:cNvCxnSpPr/>
      </xdr:nvCxnSpPr>
      <xdr:spPr>
        <a:xfrm>
          <a:off x="11207750" y="13425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8445"/>
    <xdr:sp macro="" textlink="">
      <xdr:nvSpPr>
        <xdr:cNvPr id="638" name="テキスト ボックス 637">
          <a:extLst>
            <a:ext uri="{FF2B5EF4-FFF2-40B4-BE49-F238E27FC236}">
              <a16:creationId xmlns:a16="http://schemas.microsoft.com/office/drawing/2014/main" id="{612B28C1-651A-407D-9F6E-474A3BF02A04}"/>
            </a:ext>
          </a:extLst>
        </xdr:cNvPr>
        <xdr:cNvSpPr txBox="1"/>
      </xdr:nvSpPr>
      <xdr:spPr>
        <a:xfrm>
          <a:off x="10842625" y="132899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639" name="直線コネクタ 638">
          <a:extLst>
            <a:ext uri="{FF2B5EF4-FFF2-40B4-BE49-F238E27FC236}">
              <a16:creationId xmlns:a16="http://schemas.microsoft.com/office/drawing/2014/main" id="{769AFF58-CD3C-42F5-A569-17C056D8667D}"/>
            </a:ext>
          </a:extLst>
        </xdr:cNvPr>
        <xdr:cNvCxnSpPr/>
      </xdr:nvCxnSpPr>
      <xdr:spPr>
        <a:xfrm>
          <a:off x="11207750" y="13112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640" name="テキスト ボックス 639">
          <a:extLst>
            <a:ext uri="{FF2B5EF4-FFF2-40B4-BE49-F238E27FC236}">
              <a16:creationId xmlns:a16="http://schemas.microsoft.com/office/drawing/2014/main" id="{D0D249B7-AAC9-4474-ADE7-DF69FF5F24D9}"/>
            </a:ext>
          </a:extLst>
        </xdr:cNvPr>
        <xdr:cNvSpPr txBox="1"/>
      </xdr:nvSpPr>
      <xdr:spPr>
        <a:xfrm>
          <a:off x="10842625" y="129762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641" name="直線コネクタ 640">
          <a:extLst>
            <a:ext uri="{FF2B5EF4-FFF2-40B4-BE49-F238E27FC236}">
              <a16:creationId xmlns:a16="http://schemas.microsoft.com/office/drawing/2014/main" id="{A8276BD1-ED6D-46AB-86E0-A1CA02FC67C0}"/>
            </a:ext>
          </a:extLst>
        </xdr:cNvPr>
        <xdr:cNvCxnSpPr/>
      </xdr:nvCxnSpPr>
      <xdr:spPr>
        <a:xfrm>
          <a:off x="11207750" y="127977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8455" cy="259080"/>
    <xdr:sp macro="" textlink="">
      <xdr:nvSpPr>
        <xdr:cNvPr id="642" name="テキスト ボックス 641">
          <a:extLst>
            <a:ext uri="{FF2B5EF4-FFF2-40B4-BE49-F238E27FC236}">
              <a16:creationId xmlns:a16="http://schemas.microsoft.com/office/drawing/2014/main" id="{9BEBBAA0-E5B2-43AE-BA3C-0765E40ADBAC}"/>
            </a:ext>
          </a:extLst>
        </xdr:cNvPr>
        <xdr:cNvSpPr txBox="1"/>
      </xdr:nvSpPr>
      <xdr:spPr>
        <a:xfrm>
          <a:off x="10906760" y="1266190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FB92B5AE-6E2D-4B79-B22B-93F5A068468E}"/>
            </a:ext>
          </a:extLst>
        </xdr:cNvPr>
        <xdr:cNvCxnSpPr/>
      </xdr:nvCxnSpPr>
      <xdr:spPr>
        <a:xfrm>
          <a:off x="11207750" y="1248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消防施設】&#10;有形固定資産減価償却率グラフ枠">
          <a:extLst>
            <a:ext uri="{FF2B5EF4-FFF2-40B4-BE49-F238E27FC236}">
              <a16:creationId xmlns:a16="http://schemas.microsoft.com/office/drawing/2014/main" id="{14970C6B-596C-41A8-9537-4E42807C9CCA}"/>
            </a:ext>
          </a:extLst>
        </xdr:cNvPr>
        <xdr:cNvSpPr/>
      </xdr:nvSpPr>
      <xdr:spPr>
        <a:xfrm>
          <a:off x="11207750" y="124841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31750</xdr:rowOff>
    </xdr:from>
    <xdr:to>
      <xdr:col>85</xdr:col>
      <xdr:colOff>126365</xdr:colOff>
      <xdr:row>86</xdr:row>
      <xdr:rowOff>168910</xdr:rowOff>
    </xdr:to>
    <xdr:cxnSp macro="">
      <xdr:nvCxnSpPr>
        <xdr:cNvPr id="645" name="直線コネクタ 644">
          <a:extLst>
            <a:ext uri="{FF2B5EF4-FFF2-40B4-BE49-F238E27FC236}">
              <a16:creationId xmlns:a16="http://schemas.microsoft.com/office/drawing/2014/main" id="{7311ED88-2C72-4203-B1A2-4EF8864695A8}"/>
            </a:ext>
          </a:extLst>
        </xdr:cNvPr>
        <xdr:cNvCxnSpPr/>
      </xdr:nvCxnSpPr>
      <xdr:spPr>
        <a:xfrm flipV="1">
          <a:off x="14699615" y="12915900"/>
          <a:ext cx="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9900" cy="259080"/>
    <xdr:sp macro="" textlink="">
      <xdr:nvSpPr>
        <xdr:cNvPr id="646" name="【消防施設】&#10;有形固定資産減価償却率最小値テキスト">
          <a:extLst>
            <a:ext uri="{FF2B5EF4-FFF2-40B4-BE49-F238E27FC236}">
              <a16:creationId xmlns:a16="http://schemas.microsoft.com/office/drawing/2014/main" id="{4D822D94-8476-458D-A073-644AF68D4904}"/>
            </a:ext>
          </a:extLst>
        </xdr:cNvPr>
        <xdr:cNvSpPr txBox="1"/>
      </xdr:nvSpPr>
      <xdr:spPr>
        <a:xfrm>
          <a:off x="14738350" y="14371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168910</xdr:rowOff>
    </xdr:from>
    <xdr:to>
      <xdr:col>86</xdr:col>
      <xdr:colOff>25400</xdr:colOff>
      <xdr:row>86</xdr:row>
      <xdr:rowOff>168910</xdr:rowOff>
    </xdr:to>
    <xdr:cxnSp macro="">
      <xdr:nvCxnSpPr>
        <xdr:cNvPr id="647" name="直線コネクタ 646">
          <a:extLst>
            <a:ext uri="{FF2B5EF4-FFF2-40B4-BE49-F238E27FC236}">
              <a16:creationId xmlns:a16="http://schemas.microsoft.com/office/drawing/2014/main" id="{AAE3D93C-4CF9-4BFC-B7E8-7DD965ACBF4D}"/>
            </a:ext>
          </a:extLst>
        </xdr:cNvPr>
        <xdr:cNvCxnSpPr/>
      </xdr:nvCxnSpPr>
      <xdr:spPr>
        <a:xfrm>
          <a:off x="14611350" y="14367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149860</xdr:rowOff>
    </xdr:from>
    <xdr:ext cx="340360" cy="259080"/>
    <xdr:sp macro="" textlink="">
      <xdr:nvSpPr>
        <xdr:cNvPr id="648" name="【消防施設】&#10;有形固定資産減価償却率最大値テキスト">
          <a:extLst>
            <a:ext uri="{FF2B5EF4-FFF2-40B4-BE49-F238E27FC236}">
              <a16:creationId xmlns:a16="http://schemas.microsoft.com/office/drawing/2014/main" id="{C69A66EF-6429-4C1E-9869-7EFF6BEC3F15}"/>
            </a:ext>
          </a:extLst>
        </xdr:cNvPr>
        <xdr:cNvSpPr txBox="1"/>
      </xdr:nvSpPr>
      <xdr:spPr>
        <a:xfrm>
          <a:off x="14738350" y="127038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31750</xdr:rowOff>
    </xdr:from>
    <xdr:to>
      <xdr:col>86</xdr:col>
      <xdr:colOff>25400</xdr:colOff>
      <xdr:row>78</xdr:row>
      <xdr:rowOff>31750</xdr:rowOff>
    </xdr:to>
    <xdr:cxnSp macro="">
      <xdr:nvCxnSpPr>
        <xdr:cNvPr id="649" name="直線コネクタ 648">
          <a:extLst>
            <a:ext uri="{FF2B5EF4-FFF2-40B4-BE49-F238E27FC236}">
              <a16:creationId xmlns:a16="http://schemas.microsoft.com/office/drawing/2014/main" id="{6EBC4DCE-45EF-43B4-8056-26FA35C8C510}"/>
            </a:ext>
          </a:extLst>
        </xdr:cNvPr>
        <xdr:cNvCxnSpPr/>
      </xdr:nvCxnSpPr>
      <xdr:spPr>
        <a:xfrm>
          <a:off x="14611350" y="129159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117475</xdr:rowOff>
    </xdr:from>
    <xdr:ext cx="405130" cy="259080"/>
    <xdr:sp macro="" textlink="">
      <xdr:nvSpPr>
        <xdr:cNvPr id="650" name="【消防施設】&#10;有形固定資産減価償却率平均値テキスト">
          <a:extLst>
            <a:ext uri="{FF2B5EF4-FFF2-40B4-BE49-F238E27FC236}">
              <a16:creationId xmlns:a16="http://schemas.microsoft.com/office/drawing/2014/main" id="{F02BFEE4-7A1D-4B8B-982A-6D56CD226F62}"/>
            </a:ext>
          </a:extLst>
        </xdr:cNvPr>
        <xdr:cNvSpPr txBox="1"/>
      </xdr:nvSpPr>
      <xdr:spPr>
        <a:xfrm>
          <a:off x="14738350" y="136620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139065</xdr:rowOff>
    </xdr:from>
    <xdr:to>
      <xdr:col>85</xdr:col>
      <xdr:colOff>177800</xdr:colOff>
      <xdr:row>83</xdr:row>
      <xdr:rowOff>69215</xdr:rowOff>
    </xdr:to>
    <xdr:sp macro="" textlink="">
      <xdr:nvSpPr>
        <xdr:cNvPr id="651" name="フローチャート: 判断 650">
          <a:extLst>
            <a:ext uri="{FF2B5EF4-FFF2-40B4-BE49-F238E27FC236}">
              <a16:creationId xmlns:a16="http://schemas.microsoft.com/office/drawing/2014/main" id="{16AC0731-D713-4D98-B183-16FC5FC3E436}"/>
            </a:ext>
          </a:extLst>
        </xdr:cNvPr>
        <xdr:cNvSpPr/>
      </xdr:nvSpPr>
      <xdr:spPr>
        <a:xfrm>
          <a:off x="14649450" y="136836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103505</xdr:rowOff>
    </xdr:from>
    <xdr:to>
      <xdr:col>81</xdr:col>
      <xdr:colOff>101600</xdr:colOff>
      <xdr:row>83</xdr:row>
      <xdr:rowOff>33655</xdr:rowOff>
    </xdr:to>
    <xdr:sp macro="" textlink="">
      <xdr:nvSpPr>
        <xdr:cNvPr id="652" name="フローチャート: 判断 651">
          <a:extLst>
            <a:ext uri="{FF2B5EF4-FFF2-40B4-BE49-F238E27FC236}">
              <a16:creationId xmlns:a16="http://schemas.microsoft.com/office/drawing/2014/main" id="{4B3FC9FA-60EF-44C6-864D-1DB53A8EF78F}"/>
            </a:ext>
          </a:extLst>
        </xdr:cNvPr>
        <xdr:cNvSpPr/>
      </xdr:nvSpPr>
      <xdr:spPr>
        <a:xfrm>
          <a:off x="13887450" y="136480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109855</xdr:rowOff>
    </xdr:from>
    <xdr:to>
      <xdr:col>76</xdr:col>
      <xdr:colOff>165100</xdr:colOff>
      <xdr:row>83</xdr:row>
      <xdr:rowOff>40640</xdr:rowOff>
    </xdr:to>
    <xdr:sp macro="" textlink="">
      <xdr:nvSpPr>
        <xdr:cNvPr id="653" name="フローチャート: 判断 652">
          <a:extLst>
            <a:ext uri="{FF2B5EF4-FFF2-40B4-BE49-F238E27FC236}">
              <a16:creationId xmlns:a16="http://schemas.microsoft.com/office/drawing/2014/main" id="{EB50144C-103A-4743-AAA7-88AE3CFE57E6}"/>
            </a:ext>
          </a:extLst>
        </xdr:cNvPr>
        <xdr:cNvSpPr/>
      </xdr:nvSpPr>
      <xdr:spPr>
        <a:xfrm>
          <a:off x="13093700" y="136544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119380</xdr:rowOff>
    </xdr:from>
    <xdr:to>
      <xdr:col>72</xdr:col>
      <xdr:colOff>38100</xdr:colOff>
      <xdr:row>83</xdr:row>
      <xdr:rowOff>49530</xdr:rowOff>
    </xdr:to>
    <xdr:sp macro="" textlink="">
      <xdr:nvSpPr>
        <xdr:cNvPr id="654" name="フローチャート: 判断 653">
          <a:extLst>
            <a:ext uri="{FF2B5EF4-FFF2-40B4-BE49-F238E27FC236}">
              <a16:creationId xmlns:a16="http://schemas.microsoft.com/office/drawing/2014/main" id="{2CB635BD-C159-45B7-9AA6-9A7D94985ED1}"/>
            </a:ext>
          </a:extLst>
        </xdr:cNvPr>
        <xdr:cNvSpPr/>
      </xdr:nvSpPr>
      <xdr:spPr>
        <a:xfrm>
          <a:off x="12299950" y="136639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127635</xdr:rowOff>
    </xdr:from>
    <xdr:to>
      <xdr:col>67</xdr:col>
      <xdr:colOff>101600</xdr:colOff>
      <xdr:row>83</xdr:row>
      <xdr:rowOff>57785</xdr:rowOff>
    </xdr:to>
    <xdr:sp macro="" textlink="">
      <xdr:nvSpPr>
        <xdr:cNvPr id="655" name="フローチャート: 判断 654">
          <a:extLst>
            <a:ext uri="{FF2B5EF4-FFF2-40B4-BE49-F238E27FC236}">
              <a16:creationId xmlns:a16="http://schemas.microsoft.com/office/drawing/2014/main" id="{612A8852-7E59-4ECF-9258-77D4126E2214}"/>
            </a:ext>
          </a:extLst>
        </xdr:cNvPr>
        <xdr:cNvSpPr/>
      </xdr:nvSpPr>
      <xdr:spPr>
        <a:xfrm>
          <a:off x="11487150" y="136721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56" name="テキスト ボックス 655">
          <a:extLst>
            <a:ext uri="{FF2B5EF4-FFF2-40B4-BE49-F238E27FC236}">
              <a16:creationId xmlns:a16="http://schemas.microsoft.com/office/drawing/2014/main" id="{388D9B0C-6280-4F93-AAD0-022177282216}"/>
            </a:ext>
          </a:extLst>
        </xdr:cNvPr>
        <xdr:cNvSpPr txBox="1"/>
      </xdr:nvSpPr>
      <xdr:spPr>
        <a:xfrm>
          <a:off x="14528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57" name="テキスト ボックス 656">
          <a:extLst>
            <a:ext uri="{FF2B5EF4-FFF2-40B4-BE49-F238E27FC236}">
              <a16:creationId xmlns:a16="http://schemas.microsoft.com/office/drawing/2014/main" id="{2EC2F07F-B105-43C2-B5B5-3ADB7E4CEC68}"/>
            </a:ext>
          </a:extLst>
        </xdr:cNvPr>
        <xdr:cNvSpPr txBox="1"/>
      </xdr:nvSpPr>
      <xdr:spPr>
        <a:xfrm>
          <a:off x="13766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58" name="テキスト ボックス 657">
          <a:extLst>
            <a:ext uri="{FF2B5EF4-FFF2-40B4-BE49-F238E27FC236}">
              <a16:creationId xmlns:a16="http://schemas.microsoft.com/office/drawing/2014/main" id="{68B4C88B-50F1-49F5-B199-73470B6D241E}"/>
            </a:ext>
          </a:extLst>
        </xdr:cNvPr>
        <xdr:cNvSpPr txBox="1"/>
      </xdr:nvSpPr>
      <xdr:spPr>
        <a:xfrm>
          <a:off x="129730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59" name="テキスト ボックス 658">
          <a:extLst>
            <a:ext uri="{FF2B5EF4-FFF2-40B4-BE49-F238E27FC236}">
              <a16:creationId xmlns:a16="http://schemas.microsoft.com/office/drawing/2014/main" id="{81F9C061-D92A-4A21-A972-8293533DA02B}"/>
            </a:ext>
          </a:extLst>
        </xdr:cNvPr>
        <xdr:cNvSpPr txBox="1"/>
      </xdr:nvSpPr>
      <xdr:spPr>
        <a:xfrm>
          <a:off x="121729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0" name="テキスト ボックス 659">
          <a:extLst>
            <a:ext uri="{FF2B5EF4-FFF2-40B4-BE49-F238E27FC236}">
              <a16:creationId xmlns:a16="http://schemas.microsoft.com/office/drawing/2014/main" id="{A77FE780-BE15-4F64-8CDE-7932849D8750}"/>
            </a:ext>
          </a:extLst>
        </xdr:cNvPr>
        <xdr:cNvSpPr txBox="1"/>
      </xdr:nvSpPr>
      <xdr:spPr>
        <a:xfrm>
          <a:off x="113665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67310</xdr:rowOff>
    </xdr:from>
    <xdr:to>
      <xdr:col>85</xdr:col>
      <xdr:colOff>177800</xdr:colOff>
      <xdr:row>82</xdr:row>
      <xdr:rowOff>168910</xdr:rowOff>
    </xdr:to>
    <xdr:sp macro="" textlink="">
      <xdr:nvSpPr>
        <xdr:cNvPr id="661" name="楕円 660">
          <a:extLst>
            <a:ext uri="{FF2B5EF4-FFF2-40B4-BE49-F238E27FC236}">
              <a16:creationId xmlns:a16="http://schemas.microsoft.com/office/drawing/2014/main" id="{2EF5EDCE-C1EE-42EE-8654-779642D19CDD}"/>
            </a:ext>
          </a:extLst>
        </xdr:cNvPr>
        <xdr:cNvSpPr/>
      </xdr:nvSpPr>
      <xdr:spPr>
        <a:xfrm>
          <a:off x="14649450" y="136118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90170</xdr:rowOff>
    </xdr:from>
    <xdr:ext cx="405130" cy="259080"/>
    <xdr:sp macro="" textlink="">
      <xdr:nvSpPr>
        <xdr:cNvPr id="662" name="【消防施設】&#10;有形固定資産減価償却率該当値テキスト">
          <a:extLst>
            <a:ext uri="{FF2B5EF4-FFF2-40B4-BE49-F238E27FC236}">
              <a16:creationId xmlns:a16="http://schemas.microsoft.com/office/drawing/2014/main" id="{4EBAC6B5-9728-4EA5-86E8-53CC4EAA2527}"/>
            </a:ext>
          </a:extLst>
        </xdr:cNvPr>
        <xdr:cNvSpPr txBox="1"/>
      </xdr:nvSpPr>
      <xdr:spPr>
        <a:xfrm>
          <a:off x="14738350" y="134696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67310</xdr:rowOff>
    </xdr:from>
    <xdr:to>
      <xdr:col>81</xdr:col>
      <xdr:colOff>101600</xdr:colOff>
      <xdr:row>82</xdr:row>
      <xdr:rowOff>168910</xdr:rowOff>
    </xdr:to>
    <xdr:sp macro="" textlink="">
      <xdr:nvSpPr>
        <xdr:cNvPr id="663" name="楕円 662">
          <a:extLst>
            <a:ext uri="{FF2B5EF4-FFF2-40B4-BE49-F238E27FC236}">
              <a16:creationId xmlns:a16="http://schemas.microsoft.com/office/drawing/2014/main" id="{39A3BAE0-4CDD-4F92-B8BC-C5D6FDFAF5A1}"/>
            </a:ext>
          </a:extLst>
        </xdr:cNvPr>
        <xdr:cNvSpPr/>
      </xdr:nvSpPr>
      <xdr:spPr>
        <a:xfrm>
          <a:off x="13887450" y="136118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118110</xdr:rowOff>
    </xdr:from>
    <xdr:to>
      <xdr:col>85</xdr:col>
      <xdr:colOff>127000</xdr:colOff>
      <xdr:row>82</xdr:row>
      <xdr:rowOff>118110</xdr:rowOff>
    </xdr:to>
    <xdr:cxnSp macro="">
      <xdr:nvCxnSpPr>
        <xdr:cNvPr id="664" name="直線コネクタ 663">
          <a:extLst>
            <a:ext uri="{FF2B5EF4-FFF2-40B4-BE49-F238E27FC236}">
              <a16:creationId xmlns:a16="http://schemas.microsoft.com/office/drawing/2014/main" id="{2CD7E3F3-D05E-4CE8-872B-744FC876D9CD}"/>
            </a:ext>
          </a:extLst>
        </xdr:cNvPr>
        <xdr:cNvCxnSpPr/>
      </xdr:nvCxnSpPr>
      <xdr:spPr>
        <a:xfrm>
          <a:off x="13938250" y="1366266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12065</xdr:rowOff>
    </xdr:from>
    <xdr:to>
      <xdr:col>76</xdr:col>
      <xdr:colOff>165100</xdr:colOff>
      <xdr:row>82</xdr:row>
      <xdr:rowOff>113665</xdr:rowOff>
    </xdr:to>
    <xdr:sp macro="" textlink="">
      <xdr:nvSpPr>
        <xdr:cNvPr id="665" name="楕円 664">
          <a:extLst>
            <a:ext uri="{FF2B5EF4-FFF2-40B4-BE49-F238E27FC236}">
              <a16:creationId xmlns:a16="http://schemas.microsoft.com/office/drawing/2014/main" id="{9462299A-876C-44A0-919F-20EC0146288B}"/>
            </a:ext>
          </a:extLst>
        </xdr:cNvPr>
        <xdr:cNvSpPr/>
      </xdr:nvSpPr>
      <xdr:spPr>
        <a:xfrm>
          <a:off x="13093700" y="1355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63500</xdr:rowOff>
    </xdr:from>
    <xdr:to>
      <xdr:col>81</xdr:col>
      <xdr:colOff>50800</xdr:colOff>
      <xdr:row>82</xdr:row>
      <xdr:rowOff>118110</xdr:rowOff>
    </xdr:to>
    <xdr:cxnSp macro="">
      <xdr:nvCxnSpPr>
        <xdr:cNvPr id="666" name="直線コネクタ 665">
          <a:extLst>
            <a:ext uri="{FF2B5EF4-FFF2-40B4-BE49-F238E27FC236}">
              <a16:creationId xmlns:a16="http://schemas.microsoft.com/office/drawing/2014/main" id="{B2A6B2FF-C695-40A5-9687-FDB5B3D50222}"/>
            </a:ext>
          </a:extLst>
        </xdr:cNvPr>
        <xdr:cNvCxnSpPr/>
      </xdr:nvCxnSpPr>
      <xdr:spPr>
        <a:xfrm>
          <a:off x="13144500" y="13608050"/>
          <a:ext cx="79375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127635</xdr:rowOff>
    </xdr:from>
    <xdr:to>
      <xdr:col>72</xdr:col>
      <xdr:colOff>38100</xdr:colOff>
      <xdr:row>82</xdr:row>
      <xdr:rowOff>57785</xdr:rowOff>
    </xdr:to>
    <xdr:sp macro="" textlink="">
      <xdr:nvSpPr>
        <xdr:cNvPr id="667" name="楕円 666">
          <a:extLst>
            <a:ext uri="{FF2B5EF4-FFF2-40B4-BE49-F238E27FC236}">
              <a16:creationId xmlns:a16="http://schemas.microsoft.com/office/drawing/2014/main" id="{7C1FE7C1-0702-48B9-B702-95FB4103ADE6}"/>
            </a:ext>
          </a:extLst>
        </xdr:cNvPr>
        <xdr:cNvSpPr/>
      </xdr:nvSpPr>
      <xdr:spPr>
        <a:xfrm>
          <a:off x="12299950" y="135070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6985</xdr:rowOff>
    </xdr:from>
    <xdr:to>
      <xdr:col>76</xdr:col>
      <xdr:colOff>114300</xdr:colOff>
      <xdr:row>82</xdr:row>
      <xdr:rowOff>63500</xdr:rowOff>
    </xdr:to>
    <xdr:cxnSp macro="">
      <xdr:nvCxnSpPr>
        <xdr:cNvPr id="668" name="直線コネクタ 667">
          <a:extLst>
            <a:ext uri="{FF2B5EF4-FFF2-40B4-BE49-F238E27FC236}">
              <a16:creationId xmlns:a16="http://schemas.microsoft.com/office/drawing/2014/main" id="{9627C28A-49F3-4439-8951-EE47061A6F61}"/>
            </a:ext>
          </a:extLst>
        </xdr:cNvPr>
        <xdr:cNvCxnSpPr/>
      </xdr:nvCxnSpPr>
      <xdr:spPr>
        <a:xfrm>
          <a:off x="12344400" y="13551535"/>
          <a:ext cx="8001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69215</xdr:rowOff>
    </xdr:from>
    <xdr:to>
      <xdr:col>67</xdr:col>
      <xdr:colOff>101600</xdr:colOff>
      <xdr:row>81</xdr:row>
      <xdr:rowOff>170815</xdr:rowOff>
    </xdr:to>
    <xdr:sp macro="" textlink="">
      <xdr:nvSpPr>
        <xdr:cNvPr id="669" name="楕円 668">
          <a:extLst>
            <a:ext uri="{FF2B5EF4-FFF2-40B4-BE49-F238E27FC236}">
              <a16:creationId xmlns:a16="http://schemas.microsoft.com/office/drawing/2014/main" id="{E7AE8CDC-4E9E-41C3-84FE-AEA041CA5276}"/>
            </a:ext>
          </a:extLst>
        </xdr:cNvPr>
        <xdr:cNvSpPr/>
      </xdr:nvSpPr>
      <xdr:spPr>
        <a:xfrm>
          <a:off x="11487150" y="134486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120650</xdr:rowOff>
    </xdr:from>
    <xdr:to>
      <xdr:col>71</xdr:col>
      <xdr:colOff>177800</xdr:colOff>
      <xdr:row>82</xdr:row>
      <xdr:rowOff>6985</xdr:rowOff>
    </xdr:to>
    <xdr:cxnSp macro="">
      <xdr:nvCxnSpPr>
        <xdr:cNvPr id="670" name="直線コネクタ 669">
          <a:extLst>
            <a:ext uri="{FF2B5EF4-FFF2-40B4-BE49-F238E27FC236}">
              <a16:creationId xmlns:a16="http://schemas.microsoft.com/office/drawing/2014/main" id="{A673417D-2A6F-4B15-9815-5E958EEF4363}"/>
            </a:ext>
          </a:extLst>
        </xdr:cNvPr>
        <xdr:cNvCxnSpPr/>
      </xdr:nvCxnSpPr>
      <xdr:spPr>
        <a:xfrm>
          <a:off x="11537950" y="13500100"/>
          <a:ext cx="80645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83</xdr:row>
      <xdr:rowOff>24765</xdr:rowOff>
    </xdr:from>
    <xdr:ext cx="405130" cy="259080"/>
    <xdr:sp macro="" textlink="">
      <xdr:nvSpPr>
        <xdr:cNvPr id="671" name="n_1aveValue【消防施設】&#10;有形固定資産減価償却率">
          <a:extLst>
            <a:ext uri="{FF2B5EF4-FFF2-40B4-BE49-F238E27FC236}">
              <a16:creationId xmlns:a16="http://schemas.microsoft.com/office/drawing/2014/main" id="{84F45F20-F181-40B6-A7B7-5A26AD8FCF0E}"/>
            </a:ext>
          </a:extLst>
        </xdr:cNvPr>
        <xdr:cNvSpPr txBox="1"/>
      </xdr:nvSpPr>
      <xdr:spPr>
        <a:xfrm>
          <a:off x="13742035" y="137344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31115</xdr:rowOff>
    </xdr:from>
    <xdr:ext cx="404495" cy="258445"/>
    <xdr:sp macro="" textlink="">
      <xdr:nvSpPr>
        <xdr:cNvPr id="672" name="n_2aveValue【消防施設】&#10;有形固定資産減価償却率">
          <a:extLst>
            <a:ext uri="{FF2B5EF4-FFF2-40B4-BE49-F238E27FC236}">
              <a16:creationId xmlns:a16="http://schemas.microsoft.com/office/drawing/2014/main" id="{368067AE-F1BE-4018-8A0E-1C9265EC396A}"/>
            </a:ext>
          </a:extLst>
        </xdr:cNvPr>
        <xdr:cNvSpPr txBox="1"/>
      </xdr:nvSpPr>
      <xdr:spPr>
        <a:xfrm>
          <a:off x="12960985" y="137407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83</xdr:row>
      <xdr:rowOff>40640</xdr:rowOff>
    </xdr:from>
    <xdr:ext cx="404495" cy="258445"/>
    <xdr:sp macro="" textlink="">
      <xdr:nvSpPr>
        <xdr:cNvPr id="673" name="n_3aveValue【消防施設】&#10;有形固定資産減価償却率">
          <a:extLst>
            <a:ext uri="{FF2B5EF4-FFF2-40B4-BE49-F238E27FC236}">
              <a16:creationId xmlns:a16="http://schemas.microsoft.com/office/drawing/2014/main" id="{C84C377A-DB8A-43C8-9A1C-435C963C42C8}"/>
            </a:ext>
          </a:extLst>
        </xdr:cNvPr>
        <xdr:cNvSpPr txBox="1"/>
      </xdr:nvSpPr>
      <xdr:spPr>
        <a:xfrm>
          <a:off x="12167235" y="137502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83</xdr:row>
      <xdr:rowOff>48895</xdr:rowOff>
    </xdr:from>
    <xdr:ext cx="404495" cy="259080"/>
    <xdr:sp macro="" textlink="">
      <xdr:nvSpPr>
        <xdr:cNvPr id="674" name="n_4aveValue【消防施設】&#10;有形固定資産減価償却率">
          <a:extLst>
            <a:ext uri="{FF2B5EF4-FFF2-40B4-BE49-F238E27FC236}">
              <a16:creationId xmlns:a16="http://schemas.microsoft.com/office/drawing/2014/main" id="{7CEA4637-6C52-4D98-91EF-96B9DFE04156}"/>
            </a:ext>
          </a:extLst>
        </xdr:cNvPr>
        <xdr:cNvSpPr txBox="1"/>
      </xdr:nvSpPr>
      <xdr:spPr>
        <a:xfrm>
          <a:off x="11354435" y="137585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81</xdr:row>
      <xdr:rowOff>13970</xdr:rowOff>
    </xdr:from>
    <xdr:ext cx="405130" cy="259080"/>
    <xdr:sp macro="" textlink="">
      <xdr:nvSpPr>
        <xdr:cNvPr id="675" name="n_1mainValue【消防施設】&#10;有形固定資産減価償却率">
          <a:extLst>
            <a:ext uri="{FF2B5EF4-FFF2-40B4-BE49-F238E27FC236}">
              <a16:creationId xmlns:a16="http://schemas.microsoft.com/office/drawing/2014/main" id="{328693DC-610D-4F1F-AAAB-33E4ADEAC063}"/>
            </a:ext>
          </a:extLst>
        </xdr:cNvPr>
        <xdr:cNvSpPr txBox="1"/>
      </xdr:nvSpPr>
      <xdr:spPr>
        <a:xfrm>
          <a:off x="13742035" y="13393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80</xdr:row>
      <xdr:rowOff>130175</xdr:rowOff>
    </xdr:from>
    <xdr:ext cx="404495" cy="259080"/>
    <xdr:sp macro="" textlink="">
      <xdr:nvSpPr>
        <xdr:cNvPr id="676" name="n_2mainValue【消防施設】&#10;有形固定資産減価償却率">
          <a:extLst>
            <a:ext uri="{FF2B5EF4-FFF2-40B4-BE49-F238E27FC236}">
              <a16:creationId xmlns:a16="http://schemas.microsoft.com/office/drawing/2014/main" id="{4DBBCF95-AFEE-4E1D-8090-E9D74F6FCFDA}"/>
            </a:ext>
          </a:extLst>
        </xdr:cNvPr>
        <xdr:cNvSpPr txBox="1"/>
      </xdr:nvSpPr>
      <xdr:spPr>
        <a:xfrm>
          <a:off x="12960985" y="133445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80</xdr:row>
      <xdr:rowOff>74930</xdr:rowOff>
    </xdr:from>
    <xdr:ext cx="404495" cy="258445"/>
    <xdr:sp macro="" textlink="">
      <xdr:nvSpPr>
        <xdr:cNvPr id="677" name="n_3mainValue【消防施設】&#10;有形固定資産減価償却率">
          <a:extLst>
            <a:ext uri="{FF2B5EF4-FFF2-40B4-BE49-F238E27FC236}">
              <a16:creationId xmlns:a16="http://schemas.microsoft.com/office/drawing/2014/main" id="{A950652D-E9E1-4DB0-8A3F-5045B3ACF213}"/>
            </a:ext>
          </a:extLst>
        </xdr:cNvPr>
        <xdr:cNvSpPr txBox="1"/>
      </xdr:nvSpPr>
      <xdr:spPr>
        <a:xfrm>
          <a:off x="12167235" y="132892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80</xdr:row>
      <xdr:rowOff>15875</xdr:rowOff>
    </xdr:from>
    <xdr:ext cx="404495" cy="259080"/>
    <xdr:sp macro="" textlink="">
      <xdr:nvSpPr>
        <xdr:cNvPr id="678" name="n_4mainValue【消防施設】&#10;有形固定資産減価償却率">
          <a:extLst>
            <a:ext uri="{FF2B5EF4-FFF2-40B4-BE49-F238E27FC236}">
              <a16:creationId xmlns:a16="http://schemas.microsoft.com/office/drawing/2014/main" id="{A22E5C9C-3B68-46D3-B22D-C01CE773CBFA}"/>
            </a:ext>
          </a:extLst>
        </xdr:cNvPr>
        <xdr:cNvSpPr txBox="1"/>
      </xdr:nvSpPr>
      <xdr:spPr>
        <a:xfrm>
          <a:off x="11354435" y="132302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63B2CDC6-362B-4917-B341-CA256B65BBE3}"/>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4F876960-EFFB-44A7-BC56-E68769B73382}"/>
            </a:ext>
          </a:extLst>
        </xdr:cNvPr>
        <xdr:cNvSpPr/>
      </xdr:nvSpPr>
      <xdr:spPr>
        <a:xfrm>
          <a:off x="165862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956ABA4D-B7D7-43EB-8D64-9CCBB0DA3EB9}"/>
            </a:ext>
          </a:extLst>
        </xdr:cNvPr>
        <xdr:cNvSpPr/>
      </xdr:nvSpPr>
      <xdr:spPr>
        <a:xfrm>
          <a:off x="165862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DE82EAEF-43D6-4CA3-9988-967D9861CBD1}"/>
            </a:ext>
          </a:extLst>
        </xdr:cNvPr>
        <xdr:cNvSpPr/>
      </xdr:nvSpPr>
      <xdr:spPr>
        <a:xfrm>
          <a:off x="174879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8AA771AA-B995-415E-B5E0-7B37D20A62DB}"/>
            </a:ext>
          </a:extLst>
        </xdr:cNvPr>
        <xdr:cNvSpPr/>
      </xdr:nvSpPr>
      <xdr:spPr>
        <a:xfrm>
          <a:off x="174879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583DB7CB-60E3-4286-966A-8A4C8E82B667}"/>
            </a:ext>
          </a:extLst>
        </xdr:cNvPr>
        <xdr:cNvSpPr/>
      </xdr:nvSpPr>
      <xdr:spPr>
        <a:xfrm>
          <a:off x="185166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E1A2269E-BA58-40CC-8116-FFE235864CCD}"/>
            </a:ext>
          </a:extLst>
        </xdr:cNvPr>
        <xdr:cNvSpPr/>
      </xdr:nvSpPr>
      <xdr:spPr>
        <a:xfrm>
          <a:off x="185166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D0CC69FA-9C7E-4412-84BF-F2729253FAEE}"/>
            </a:ext>
          </a:extLst>
        </xdr:cNvPr>
        <xdr:cNvSpPr/>
      </xdr:nvSpPr>
      <xdr:spPr>
        <a:xfrm>
          <a:off x="16459200" y="124841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250" cy="224790"/>
    <xdr:sp macro="" textlink="">
      <xdr:nvSpPr>
        <xdr:cNvPr id="687" name="テキスト ボックス 686">
          <a:extLst>
            <a:ext uri="{FF2B5EF4-FFF2-40B4-BE49-F238E27FC236}">
              <a16:creationId xmlns:a16="http://schemas.microsoft.com/office/drawing/2014/main" id="{A8E44B27-2920-42B7-97A3-ACB8A051AEF2}"/>
            </a:ext>
          </a:extLst>
        </xdr:cNvPr>
        <xdr:cNvSpPr txBox="1"/>
      </xdr:nvSpPr>
      <xdr:spPr>
        <a:xfrm>
          <a:off x="16440150" y="1229995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CCD22070-3ABE-4997-8D66-F4D3C91AE9C9}"/>
            </a:ext>
          </a:extLst>
        </xdr:cNvPr>
        <xdr:cNvCxnSpPr/>
      </xdr:nvCxnSpPr>
      <xdr:spPr>
        <a:xfrm>
          <a:off x="16459200" y="14687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689" name="直線コネクタ 688">
          <a:extLst>
            <a:ext uri="{FF2B5EF4-FFF2-40B4-BE49-F238E27FC236}">
              <a16:creationId xmlns:a16="http://schemas.microsoft.com/office/drawing/2014/main" id="{A493095B-B1C8-4F0E-8BD0-6CA10ED37A7D}"/>
            </a:ext>
          </a:extLst>
        </xdr:cNvPr>
        <xdr:cNvCxnSpPr/>
      </xdr:nvCxnSpPr>
      <xdr:spPr>
        <a:xfrm>
          <a:off x="16459200" y="143675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6725" cy="259080"/>
    <xdr:sp macro="" textlink="">
      <xdr:nvSpPr>
        <xdr:cNvPr id="690" name="テキスト ボックス 689">
          <a:extLst>
            <a:ext uri="{FF2B5EF4-FFF2-40B4-BE49-F238E27FC236}">
              <a16:creationId xmlns:a16="http://schemas.microsoft.com/office/drawing/2014/main" id="{A0FDADEA-7816-446C-A6A8-DE6991B609F2}"/>
            </a:ext>
          </a:extLst>
        </xdr:cNvPr>
        <xdr:cNvSpPr txBox="1"/>
      </xdr:nvSpPr>
      <xdr:spPr>
        <a:xfrm>
          <a:off x="16048990" y="142316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691" name="直線コネクタ 690">
          <a:extLst>
            <a:ext uri="{FF2B5EF4-FFF2-40B4-BE49-F238E27FC236}">
              <a16:creationId xmlns:a16="http://schemas.microsoft.com/office/drawing/2014/main" id="{4EF5C25A-90AE-400E-A05D-27E4834DCEDB}"/>
            </a:ext>
          </a:extLst>
        </xdr:cNvPr>
        <xdr:cNvCxnSpPr/>
      </xdr:nvCxnSpPr>
      <xdr:spPr>
        <a:xfrm>
          <a:off x="16459200" y="14053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6725" cy="258445"/>
    <xdr:sp macro="" textlink="">
      <xdr:nvSpPr>
        <xdr:cNvPr id="692" name="テキスト ボックス 691">
          <a:extLst>
            <a:ext uri="{FF2B5EF4-FFF2-40B4-BE49-F238E27FC236}">
              <a16:creationId xmlns:a16="http://schemas.microsoft.com/office/drawing/2014/main" id="{8E92FBCF-2F0A-4726-9F81-5B57A13F271D}"/>
            </a:ext>
          </a:extLst>
        </xdr:cNvPr>
        <xdr:cNvSpPr txBox="1"/>
      </xdr:nvSpPr>
      <xdr:spPr>
        <a:xfrm>
          <a:off x="16048990" y="1391729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693" name="直線コネクタ 692">
          <a:extLst>
            <a:ext uri="{FF2B5EF4-FFF2-40B4-BE49-F238E27FC236}">
              <a16:creationId xmlns:a16="http://schemas.microsoft.com/office/drawing/2014/main" id="{282C5802-A5F7-4AA0-88E9-F02C7AF1D847}"/>
            </a:ext>
          </a:extLst>
        </xdr:cNvPr>
        <xdr:cNvCxnSpPr/>
      </xdr:nvCxnSpPr>
      <xdr:spPr>
        <a:xfrm>
          <a:off x="16459200" y="13739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6725" cy="259080"/>
    <xdr:sp macro="" textlink="">
      <xdr:nvSpPr>
        <xdr:cNvPr id="694" name="テキスト ボックス 693">
          <a:extLst>
            <a:ext uri="{FF2B5EF4-FFF2-40B4-BE49-F238E27FC236}">
              <a16:creationId xmlns:a16="http://schemas.microsoft.com/office/drawing/2014/main" id="{F43161E2-DB30-4812-8F1A-67142B5603B1}"/>
            </a:ext>
          </a:extLst>
        </xdr:cNvPr>
        <xdr:cNvSpPr txBox="1"/>
      </xdr:nvSpPr>
      <xdr:spPr>
        <a:xfrm>
          <a:off x="16048990" y="136036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695" name="直線コネクタ 694">
          <a:extLst>
            <a:ext uri="{FF2B5EF4-FFF2-40B4-BE49-F238E27FC236}">
              <a16:creationId xmlns:a16="http://schemas.microsoft.com/office/drawing/2014/main" id="{91CC740F-BD0D-4F85-A46C-63F296083016}"/>
            </a:ext>
          </a:extLst>
        </xdr:cNvPr>
        <xdr:cNvCxnSpPr/>
      </xdr:nvCxnSpPr>
      <xdr:spPr>
        <a:xfrm>
          <a:off x="16459200" y="13425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6725" cy="258445"/>
    <xdr:sp macro="" textlink="">
      <xdr:nvSpPr>
        <xdr:cNvPr id="696" name="テキスト ボックス 695">
          <a:extLst>
            <a:ext uri="{FF2B5EF4-FFF2-40B4-BE49-F238E27FC236}">
              <a16:creationId xmlns:a16="http://schemas.microsoft.com/office/drawing/2014/main" id="{42F74F81-AABC-4780-8C25-085C0CC31FB4}"/>
            </a:ext>
          </a:extLst>
        </xdr:cNvPr>
        <xdr:cNvSpPr txBox="1"/>
      </xdr:nvSpPr>
      <xdr:spPr>
        <a:xfrm>
          <a:off x="16048990" y="1328991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697" name="直線コネクタ 696">
          <a:extLst>
            <a:ext uri="{FF2B5EF4-FFF2-40B4-BE49-F238E27FC236}">
              <a16:creationId xmlns:a16="http://schemas.microsoft.com/office/drawing/2014/main" id="{423F6BFF-F58C-490A-B69A-6200587C1A08}"/>
            </a:ext>
          </a:extLst>
        </xdr:cNvPr>
        <xdr:cNvCxnSpPr/>
      </xdr:nvCxnSpPr>
      <xdr:spPr>
        <a:xfrm>
          <a:off x="16459200" y="1311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6725" cy="259080"/>
    <xdr:sp macro="" textlink="">
      <xdr:nvSpPr>
        <xdr:cNvPr id="698" name="テキスト ボックス 697">
          <a:extLst>
            <a:ext uri="{FF2B5EF4-FFF2-40B4-BE49-F238E27FC236}">
              <a16:creationId xmlns:a16="http://schemas.microsoft.com/office/drawing/2014/main" id="{829A22D7-2662-4118-AE63-DA0113CF7D3C}"/>
            </a:ext>
          </a:extLst>
        </xdr:cNvPr>
        <xdr:cNvSpPr txBox="1"/>
      </xdr:nvSpPr>
      <xdr:spPr>
        <a:xfrm>
          <a:off x="16048990" y="129762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699" name="直線コネクタ 698">
          <a:extLst>
            <a:ext uri="{FF2B5EF4-FFF2-40B4-BE49-F238E27FC236}">
              <a16:creationId xmlns:a16="http://schemas.microsoft.com/office/drawing/2014/main" id="{548F8E7E-CAB8-49A4-83A0-84D3402869DE}"/>
            </a:ext>
          </a:extLst>
        </xdr:cNvPr>
        <xdr:cNvCxnSpPr/>
      </xdr:nvCxnSpPr>
      <xdr:spPr>
        <a:xfrm>
          <a:off x="16459200" y="127977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6725" cy="259080"/>
    <xdr:sp macro="" textlink="">
      <xdr:nvSpPr>
        <xdr:cNvPr id="700" name="テキスト ボックス 699">
          <a:extLst>
            <a:ext uri="{FF2B5EF4-FFF2-40B4-BE49-F238E27FC236}">
              <a16:creationId xmlns:a16="http://schemas.microsoft.com/office/drawing/2014/main" id="{D1C33E09-C052-4B8E-BBE1-AA4B6D8446FB}"/>
            </a:ext>
          </a:extLst>
        </xdr:cNvPr>
        <xdr:cNvSpPr txBox="1"/>
      </xdr:nvSpPr>
      <xdr:spPr>
        <a:xfrm>
          <a:off x="16048990" y="126619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CD4289E2-583B-44CD-B793-F27333CD80DB}"/>
            </a:ext>
          </a:extLst>
        </xdr:cNvPr>
        <xdr:cNvCxnSpPr/>
      </xdr:nvCxnSpPr>
      <xdr:spPr>
        <a:xfrm>
          <a:off x="16459200" y="1248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725" cy="259080"/>
    <xdr:sp macro="" textlink="">
      <xdr:nvSpPr>
        <xdr:cNvPr id="702" name="テキスト ボックス 701">
          <a:extLst>
            <a:ext uri="{FF2B5EF4-FFF2-40B4-BE49-F238E27FC236}">
              <a16:creationId xmlns:a16="http://schemas.microsoft.com/office/drawing/2014/main" id="{F6847126-9058-4814-94D7-3A9A5DC22C55}"/>
            </a:ext>
          </a:extLst>
        </xdr:cNvPr>
        <xdr:cNvSpPr txBox="1"/>
      </xdr:nvSpPr>
      <xdr:spPr>
        <a:xfrm>
          <a:off x="16048990" y="12348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消防施設】&#10;一人当たり面積グラフ枠">
          <a:extLst>
            <a:ext uri="{FF2B5EF4-FFF2-40B4-BE49-F238E27FC236}">
              <a16:creationId xmlns:a16="http://schemas.microsoft.com/office/drawing/2014/main" id="{47B69BD1-8B71-41FE-8C73-B7218F499BF4}"/>
            </a:ext>
          </a:extLst>
        </xdr:cNvPr>
        <xdr:cNvSpPr/>
      </xdr:nvSpPr>
      <xdr:spPr>
        <a:xfrm>
          <a:off x="16459200" y="124841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19685</xdr:rowOff>
    </xdr:from>
    <xdr:to>
      <xdr:col>116</xdr:col>
      <xdr:colOff>62865</xdr:colOff>
      <xdr:row>86</xdr:row>
      <xdr:rowOff>149225</xdr:rowOff>
    </xdr:to>
    <xdr:cxnSp macro="">
      <xdr:nvCxnSpPr>
        <xdr:cNvPr id="704" name="直線コネクタ 703">
          <a:extLst>
            <a:ext uri="{FF2B5EF4-FFF2-40B4-BE49-F238E27FC236}">
              <a16:creationId xmlns:a16="http://schemas.microsoft.com/office/drawing/2014/main" id="{0C6E0B4E-3647-4C35-B7C5-1E86193D66D7}"/>
            </a:ext>
          </a:extLst>
        </xdr:cNvPr>
        <xdr:cNvCxnSpPr/>
      </xdr:nvCxnSpPr>
      <xdr:spPr>
        <a:xfrm flipV="1">
          <a:off x="19951065" y="12903835"/>
          <a:ext cx="0" cy="1450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153035</xdr:rowOff>
    </xdr:from>
    <xdr:ext cx="469900" cy="259080"/>
    <xdr:sp macro="" textlink="">
      <xdr:nvSpPr>
        <xdr:cNvPr id="705" name="【消防施設】&#10;一人当たり面積最小値テキスト">
          <a:extLst>
            <a:ext uri="{FF2B5EF4-FFF2-40B4-BE49-F238E27FC236}">
              <a16:creationId xmlns:a16="http://schemas.microsoft.com/office/drawing/2014/main" id="{2C670D68-DAC8-40CD-9AFE-E4C9596DB16B}"/>
            </a:ext>
          </a:extLst>
        </xdr:cNvPr>
        <xdr:cNvSpPr txBox="1"/>
      </xdr:nvSpPr>
      <xdr:spPr>
        <a:xfrm>
          <a:off x="19989800" y="143579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149225</xdr:rowOff>
    </xdr:from>
    <xdr:to>
      <xdr:col>116</xdr:col>
      <xdr:colOff>152400</xdr:colOff>
      <xdr:row>86</xdr:row>
      <xdr:rowOff>149225</xdr:rowOff>
    </xdr:to>
    <xdr:cxnSp macro="">
      <xdr:nvCxnSpPr>
        <xdr:cNvPr id="706" name="直線コネクタ 705">
          <a:extLst>
            <a:ext uri="{FF2B5EF4-FFF2-40B4-BE49-F238E27FC236}">
              <a16:creationId xmlns:a16="http://schemas.microsoft.com/office/drawing/2014/main" id="{34E44638-964D-4EF6-AD14-7AA5441E91CA}"/>
            </a:ext>
          </a:extLst>
        </xdr:cNvPr>
        <xdr:cNvCxnSpPr/>
      </xdr:nvCxnSpPr>
      <xdr:spPr>
        <a:xfrm>
          <a:off x="19881850" y="143541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137795</xdr:rowOff>
    </xdr:from>
    <xdr:ext cx="469900" cy="259080"/>
    <xdr:sp macro="" textlink="">
      <xdr:nvSpPr>
        <xdr:cNvPr id="707" name="【消防施設】&#10;一人当たり面積最大値テキスト">
          <a:extLst>
            <a:ext uri="{FF2B5EF4-FFF2-40B4-BE49-F238E27FC236}">
              <a16:creationId xmlns:a16="http://schemas.microsoft.com/office/drawing/2014/main" id="{24CC73FC-B2B8-4ED3-A883-771F58A328D4}"/>
            </a:ext>
          </a:extLst>
        </xdr:cNvPr>
        <xdr:cNvSpPr txBox="1"/>
      </xdr:nvSpPr>
      <xdr:spPr>
        <a:xfrm>
          <a:off x="19989800" y="126917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1.397</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19685</xdr:rowOff>
    </xdr:from>
    <xdr:to>
      <xdr:col>116</xdr:col>
      <xdr:colOff>152400</xdr:colOff>
      <xdr:row>78</xdr:row>
      <xdr:rowOff>19685</xdr:rowOff>
    </xdr:to>
    <xdr:cxnSp macro="">
      <xdr:nvCxnSpPr>
        <xdr:cNvPr id="708" name="直線コネクタ 707">
          <a:extLst>
            <a:ext uri="{FF2B5EF4-FFF2-40B4-BE49-F238E27FC236}">
              <a16:creationId xmlns:a16="http://schemas.microsoft.com/office/drawing/2014/main" id="{7FBF7E11-E313-4337-A5A3-4BCE62187273}"/>
            </a:ext>
          </a:extLst>
        </xdr:cNvPr>
        <xdr:cNvCxnSpPr/>
      </xdr:nvCxnSpPr>
      <xdr:spPr>
        <a:xfrm>
          <a:off x="19881850" y="12903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162560</xdr:rowOff>
    </xdr:from>
    <xdr:ext cx="469900" cy="259080"/>
    <xdr:sp macro="" textlink="">
      <xdr:nvSpPr>
        <xdr:cNvPr id="709" name="【消防施設】&#10;一人当たり面積平均値テキスト">
          <a:extLst>
            <a:ext uri="{FF2B5EF4-FFF2-40B4-BE49-F238E27FC236}">
              <a16:creationId xmlns:a16="http://schemas.microsoft.com/office/drawing/2014/main" id="{AD5637DD-2FE1-4541-AC05-469CF7333174}"/>
            </a:ext>
          </a:extLst>
        </xdr:cNvPr>
        <xdr:cNvSpPr txBox="1"/>
      </xdr:nvSpPr>
      <xdr:spPr>
        <a:xfrm>
          <a:off x="19989800" y="138722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710" name="フローチャート: 判断 709">
          <a:extLst>
            <a:ext uri="{FF2B5EF4-FFF2-40B4-BE49-F238E27FC236}">
              <a16:creationId xmlns:a16="http://schemas.microsoft.com/office/drawing/2014/main" id="{12FEF403-D489-4350-8F61-CF7EAAD0D87F}"/>
            </a:ext>
          </a:extLst>
        </xdr:cNvPr>
        <xdr:cNvSpPr/>
      </xdr:nvSpPr>
      <xdr:spPr>
        <a:xfrm>
          <a:off x="19900900" y="140144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156845</xdr:rowOff>
    </xdr:from>
    <xdr:to>
      <xdr:col>112</xdr:col>
      <xdr:colOff>38100</xdr:colOff>
      <xdr:row>85</xdr:row>
      <xdr:rowOff>86995</xdr:rowOff>
    </xdr:to>
    <xdr:sp macro="" textlink="">
      <xdr:nvSpPr>
        <xdr:cNvPr id="711" name="フローチャート: 判断 710">
          <a:extLst>
            <a:ext uri="{FF2B5EF4-FFF2-40B4-BE49-F238E27FC236}">
              <a16:creationId xmlns:a16="http://schemas.microsoft.com/office/drawing/2014/main" id="{4CF112E4-1428-4286-8598-5DDBA04AA04A}"/>
            </a:ext>
          </a:extLst>
        </xdr:cNvPr>
        <xdr:cNvSpPr/>
      </xdr:nvSpPr>
      <xdr:spPr>
        <a:xfrm>
          <a:off x="19157950" y="140315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712" name="フローチャート: 判断 711">
          <a:extLst>
            <a:ext uri="{FF2B5EF4-FFF2-40B4-BE49-F238E27FC236}">
              <a16:creationId xmlns:a16="http://schemas.microsoft.com/office/drawing/2014/main" id="{B480305B-F6C4-48B2-8A4D-34B41931CBF2}"/>
            </a:ext>
          </a:extLst>
        </xdr:cNvPr>
        <xdr:cNvSpPr/>
      </xdr:nvSpPr>
      <xdr:spPr>
        <a:xfrm>
          <a:off x="18345150" y="140220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163830</xdr:rowOff>
    </xdr:from>
    <xdr:to>
      <xdr:col>102</xdr:col>
      <xdr:colOff>165100</xdr:colOff>
      <xdr:row>85</xdr:row>
      <xdr:rowOff>93980</xdr:rowOff>
    </xdr:to>
    <xdr:sp macro="" textlink="">
      <xdr:nvSpPr>
        <xdr:cNvPr id="713" name="フローチャート: 判断 712">
          <a:extLst>
            <a:ext uri="{FF2B5EF4-FFF2-40B4-BE49-F238E27FC236}">
              <a16:creationId xmlns:a16="http://schemas.microsoft.com/office/drawing/2014/main" id="{F3E87845-B6D3-4061-923C-6B876E56DB4B}"/>
            </a:ext>
          </a:extLst>
        </xdr:cNvPr>
        <xdr:cNvSpPr/>
      </xdr:nvSpPr>
      <xdr:spPr>
        <a:xfrm>
          <a:off x="17551400" y="14038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45720</xdr:rowOff>
    </xdr:from>
    <xdr:to>
      <xdr:col>98</xdr:col>
      <xdr:colOff>38100</xdr:colOff>
      <xdr:row>85</xdr:row>
      <xdr:rowOff>147320</xdr:rowOff>
    </xdr:to>
    <xdr:sp macro="" textlink="">
      <xdr:nvSpPr>
        <xdr:cNvPr id="714" name="フローチャート: 判断 713">
          <a:extLst>
            <a:ext uri="{FF2B5EF4-FFF2-40B4-BE49-F238E27FC236}">
              <a16:creationId xmlns:a16="http://schemas.microsoft.com/office/drawing/2014/main" id="{10DA3AC2-1828-458F-BDDF-F0BBE2023F30}"/>
            </a:ext>
          </a:extLst>
        </xdr:cNvPr>
        <xdr:cNvSpPr/>
      </xdr:nvSpPr>
      <xdr:spPr>
        <a:xfrm>
          <a:off x="16757650" y="140855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5" name="テキスト ボックス 714">
          <a:extLst>
            <a:ext uri="{FF2B5EF4-FFF2-40B4-BE49-F238E27FC236}">
              <a16:creationId xmlns:a16="http://schemas.microsoft.com/office/drawing/2014/main" id="{0A940F79-CC97-447E-A269-0D8B9A7B6C6E}"/>
            </a:ext>
          </a:extLst>
        </xdr:cNvPr>
        <xdr:cNvSpPr txBox="1"/>
      </xdr:nvSpPr>
      <xdr:spPr>
        <a:xfrm>
          <a:off x="19780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6" name="テキスト ボックス 715">
          <a:extLst>
            <a:ext uri="{FF2B5EF4-FFF2-40B4-BE49-F238E27FC236}">
              <a16:creationId xmlns:a16="http://schemas.microsoft.com/office/drawing/2014/main" id="{8825898D-85F2-476B-AC1C-11A63E617F19}"/>
            </a:ext>
          </a:extLst>
        </xdr:cNvPr>
        <xdr:cNvSpPr txBox="1"/>
      </xdr:nvSpPr>
      <xdr:spPr>
        <a:xfrm>
          <a:off x="190309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17" name="テキスト ボックス 716">
          <a:extLst>
            <a:ext uri="{FF2B5EF4-FFF2-40B4-BE49-F238E27FC236}">
              <a16:creationId xmlns:a16="http://schemas.microsoft.com/office/drawing/2014/main" id="{396CD9C5-10C8-4F5F-ABD7-A1DADFEE02DE}"/>
            </a:ext>
          </a:extLst>
        </xdr:cNvPr>
        <xdr:cNvSpPr txBox="1"/>
      </xdr:nvSpPr>
      <xdr:spPr>
        <a:xfrm>
          <a:off x="182245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8" name="テキスト ボックス 717">
          <a:extLst>
            <a:ext uri="{FF2B5EF4-FFF2-40B4-BE49-F238E27FC236}">
              <a16:creationId xmlns:a16="http://schemas.microsoft.com/office/drawing/2014/main" id="{B729278E-5746-4AE0-9F00-84854D1E4C8D}"/>
            </a:ext>
          </a:extLst>
        </xdr:cNvPr>
        <xdr:cNvSpPr txBox="1"/>
      </xdr:nvSpPr>
      <xdr:spPr>
        <a:xfrm>
          <a:off x="174307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19" name="テキスト ボックス 718">
          <a:extLst>
            <a:ext uri="{FF2B5EF4-FFF2-40B4-BE49-F238E27FC236}">
              <a16:creationId xmlns:a16="http://schemas.microsoft.com/office/drawing/2014/main" id="{B9B2F1BF-554E-4CFB-B045-EE9E44C2548A}"/>
            </a:ext>
          </a:extLst>
        </xdr:cNvPr>
        <xdr:cNvSpPr txBox="1"/>
      </xdr:nvSpPr>
      <xdr:spPr>
        <a:xfrm>
          <a:off x="166306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120650</xdr:rowOff>
    </xdr:from>
    <xdr:to>
      <xdr:col>116</xdr:col>
      <xdr:colOff>114300</xdr:colOff>
      <xdr:row>86</xdr:row>
      <xdr:rowOff>50800</xdr:rowOff>
    </xdr:to>
    <xdr:sp macro="" textlink="">
      <xdr:nvSpPr>
        <xdr:cNvPr id="720" name="楕円 719">
          <a:extLst>
            <a:ext uri="{FF2B5EF4-FFF2-40B4-BE49-F238E27FC236}">
              <a16:creationId xmlns:a16="http://schemas.microsoft.com/office/drawing/2014/main" id="{D127A535-AACD-4D8D-8C9D-73CA8C4B255B}"/>
            </a:ext>
          </a:extLst>
        </xdr:cNvPr>
        <xdr:cNvSpPr/>
      </xdr:nvSpPr>
      <xdr:spPr>
        <a:xfrm>
          <a:off x="19900900" y="141605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99060</xdr:rowOff>
    </xdr:from>
    <xdr:ext cx="469900" cy="258445"/>
    <xdr:sp macro="" textlink="">
      <xdr:nvSpPr>
        <xdr:cNvPr id="721" name="【消防施設】&#10;一人当たり面積該当値テキスト">
          <a:extLst>
            <a:ext uri="{FF2B5EF4-FFF2-40B4-BE49-F238E27FC236}">
              <a16:creationId xmlns:a16="http://schemas.microsoft.com/office/drawing/2014/main" id="{7AA4BC4D-F018-4C04-860F-6C496BACC2DA}"/>
            </a:ext>
          </a:extLst>
        </xdr:cNvPr>
        <xdr:cNvSpPr txBox="1"/>
      </xdr:nvSpPr>
      <xdr:spPr>
        <a:xfrm>
          <a:off x="19989800" y="141389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95885</xdr:rowOff>
    </xdr:from>
    <xdr:to>
      <xdr:col>112</xdr:col>
      <xdr:colOff>38100</xdr:colOff>
      <xdr:row>86</xdr:row>
      <xdr:rowOff>26035</xdr:rowOff>
    </xdr:to>
    <xdr:sp macro="" textlink="">
      <xdr:nvSpPr>
        <xdr:cNvPr id="722" name="楕円 721">
          <a:extLst>
            <a:ext uri="{FF2B5EF4-FFF2-40B4-BE49-F238E27FC236}">
              <a16:creationId xmlns:a16="http://schemas.microsoft.com/office/drawing/2014/main" id="{D6FDBC9C-D8F5-44E5-BAE5-0193EAF1C87A}"/>
            </a:ext>
          </a:extLst>
        </xdr:cNvPr>
        <xdr:cNvSpPr/>
      </xdr:nvSpPr>
      <xdr:spPr>
        <a:xfrm>
          <a:off x="19157950" y="141357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146685</xdr:rowOff>
    </xdr:from>
    <xdr:to>
      <xdr:col>116</xdr:col>
      <xdr:colOff>63500</xdr:colOff>
      <xdr:row>86</xdr:row>
      <xdr:rowOff>0</xdr:rowOff>
    </xdr:to>
    <xdr:cxnSp macro="">
      <xdr:nvCxnSpPr>
        <xdr:cNvPr id="723" name="直線コネクタ 722">
          <a:extLst>
            <a:ext uri="{FF2B5EF4-FFF2-40B4-BE49-F238E27FC236}">
              <a16:creationId xmlns:a16="http://schemas.microsoft.com/office/drawing/2014/main" id="{29EC2D96-B71A-452C-A464-69930DC7B4DB}"/>
            </a:ext>
          </a:extLst>
        </xdr:cNvPr>
        <xdr:cNvCxnSpPr/>
      </xdr:nvCxnSpPr>
      <xdr:spPr>
        <a:xfrm>
          <a:off x="19202400" y="14186535"/>
          <a:ext cx="7493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99060</xdr:rowOff>
    </xdr:from>
    <xdr:to>
      <xdr:col>107</xdr:col>
      <xdr:colOff>101600</xdr:colOff>
      <xdr:row>86</xdr:row>
      <xdr:rowOff>29210</xdr:rowOff>
    </xdr:to>
    <xdr:sp macro="" textlink="">
      <xdr:nvSpPr>
        <xdr:cNvPr id="724" name="楕円 723">
          <a:extLst>
            <a:ext uri="{FF2B5EF4-FFF2-40B4-BE49-F238E27FC236}">
              <a16:creationId xmlns:a16="http://schemas.microsoft.com/office/drawing/2014/main" id="{5FE40534-09E7-4647-B65C-23683AB25246}"/>
            </a:ext>
          </a:extLst>
        </xdr:cNvPr>
        <xdr:cNvSpPr/>
      </xdr:nvSpPr>
      <xdr:spPr>
        <a:xfrm>
          <a:off x="18345150" y="14138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146685</xdr:rowOff>
    </xdr:from>
    <xdr:to>
      <xdr:col>111</xdr:col>
      <xdr:colOff>177800</xdr:colOff>
      <xdr:row>85</xdr:row>
      <xdr:rowOff>149860</xdr:rowOff>
    </xdr:to>
    <xdr:cxnSp macro="">
      <xdr:nvCxnSpPr>
        <xdr:cNvPr id="725" name="直線コネクタ 724">
          <a:extLst>
            <a:ext uri="{FF2B5EF4-FFF2-40B4-BE49-F238E27FC236}">
              <a16:creationId xmlns:a16="http://schemas.microsoft.com/office/drawing/2014/main" id="{454371CE-5480-4B90-AA5A-8AAED5D256A5}"/>
            </a:ext>
          </a:extLst>
        </xdr:cNvPr>
        <xdr:cNvCxnSpPr/>
      </xdr:nvCxnSpPr>
      <xdr:spPr>
        <a:xfrm flipV="1">
          <a:off x="18395950" y="14186535"/>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99695</xdr:rowOff>
    </xdr:from>
    <xdr:to>
      <xdr:col>102</xdr:col>
      <xdr:colOff>165100</xdr:colOff>
      <xdr:row>86</xdr:row>
      <xdr:rowOff>29845</xdr:rowOff>
    </xdr:to>
    <xdr:sp macro="" textlink="">
      <xdr:nvSpPr>
        <xdr:cNvPr id="726" name="楕円 725">
          <a:extLst>
            <a:ext uri="{FF2B5EF4-FFF2-40B4-BE49-F238E27FC236}">
              <a16:creationId xmlns:a16="http://schemas.microsoft.com/office/drawing/2014/main" id="{B9FDA30C-1825-48F6-A645-CD2945C5B382}"/>
            </a:ext>
          </a:extLst>
        </xdr:cNvPr>
        <xdr:cNvSpPr/>
      </xdr:nvSpPr>
      <xdr:spPr>
        <a:xfrm>
          <a:off x="17551400" y="141395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149860</xdr:rowOff>
    </xdr:from>
    <xdr:to>
      <xdr:col>107</xdr:col>
      <xdr:colOff>50800</xdr:colOff>
      <xdr:row>85</xdr:row>
      <xdr:rowOff>150495</xdr:rowOff>
    </xdr:to>
    <xdr:cxnSp macro="">
      <xdr:nvCxnSpPr>
        <xdr:cNvPr id="727" name="直線コネクタ 726">
          <a:extLst>
            <a:ext uri="{FF2B5EF4-FFF2-40B4-BE49-F238E27FC236}">
              <a16:creationId xmlns:a16="http://schemas.microsoft.com/office/drawing/2014/main" id="{AFB8F546-21CB-4A2F-8D62-4212D5462955}"/>
            </a:ext>
          </a:extLst>
        </xdr:cNvPr>
        <xdr:cNvCxnSpPr/>
      </xdr:nvCxnSpPr>
      <xdr:spPr>
        <a:xfrm flipV="1">
          <a:off x="17602200" y="1418971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102235</xdr:rowOff>
    </xdr:from>
    <xdr:to>
      <xdr:col>98</xdr:col>
      <xdr:colOff>38100</xdr:colOff>
      <xdr:row>86</xdr:row>
      <xdr:rowOff>32385</xdr:rowOff>
    </xdr:to>
    <xdr:sp macro="" textlink="">
      <xdr:nvSpPr>
        <xdr:cNvPr id="728" name="楕円 727">
          <a:extLst>
            <a:ext uri="{FF2B5EF4-FFF2-40B4-BE49-F238E27FC236}">
              <a16:creationId xmlns:a16="http://schemas.microsoft.com/office/drawing/2014/main" id="{445A71E6-E960-4E0B-8A0E-FBB9DFB31151}"/>
            </a:ext>
          </a:extLst>
        </xdr:cNvPr>
        <xdr:cNvSpPr/>
      </xdr:nvSpPr>
      <xdr:spPr>
        <a:xfrm>
          <a:off x="16757650" y="141420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150495</xdr:rowOff>
    </xdr:from>
    <xdr:to>
      <xdr:col>102</xdr:col>
      <xdr:colOff>114300</xdr:colOff>
      <xdr:row>85</xdr:row>
      <xdr:rowOff>153035</xdr:rowOff>
    </xdr:to>
    <xdr:cxnSp macro="">
      <xdr:nvCxnSpPr>
        <xdr:cNvPr id="729" name="直線コネクタ 728">
          <a:extLst>
            <a:ext uri="{FF2B5EF4-FFF2-40B4-BE49-F238E27FC236}">
              <a16:creationId xmlns:a16="http://schemas.microsoft.com/office/drawing/2014/main" id="{BCD59C30-4744-4A84-A055-EB83D1B2B780}"/>
            </a:ext>
          </a:extLst>
        </xdr:cNvPr>
        <xdr:cNvCxnSpPr/>
      </xdr:nvCxnSpPr>
      <xdr:spPr>
        <a:xfrm flipV="1">
          <a:off x="16802100" y="14190345"/>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103505</xdr:rowOff>
    </xdr:from>
    <xdr:ext cx="469900" cy="259080"/>
    <xdr:sp macro="" textlink="">
      <xdr:nvSpPr>
        <xdr:cNvPr id="730" name="n_1aveValue【消防施設】&#10;一人当たり面積">
          <a:extLst>
            <a:ext uri="{FF2B5EF4-FFF2-40B4-BE49-F238E27FC236}">
              <a16:creationId xmlns:a16="http://schemas.microsoft.com/office/drawing/2014/main" id="{203299D0-CD8F-4FAD-8A7C-FE50B581193A}"/>
            </a:ext>
          </a:extLst>
        </xdr:cNvPr>
        <xdr:cNvSpPr txBox="1"/>
      </xdr:nvSpPr>
      <xdr:spPr>
        <a:xfrm>
          <a:off x="18980150" y="138131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93980</xdr:rowOff>
    </xdr:from>
    <xdr:ext cx="469265" cy="259080"/>
    <xdr:sp macro="" textlink="">
      <xdr:nvSpPr>
        <xdr:cNvPr id="731" name="n_2aveValue【消防施設】&#10;一人当たり面積">
          <a:extLst>
            <a:ext uri="{FF2B5EF4-FFF2-40B4-BE49-F238E27FC236}">
              <a16:creationId xmlns:a16="http://schemas.microsoft.com/office/drawing/2014/main" id="{968F69EA-C8E3-4CD3-B608-FCF309BCF883}"/>
            </a:ext>
          </a:extLst>
        </xdr:cNvPr>
        <xdr:cNvSpPr txBox="1"/>
      </xdr:nvSpPr>
      <xdr:spPr>
        <a:xfrm>
          <a:off x="18180050" y="13803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110490</xdr:rowOff>
    </xdr:from>
    <xdr:ext cx="469265" cy="258445"/>
    <xdr:sp macro="" textlink="">
      <xdr:nvSpPr>
        <xdr:cNvPr id="732" name="n_3aveValue【消防施設】&#10;一人当たり面積">
          <a:extLst>
            <a:ext uri="{FF2B5EF4-FFF2-40B4-BE49-F238E27FC236}">
              <a16:creationId xmlns:a16="http://schemas.microsoft.com/office/drawing/2014/main" id="{3EA54BA2-5C3A-4001-9050-9C15F7E578D1}"/>
            </a:ext>
          </a:extLst>
        </xdr:cNvPr>
        <xdr:cNvSpPr txBox="1"/>
      </xdr:nvSpPr>
      <xdr:spPr>
        <a:xfrm>
          <a:off x="17386300" y="138201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163830</xdr:rowOff>
    </xdr:from>
    <xdr:ext cx="469265" cy="259080"/>
    <xdr:sp macro="" textlink="">
      <xdr:nvSpPr>
        <xdr:cNvPr id="733" name="n_4aveValue【消防施設】&#10;一人当たり面積">
          <a:extLst>
            <a:ext uri="{FF2B5EF4-FFF2-40B4-BE49-F238E27FC236}">
              <a16:creationId xmlns:a16="http://schemas.microsoft.com/office/drawing/2014/main" id="{4EF7A8B3-D6A5-4AFD-9F38-6633A3930A9A}"/>
            </a:ext>
          </a:extLst>
        </xdr:cNvPr>
        <xdr:cNvSpPr txBox="1"/>
      </xdr:nvSpPr>
      <xdr:spPr>
        <a:xfrm>
          <a:off x="16592550" y="138734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17780</xdr:rowOff>
    </xdr:from>
    <xdr:ext cx="469900" cy="258445"/>
    <xdr:sp macro="" textlink="">
      <xdr:nvSpPr>
        <xdr:cNvPr id="734" name="n_1mainValue【消防施設】&#10;一人当たり面積">
          <a:extLst>
            <a:ext uri="{FF2B5EF4-FFF2-40B4-BE49-F238E27FC236}">
              <a16:creationId xmlns:a16="http://schemas.microsoft.com/office/drawing/2014/main" id="{6EE79C1F-BEA1-4C36-B800-FEB9FEE2C3E7}"/>
            </a:ext>
          </a:extLst>
        </xdr:cNvPr>
        <xdr:cNvSpPr txBox="1"/>
      </xdr:nvSpPr>
      <xdr:spPr>
        <a:xfrm>
          <a:off x="18980150" y="142227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20320</xdr:rowOff>
    </xdr:from>
    <xdr:ext cx="469265" cy="258445"/>
    <xdr:sp macro="" textlink="">
      <xdr:nvSpPr>
        <xdr:cNvPr id="735" name="n_2mainValue【消防施設】&#10;一人当たり面積">
          <a:extLst>
            <a:ext uri="{FF2B5EF4-FFF2-40B4-BE49-F238E27FC236}">
              <a16:creationId xmlns:a16="http://schemas.microsoft.com/office/drawing/2014/main" id="{0409BAD0-4196-49BB-9F0A-D7E3CEB9A072}"/>
            </a:ext>
          </a:extLst>
        </xdr:cNvPr>
        <xdr:cNvSpPr txBox="1"/>
      </xdr:nvSpPr>
      <xdr:spPr>
        <a:xfrm>
          <a:off x="18180050" y="142252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20955</xdr:rowOff>
    </xdr:from>
    <xdr:ext cx="469265" cy="258445"/>
    <xdr:sp macro="" textlink="">
      <xdr:nvSpPr>
        <xdr:cNvPr id="736" name="n_3mainValue【消防施設】&#10;一人当たり面積">
          <a:extLst>
            <a:ext uri="{FF2B5EF4-FFF2-40B4-BE49-F238E27FC236}">
              <a16:creationId xmlns:a16="http://schemas.microsoft.com/office/drawing/2014/main" id="{68D1163D-CC45-4F60-B73A-C78F2CC94C71}"/>
            </a:ext>
          </a:extLst>
        </xdr:cNvPr>
        <xdr:cNvSpPr txBox="1"/>
      </xdr:nvSpPr>
      <xdr:spPr>
        <a:xfrm>
          <a:off x="17386300" y="142259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23495</xdr:rowOff>
    </xdr:from>
    <xdr:ext cx="469265" cy="259080"/>
    <xdr:sp macro="" textlink="">
      <xdr:nvSpPr>
        <xdr:cNvPr id="737" name="n_4mainValue【消防施設】&#10;一人当たり面積">
          <a:extLst>
            <a:ext uri="{FF2B5EF4-FFF2-40B4-BE49-F238E27FC236}">
              <a16:creationId xmlns:a16="http://schemas.microsoft.com/office/drawing/2014/main" id="{955F0FA9-CBE5-4CFE-A54E-2A9C3F42CDE1}"/>
            </a:ext>
          </a:extLst>
        </xdr:cNvPr>
        <xdr:cNvSpPr txBox="1"/>
      </xdr:nvSpPr>
      <xdr:spPr>
        <a:xfrm>
          <a:off x="16592550" y="142284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DFD0548C-F460-4E19-9D0C-DD40F9774AD1}"/>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29B9FDDF-57D8-4977-AC09-AE7EA35D7246}"/>
            </a:ext>
          </a:extLst>
        </xdr:cNvPr>
        <xdr:cNvSpPr/>
      </xdr:nvSpPr>
      <xdr:spPr>
        <a:xfrm>
          <a:off x="113157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1F67E43B-7954-4221-9F8C-365AD847DCBF}"/>
            </a:ext>
          </a:extLst>
        </xdr:cNvPr>
        <xdr:cNvSpPr/>
      </xdr:nvSpPr>
      <xdr:spPr>
        <a:xfrm>
          <a:off x="113157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16D86799-E5AB-4C2A-9893-3908AD3FF730}"/>
            </a:ext>
          </a:extLst>
        </xdr:cNvPr>
        <xdr:cNvSpPr/>
      </xdr:nvSpPr>
      <xdr:spPr>
        <a:xfrm>
          <a:off x="122364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54A4EB66-9CA9-4FAC-8B8C-3534914205AA}"/>
            </a:ext>
          </a:extLst>
        </xdr:cNvPr>
        <xdr:cNvSpPr/>
      </xdr:nvSpPr>
      <xdr:spPr>
        <a:xfrm>
          <a:off x="122364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E2FB2863-D045-4693-BC32-B4AB70DA851C}"/>
            </a:ext>
          </a:extLst>
        </xdr:cNvPr>
        <xdr:cNvSpPr/>
      </xdr:nvSpPr>
      <xdr:spPr>
        <a:xfrm>
          <a:off x="132651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F6074712-BF19-4190-8254-A64FDCD7711A}"/>
            </a:ext>
          </a:extLst>
        </xdr:cNvPr>
        <xdr:cNvSpPr/>
      </xdr:nvSpPr>
      <xdr:spPr>
        <a:xfrm>
          <a:off x="132651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E2A850DF-EAB0-4AC7-B726-69117FACA918}"/>
            </a:ext>
          </a:extLst>
        </xdr:cNvPr>
        <xdr:cNvSpPr/>
      </xdr:nvSpPr>
      <xdr:spPr>
        <a:xfrm>
          <a:off x="11207750" y="161925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815" cy="225425"/>
    <xdr:sp macro="" textlink="">
      <xdr:nvSpPr>
        <xdr:cNvPr id="746" name="テキスト ボックス 745">
          <a:extLst>
            <a:ext uri="{FF2B5EF4-FFF2-40B4-BE49-F238E27FC236}">
              <a16:creationId xmlns:a16="http://schemas.microsoft.com/office/drawing/2014/main" id="{FEA91145-126E-433B-B71A-F02DE93A5CC6}"/>
            </a:ext>
          </a:extLst>
        </xdr:cNvPr>
        <xdr:cNvSpPr txBox="1"/>
      </xdr:nvSpPr>
      <xdr:spPr>
        <a:xfrm>
          <a:off x="11169650" y="16002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311438B6-F26F-4E38-95C1-070F82F362C7}"/>
            </a:ext>
          </a:extLst>
        </xdr:cNvPr>
        <xdr:cNvCxnSpPr/>
      </xdr:nvCxnSpPr>
      <xdr:spPr>
        <a:xfrm>
          <a:off x="11207750" y="18478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725" cy="259080"/>
    <xdr:sp macro="" textlink="">
      <xdr:nvSpPr>
        <xdr:cNvPr id="748" name="テキスト ボックス 747">
          <a:extLst>
            <a:ext uri="{FF2B5EF4-FFF2-40B4-BE49-F238E27FC236}">
              <a16:creationId xmlns:a16="http://schemas.microsoft.com/office/drawing/2014/main" id="{5CBF0745-9CBE-4AD5-8DFF-FA983D1F786E}"/>
            </a:ext>
          </a:extLst>
        </xdr:cNvPr>
        <xdr:cNvSpPr txBox="1"/>
      </xdr:nvSpPr>
      <xdr:spPr>
        <a:xfrm>
          <a:off x="10797540" y="18336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4862656E-09E3-484C-BC15-CDFA1B4F18D5}"/>
            </a:ext>
          </a:extLst>
        </xdr:cNvPr>
        <xdr:cNvCxnSpPr/>
      </xdr:nvCxnSpPr>
      <xdr:spPr>
        <a:xfrm>
          <a:off x="11207750" y="18097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6725" cy="259080"/>
    <xdr:sp macro="" textlink="">
      <xdr:nvSpPr>
        <xdr:cNvPr id="750" name="テキスト ボックス 749">
          <a:extLst>
            <a:ext uri="{FF2B5EF4-FFF2-40B4-BE49-F238E27FC236}">
              <a16:creationId xmlns:a16="http://schemas.microsoft.com/office/drawing/2014/main" id="{BC9EC663-9BE0-4B73-9C57-87C8726890AB}"/>
            </a:ext>
          </a:extLst>
        </xdr:cNvPr>
        <xdr:cNvSpPr txBox="1"/>
      </xdr:nvSpPr>
      <xdr:spPr>
        <a:xfrm>
          <a:off x="10797540" y="17955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D82F611A-96BC-4323-B93D-AA4177ACB1F4}"/>
            </a:ext>
          </a:extLst>
        </xdr:cNvPr>
        <xdr:cNvCxnSpPr/>
      </xdr:nvCxnSpPr>
      <xdr:spPr>
        <a:xfrm>
          <a:off x="11207750" y="17716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8445"/>
    <xdr:sp macro="" textlink="">
      <xdr:nvSpPr>
        <xdr:cNvPr id="752" name="テキスト ボックス 751">
          <a:extLst>
            <a:ext uri="{FF2B5EF4-FFF2-40B4-BE49-F238E27FC236}">
              <a16:creationId xmlns:a16="http://schemas.microsoft.com/office/drawing/2014/main" id="{FD1E65F5-2962-4BDA-9FE1-07ECB451692B}"/>
            </a:ext>
          </a:extLst>
        </xdr:cNvPr>
        <xdr:cNvSpPr txBox="1"/>
      </xdr:nvSpPr>
      <xdr:spPr>
        <a:xfrm>
          <a:off x="10842625" y="175742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7E89B912-1718-4F8F-B301-58CD3645C8CE}"/>
            </a:ext>
          </a:extLst>
        </xdr:cNvPr>
        <xdr:cNvCxnSpPr/>
      </xdr:nvCxnSpPr>
      <xdr:spPr>
        <a:xfrm>
          <a:off x="11207750" y="17335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754" name="テキスト ボックス 753">
          <a:extLst>
            <a:ext uri="{FF2B5EF4-FFF2-40B4-BE49-F238E27FC236}">
              <a16:creationId xmlns:a16="http://schemas.microsoft.com/office/drawing/2014/main" id="{1CE593EF-7CBD-43EC-837E-F6ACD21EEFA7}"/>
            </a:ext>
          </a:extLst>
        </xdr:cNvPr>
        <xdr:cNvSpPr txBox="1"/>
      </xdr:nvSpPr>
      <xdr:spPr>
        <a:xfrm>
          <a:off x="10842625" y="17193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47AF38DA-6B6D-4E16-9F14-EA4FA64CEEB5}"/>
            </a:ext>
          </a:extLst>
        </xdr:cNvPr>
        <xdr:cNvCxnSpPr/>
      </xdr:nvCxnSpPr>
      <xdr:spPr>
        <a:xfrm>
          <a:off x="11207750" y="16954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756" name="テキスト ボックス 755">
          <a:extLst>
            <a:ext uri="{FF2B5EF4-FFF2-40B4-BE49-F238E27FC236}">
              <a16:creationId xmlns:a16="http://schemas.microsoft.com/office/drawing/2014/main" id="{909703A1-2E75-40B0-B0EA-23F9F7835022}"/>
            </a:ext>
          </a:extLst>
        </xdr:cNvPr>
        <xdr:cNvSpPr txBox="1"/>
      </xdr:nvSpPr>
      <xdr:spPr>
        <a:xfrm>
          <a:off x="10842625" y="16812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EB4B4C35-D47F-4681-8809-972B68945AE0}"/>
            </a:ext>
          </a:extLst>
        </xdr:cNvPr>
        <xdr:cNvCxnSpPr/>
      </xdr:nvCxnSpPr>
      <xdr:spPr>
        <a:xfrm>
          <a:off x="11207750" y="16573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99</xdr:row>
      <xdr:rowOff>29210</xdr:rowOff>
    </xdr:from>
    <xdr:ext cx="338455" cy="258445"/>
    <xdr:sp macro="" textlink="">
      <xdr:nvSpPr>
        <xdr:cNvPr id="758" name="テキスト ボックス 757">
          <a:extLst>
            <a:ext uri="{FF2B5EF4-FFF2-40B4-BE49-F238E27FC236}">
              <a16:creationId xmlns:a16="http://schemas.microsoft.com/office/drawing/2014/main" id="{869E8219-259F-4005-887D-25BBFF19B299}"/>
            </a:ext>
          </a:extLst>
        </xdr:cNvPr>
        <xdr:cNvSpPr txBox="1"/>
      </xdr:nvSpPr>
      <xdr:spPr>
        <a:xfrm>
          <a:off x="10906760" y="164312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CE0C08C1-DA2A-44E5-AF2F-88433F61CB27}"/>
            </a:ext>
          </a:extLst>
        </xdr:cNvPr>
        <xdr:cNvCxnSpPr/>
      </xdr:nvCxnSpPr>
      <xdr:spPr>
        <a:xfrm>
          <a:off x="11207750" y="16192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0" name="【庁舎】&#10;有形固定資産減価償却率グラフ枠">
          <a:extLst>
            <a:ext uri="{FF2B5EF4-FFF2-40B4-BE49-F238E27FC236}">
              <a16:creationId xmlns:a16="http://schemas.microsoft.com/office/drawing/2014/main" id="{3D9BB4F4-B734-4D31-94B1-CA209DEA7D34}"/>
            </a:ext>
          </a:extLst>
        </xdr:cNvPr>
        <xdr:cNvSpPr/>
      </xdr:nvSpPr>
      <xdr:spPr>
        <a:xfrm>
          <a:off x="11207750" y="161925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0</xdr:rowOff>
    </xdr:from>
    <xdr:to>
      <xdr:col>85</xdr:col>
      <xdr:colOff>126365</xdr:colOff>
      <xdr:row>107</xdr:row>
      <xdr:rowOff>69850</xdr:rowOff>
    </xdr:to>
    <xdr:cxnSp macro="">
      <xdr:nvCxnSpPr>
        <xdr:cNvPr id="761" name="直線コネクタ 760">
          <a:extLst>
            <a:ext uri="{FF2B5EF4-FFF2-40B4-BE49-F238E27FC236}">
              <a16:creationId xmlns:a16="http://schemas.microsoft.com/office/drawing/2014/main" id="{E264685C-9D55-4EFC-93A1-3E36667B0E4E}"/>
            </a:ext>
          </a:extLst>
        </xdr:cNvPr>
        <xdr:cNvCxnSpPr/>
      </xdr:nvCxnSpPr>
      <xdr:spPr>
        <a:xfrm flipV="1">
          <a:off x="14699615" y="165735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73660</xdr:rowOff>
    </xdr:from>
    <xdr:ext cx="469900" cy="259080"/>
    <xdr:sp macro="" textlink="">
      <xdr:nvSpPr>
        <xdr:cNvPr id="762" name="【庁舎】&#10;有形固定資産減価償却率最小値テキスト">
          <a:extLst>
            <a:ext uri="{FF2B5EF4-FFF2-40B4-BE49-F238E27FC236}">
              <a16:creationId xmlns:a16="http://schemas.microsoft.com/office/drawing/2014/main" id="{90CB79CF-7138-4E14-9FDC-FDDBD1D22EC2}"/>
            </a:ext>
          </a:extLst>
        </xdr:cNvPr>
        <xdr:cNvSpPr txBox="1"/>
      </xdr:nvSpPr>
      <xdr:spPr>
        <a:xfrm>
          <a:off x="14738350" y="17847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63" name="直線コネクタ 762">
          <a:extLst>
            <a:ext uri="{FF2B5EF4-FFF2-40B4-BE49-F238E27FC236}">
              <a16:creationId xmlns:a16="http://schemas.microsoft.com/office/drawing/2014/main" id="{A1932F73-F055-4850-AA75-7D3EE35B9553}"/>
            </a:ext>
          </a:extLst>
        </xdr:cNvPr>
        <xdr:cNvCxnSpPr/>
      </xdr:nvCxnSpPr>
      <xdr:spPr>
        <a:xfrm>
          <a:off x="14611350" y="178435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118110</xdr:rowOff>
    </xdr:from>
    <xdr:ext cx="340360" cy="259080"/>
    <xdr:sp macro="" textlink="">
      <xdr:nvSpPr>
        <xdr:cNvPr id="764" name="【庁舎】&#10;有形固定資産減価償却率最大値テキスト">
          <a:extLst>
            <a:ext uri="{FF2B5EF4-FFF2-40B4-BE49-F238E27FC236}">
              <a16:creationId xmlns:a16="http://schemas.microsoft.com/office/drawing/2014/main" id="{B9D4A3E6-BB88-4EAF-85E3-B21BF171AB83}"/>
            </a:ext>
          </a:extLst>
        </xdr:cNvPr>
        <xdr:cNvSpPr txBox="1"/>
      </xdr:nvSpPr>
      <xdr:spPr>
        <a:xfrm>
          <a:off x="14738350" y="163487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5" name="直線コネクタ 764">
          <a:extLst>
            <a:ext uri="{FF2B5EF4-FFF2-40B4-BE49-F238E27FC236}">
              <a16:creationId xmlns:a16="http://schemas.microsoft.com/office/drawing/2014/main" id="{C5BA2A30-A0D1-4667-9D57-C57FA4990AE6}"/>
            </a:ext>
          </a:extLst>
        </xdr:cNvPr>
        <xdr:cNvCxnSpPr/>
      </xdr:nvCxnSpPr>
      <xdr:spPr>
        <a:xfrm>
          <a:off x="14611350" y="165735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76200</xdr:rowOff>
    </xdr:from>
    <xdr:ext cx="405130" cy="258445"/>
    <xdr:sp macro="" textlink="">
      <xdr:nvSpPr>
        <xdr:cNvPr id="766" name="【庁舎】&#10;有形固定資産減価償却率平均値テキスト">
          <a:extLst>
            <a:ext uri="{FF2B5EF4-FFF2-40B4-BE49-F238E27FC236}">
              <a16:creationId xmlns:a16="http://schemas.microsoft.com/office/drawing/2014/main" id="{25E60338-513B-465D-9868-86E0DE7FE9A6}"/>
            </a:ext>
          </a:extLst>
        </xdr:cNvPr>
        <xdr:cNvSpPr txBox="1"/>
      </xdr:nvSpPr>
      <xdr:spPr>
        <a:xfrm>
          <a:off x="14738350" y="1699260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53340</xdr:rowOff>
    </xdr:from>
    <xdr:to>
      <xdr:col>85</xdr:col>
      <xdr:colOff>177800</xdr:colOff>
      <xdr:row>103</xdr:row>
      <xdr:rowOff>154940</xdr:rowOff>
    </xdr:to>
    <xdr:sp macro="" textlink="">
      <xdr:nvSpPr>
        <xdr:cNvPr id="767" name="フローチャート: 判断 766">
          <a:extLst>
            <a:ext uri="{FF2B5EF4-FFF2-40B4-BE49-F238E27FC236}">
              <a16:creationId xmlns:a16="http://schemas.microsoft.com/office/drawing/2014/main" id="{4F9E2DF4-4571-4D35-9907-3FD77B45AA0E}"/>
            </a:ext>
          </a:extLst>
        </xdr:cNvPr>
        <xdr:cNvSpPr/>
      </xdr:nvSpPr>
      <xdr:spPr>
        <a:xfrm>
          <a:off x="14649450" y="171411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46990</xdr:rowOff>
    </xdr:from>
    <xdr:to>
      <xdr:col>81</xdr:col>
      <xdr:colOff>101600</xdr:colOff>
      <xdr:row>103</xdr:row>
      <xdr:rowOff>148590</xdr:rowOff>
    </xdr:to>
    <xdr:sp macro="" textlink="">
      <xdr:nvSpPr>
        <xdr:cNvPr id="768" name="フローチャート: 判断 767">
          <a:extLst>
            <a:ext uri="{FF2B5EF4-FFF2-40B4-BE49-F238E27FC236}">
              <a16:creationId xmlns:a16="http://schemas.microsoft.com/office/drawing/2014/main" id="{CBCDD660-4741-44A2-BB6A-5D1D52C2E692}"/>
            </a:ext>
          </a:extLst>
        </xdr:cNvPr>
        <xdr:cNvSpPr/>
      </xdr:nvSpPr>
      <xdr:spPr>
        <a:xfrm>
          <a:off x="13887450" y="1713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769" name="フローチャート: 判断 768">
          <a:extLst>
            <a:ext uri="{FF2B5EF4-FFF2-40B4-BE49-F238E27FC236}">
              <a16:creationId xmlns:a16="http://schemas.microsoft.com/office/drawing/2014/main" id="{5207D2C4-1844-48A1-BA04-A5B5AE7AFBA6}"/>
            </a:ext>
          </a:extLst>
        </xdr:cNvPr>
        <xdr:cNvSpPr/>
      </xdr:nvSpPr>
      <xdr:spPr>
        <a:xfrm>
          <a:off x="13093700" y="1713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770" name="フローチャート: 判断 769">
          <a:extLst>
            <a:ext uri="{FF2B5EF4-FFF2-40B4-BE49-F238E27FC236}">
              <a16:creationId xmlns:a16="http://schemas.microsoft.com/office/drawing/2014/main" id="{A62128E5-B6D1-47ED-9BCA-9811F1068329}"/>
            </a:ext>
          </a:extLst>
        </xdr:cNvPr>
        <xdr:cNvSpPr/>
      </xdr:nvSpPr>
      <xdr:spPr>
        <a:xfrm>
          <a:off x="12299950" y="171754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771" name="フローチャート: 判断 770">
          <a:extLst>
            <a:ext uri="{FF2B5EF4-FFF2-40B4-BE49-F238E27FC236}">
              <a16:creationId xmlns:a16="http://schemas.microsoft.com/office/drawing/2014/main" id="{83D18B5E-6098-4A2F-B9C1-C6F133DF1B4E}"/>
            </a:ext>
          </a:extLst>
        </xdr:cNvPr>
        <xdr:cNvSpPr/>
      </xdr:nvSpPr>
      <xdr:spPr>
        <a:xfrm>
          <a:off x="11487150" y="1720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2" name="テキスト ボックス 771">
          <a:extLst>
            <a:ext uri="{FF2B5EF4-FFF2-40B4-BE49-F238E27FC236}">
              <a16:creationId xmlns:a16="http://schemas.microsoft.com/office/drawing/2014/main" id="{E8BF1858-9451-4E39-9110-AF1623D2D3DE}"/>
            </a:ext>
          </a:extLst>
        </xdr:cNvPr>
        <xdr:cNvSpPr txBox="1"/>
      </xdr:nvSpPr>
      <xdr:spPr>
        <a:xfrm>
          <a:off x="14528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3" name="テキスト ボックス 772">
          <a:extLst>
            <a:ext uri="{FF2B5EF4-FFF2-40B4-BE49-F238E27FC236}">
              <a16:creationId xmlns:a16="http://schemas.microsoft.com/office/drawing/2014/main" id="{0FC9C455-28D5-418D-BF34-7CAD8DE90AAC}"/>
            </a:ext>
          </a:extLst>
        </xdr:cNvPr>
        <xdr:cNvSpPr txBox="1"/>
      </xdr:nvSpPr>
      <xdr:spPr>
        <a:xfrm>
          <a:off x="13766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4" name="テキスト ボックス 773">
          <a:extLst>
            <a:ext uri="{FF2B5EF4-FFF2-40B4-BE49-F238E27FC236}">
              <a16:creationId xmlns:a16="http://schemas.microsoft.com/office/drawing/2014/main" id="{0C71A6D4-BD98-4F18-90EE-8705EDE61C18}"/>
            </a:ext>
          </a:extLst>
        </xdr:cNvPr>
        <xdr:cNvSpPr txBox="1"/>
      </xdr:nvSpPr>
      <xdr:spPr>
        <a:xfrm>
          <a:off x="12973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5" name="テキスト ボックス 774">
          <a:extLst>
            <a:ext uri="{FF2B5EF4-FFF2-40B4-BE49-F238E27FC236}">
              <a16:creationId xmlns:a16="http://schemas.microsoft.com/office/drawing/2014/main" id="{7822561F-56D1-460B-9864-09229E2B0F54}"/>
            </a:ext>
          </a:extLst>
        </xdr:cNvPr>
        <xdr:cNvSpPr txBox="1"/>
      </xdr:nvSpPr>
      <xdr:spPr>
        <a:xfrm>
          <a:off x="121729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6" name="テキスト ボックス 775">
          <a:extLst>
            <a:ext uri="{FF2B5EF4-FFF2-40B4-BE49-F238E27FC236}">
              <a16:creationId xmlns:a16="http://schemas.microsoft.com/office/drawing/2014/main" id="{97CAFA69-5F34-44B5-853E-CEE2A232B80A}"/>
            </a:ext>
          </a:extLst>
        </xdr:cNvPr>
        <xdr:cNvSpPr txBox="1"/>
      </xdr:nvSpPr>
      <xdr:spPr>
        <a:xfrm>
          <a:off x="11366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21590</xdr:rowOff>
    </xdr:from>
    <xdr:to>
      <xdr:col>85</xdr:col>
      <xdr:colOff>177800</xdr:colOff>
      <xdr:row>106</xdr:row>
      <xdr:rowOff>123190</xdr:rowOff>
    </xdr:to>
    <xdr:sp macro="" textlink="">
      <xdr:nvSpPr>
        <xdr:cNvPr id="777" name="楕円 776">
          <a:extLst>
            <a:ext uri="{FF2B5EF4-FFF2-40B4-BE49-F238E27FC236}">
              <a16:creationId xmlns:a16="http://schemas.microsoft.com/office/drawing/2014/main" id="{83F95AE1-90DC-4A2D-8003-A4C3299570E3}"/>
            </a:ext>
          </a:extLst>
        </xdr:cNvPr>
        <xdr:cNvSpPr/>
      </xdr:nvSpPr>
      <xdr:spPr>
        <a:xfrm>
          <a:off x="14649450" y="176237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0</xdr:rowOff>
    </xdr:from>
    <xdr:ext cx="405130" cy="259080"/>
    <xdr:sp macro="" textlink="">
      <xdr:nvSpPr>
        <xdr:cNvPr id="778" name="【庁舎】&#10;有形固定資産減価償却率該当値テキスト">
          <a:extLst>
            <a:ext uri="{FF2B5EF4-FFF2-40B4-BE49-F238E27FC236}">
              <a16:creationId xmlns:a16="http://schemas.microsoft.com/office/drawing/2014/main" id="{22986BE0-D21A-4024-B6CA-C8679F2EE981}"/>
            </a:ext>
          </a:extLst>
        </xdr:cNvPr>
        <xdr:cNvSpPr txBox="1"/>
      </xdr:nvSpPr>
      <xdr:spPr>
        <a:xfrm>
          <a:off x="14738350" y="176022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31750</xdr:rowOff>
    </xdr:from>
    <xdr:to>
      <xdr:col>81</xdr:col>
      <xdr:colOff>101600</xdr:colOff>
      <xdr:row>106</xdr:row>
      <xdr:rowOff>133350</xdr:rowOff>
    </xdr:to>
    <xdr:sp macro="" textlink="">
      <xdr:nvSpPr>
        <xdr:cNvPr id="779" name="楕円 778">
          <a:extLst>
            <a:ext uri="{FF2B5EF4-FFF2-40B4-BE49-F238E27FC236}">
              <a16:creationId xmlns:a16="http://schemas.microsoft.com/office/drawing/2014/main" id="{C269DAFC-C87E-4BE7-873C-D01127259D04}"/>
            </a:ext>
          </a:extLst>
        </xdr:cNvPr>
        <xdr:cNvSpPr/>
      </xdr:nvSpPr>
      <xdr:spPr>
        <a:xfrm>
          <a:off x="13887450" y="1763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72390</xdr:rowOff>
    </xdr:from>
    <xdr:to>
      <xdr:col>85</xdr:col>
      <xdr:colOff>127000</xdr:colOff>
      <xdr:row>106</xdr:row>
      <xdr:rowOff>82550</xdr:rowOff>
    </xdr:to>
    <xdr:cxnSp macro="">
      <xdr:nvCxnSpPr>
        <xdr:cNvPr id="780" name="直線コネクタ 779">
          <a:extLst>
            <a:ext uri="{FF2B5EF4-FFF2-40B4-BE49-F238E27FC236}">
              <a16:creationId xmlns:a16="http://schemas.microsoft.com/office/drawing/2014/main" id="{1B02E2C0-23CA-4988-AB73-58C55635A31F}"/>
            </a:ext>
          </a:extLst>
        </xdr:cNvPr>
        <xdr:cNvCxnSpPr/>
      </xdr:nvCxnSpPr>
      <xdr:spPr>
        <a:xfrm flipV="1">
          <a:off x="13938250" y="17674590"/>
          <a:ext cx="762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6350</xdr:rowOff>
    </xdr:from>
    <xdr:to>
      <xdr:col>76</xdr:col>
      <xdr:colOff>165100</xdr:colOff>
      <xdr:row>106</xdr:row>
      <xdr:rowOff>107950</xdr:rowOff>
    </xdr:to>
    <xdr:sp macro="" textlink="">
      <xdr:nvSpPr>
        <xdr:cNvPr id="781" name="楕円 780">
          <a:extLst>
            <a:ext uri="{FF2B5EF4-FFF2-40B4-BE49-F238E27FC236}">
              <a16:creationId xmlns:a16="http://schemas.microsoft.com/office/drawing/2014/main" id="{C39ADE71-F24C-4F02-BCFD-9AE24FC18E87}"/>
            </a:ext>
          </a:extLst>
        </xdr:cNvPr>
        <xdr:cNvSpPr/>
      </xdr:nvSpPr>
      <xdr:spPr>
        <a:xfrm>
          <a:off x="13093700" y="1760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57150</xdr:rowOff>
    </xdr:from>
    <xdr:to>
      <xdr:col>81</xdr:col>
      <xdr:colOff>50800</xdr:colOff>
      <xdr:row>106</xdr:row>
      <xdr:rowOff>82550</xdr:rowOff>
    </xdr:to>
    <xdr:cxnSp macro="">
      <xdr:nvCxnSpPr>
        <xdr:cNvPr id="782" name="直線コネクタ 781">
          <a:extLst>
            <a:ext uri="{FF2B5EF4-FFF2-40B4-BE49-F238E27FC236}">
              <a16:creationId xmlns:a16="http://schemas.microsoft.com/office/drawing/2014/main" id="{42B315D2-7486-40B8-A685-C7268C0E8BA9}"/>
            </a:ext>
          </a:extLst>
        </xdr:cNvPr>
        <xdr:cNvCxnSpPr/>
      </xdr:nvCxnSpPr>
      <xdr:spPr>
        <a:xfrm>
          <a:off x="13144500" y="17659350"/>
          <a:ext cx="7937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157480</xdr:rowOff>
    </xdr:from>
    <xdr:to>
      <xdr:col>72</xdr:col>
      <xdr:colOff>38100</xdr:colOff>
      <xdr:row>106</xdr:row>
      <xdr:rowOff>87630</xdr:rowOff>
    </xdr:to>
    <xdr:sp macro="" textlink="">
      <xdr:nvSpPr>
        <xdr:cNvPr id="783" name="楕円 782">
          <a:extLst>
            <a:ext uri="{FF2B5EF4-FFF2-40B4-BE49-F238E27FC236}">
              <a16:creationId xmlns:a16="http://schemas.microsoft.com/office/drawing/2014/main" id="{6642C1FB-E57B-4077-B753-47483AA50FAF}"/>
            </a:ext>
          </a:extLst>
        </xdr:cNvPr>
        <xdr:cNvSpPr/>
      </xdr:nvSpPr>
      <xdr:spPr>
        <a:xfrm>
          <a:off x="12299950" y="175882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36830</xdr:rowOff>
    </xdr:from>
    <xdr:to>
      <xdr:col>76</xdr:col>
      <xdr:colOff>114300</xdr:colOff>
      <xdr:row>106</xdr:row>
      <xdr:rowOff>57150</xdr:rowOff>
    </xdr:to>
    <xdr:cxnSp macro="">
      <xdr:nvCxnSpPr>
        <xdr:cNvPr id="784" name="直線コネクタ 783">
          <a:extLst>
            <a:ext uri="{FF2B5EF4-FFF2-40B4-BE49-F238E27FC236}">
              <a16:creationId xmlns:a16="http://schemas.microsoft.com/office/drawing/2014/main" id="{DB9937E5-211F-421E-BDB2-A7F2F5FDE469}"/>
            </a:ext>
          </a:extLst>
        </xdr:cNvPr>
        <xdr:cNvCxnSpPr/>
      </xdr:nvCxnSpPr>
      <xdr:spPr>
        <a:xfrm>
          <a:off x="12344400" y="17639030"/>
          <a:ext cx="8001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132080</xdr:rowOff>
    </xdr:from>
    <xdr:to>
      <xdr:col>67</xdr:col>
      <xdr:colOff>101600</xdr:colOff>
      <xdr:row>106</xdr:row>
      <xdr:rowOff>62230</xdr:rowOff>
    </xdr:to>
    <xdr:sp macro="" textlink="">
      <xdr:nvSpPr>
        <xdr:cNvPr id="785" name="楕円 784">
          <a:extLst>
            <a:ext uri="{FF2B5EF4-FFF2-40B4-BE49-F238E27FC236}">
              <a16:creationId xmlns:a16="http://schemas.microsoft.com/office/drawing/2014/main" id="{2FA5AFA3-A505-4040-B990-0A6650A1E8DF}"/>
            </a:ext>
          </a:extLst>
        </xdr:cNvPr>
        <xdr:cNvSpPr/>
      </xdr:nvSpPr>
      <xdr:spPr>
        <a:xfrm>
          <a:off x="11487150" y="1756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11430</xdr:rowOff>
    </xdr:from>
    <xdr:to>
      <xdr:col>71</xdr:col>
      <xdr:colOff>177800</xdr:colOff>
      <xdr:row>106</xdr:row>
      <xdr:rowOff>36830</xdr:rowOff>
    </xdr:to>
    <xdr:cxnSp macro="">
      <xdr:nvCxnSpPr>
        <xdr:cNvPr id="786" name="直線コネクタ 785">
          <a:extLst>
            <a:ext uri="{FF2B5EF4-FFF2-40B4-BE49-F238E27FC236}">
              <a16:creationId xmlns:a16="http://schemas.microsoft.com/office/drawing/2014/main" id="{DBC5E52B-34C8-4B22-9E15-679641A64D5C}"/>
            </a:ext>
          </a:extLst>
        </xdr:cNvPr>
        <xdr:cNvCxnSpPr/>
      </xdr:nvCxnSpPr>
      <xdr:spPr>
        <a:xfrm>
          <a:off x="11537950" y="17613630"/>
          <a:ext cx="8064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101</xdr:row>
      <xdr:rowOff>165100</xdr:rowOff>
    </xdr:from>
    <xdr:ext cx="405130" cy="259080"/>
    <xdr:sp macro="" textlink="">
      <xdr:nvSpPr>
        <xdr:cNvPr id="787" name="n_1aveValue【庁舎】&#10;有形固定資産減価償却率">
          <a:extLst>
            <a:ext uri="{FF2B5EF4-FFF2-40B4-BE49-F238E27FC236}">
              <a16:creationId xmlns:a16="http://schemas.microsoft.com/office/drawing/2014/main" id="{666B25A7-EE44-4091-B28F-0825C73BCB2B}"/>
            </a:ext>
          </a:extLst>
        </xdr:cNvPr>
        <xdr:cNvSpPr txBox="1"/>
      </xdr:nvSpPr>
      <xdr:spPr>
        <a:xfrm>
          <a:off x="13742035" y="16910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101</xdr:row>
      <xdr:rowOff>162560</xdr:rowOff>
    </xdr:from>
    <xdr:ext cx="404495" cy="259080"/>
    <xdr:sp macro="" textlink="">
      <xdr:nvSpPr>
        <xdr:cNvPr id="788" name="n_2aveValue【庁舎】&#10;有形固定資産減価償却率">
          <a:extLst>
            <a:ext uri="{FF2B5EF4-FFF2-40B4-BE49-F238E27FC236}">
              <a16:creationId xmlns:a16="http://schemas.microsoft.com/office/drawing/2014/main" id="{E439F0A4-CEA6-45CE-A5B7-E00951E1164B}"/>
            </a:ext>
          </a:extLst>
        </xdr:cNvPr>
        <xdr:cNvSpPr txBox="1"/>
      </xdr:nvSpPr>
      <xdr:spPr>
        <a:xfrm>
          <a:off x="12960985" y="169075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34290</xdr:rowOff>
    </xdr:from>
    <xdr:ext cx="404495" cy="259080"/>
    <xdr:sp macro="" textlink="">
      <xdr:nvSpPr>
        <xdr:cNvPr id="789" name="n_3aveValue【庁舎】&#10;有形固定資産減価償却率">
          <a:extLst>
            <a:ext uri="{FF2B5EF4-FFF2-40B4-BE49-F238E27FC236}">
              <a16:creationId xmlns:a16="http://schemas.microsoft.com/office/drawing/2014/main" id="{14084C39-77AF-467E-B579-5462F745898E}"/>
            </a:ext>
          </a:extLst>
        </xdr:cNvPr>
        <xdr:cNvSpPr txBox="1"/>
      </xdr:nvSpPr>
      <xdr:spPr>
        <a:xfrm>
          <a:off x="12167235" y="169506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67310</xdr:rowOff>
    </xdr:from>
    <xdr:ext cx="404495" cy="259080"/>
    <xdr:sp macro="" textlink="">
      <xdr:nvSpPr>
        <xdr:cNvPr id="790" name="n_4aveValue【庁舎】&#10;有形固定資産減価償却率">
          <a:extLst>
            <a:ext uri="{FF2B5EF4-FFF2-40B4-BE49-F238E27FC236}">
              <a16:creationId xmlns:a16="http://schemas.microsoft.com/office/drawing/2014/main" id="{CB21C2C0-FC88-4C15-BE03-97E2A7CA5813}"/>
            </a:ext>
          </a:extLst>
        </xdr:cNvPr>
        <xdr:cNvSpPr txBox="1"/>
      </xdr:nvSpPr>
      <xdr:spPr>
        <a:xfrm>
          <a:off x="11354435" y="169837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124460</xdr:rowOff>
    </xdr:from>
    <xdr:ext cx="405130" cy="259080"/>
    <xdr:sp macro="" textlink="">
      <xdr:nvSpPr>
        <xdr:cNvPr id="791" name="n_1mainValue【庁舎】&#10;有形固定資産減価償却率">
          <a:extLst>
            <a:ext uri="{FF2B5EF4-FFF2-40B4-BE49-F238E27FC236}">
              <a16:creationId xmlns:a16="http://schemas.microsoft.com/office/drawing/2014/main" id="{C36B39E9-1946-4866-AF3B-2EBDC17676D3}"/>
            </a:ext>
          </a:extLst>
        </xdr:cNvPr>
        <xdr:cNvSpPr txBox="1"/>
      </xdr:nvSpPr>
      <xdr:spPr>
        <a:xfrm>
          <a:off x="13742035" y="177266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99060</xdr:rowOff>
    </xdr:from>
    <xdr:ext cx="404495" cy="258445"/>
    <xdr:sp macro="" textlink="">
      <xdr:nvSpPr>
        <xdr:cNvPr id="792" name="n_2mainValue【庁舎】&#10;有形固定資産減価償却率">
          <a:extLst>
            <a:ext uri="{FF2B5EF4-FFF2-40B4-BE49-F238E27FC236}">
              <a16:creationId xmlns:a16="http://schemas.microsoft.com/office/drawing/2014/main" id="{69712EC9-35D6-4242-8022-C3995C0A84D9}"/>
            </a:ext>
          </a:extLst>
        </xdr:cNvPr>
        <xdr:cNvSpPr txBox="1"/>
      </xdr:nvSpPr>
      <xdr:spPr>
        <a:xfrm>
          <a:off x="12960985" y="177012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78740</xdr:rowOff>
    </xdr:from>
    <xdr:ext cx="404495" cy="259080"/>
    <xdr:sp macro="" textlink="">
      <xdr:nvSpPr>
        <xdr:cNvPr id="793" name="n_3mainValue【庁舎】&#10;有形固定資産減価償却率">
          <a:extLst>
            <a:ext uri="{FF2B5EF4-FFF2-40B4-BE49-F238E27FC236}">
              <a16:creationId xmlns:a16="http://schemas.microsoft.com/office/drawing/2014/main" id="{D69F41CC-2463-489B-9520-4D4E460C8C7F}"/>
            </a:ext>
          </a:extLst>
        </xdr:cNvPr>
        <xdr:cNvSpPr txBox="1"/>
      </xdr:nvSpPr>
      <xdr:spPr>
        <a:xfrm>
          <a:off x="12167235" y="176809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53340</xdr:rowOff>
    </xdr:from>
    <xdr:ext cx="404495" cy="258445"/>
    <xdr:sp macro="" textlink="">
      <xdr:nvSpPr>
        <xdr:cNvPr id="794" name="n_4mainValue【庁舎】&#10;有形固定資産減価償却率">
          <a:extLst>
            <a:ext uri="{FF2B5EF4-FFF2-40B4-BE49-F238E27FC236}">
              <a16:creationId xmlns:a16="http://schemas.microsoft.com/office/drawing/2014/main" id="{AEB4E8BD-6BC7-4BFD-9E8B-6232D3B3747B}"/>
            </a:ext>
          </a:extLst>
        </xdr:cNvPr>
        <xdr:cNvSpPr txBox="1"/>
      </xdr:nvSpPr>
      <xdr:spPr>
        <a:xfrm>
          <a:off x="11354435" y="176555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64C644FA-6700-45C7-9760-D2F100FBE9EB}"/>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A4816CF9-4EA3-4784-BA23-09DC197A1304}"/>
            </a:ext>
          </a:extLst>
        </xdr:cNvPr>
        <xdr:cNvSpPr/>
      </xdr:nvSpPr>
      <xdr:spPr>
        <a:xfrm>
          <a:off x="165862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76F984DE-AA64-4BE4-92DA-5A72DA81541A}"/>
            </a:ext>
          </a:extLst>
        </xdr:cNvPr>
        <xdr:cNvSpPr/>
      </xdr:nvSpPr>
      <xdr:spPr>
        <a:xfrm>
          <a:off x="165862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5A48A9F4-8AD9-4487-9B04-D88968C87768}"/>
            </a:ext>
          </a:extLst>
        </xdr:cNvPr>
        <xdr:cNvSpPr/>
      </xdr:nvSpPr>
      <xdr:spPr>
        <a:xfrm>
          <a:off x="174879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CEFD507B-997F-4ABB-8A91-241C4F22D3AF}"/>
            </a:ext>
          </a:extLst>
        </xdr:cNvPr>
        <xdr:cNvSpPr/>
      </xdr:nvSpPr>
      <xdr:spPr>
        <a:xfrm>
          <a:off x="174879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DF4F03FE-BFFF-44CD-B09D-B0993F2E3D61}"/>
            </a:ext>
          </a:extLst>
        </xdr:cNvPr>
        <xdr:cNvSpPr/>
      </xdr:nvSpPr>
      <xdr:spPr>
        <a:xfrm>
          <a:off x="185166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4B0A0B17-1C17-422A-B8FB-F3C2CC5FC74B}"/>
            </a:ext>
          </a:extLst>
        </xdr:cNvPr>
        <xdr:cNvSpPr/>
      </xdr:nvSpPr>
      <xdr:spPr>
        <a:xfrm>
          <a:off x="185166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5E5519E2-7D54-4F33-892B-C538A0480850}"/>
            </a:ext>
          </a:extLst>
        </xdr:cNvPr>
        <xdr:cNvSpPr/>
      </xdr:nvSpPr>
      <xdr:spPr>
        <a:xfrm>
          <a:off x="16459200" y="161925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250" cy="225425"/>
    <xdr:sp macro="" textlink="">
      <xdr:nvSpPr>
        <xdr:cNvPr id="803" name="テキスト ボックス 802">
          <a:extLst>
            <a:ext uri="{FF2B5EF4-FFF2-40B4-BE49-F238E27FC236}">
              <a16:creationId xmlns:a16="http://schemas.microsoft.com/office/drawing/2014/main" id="{1B70FCD3-065B-4469-95FA-EE37EFE5DB23}"/>
            </a:ext>
          </a:extLst>
        </xdr:cNvPr>
        <xdr:cNvSpPr txBox="1"/>
      </xdr:nvSpPr>
      <xdr:spPr>
        <a:xfrm>
          <a:off x="16440150" y="160020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3A6CE9DA-D433-4318-8155-DF96CC82AE63}"/>
            </a:ext>
          </a:extLst>
        </xdr:cNvPr>
        <xdr:cNvCxnSpPr/>
      </xdr:nvCxnSpPr>
      <xdr:spPr>
        <a:xfrm>
          <a:off x="16459200" y="18478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5" name="直線コネクタ 804">
          <a:extLst>
            <a:ext uri="{FF2B5EF4-FFF2-40B4-BE49-F238E27FC236}">
              <a16:creationId xmlns:a16="http://schemas.microsoft.com/office/drawing/2014/main" id="{B05434D8-CDA6-422D-916A-7CD672F3F765}"/>
            </a:ext>
          </a:extLst>
        </xdr:cNvPr>
        <xdr:cNvCxnSpPr/>
      </xdr:nvCxnSpPr>
      <xdr:spPr>
        <a:xfrm>
          <a:off x="16459200" y="18097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6725" cy="259080"/>
    <xdr:sp macro="" textlink="">
      <xdr:nvSpPr>
        <xdr:cNvPr id="806" name="テキスト ボックス 805">
          <a:extLst>
            <a:ext uri="{FF2B5EF4-FFF2-40B4-BE49-F238E27FC236}">
              <a16:creationId xmlns:a16="http://schemas.microsoft.com/office/drawing/2014/main" id="{115C94E9-9E4C-4EB2-B914-323BF17A5418}"/>
            </a:ext>
          </a:extLst>
        </xdr:cNvPr>
        <xdr:cNvSpPr txBox="1"/>
      </xdr:nvSpPr>
      <xdr:spPr>
        <a:xfrm>
          <a:off x="16048990" y="17955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7" name="直線コネクタ 806">
          <a:extLst>
            <a:ext uri="{FF2B5EF4-FFF2-40B4-BE49-F238E27FC236}">
              <a16:creationId xmlns:a16="http://schemas.microsoft.com/office/drawing/2014/main" id="{4E8A1661-3680-479D-A5E9-E80B7FD141D0}"/>
            </a:ext>
          </a:extLst>
        </xdr:cNvPr>
        <xdr:cNvCxnSpPr/>
      </xdr:nvCxnSpPr>
      <xdr:spPr>
        <a:xfrm>
          <a:off x="16459200" y="17716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6725" cy="258445"/>
    <xdr:sp macro="" textlink="">
      <xdr:nvSpPr>
        <xdr:cNvPr id="808" name="テキスト ボックス 807">
          <a:extLst>
            <a:ext uri="{FF2B5EF4-FFF2-40B4-BE49-F238E27FC236}">
              <a16:creationId xmlns:a16="http://schemas.microsoft.com/office/drawing/2014/main" id="{D939A5A2-2B61-43AF-91FA-ABBBD7986F1D}"/>
            </a:ext>
          </a:extLst>
        </xdr:cNvPr>
        <xdr:cNvSpPr txBox="1"/>
      </xdr:nvSpPr>
      <xdr:spPr>
        <a:xfrm>
          <a:off x="16048990" y="175742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9" name="直線コネクタ 808">
          <a:extLst>
            <a:ext uri="{FF2B5EF4-FFF2-40B4-BE49-F238E27FC236}">
              <a16:creationId xmlns:a16="http://schemas.microsoft.com/office/drawing/2014/main" id="{36B0B227-6D39-49C0-B8AF-5D9FAA9C7B77}"/>
            </a:ext>
          </a:extLst>
        </xdr:cNvPr>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6725" cy="259080"/>
    <xdr:sp macro="" textlink="">
      <xdr:nvSpPr>
        <xdr:cNvPr id="810" name="テキスト ボックス 809">
          <a:extLst>
            <a:ext uri="{FF2B5EF4-FFF2-40B4-BE49-F238E27FC236}">
              <a16:creationId xmlns:a16="http://schemas.microsoft.com/office/drawing/2014/main" id="{46C132AF-65BE-4CA1-A02E-968EE49D5DDE}"/>
            </a:ext>
          </a:extLst>
        </xdr:cNvPr>
        <xdr:cNvSpPr txBox="1"/>
      </xdr:nvSpPr>
      <xdr:spPr>
        <a:xfrm>
          <a:off x="16048990" y="17193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1" name="直線コネクタ 810">
          <a:extLst>
            <a:ext uri="{FF2B5EF4-FFF2-40B4-BE49-F238E27FC236}">
              <a16:creationId xmlns:a16="http://schemas.microsoft.com/office/drawing/2014/main" id="{25830F37-C53F-4E38-8389-C9FA95F6FA9C}"/>
            </a:ext>
          </a:extLst>
        </xdr:cNvPr>
        <xdr:cNvCxnSpPr/>
      </xdr:nvCxnSpPr>
      <xdr:spPr>
        <a:xfrm>
          <a:off x="16459200" y="16954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6725" cy="259080"/>
    <xdr:sp macro="" textlink="">
      <xdr:nvSpPr>
        <xdr:cNvPr id="812" name="テキスト ボックス 811">
          <a:extLst>
            <a:ext uri="{FF2B5EF4-FFF2-40B4-BE49-F238E27FC236}">
              <a16:creationId xmlns:a16="http://schemas.microsoft.com/office/drawing/2014/main" id="{132F18D7-AA06-4EAF-A910-3EF824B75A9B}"/>
            </a:ext>
          </a:extLst>
        </xdr:cNvPr>
        <xdr:cNvSpPr txBox="1"/>
      </xdr:nvSpPr>
      <xdr:spPr>
        <a:xfrm>
          <a:off x="16048990" y="16812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3" name="直線コネクタ 812">
          <a:extLst>
            <a:ext uri="{FF2B5EF4-FFF2-40B4-BE49-F238E27FC236}">
              <a16:creationId xmlns:a16="http://schemas.microsoft.com/office/drawing/2014/main" id="{9769BCBC-8C8A-46F9-953B-94E87D2C4BF8}"/>
            </a:ext>
          </a:extLst>
        </xdr:cNvPr>
        <xdr:cNvCxnSpPr/>
      </xdr:nvCxnSpPr>
      <xdr:spPr>
        <a:xfrm>
          <a:off x="16459200" y="16573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6725" cy="258445"/>
    <xdr:sp macro="" textlink="">
      <xdr:nvSpPr>
        <xdr:cNvPr id="814" name="テキスト ボックス 813">
          <a:extLst>
            <a:ext uri="{FF2B5EF4-FFF2-40B4-BE49-F238E27FC236}">
              <a16:creationId xmlns:a16="http://schemas.microsoft.com/office/drawing/2014/main" id="{93FE1C5E-249F-48D0-85B3-92A1A632E615}"/>
            </a:ext>
          </a:extLst>
        </xdr:cNvPr>
        <xdr:cNvSpPr txBox="1"/>
      </xdr:nvSpPr>
      <xdr:spPr>
        <a:xfrm>
          <a:off x="16048990" y="164312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3E568EF3-3228-4D7C-BF1A-C84E18D57A03}"/>
            </a:ext>
          </a:extLst>
        </xdr:cNvPr>
        <xdr:cNvCxnSpPr/>
      </xdr:nvCxnSpPr>
      <xdr:spPr>
        <a:xfrm>
          <a:off x="16459200" y="16192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816" name="テキスト ボックス 815">
          <a:extLst>
            <a:ext uri="{FF2B5EF4-FFF2-40B4-BE49-F238E27FC236}">
              <a16:creationId xmlns:a16="http://schemas.microsoft.com/office/drawing/2014/main" id="{B932BE16-26A3-4F34-96D4-67520BF5AEC9}"/>
            </a:ext>
          </a:extLst>
        </xdr:cNvPr>
        <xdr:cNvSpPr txBox="1"/>
      </xdr:nvSpPr>
      <xdr:spPr>
        <a:xfrm>
          <a:off x="16048990" y="16050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庁舎】&#10;一人当たり面積グラフ枠">
          <a:extLst>
            <a:ext uri="{FF2B5EF4-FFF2-40B4-BE49-F238E27FC236}">
              <a16:creationId xmlns:a16="http://schemas.microsoft.com/office/drawing/2014/main" id="{7E1B3CA0-8F15-4782-B6BE-03DD1BB04C20}"/>
            </a:ext>
          </a:extLst>
        </xdr:cNvPr>
        <xdr:cNvSpPr/>
      </xdr:nvSpPr>
      <xdr:spPr>
        <a:xfrm>
          <a:off x="16459200" y="161925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86995</xdr:rowOff>
    </xdr:from>
    <xdr:to>
      <xdr:col>116</xdr:col>
      <xdr:colOff>62865</xdr:colOff>
      <xdr:row>108</xdr:row>
      <xdr:rowOff>38735</xdr:rowOff>
    </xdr:to>
    <xdr:cxnSp macro="">
      <xdr:nvCxnSpPr>
        <xdr:cNvPr id="818" name="直線コネクタ 817">
          <a:extLst>
            <a:ext uri="{FF2B5EF4-FFF2-40B4-BE49-F238E27FC236}">
              <a16:creationId xmlns:a16="http://schemas.microsoft.com/office/drawing/2014/main" id="{AEFAAE13-BCCA-4A96-8E73-9364BAB16237}"/>
            </a:ext>
          </a:extLst>
        </xdr:cNvPr>
        <xdr:cNvCxnSpPr/>
      </xdr:nvCxnSpPr>
      <xdr:spPr>
        <a:xfrm flipV="1">
          <a:off x="19951065" y="16831945"/>
          <a:ext cx="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42545</xdr:rowOff>
    </xdr:from>
    <xdr:ext cx="469900" cy="258445"/>
    <xdr:sp macro="" textlink="">
      <xdr:nvSpPr>
        <xdr:cNvPr id="819" name="【庁舎】&#10;一人当たり面積最小値テキスト">
          <a:extLst>
            <a:ext uri="{FF2B5EF4-FFF2-40B4-BE49-F238E27FC236}">
              <a16:creationId xmlns:a16="http://schemas.microsoft.com/office/drawing/2014/main" id="{10D3C9EB-F57E-4FEE-AA32-476714937CDC}"/>
            </a:ext>
          </a:extLst>
        </xdr:cNvPr>
        <xdr:cNvSpPr txBox="1"/>
      </xdr:nvSpPr>
      <xdr:spPr>
        <a:xfrm>
          <a:off x="19989800" y="179876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0.299</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38735</xdr:rowOff>
    </xdr:from>
    <xdr:to>
      <xdr:col>116</xdr:col>
      <xdr:colOff>152400</xdr:colOff>
      <xdr:row>108</xdr:row>
      <xdr:rowOff>38735</xdr:rowOff>
    </xdr:to>
    <xdr:cxnSp macro="">
      <xdr:nvCxnSpPr>
        <xdr:cNvPr id="820" name="直線コネクタ 819">
          <a:extLst>
            <a:ext uri="{FF2B5EF4-FFF2-40B4-BE49-F238E27FC236}">
              <a16:creationId xmlns:a16="http://schemas.microsoft.com/office/drawing/2014/main" id="{54F8A2FC-136C-417B-ADC3-11AB7B88A7E0}"/>
            </a:ext>
          </a:extLst>
        </xdr:cNvPr>
        <xdr:cNvCxnSpPr/>
      </xdr:nvCxnSpPr>
      <xdr:spPr>
        <a:xfrm>
          <a:off x="19881850" y="17983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33655</xdr:rowOff>
    </xdr:from>
    <xdr:ext cx="469900" cy="258445"/>
    <xdr:sp macro="" textlink="">
      <xdr:nvSpPr>
        <xdr:cNvPr id="821" name="【庁舎】&#10;一人当たり面積最大値テキスト">
          <a:extLst>
            <a:ext uri="{FF2B5EF4-FFF2-40B4-BE49-F238E27FC236}">
              <a16:creationId xmlns:a16="http://schemas.microsoft.com/office/drawing/2014/main" id="{97488DE7-39E3-44EA-941F-788F6E5232C0}"/>
            </a:ext>
          </a:extLst>
        </xdr:cNvPr>
        <xdr:cNvSpPr txBox="1"/>
      </xdr:nvSpPr>
      <xdr:spPr>
        <a:xfrm>
          <a:off x="19989800" y="166071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3.321</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86995</xdr:rowOff>
    </xdr:from>
    <xdr:to>
      <xdr:col>116</xdr:col>
      <xdr:colOff>152400</xdr:colOff>
      <xdr:row>101</xdr:row>
      <xdr:rowOff>86995</xdr:rowOff>
    </xdr:to>
    <xdr:cxnSp macro="">
      <xdr:nvCxnSpPr>
        <xdr:cNvPr id="822" name="直線コネクタ 821">
          <a:extLst>
            <a:ext uri="{FF2B5EF4-FFF2-40B4-BE49-F238E27FC236}">
              <a16:creationId xmlns:a16="http://schemas.microsoft.com/office/drawing/2014/main" id="{62E7660F-BCF6-4534-81F3-7F04C926BAE7}"/>
            </a:ext>
          </a:extLst>
        </xdr:cNvPr>
        <xdr:cNvCxnSpPr/>
      </xdr:nvCxnSpPr>
      <xdr:spPr>
        <a:xfrm>
          <a:off x="19881850" y="168319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155575</xdr:rowOff>
    </xdr:from>
    <xdr:ext cx="469900" cy="258445"/>
    <xdr:sp macro="" textlink="">
      <xdr:nvSpPr>
        <xdr:cNvPr id="823" name="【庁舎】&#10;一人当たり面積平均値テキスト">
          <a:extLst>
            <a:ext uri="{FF2B5EF4-FFF2-40B4-BE49-F238E27FC236}">
              <a16:creationId xmlns:a16="http://schemas.microsoft.com/office/drawing/2014/main" id="{111FFD87-B8E0-4842-B743-4FC6EEFCD39A}"/>
            </a:ext>
          </a:extLst>
        </xdr:cNvPr>
        <xdr:cNvSpPr txBox="1"/>
      </xdr:nvSpPr>
      <xdr:spPr>
        <a:xfrm>
          <a:off x="19989800" y="175863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0.819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132715</xdr:rowOff>
    </xdr:from>
    <xdr:to>
      <xdr:col>116</xdr:col>
      <xdr:colOff>114300</xdr:colOff>
      <xdr:row>107</xdr:row>
      <xdr:rowOff>63500</xdr:rowOff>
    </xdr:to>
    <xdr:sp macro="" textlink="">
      <xdr:nvSpPr>
        <xdr:cNvPr id="824" name="フローチャート: 判断 823">
          <a:extLst>
            <a:ext uri="{FF2B5EF4-FFF2-40B4-BE49-F238E27FC236}">
              <a16:creationId xmlns:a16="http://schemas.microsoft.com/office/drawing/2014/main" id="{DC96B3CA-2F84-4853-A2D5-61CE6CE9FACB}"/>
            </a:ext>
          </a:extLst>
        </xdr:cNvPr>
        <xdr:cNvSpPr/>
      </xdr:nvSpPr>
      <xdr:spPr>
        <a:xfrm>
          <a:off x="19900900" y="17734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159385</xdr:rowOff>
    </xdr:from>
    <xdr:to>
      <xdr:col>112</xdr:col>
      <xdr:colOff>38100</xdr:colOff>
      <xdr:row>107</xdr:row>
      <xdr:rowOff>89535</xdr:rowOff>
    </xdr:to>
    <xdr:sp macro="" textlink="">
      <xdr:nvSpPr>
        <xdr:cNvPr id="825" name="フローチャート: 判断 824">
          <a:extLst>
            <a:ext uri="{FF2B5EF4-FFF2-40B4-BE49-F238E27FC236}">
              <a16:creationId xmlns:a16="http://schemas.microsoft.com/office/drawing/2014/main" id="{BCB73ACD-3C76-4084-A12E-EC2A634EE3F8}"/>
            </a:ext>
          </a:extLst>
        </xdr:cNvPr>
        <xdr:cNvSpPr/>
      </xdr:nvSpPr>
      <xdr:spPr>
        <a:xfrm>
          <a:off x="19157950" y="177615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826" name="フローチャート: 判断 825">
          <a:extLst>
            <a:ext uri="{FF2B5EF4-FFF2-40B4-BE49-F238E27FC236}">
              <a16:creationId xmlns:a16="http://schemas.microsoft.com/office/drawing/2014/main" id="{FCB8B40C-E7B3-4C76-B3EC-99422AF29C6C}"/>
            </a:ext>
          </a:extLst>
        </xdr:cNvPr>
        <xdr:cNvSpPr/>
      </xdr:nvSpPr>
      <xdr:spPr>
        <a:xfrm>
          <a:off x="18345150" y="1776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13335</xdr:rowOff>
    </xdr:from>
    <xdr:to>
      <xdr:col>102</xdr:col>
      <xdr:colOff>165100</xdr:colOff>
      <xdr:row>107</xdr:row>
      <xdr:rowOff>114935</xdr:rowOff>
    </xdr:to>
    <xdr:sp macro="" textlink="">
      <xdr:nvSpPr>
        <xdr:cNvPr id="827" name="フローチャート: 判断 826">
          <a:extLst>
            <a:ext uri="{FF2B5EF4-FFF2-40B4-BE49-F238E27FC236}">
              <a16:creationId xmlns:a16="http://schemas.microsoft.com/office/drawing/2014/main" id="{8505089F-2376-4B29-8527-0C85F52BDC87}"/>
            </a:ext>
          </a:extLst>
        </xdr:cNvPr>
        <xdr:cNvSpPr/>
      </xdr:nvSpPr>
      <xdr:spPr>
        <a:xfrm>
          <a:off x="17551400" y="1778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21590</xdr:rowOff>
    </xdr:from>
    <xdr:to>
      <xdr:col>98</xdr:col>
      <xdr:colOff>38100</xdr:colOff>
      <xdr:row>107</xdr:row>
      <xdr:rowOff>123190</xdr:rowOff>
    </xdr:to>
    <xdr:sp macro="" textlink="">
      <xdr:nvSpPr>
        <xdr:cNvPr id="828" name="フローチャート: 判断 827">
          <a:extLst>
            <a:ext uri="{FF2B5EF4-FFF2-40B4-BE49-F238E27FC236}">
              <a16:creationId xmlns:a16="http://schemas.microsoft.com/office/drawing/2014/main" id="{9948C38E-7B24-441E-BC75-B38887DA4ADC}"/>
            </a:ext>
          </a:extLst>
        </xdr:cNvPr>
        <xdr:cNvSpPr/>
      </xdr:nvSpPr>
      <xdr:spPr>
        <a:xfrm>
          <a:off x="16757650" y="177952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9" name="テキスト ボックス 828">
          <a:extLst>
            <a:ext uri="{FF2B5EF4-FFF2-40B4-BE49-F238E27FC236}">
              <a16:creationId xmlns:a16="http://schemas.microsoft.com/office/drawing/2014/main" id="{C41BF07D-B443-48CF-A9EC-0381A180F900}"/>
            </a:ext>
          </a:extLst>
        </xdr:cNvPr>
        <xdr:cNvSpPr txBox="1"/>
      </xdr:nvSpPr>
      <xdr:spPr>
        <a:xfrm>
          <a:off x="197802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30" name="テキスト ボックス 829">
          <a:extLst>
            <a:ext uri="{FF2B5EF4-FFF2-40B4-BE49-F238E27FC236}">
              <a16:creationId xmlns:a16="http://schemas.microsoft.com/office/drawing/2014/main" id="{6CA17A12-F501-42D0-AE78-117A33153898}"/>
            </a:ext>
          </a:extLst>
        </xdr:cNvPr>
        <xdr:cNvSpPr txBox="1"/>
      </xdr:nvSpPr>
      <xdr:spPr>
        <a:xfrm>
          <a:off x="190309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1" name="テキスト ボックス 830">
          <a:extLst>
            <a:ext uri="{FF2B5EF4-FFF2-40B4-BE49-F238E27FC236}">
              <a16:creationId xmlns:a16="http://schemas.microsoft.com/office/drawing/2014/main" id="{3FF09BE8-FEB7-4EC2-9E96-76BE454E12C8}"/>
            </a:ext>
          </a:extLst>
        </xdr:cNvPr>
        <xdr:cNvSpPr txBox="1"/>
      </xdr:nvSpPr>
      <xdr:spPr>
        <a:xfrm>
          <a:off x="18224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2" name="テキスト ボックス 831">
          <a:extLst>
            <a:ext uri="{FF2B5EF4-FFF2-40B4-BE49-F238E27FC236}">
              <a16:creationId xmlns:a16="http://schemas.microsoft.com/office/drawing/2014/main" id="{5CCDB974-A525-446B-AA23-B124198278B8}"/>
            </a:ext>
          </a:extLst>
        </xdr:cNvPr>
        <xdr:cNvSpPr txBox="1"/>
      </xdr:nvSpPr>
      <xdr:spPr>
        <a:xfrm>
          <a:off x="174307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33" name="テキスト ボックス 832">
          <a:extLst>
            <a:ext uri="{FF2B5EF4-FFF2-40B4-BE49-F238E27FC236}">
              <a16:creationId xmlns:a16="http://schemas.microsoft.com/office/drawing/2014/main" id="{25811C2F-E732-41B5-A75C-7301B3BF2A18}"/>
            </a:ext>
          </a:extLst>
        </xdr:cNvPr>
        <xdr:cNvSpPr txBox="1"/>
      </xdr:nvSpPr>
      <xdr:spPr>
        <a:xfrm>
          <a:off x="166306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75565</xdr:rowOff>
    </xdr:from>
    <xdr:to>
      <xdr:col>116</xdr:col>
      <xdr:colOff>114300</xdr:colOff>
      <xdr:row>108</xdr:row>
      <xdr:rowOff>6350</xdr:rowOff>
    </xdr:to>
    <xdr:sp macro="" textlink="">
      <xdr:nvSpPr>
        <xdr:cNvPr id="834" name="楕円 833">
          <a:extLst>
            <a:ext uri="{FF2B5EF4-FFF2-40B4-BE49-F238E27FC236}">
              <a16:creationId xmlns:a16="http://schemas.microsoft.com/office/drawing/2014/main" id="{15E80ADF-4114-46CF-9545-3E8E1B0FA75B}"/>
            </a:ext>
          </a:extLst>
        </xdr:cNvPr>
        <xdr:cNvSpPr/>
      </xdr:nvSpPr>
      <xdr:spPr>
        <a:xfrm>
          <a:off x="19900900" y="178492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161925</xdr:rowOff>
    </xdr:from>
    <xdr:ext cx="469900" cy="259080"/>
    <xdr:sp macro="" textlink="">
      <xdr:nvSpPr>
        <xdr:cNvPr id="835" name="【庁舎】&#10;一人当たり面積該当値テキスト">
          <a:extLst>
            <a:ext uri="{FF2B5EF4-FFF2-40B4-BE49-F238E27FC236}">
              <a16:creationId xmlns:a16="http://schemas.microsoft.com/office/drawing/2014/main" id="{8A58B092-359B-4A14-9DB8-D521A53DC39E}"/>
            </a:ext>
          </a:extLst>
        </xdr:cNvPr>
        <xdr:cNvSpPr txBox="1"/>
      </xdr:nvSpPr>
      <xdr:spPr>
        <a:xfrm>
          <a:off x="19989800" y="177641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0.518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80010</xdr:rowOff>
    </xdr:from>
    <xdr:to>
      <xdr:col>112</xdr:col>
      <xdr:colOff>38100</xdr:colOff>
      <xdr:row>108</xdr:row>
      <xdr:rowOff>10160</xdr:rowOff>
    </xdr:to>
    <xdr:sp macro="" textlink="">
      <xdr:nvSpPr>
        <xdr:cNvPr id="836" name="楕円 835">
          <a:extLst>
            <a:ext uri="{FF2B5EF4-FFF2-40B4-BE49-F238E27FC236}">
              <a16:creationId xmlns:a16="http://schemas.microsoft.com/office/drawing/2014/main" id="{A134F87E-4D8D-450D-8177-7096989E62AC}"/>
            </a:ext>
          </a:extLst>
        </xdr:cNvPr>
        <xdr:cNvSpPr/>
      </xdr:nvSpPr>
      <xdr:spPr>
        <a:xfrm>
          <a:off x="19157950" y="178536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126365</xdr:rowOff>
    </xdr:from>
    <xdr:to>
      <xdr:col>116</xdr:col>
      <xdr:colOff>63500</xdr:colOff>
      <xdr:row>107</xdr:row>
      <xdr:rowOff>130810</xdr:rowOff>
    </xdr:to>
    <xdr:cxnSp macro="">
      <xdr:nvCxnSpPr>
        <xdr:cNvPr id="837" name="直線コネクタ 836">
          <a:extLst>
            <a:ext uri="{FF2B5EF4-FFF2-40B4-BE49-F238E27FC236}">
              <a16:creationId xmlns:a16="http://schemas.microsoft.com/office/drawing/2014/main" id="{EA4DF49A-846C-40FD-9A3B-176432EAF0F0}"/>
            </a:ext>
          </a:extLst>
        </xdr:cNvPr>
        <xdr:cNvCxnSpPr/>
      </xdr:nvCxnSpPr>
      <xdr:spPr>
        <a:xfrm flipV="1">
          <a:off x="19202400" y="17900015"/>
          <a:ext cx="7493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83185</xdr:rowOff>
    </xdr:from>
    <xdr:to>
      <xdr:col>107</xdr:col>
      <xdr:colOff>101600</xdr:colOff>
      <xdr:row>108</xdr:row>
      <xdr:rowOff>13335</xdr:rowOff>
    </xdr:to>
    <xdr:sp macro="" textlink="">
      <xdr:nvSpPr>
        <xdr:cNvPr id="838" name="楕円 837">
          <a:extLst>
            <a:ext uri="{FF2B5EF4-FFF2-40B4-BE49-F238E27FC236}">
              <a16:creationId xmlns:a16="http://schemas.microsoft.com/office/drawing/2014/main" id="{169E756D-1FB3-4293-AFA5-74D61D7F8FBE}"/>
            </a:ext>
          </a:extLst>
        </xdr:cNvPr>
        <xdr:cNvSpPr/>
      </xdr:nvSpPr>
      <xdr:spPr>
        <a:xfrm>
          <a:off x="18345150" y="1785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130810</xdr:rowOff>
    </xdr:from>
    <xdr:to>
      <xdr:col>111</xdr:col>
      <xdr:colOff>177800</xdr:colOff>
      <xdr:row>107</xdr:row>
      <xdr:rowOff>133985</xdr:rowOff>
    </xdr:to>
    <xdr:cxnSp macro="">
      <xdr:nvCxnSpPr>
        <xdr:cNvPr id="839" name="直線コネクタ 838">
          <a:extLst>
            <a:ext uri="{FF2B5EF4-FFF2-40B4-BE49-F238E27FC236}">
              <a16:creationId xmlns:a16="http://schemas.microsoft.com/office/drawing/2014/main" id="{8516B4BD-4361-4B6A-A82D-56CE0DC264E5}"/>
            </a:ext>
          </a:extLst>
        </xdr:cNvPr>
        <xdr:cNvCxnSpPr/>
      </xdr:nvCxnSpPr>
      <xdr:spPr>
        <a:xfrm flipV="1">
          <a:off x="18395950" y="1790446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85090</xdr:rowOff>
    </xdr:from>
    <xdr:to>
      <xdr:col>102</xdr:col>
      <xdr:colOff>165100</xdr:colOff>
      <xdr:row>108</xdr:row>
      <xdr:rowOff>15240</xdr:rowOff>
    </xdr:to>
    <xdr:sp macro="" textlink="">
      <xdr:nvSpPr>
        <xdr:cNvPr id="840" name="楕円 839">
          <a:extLst>
            <a:ext uri="{FF2B5EF4-FFF2-40B4-BE49-F238E27FC236}">
              <a16:creationId xmlns:a16="http://schemas.microsoft.com/office/drawing/2014/main" id="{E74C2452-9736-4A43-BB81-39995F6AA5D8}"/>
            </a:ext>
          </a:extLst>
        </xdr:cNvPr>
        <xdr:cNvSpPr/>
      </xdr:nvSpPr>
      <xdr:spPr>
        <a:xfrm>
          <a:off x="17551400" y="1785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133985</xdr:rowOff>
    </xdr:from>
    <xdr:to>
      <xdr:col>107</xdr:col>
      <xdr:colOff>50800</xdr:colOff>
      <xdr:row>107</xdr:row>
      <xdr:rowOff>135890</xdr:rowOff>
    </xdr:to>
    <xdr:cxnSp macro="">
      <xdr:nvCxnSpPr>
        <xdr:cNvPr id="841" name="直線コネクタ 840">
          <a:extLst>
            <a:ext uri="{FF2B5EF4-FFF2-40B4-BE49-F238E27FC236}">
              <a16:creationId xmlns:a16="http://schemas.microsoft.com/office/drawing/2014/main" id="{47C7A635-6EC1-42AF-8B4C-AC8929F9AC64}"/>
            </a:ext>
          </a:extLst>
        </xdr:cNvPr>
        <xdr:cNvCxnSpPr/>
      </xdr:nvCxnSpPr>
      <xdr:spPr>
        <a:xfrm flipV="1">
          <a:off x="17602200" y="1790763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86995</xdr:rowOff>
    </xdr:from>
    <xdr:to>
      <xdr:col>98</xdr:col>
      <xdr:colOff>38100</xdr:colOff>
      <xdr:row>108</xdr:row>
      <xdr:rowOff>17780</xdr:rowOff>
    </xdr:to>
    <xdr:sp macro="" textlink="">
      <xdr:nvSpPr>
        <xdr:cNvPr id="842" name="楕円 841">
          <a:extLst>
            <a:ext uri="{FF2B5EF4-FFF2-40B4-BE49-F238E27FC236}">
              <a16:creationId xmlns:a16="http://schemas.microsoft.com/office/drawing/2014/main" id="{D2CAEA2A-D602-45BB-A11A-867F4AFA1271}"/>
            </a:ext>
          </a:extLst>
        </xdr:cNvPr>
        <xdr:cNvSpPr/>
      </xdr:nvSpPr>
      <xdr:spPr>
        <a:xfrm>
          <a:off x="16757650" y="1786064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135890</xdr:rowOff>
    </xdr:from>
    <xdr:to>
      <xdr:col>102</xdr:col>
      <xdr:colOff>114300</xdr:colOff>
      <xdr:row>107</xdr:row>
      <xdr:rowOff>137795</xdr:rowOff>
    </xdr:to>
    <xdr:cxnSp macro="">
      <xdr:nvCxnSpPr>
        <xdr:cNvPr id="843" name="直線コネクタ 842">
          <a:extLst>
            <a:ext uri="{FF2B5EF4-FFF2-40B4-BE49-F238E27FC236}">
              <a16:creationId xmlns:a16="http://schemas.microsoft.com/office/drawing/2014/main" id="{12867A49-C088-4E3A-AEFE-696A630A1314}"/>
            </a:ext>
          </a:extLst>
        </xdr:cNvPr>
        <xdr:cNvCxnSpPr/>
      </xdr:nvCxnSpPr>
      <xdr:spPr>
        <a:xfrm flipV="1">
          <a:off x="16802100" y="1790954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106045</xdr:rowOff>
    </xdr:from>
    <xdr:ext cx="469900" cy="259080"/>
    <xdr:sp macro="" textlink="">
      <xdr:nvSpPr>
        <xdr:cNvPr id="844" name="n_1aveValue【庁舎】&#10;一人当たり面積">
          <a:extLst>
            <a:ext uri="{FF2B5EF4-FFF2-40B4-BE49-F238E27FC236}">
              <a16:creationId xmlns:a16="http://schemas.microsoft.com/office/drawing/2014/main" id="{2A85902F-E9BB-486E-8612-1C93C815CA23}"/>
            </a:ext>
          </a:extLst>
        </xdr:cNvPr>
        <xdr:cNvSpPr txBox="1"/>
      </xdr:nvSpPr>
      <xdr:spPr>
        <a:xfrm>
          <a:off x="18980150" y="175367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0.749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113030</xdr:rowOff>
    </xdr:from>
    <xdr:ext cx="469265" cy="259080"/>
    <xdr:sp macro="" textlink="">
      <xdr:nvSpPr>
        <xdr:cNvPr id="845" name="n_2aveValue【庁舎】&#10;一人当たり面積">
          <a:extLst>
            <a:ext uri="{FF2B5EF4-FFF2-40B4-BE49-F238E27FC236}">
              <a16:creationId xmlns:a16="http://schemas.microsoft.com/office/drawing/2014/main" id="{C89671BE-9447-4E66-895A-363E8DD01EED}"/>
            </a:ext>
          </a:extLst>
        </xdr:cNvPr>
        <xdr:cNvSpPr txBox="1"/>
      </xdr:nvSpPr>
      <xdr:spPr>
        <a:xfrm>
          <a:off x="18180050" y="175437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0.730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132080</xdr:rowOff>
    </xdr:from>
    <xdr:ext cx="469265" cy="258445"/>
    <xdr:sp macro="" textlink="">
      <xdr:nvSpPr>
        <xdr:cNvPr id="846" name="n_3aveValue【庁舎】&#10;一人当たり面積">
          <a:extLst>
            <a:ext uri="{FF2B5EF4-FFF2-40B4-BE49-F238E27FC236}">
              <a16:creationId xmlns:a16="http://schemas.microsoft.com/office/drawing/2014/main" id="{DADAC461-F868-42B6-AD20-18AF24B0E8A3}"/>
            </a:ext>
          </a:extLst>
        </xdr:cNvPr>
        <xdr:cNvSpPr txBox="1"/>
      </xdr:nvSpPr>
      <xdr:spPr>
        <a:xfrm>
          <a:off x="17386300" y="175628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139700</xdr:rowOff>
    </xdr:from>
    <xdr:ext cx="469265" cy="259080"/>
    <xdr:sp macro="" textlink="">
      <xdr:nvSpPr>
        <xdr:cNvPr id="847" name="n_4aveValue【庁舎】&#10;一人当たり面積">
          <a:extLst>
            <a:ext uri="{FF2B5EF4-FFF2-40B4-BE49-F238E27FC236}">
              <a16:creationId xmlns:a16="http://schemas.microsoft.com/office/drawing/2014/main" id="{6D081DC6-68E9-4879-A444-C1C4E4D1CBF2}"/>
            </a:ext>
          </a:extLst>
        </xdr:cNvPr>
        <xdr:cNvSpPr txBox="1"/>
      </xdr:nvSpPr>
      <xdr:spPr>
        <a:xfrm>
          <a:off x="16592550" y="175704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0.660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1270</xdr:rowOff>
    </xdr:from>
    <xdr:ext cx="469900" cy="259080"/>
    <xdr:sp macro="" textlink="">
      <xdr:nvSpPr>
        <xdr:cNvPr id="848" name="n_1mainValue【庁舎】&#10;一人当たり面積">
          <a:extLst>
            <a:ext uri="{FF2B5EF4-FFF2-40B4-BE49-F238E27FC236}">
              <a16:creationId xmlns:a16="http://schemas.microsoft.com/office/drawing/2014/main" id="{A5E7D9E2-FC63-4546-9546-4F49BD9BD8AC}"/>
            </a:ext>
          </a:extLst>
        </xdr:cNvPr>
        <xdr:cNvSpPr txBox="1"/>
      </xdr:nvSpPr>
      <xdr:spPr>
        <a:xfrm>
          <a:off x="18980150" y="17946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0.506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4445</xdr:rowOff>
    </xdr:from>
    <xdr:ext cx="469265" cy="259080"/>
    <xdr:sp macro="" textlink="">
      <xdr:nvSpPr>
        <xdr:cNvPr id="849" name="n_2mainValue【庁舎】&#10;一人当たり面積">
          <a:extLst>
            <a:ext uri="{FF2B5EF4-FFF2-40B4-BE49-F238E27FC236}">
              <a16:creationId xmlns:a16="http://schemas.microsoft.com/office/drawing/2014/main" id="{92A7C291-BB2E-4833-95E4-26AEC60327EF}"/>
            </a:ext>
          </a:extLst>
        </xdr:cNvPr>
        <xdr:cNvSpPr txBox="1"/>
      </xdr:nvSpPr>
      <xdr:spPr>
        <a:xfrm>
          <a:off x="18180050" y="179495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6350</xdr:rowOff>
    </xdr:from>
    <xdr:ext cx="469265" cy="258445"/>
    <xdr:sp macro="" textlink="">
      <xdr:nvSpPr>
        <xdr:cNvPr id="850" name="n_3mainValue【庁舎】&#10;一人当たり面積">
          <a:extLst>
            <a:ext uri="{FF2B5EF4-FFF2-40B4-BE49-F238E27FC236}">
              <a16:creationId xmlns:a16="http://schemas.microsoft.com/office/drawing/2014/main" id="{E4C388B6-D2FD-4593-8CE5-D95ECD1C9764}"/>
            </a:ext>
          </a:extLst>
        </xdr:cNvPr>
        <xdr:cNvSpPr txBox="1"/>
      </xdr:nvSpPr>
      <xdr:spPr>
        <a:xfrm>
          <a:off x="17386300" y="179514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8255</xdr:rowOff>
    </xdr:from>
    <xdr:ext cx="469265" cy="258445"/>
    <xdr:sp macro="" textlink="">
      <xdr:nvSpPr>
        <xdr:cNvPr id="851" name="n_4mainValue【庁舎】&#10;一人当たり面積">
          <a:extLst>
            <a:ext uri="{FF2B5EF4-FFF2-40B4-BE49-F238E27FC236}">
              <a16:creationId xmlns:a16="http://schemas.microsoft.com/office/drawing/2014/main" id="{656E7CA2-0747-43C9-BF99-0015DC081F7F}"/>
            </a:ext>
          </a:extLst>
        </xdr:cNvPr>
        <xdr:cNvSpPr txBox="1"/>
      </xdr:nvSpPr>
      <xdr:spPr>
        <a:xfrm>
          <a:off x="16592550" y="179533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ED7A9270-37F9-44BD-AB4B-4AB765A9E97C}"/>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F05E20BB-4145-456B-9004-1944844137C5}"/>
            </a:ext>
          </a:extLst>
        </xdr:cNvPr>
        <xdr:cNvSpPr/>
      </xdr:nvSpPr>
      <xdr:spPr>
        <a:xfrm>
          <a:off x="685800" y="189230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E09C65FC-CB54-4D54-8BCD-C89EA335EBA1}"/>
            </a:ext>
          </a:extLst>
        </xdr:cNvPr>
        <xdr:cNvSpPr txBox="1"/>
      </xdr:nvSpPr>
      <xdr:spPr>
        <a:xfrm>
          <a:off x="762000" y="191770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lang="ja-JP" altLang="ja-JP" sz="1100" b="0" i="0" baseline="0">
              <a:solidFill>
                <a:schemeClr val="dk1"/>
              </a:solidFill>
              <a:effectLst/>
              <a:latin typeface="ＭＳ Ｐゴシック"/>
              <a:ea typeface="ＭＳ Ｐゴシック"/>
              <a:cs typeface="+mn-cs"/>
            </a:rPr>
            <a:t>　図書館は平成</a:t>
          </a:r>
          <a:r>
            <a:rPr lang="en-US" altLang="ja-JP" sz="1100" b="0" i="0" baseline="0">
              <a:solidFill>
                <a:schemeClr val="dk1"/>
              </a:solidFill>
              <a:effectLst/>
              <a:latin typeface="ＭＳ Ｐゴシック"/>
              <a:ea typeface="ＭＳ Ｐゴシック"/>
              <a:cs typeface="+mn-cs"/>
            </a:rPr>
            <a:t>17</a:t>
          </a:r>
          <a:r>
            <a:rPr lang="ja-JP" altLang="ja-JP" sz="1100" b="0" i="0" baseline="0">
              <a:solidFill>
                <a:schemeClr val="dk1"/>
              </a:solidFill>
              <a:effectLst/>
              <a:latin typeface="ＭＳ Ｐゴシック"/>
              <a:ea typeface="ＭＳ Ｐゴシック"/>
              <a:cs typeface="+mn-cs"/>
            </a:rPr>
            <a:t>年に建設、体育館は</a:t>
          </a:r>
          <a:r>
            <a:rPr lang="en-US" altLang="ja-JP" sz="1100" b="0" i="0" baseline="0">
              <a:solidFill>
                <a:schemeClr val="dk1"/>
              </a:solidFill>
              <a:effectLst/>
              <a:latin typeface="ＭＳ Ｐゴシック"/>
              <a:ea typeface="ＭＳ Ｐゴシック"/>
              <a:cs typeface="+mn-cs"/>
            </a:rPr>
            <a:t>45</a:t>
          </a:r>
          <a:r>
            <a:rPr lang="ja-JP" altLang="ja-JP" sz="1100" b="0" i="0" baseline="0">
              <a:solidFill>
                <a:schemeClr val="dk1"/>
              </a:solidFill>
              <a:effectLst/>
              <a:latin typeface="ＭＳ Ｐゴシック"/>
              <a:ea typeface="ＭＳ Ｐゴシック"/>
              <a:cs typeface="+mn-cs"/>
            </a:rPr>
            <a:t>年以上経過するものもあるが平成</a:t>
          </a:r>
          <a:r>
            <a:rPr lang="en-US" altLang="ja-JP" sz="1100" b="0" i="0" baseline="0">
              <a:solidFill>
                <a:schemeClr val="dk1"/>
              </a:solidFill>
              <a:effectLst/>
              <a:latin typeface="ＭＳ Ｐゴシック"/>
              <a:ea typeface="ＭＳ Ｐゴシック"/>
              <a:cs typeface="+mn-cs"/>
            </a:rPr>
            <a:t>16</a:t>
          </a:r>
          <a:r>
            <a:rPr lang="ja-JP" altLang="ja-JP" sz="1100" b="0" i="0" baseline="0">
              <a:solidFill>
                <a:schemeClr val="dk1"/>
              </a:solidFill>
              <a:effectLst/>
              <a:latin typeface="ＭＳ Ｐゴシック"/>
              <a:ea typeface="ＭＳ Ｐゴシック"/>
              <a:cs typeface="+mn-cs"/>
            </a:rPr>
            <a:t>年築のものもあり、有形固定資産減価償却率は類似団体内平均と比較して低い水準である。</a:t>
          </a:r>
          <a:endParaRPr lang="ja-JP" altLang="ja-JP" sz="1100">
            <a:effectLst/>
            <a:latin typeface="ＭＳ Ｐゴシック"/>
            <a:ea typeface="ＭＳ Ｐゴシック"/>
          </a:endParaRPr>
        </a:p>
        <a:p>
          <a:pPr eaLnBrk="1" fontAlgn="auto" latinLnBrk="0" hangingPunct="1"/>
          <a:r>
            <a:rPr lang="ja-JP" altLang="ja-JP" sz="1100" b="0" i="0" baseline="0">
              <a:solidFill>
                <a:schemeClr val="dk1"/>
              </a:solidFill>
              <a:effectLst/>
              <a:latin typeface="ＭＳ Ｐゴシック"/>
              <a:ea typeface="ＭＳ Ｐゴシック"/>
              <a:cs typeface="+mn-cs"/>
            </a:rPr>
            <a:t>　一般廃棄物処理施設は上昇が続いており類似団体内平均を上回っている状況である。</a:t>
          </a:r>
          <a:endParaRPr lang="ja-JP" altLang="ja-JP" sz="1100">
            <a:effectLst/>
            <a:latin typeface="ＭＳ Ｐゴシック"/>
            <a:ea typeface="ＭＳ Ｐゴシック"/>
          </a:endParaRPr>
        </a:p>
        <a:p>
          <a:pPr eaLnBrk="1" fontAlgn="auto" latinLnBrk="0" hangingPunct="1"/>
          <a:r>
            <a:rPr lang="ja-JP" altLang="ja-JP" sz="1100" b="0" i="0" baseline="0">
              <a:solidFill>
                <a:schemeClr val="dk1"/>
              </a:solidFill>
              <a:effectLst/>
              <a:latin typeface="ＭＳ Ｐゴシック"/>
              <a:ea typeface="ＭＳ Ｐゴシック"/>
              <a:cs typeface="+mn-cs"/>
            </a:rPr>
            <a:t>　保健センター、福祉施設については類似団体内平均と比較して高い水準である。</a:t>
          </a:r>
          <a:r>
            <a:rPr kumimoji="1" lang="ja-JP" altLang="ja-JP" sz="1100" b="0" i="0" baseline="0">
              <a:solidFill>
                <a:schemeClr val="dk1"/>
              </a:solidFill>
              <a:effectLst/>
              <a:latin typeface="ＭＳ Ｐゴシック"/>
              <a:ea typeface="ＭＳ Ｐゴシック"/>
              <a:cs typeface="+mn-cs"/>
            </a:rPr>
            <a:t>保健センターは築35年以上経過しており、今後は町民の利便性などを考慮し、長寿命化だけでなく、建替えや複合化なども検討する必要がある。</a:t>
          </a:r>
          <a:endParaRPr lang="ja-JP" altLang="ja-JP" sz="11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　庁舎については、築</a:t>
          </a:r>
          <a:r>
            <a:rPr kumimoji="1" lang="en-US" altLang="ja-JP" sz="1100" b="0" i="0" baseline="0">
              <a:solidFill>
                <a:schemeClr val="dk1"/>
              </a:solidFill>
              <a:effectLst/>
              <a:latin typeface="ＭＳ Ｐゴシック"/>
              <a:ea typeface="ＭＳ Ｐゴシック"/>
              <a:cs typeface="+mn-cs"/>
            </a:rPr>
            <a:t>45</a:t>
          </a:r>
          <a:r>
            <a:rPr kumimoji="1" lang="ja-JP" altLang="ja-JP" sz="1100" b="0" i="0" baseline="0">
              <a:solidFill>
                <a:schemeClr val="dk1"/>
              </a:solidFill>
              <a:effectLst/>
              <a:latin typeface="ＭＳ Ｐゴシック"/>
              <a:ea typeface="ＭＳ Ｐゴシック"/>
              <a:cs typeface="+mn-cs"/>
            </a:rPr>
            <a:t>年以上経過しており、平成</a:t>
          </a:r>
          <a:r>
            <a:rPr kumimoji="1" lang="en-US" altLang="ja-JP" sz="1100" b="0" i="0" baseline="0">
              <a:solidFill>
                <a:schemeClr val="dk1"/>
              </a:solidFill>
              <a:effectLst/>
              <a:latin typeface="ＭＳ Ｐゴシック"/>
              <a:ea typeface="ＭＳ Ｐゴシック"/>
              <a:cs typeface="+mn-cs"/>
            </a:rPr>
            <a:t>25</a:t>
          </a:r>
          <a:r>
            <a:rPr kumimoji="1" lang="ja-JP" altLang="ja-JP" sz="1100" b="0" i="0" baseline="0">
              <a:solidFill>
                <a:schemeClr val="dk1"/>
              </a:solidFill>
              <a:effectLst/>
              <a:latin typeface="ＭＳ Ｐゴシック"/>
              <a:ea typeface="ＭＳ Ｐゴシック"/>
              <a:cs typeface="+mn-cs"/>
            </a:rPr>
            <a:t>年に耐震補強工事を行った。その後、屋根の防水工事も行っているが、老朽化が進んでいるため、多額の修繕費用が必要となる見込み。今後は、建替えや複合化なども検討する必要がある。</a:t>
          </a:r>
          <a:endParaRPr lang="ja-JP" altLang="ja-JP" sz="11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　消防施設については、平成</a:t>
          </a:r>
          <a:r>
            <a:rPr kumimoji="1" lang="en-US" altLang="ja-JP" sz="1100" b="0" i="0" baseline="0">
              <a:solidFill>
                <a:schemeClr val="dk1"/>
              </a:solidFill>
              <a:effectLst/>
              <a:latin typeface="ＭＳ Ｐゴシック"/>
              <a:ea typeface="ＭＳ Ｐゴシック"/>
              <a:cs typeface="+mn-cs"/>
            </a:rPr>
            <a:t>30</a:t>
          </a:r>
          <a:r>
            <a:rPr kumimoji="1" lang="ja-JP" altLang="ja-JP" sz="1100" b="0" i="0" baseline="0">
              <a:solidFill>
                <a:schemeClr val="dk1"/>
              </a:solidFill>
              <a:effectLst/>
              <a:latin typeface="ＭＳ Ｐゴシック"/>
              <a:ea typeface="ＭＳ Ｐゴシック"/>
              <a:cs typeface="+mn-cs"/>
            </a:rPr>
            <a:t>年度以降、類似団体内平均と比較して低い水準となっている。これは、消防団詰所（</a:t>
          </a:r>
          <a:r>
            <a:rPr kumimoji="1" lang="en-US" altLang="ja-JP" sz="1100" b="0" i="0" baseline="0">
              <a:solidFill>
                <a:schemeClr val="dk1"/>
              </a:solidFill>
              <a:effectLst/>
              <a:latin typeface="ＭＳ Ｐゴシック"/>
              <a:ea typeface="ＭＳ Ｐゴシック"/>
              <a:cs typeface="+mn-cs"/>
            </a:rPr>
            <a:t>8</a:t>
          </a:r>
          <a:r>
            <a:rPr kumimoji="1" lang="ja-JP" altLang="ja-JP" sz="1100" b="0" i="0" baseline="0">
              <a:solidFill>
                <a:schemeClr val="dk1"/>
              </a:solidFill>
              <a:effectLst/>
              <a:latin typeface="ＭＳ Ｐゴシック"/>
              <a:ea typeface="ＭＳ Ｐゴシック"/>
              <a:cs typeface="+mn-cs"/>
            </a:rPr>
            <a:t>か所）を平成</a:t>
          </a:r>
          <a:r>
            <a:rPr kumimoji="1" lang="en-US" altLang="ja-JP" sz="1100" b="0" i="0" baseline="0">
              <a:solidFill>
                <a:schemeClr val="dk1"/>
              </a:solidFill>
              <a:effectLst/>
              <a:latin typeface="ＭＳ Ｐゴシック"/>
              <a:ea typeface="ＭＳ Ｐゴシック"/>
              <a:cs typeface="+mn-cs"/>
            </a:rPr>
            <a:t>22</a:t>
          </a:r>
          <a:r>
            <a:rPr kumimoji="1" lang="ja-JP" altLang="ja-JP" sz="1100" b="0" i="0" baseline="0">
              <a:solidFill>
                <a:schemeClr val="dk1"/>
              </a:solidFill>
              <a:effectLst/>
              <a:latin typeface="ＭＳ Ｐゴシック"/>
              <a:ea typeface="ＭＳ Ｐゴシック"/>
              <a:cs typeface="+mn-cs"/>
            </a:rPr>
            <a:t>年度から令和</a:t>
          </a:r>
          <a:r>
            <a:rPr kumimoji="1" lang="en-US" altLang="ja-JP" sz="1100" b="0" i="0" baseline="0">
              <a:solidFill>
                <a:schemeClr val="dk1"/>
              </a:solidFill>
              <a:effectLst/>
              <a:latin typeface="ＭＳ Ｐゴシック"/>
              <a:ea typeface="ＭＳ Ｐゴシック"/>
              <a:cs typeface="+mn-cs"/>
            </a:rPr>
            <a:t>2</a:t>
          </a:r>
          <a:r>
            <a:rPr kumimoji="1" lang="ja-JP" altLang="ja-JP" sz="1100" b="0" i="0" baseline="0">
              <a:solidFill>
                <a:schemeClr val="dk1"/>
              </a:solidFill>
              <a:effectLst/>
              <a:latin typeface="ＭＳ Ｐゴシック"/>
              <a:ea typeface="ＭＳ Ｐゴシック"/>
              <a:cs typeface="+mn-cs"/>
            </a:rPr>
            <a:t>年度にかけて順次建替えを行ったためである。</a:t>
          </a:r>
          <a:endParaRPr lang="ja-JP" altLang="ja-JP" sz="1100">
            <a:effectLst/>
            <a:latin typeface="ＭＳ Ｐゴシック"/>
            <a:ea typeface="ＭＳ Ｐゴシック"/>
          </a:endParaRPr>
        </a:p>
        <a:p>
          <a:r>
            <a:rPr kumimoji="1" lang="ja-JP" altLang="ja-JP" sz="1100" b="0" i="0" baseline="0">
              <a:solidFill>
                <a:schemeClr val="dk1"/>
              </a:solidFill>
              <a:effectLst/>
              <a:latin typeface="ＭＳ Ｐゴシック"/>
              <a:ea typeface="ＭＳ Ｐゴシック"/>
              <a:cs typeface="+mn-cs"/>
            </a:rPr>
            <a:t>　それぞれの施設において、令和元年度に個別施設計画を策定しており、施設の維持補修、長寿命化に取り組んでいく。</a:t>
          </a:r>
          <a:endParaRPr lang="ja-JP" altLang="ja-JP" sz="1100">
            <a:effectLst/>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22238;&#30446;/13&#32190;&#30010;/&#12304;&#36001;&#25919;&#29366;&#27841;&#36039;&#26009;&#38598;&#12305;_453838_&#32190;&#30010;_2024(2&#22238;&#30446;).xlsx" TargetMode="External"/><Relationship Id="rId2" Type="http://schemas.openxmlformats.org/officeDocument/2006/relationships/externalLinkPath" Target="file:///\\SHICHOSON-ZAI\disk1\03-04%20&#12304;&#27770;&#12288;&#31639;&#12305;&#36001;&#25919;&#29366;&#27841;&#36039;&#26009;&#38598;(H24&#65374;)\&#36001;&#25919;&#29366;&#27841;&#36039;&#26009;&#38598;(R06&#24180;&#24230;&#27770;&#31639;&#20998;)\03&#25552;&#20986;&#65288;&#24066;&#30010;&#26449;&#8594;&#30476;&#65289;\2&#22238;&#30446;\13&#32190;&#30010;\&#12304;&#36001;&#25919;&#29366;&#27841;&#36039;&#26009;&#38598;&#12305;_453838_&#32190;&#30010;_2024(2&#22238;&#30446;).xlsx" TargetMode="External"/><Relationship Id="rId1" Type="http://schemas.openxmlformats.org/officeDocument/2006/relationships/externalLinkPath" Target="/03-04%20&#12304;&#27770;&#12288;&#31639;&#12305;&#36001;&#25919;&#29366;&#27841;&#36039;&#26009;&#38598;(H24&#65374;)/&#36001;&#25919;&#29366;&#27841;&#36039;&#26009;&#38598;(R06&#24180;&#24230;&#27770;&#31639;&#20998;)/03&#25552;&#20986;&#65288;&#24066;&#30010;&#26449;&#8594;&#30476;&#65289;/2&#22238;&#30446;/13&#32190;&#30010;/&#12304;&#36001;&#25919;&#29366;&#27841;&#36039;&#26009;&#38598;&#12305;_453838_&#32190;&#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1">
          <cell r="AN51" t="str">
            <v>当該団体値</v>
          </cell>
          <cell r="BP51">
            <v>57.3</v>
          </cell>
          <cell r="BX51">
            <v>35.4</v>
          </cell>
          <cell r="CF51">
            <v>34.700000000000003</v>
          </cell>
          <cell r="CN51">
            <v>27.5</v>
          </cell>
          <cell r="CV51">
            <v>28.3</v>
          </cell>
        </row>
        <row r="53">
          <cell r="BP53">
            <v>65.400000000000006</v>
          </cell>
          <cell r="BX53">
            <v>66.7</v>
          </cell>
          <cell r="CF53">
            <v>67.5</v>
          </cell>
          <cell r="CN53">
            <v>68.7</v>
          </cell>
          <cell r="CV53">
            <v>70.099999999999994</v>
          </cell>
        </row>
        <row r="55">
          <cell r="AN55" t="str">
            <v>類似団体内平均値</v>
          </cell>
          <cell r="BP55">
            <v>0</v>
          </cell>
          <cell r="BX55">
            <v>0</v>
          </cell>
          <cell r="CF55">
            <v>0</v>
          </cell>
          <cell r="CN55">
            <v>0</v>
          </cell>
          <cell r="CV55">
            <v>0</v>
          </cell>
        </row>
        <row r="57">
          <cell r="BP57">
            <v>64.400000000000006</v>
          </cell>
          <cell r="BX57">
            <v>65.3</v>
          </cell>
          <cell r="CF57">
            <v>66.7</v>
          </cell>
          <cell r="CN57">
            <v>67.2</v>
          </cell>
          <cell r="CV57">
            <v>68.3</v>
          </cell>
        </row>
        <row r="73">
          <cell r="AN73" t="str">
            <v>当該団体値</v>
          </cell>
          <cell r="BP73">
            <v>57.3</v>
          </cell>
          <cell r="BX73">
            <v>35.4</v>
          </cell>
          <cell r="CF73">
            <v>34.700000000000003</v>
          </cell>
          <cell r="CN73">
            <v>27.5</v>
          </cell>
          <cell r="CV73">
            <v>28.3</v>
          </cell>
        </row>
        <row r="75">
          <cell r="BP75">
            <v>7.7</v>
          </cell>
          <cell r="BX75">
            <v>7.4</v>
          </cell>
          <cell r="CF75">
            <v>7.6</v>
          </cell>
          <cell r="CN75">
            <v>8.3000000000000007</v>
          </cell>
          <cell r="CV75">
            <v>8.5</v>
          </cell>
        </row>
        <row r="77">
          <cell r="AN77" t="str">
            <v>類似団体内平均値</v>
          </cell>
          <cell r="BP77">
            <v>0</v>
          </cell>
          <cell r="BX77">
            <v>0</v>
          </cell>
          <cell r="CF77">
            <v>0</v>
          </cell>
          <cell r="CN77">
            <v>0</v>
          </cell>
          <cell r="CV77">
            <v>0</v>
          </cell>
        </row>
        <row r="79">
          <cell r="BP79">
            <v>8.9</v>
          </cell>
          <cell r="BX79">
            <v>8.9</v>
          </cell>
          <cell r="CF79">
            <v>9.1</v>
          </cell>
          <cell r="CN79">
            <v>9.3000000000000007</v>
          </cell>
          <cell r="CV79">
            <v>9.3000000000000007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557" t="s">
        <v>122</v>
      </c>
      <c r="C1" s="557"/>
      <c r="D1" s="557"/>
      <c r="E1" s="557"/>
      <c r="F1" s="557"/>
      <c r="G1" s="557"/>
      <c r="H1" s="557"/>
      <c r="I1" s="557"/>
      <c r="J1" s="557"/>
      <c r="K1" s="557"/>
      <c r="L1" s="557"/>
      <c r="M1" s="557"/>
      <c r="N1" s="557"/>
      <c r="O1" s="557"/>
      <c r="P1" s="557"/>
      <c r="Q1" s="557"/>
      <c r="R1" s="557"/>
      <c r="S1" s="557"/>
      <c r="T1" s="557"/>
      <c r="U1" s="557"/>
      <c r="V1" s="557"/>
      <c r="W1" s="557"/>
      <c r="X1" s="557"/>
      <c r="Y1" s="557"/>
      <c r="Z1" s="557"/>
      <c r="AA1" s="557"/>
      <c r="AB1" s="557"/>
      <c r="AC1" s="557"/>
      <c r="AD1" s="557"/>
      <c r="AE1" s="557"/>
      <c r="AF1" s="557"/>
      <c r="AG1" s="557"/>
      <c r="AH1" s="557"/>
      <c r="AI1" s="557"/>
      <c r="AJ1" s="557"/>
      <c r="AK1" s="557"/>
      <c r="AL1" s="557"/>
      <c r="AM1" s="557"/>
      <c r="AN1" s="557"/>
      <c r="AO1" s="557"/>
      <c r="AP1" s="557"/>
      <c r="AQ1" s="557"/>
      <c r="AR1" s="557"/>
      <c r="AS1" s="557"/>
      <c r="AT1" s="557"/>
      <c r="AU1" s="557"/>
      <c r="AV1" s="557"/>
      <c r="AW1" s="557"/>
      <c r="AX1" s="557"/>
      <c r="AY1" s="557"/>
      <c r="AZ1" s="557"/>
      <c r="BA1" s="557"/>
      <c r="BB1" s="557"/>
      <c r="BC1" s="557"/>
      <c r="BD1" s="557"/>
      <c r="BE1" s="557"/>
      <c r="BF1" s="557"/>
      <c r="BG1" s="557"/>
      <c r="BH1" s="557"/>
      <c r="BI1" s="557"/>
      <c r="BJ1" s="557"/>
      <c r="BK1" s="557"/>
      <c r="BL1" s="557"/>
      <c r="BM1" s="557"/>
      <c r="BN1" s="557"/>
      <c r="BO1" s="557"/>
      <c r="BP1" s="557"/>
      <c r="BQ1" s="557"/>
      <c r="BR1" s="557"/>
      <c r="BS1" s="557"/>
      <c r="BT1" s="557"/>
      <c r="BU1" s="557"/>
      <c r="BV1" s="557"/>
      <c r="BW1" s="557"/>
      <c r="BX1" s="557"/>
      <c r="BY1" s="557"/>
      <c r="BZ1" s="557"/>
      <c r="CA1" s="557"/>
      <c r="CB1" s="557"/>
      <c r="CC1" s="557"/>
      <c r="CD1" s="557"/>
      <c r="CE1" s="557"/>
      <c r="CF1" s="557"/>
      <c r="CG1" s="557"/>
      <c r="CH1" s="557"/>
      <c r="CI1" s="557"/>
      <c r="CJ1" s="557"/>
      <c r="CK1" s="557"/>
      <c r="CL1" s="557"/>
      <c r="CM1" s="557"/>
      <c r="CN1" s="557"/>
      <c r="CO1" s="557"/>
      <c r="CP1" s="557"/>
      <c r="CQ1" s="557"/>
      <c r="CR1" s="557"/>
      <c r="CS1" s="557"/>
      <c r="CT1" s="557"/>
      <c r="CU1" s="557"/>
      <c r="CV1" s="557"/>
      <c r="CW1" s="557"/>
      <c r="CX1" s="557"/>
      <c r="CY1" s="557"/>
      <c r="CZ1" s="557"/>
      <c r="DA1" s="557"/>
      <c r="DB1" s="557"/>
      <c r="DC1" s="557"/>
      <c r="DD1" s="557"/>
      <c r="DE1" s="557"/>
      <c r="DF1" s="557"/>
      <c r="DG1" s="557"/>
      <c r="DH1" s="557"/>
      <c r="DI1" s="557"/>
      <c r="DJ1" s="2"/>
      <c r="DK1" s="2"/>
      <c r="DL1" s="2"/>
      <c r="DM1" s="2"/>
      <c r="DN1" s="2"/>
      <c r="DO1" s="2"/>
    </row>
    <row r="2" spans="1:119" ht="23.5" x14ac:dyDescent="0.2">
      <c r="B2" s="3" t="s">
        <v>123</v>
      </c>
      <c r="C2" s="3"/>
      <c r="D2" s="10"/>
    </row>
    <row r="3" spans="1:119" ht="18.75" customHeight="1" x14ac:dyDescent="0.2">
      <c r="A3" s="2"/>
      <c r="B3" s="372" t="s">
        <v>124</v>
      </c>
      <c r="C3" s="373"/>
      <c r="D3" s="373"/>
      <c r="E3" s="374"/>
      <c r="F3" s="374"/>
      <c r="G3" s="374"/>
      <c r="H3" s="374"/>
      <c r="I3" s="374"/>
      <c r="J3" s="374"/>
      <c r="K3" s="374"/>
      <c r="L3" s="374" t="s">
        <v>126</v>
      </c>
      <c r="M3" s="374"/>
      <c r="N3" s="374"/>
      <c r="O3" s="374"/>
      <c r="P3" s="374"/>
      <c r="Q3" s="374"/>
      <c r="R3" s="380"/>
      <c r="S3" s="380"/>
      <c r="T3" s="380"/>
      <c r="U3" s="380"/>
      <c r="V3" s="381"/>
      <c r="W3" s="385" t="s">
        <v>127</v>
      </c>
      <c r="X3" s="386"/>
      <c r="Y3" s="386"/>
      <c r="Z3" s="386"/>
      <c r="AA3" s="386"/>
      <c r="AB3" s="373"/>
      <c r="AC3" s="380" t="s">
        <v>99</v>
      </c>
      <c r="AD3" s="386"/>
      <c r="AE3" s="386"/>
      <c r="AF3" s="386"/>
      <c r="AG3" s="386"/>
      <c r="AH3" s="386"/>
      <c r="AI3" s="386"/>
      <c r="AJ3" s="386"/>
      <c r="AK3" s="386"/>
      <c r="AL3" s="390"/>
      <c r="AM3" s="385" t="s">
        <v>128</v>
      </c>
      <c r="AN3" s="386"/>
      <c r="AO3" s="386"/>
      <c r="AP3" s="386"/>
      <c r="AQ3" s="386"/>
      <c r="AR3" s="386"/>
      <c r="AS3" s="386"/>
      <c r="AT3" s="386"/>
      <c r="AU3" s="386"/>
      <c r="AV3" s="386"/>
      <c r="AW3" s="386"/>
      <c r="AX3" s="390"/>
      <c r="AY3" s="413" t="s">
        <v>3</v>
      </c>
      <c r="AZ3" s="414"/>
      <c r="BA3" s="414"/>
      <c r="BB3" s="414"/>
      <c r="BC3" s="414"/>
      <c r="BD3" s="414"/>
      <c r="BE3" s="414"/>
      <c r="BF3" s="414"/>
      <c r="BG3" s="414"/>
      <c r="BH3" s="414"/>
      <c r="BI3" s="414"/>
      <c r="BJ3" s="414"/>
      <c r="BK3" s="414"/>
      <c r="BL3" s="414"/>
      <c r="BM3" s="558"/>
      <c r="BN3" s="385" t="s">
        <v>58</v>
      </c>
      <c r="BO3" s="386"/>
      <c r="BP3" s="386"/>
      <c r="BQ3" s="386"/>
      <c r="BR3" s="386"/>
      <c r="BS3" s="386"/>
      <c r="BT3" s="386"/>
      <c r="BU3" s="390"/>
      <c r="BV3" s="385" t="s">
        <v>132</v>
      </c>
      <c r="BW3" s="386"/>
      <c r="BX3" s="386"/>
      <c r="BY3" s="386"/>
      <c r="BZ3" s="386"/>
      <c r="CA3" s="386"/>
      <c r="CB3" s="386"/>
      <c r="CC3" s="390"/>
      <c r="CD3" s="413" t="s">
        <v>3</v>
      </c>
      <c r="CE3" s="414"/>
      <c r="CF3" s="414"/>
      <c r="CG3" s="414"/>
      <c r="CH3" s="414"/>
      <c r="CI3" s="414"/>
      <c r="CJ3" s="414"/>
      <c r="CK3" s="414"/>
      <c r="CL3" s="414"/>
      <c r="CM3" s="414"/>
      <c r="CN3" s="414"/>
      <c r="CO3" s="414"/>
      <c r="CP3" s="414"/>
      <c r="CQ3" s="414"/>
      <c r="CR3" s="414"/>
      <c r="CS3" s="558"/>
      <c r="CT3" s="385" t="s">
        <v>133</v>
      </c>
      <c r="CU3" s="386"/>
      <c r="CV3" s="386"/>
      <c r="CW3" s="386"/>
      <c r="CX3" s="386"/>
      <c r="CY3" s="386"/>
      <c r="CZ3" s="386"/>
      <c r="DA3" s="390"/>
      <c r="DB3" s="385" t="s">
        <v>136</v>
      </c>
      <c r="DC3" s="386"/>
      <c r="DD3" s="386"/>
      <c r="DE3" s="386"/>
      <c r="DF3" s="386"/>
      <c r="DG3" s="386"/>
      <c r="DH3" s="386"/>
      <c r="DI3" s="390"/>
    </row>
    <row r="4" spans="1:119" ht="18.75" customHeight="1" x14ac:dyDescent="0.2">
      <c r="A4" s="2"/>
      <c r="B4" s="375"/>
      <c r="C4" s="376"/>
      <c r="D4" s="376"/>
      <c r="E4" s="377"/>
      <c r="F4" s="377"/>
      <c r="G4" s="377"/>
      <c r="H4" s="377"/>
      <c r="I4" s="377"/>
      <c r="J4" s="377"/>
      <c r="K4" s="377"/>
      <c r="L4" s="377"/>
      <c r="M4" s="377"/>
      <c r="N4" s="377"/>
      <c r="O4" s="377"/>
      <c r="P4" s="377"/>
      <c r="Q4" s="377"/>
      <c r="R4" s="382"/>
      <c r="S4" s="382"/>
      <c r="T4" s="382"/>
      <c r="U4" s="382"/>
      <c r="V4" s="383"/>
      <c r="W4" s="387"/>
      <c r="X4" s="388"/>
      <c r="Y4" s="388"/>
      <c r="Z4" s="388"/>
      <c r="AA4" s="388"/>
      <c r="AB4" s="376"/>
      <c r="AC4" s="382"/>
      <c r="AD4" s="388"/>
      <c r="AE4" s="388"/>
      <c r="AF4" s="388"/>
      <c r="AG4" s="388"/>
      <c r="AH4" s="388"/>
      <c r="AI4" s="388"/>
      <c r="AJ4" s="388"/>
      <c r="AK4" s="388"/>
      <c r="AL4" s="391"/>
      <c r="AM4" s="389"/>
      <c r="AN4" s="346"/>
      <c r="AO4" s="346"/>
      <c r="AP4" s="346"/>
      <c r="AQ4" s="346"/>
      <c r="AR4" s="346"/>
      <c r="AS4" s="346"/>
      <c r="AT4" s="346"/>
      <c r="AU4" s="346"/>
      <c r="AV4" s="346"/>
      <c r="AW4" s="346"/>
      <c r="AX4" s="392"/>
      <c r="AY4" s="470" t="s">
        <v>137</v>
      </c>
      <c r="AZ4" s="471"/>
      <c r="BA4" s="471"/>
      <c r="BB4" s="471"/>
      <c r="BC4" s="471"/>
      <c r="BD4" s="471"/>
      <c r="BE4" s="471"/>
      <c r="BF4" s="471"/>
      <c r="BG4" s="471"/>
      <c r="BH4" s="471"/>
      <c r="BI4" s="471"/>
      <c r="BJ4" s="471"/>
      <c r="BK4" s="471"/>
      <c r="BL4" s="471"/>
      <c r="BM4" s="472"/>
      <c r="BN4" s="454">
        <v>5834380</v>
      </c>
      <c r="BO4" s="455"/>
      <c r="BP4" s="455"/>
      <c r="BQ4" s="455"/>
      <c r="BR4" s="455"/>
      <c r="BS4" s="455"/>
      <c r="BT4" s="455"/>
      <c r="BU4" s="456"/>
      <c r="BV4" s="454">
        <v>5681968</v>
      </c>
      <c r="BW4" s="455"/>
      <c r="BX4" s="455"/>
      <c r="BY4" s="455"/>
      <c r="BZ4" s="455"/>
      <c r="CA4" s="455"/>
      <c r="CB4" s="455"/>
      <c r="CC4" s="456"/>
      <c r="CD4" s="525" t="s">
        <v>139</v>
      </c>
      <c r="CE4" s="526"/>
      <c r="CF4" s="526"/>
      <c r="CG4" s="526"/>
      <c r="CH4" s="526"/>
      <c r="CI4" s="526"/>
      <c r="CJ4" s="526"/>
      <c r="CK4" s="526"/>
      <c r="CL4" s="526"/>
      <c r="CM4" s="526"/>
      <c r="CN4" s="526"/>
      <c r="CO4" s="526"/>
      <c r="CP4" s="526"/>
      <c r="CQ4" s="526"/>
      <c r="CR4" s="526"/>
      <c r="CS4" s="527"/>
      <c r="CT4" s="559">
        <v>9.4</v>
      </c>
      <c r="CU4" s="560"/>
      <c r="CV4" s="560"/>
      <c r="CW4" s="560"/>
      <c r="CX4" s="560"/>
      <c r="CY4" s="560"/>
      <c r="CZ4" s="560"/>
      <c r="DA4" s="561"/>
      <c r="DB4" s="559">
        <v>2</v>
      </c>
      <c r="DC4" s="560"/>
      <c r="DD4" s="560"/>
      <c r="DE4" s="560"/>
      <c r="DF4" s="560"/>
      <c r="DG4" s="560"/>
      <c r="DH4" s="560"/>
      <c r="DI4" s="561"/>
    </row>
    <row r="5" spans="1:119" ht="18.75" customHeight="1" x14ac:dyDescent="0.2">
      <c r="A5" s="2"/>
      <c r="B5" s="378"/>
      <c r="C5" s="347"/>
      <c r="D5" s="347"/>
      <c r="E5" s="379"/>
      <c r="F5" s="379"/>
      <c r="G5" s="379"/>
      <c r="H5" s="379"/>
      <c r="I5" s="379"/>
      <c r="J5" s="379"/>
      <c r="K5" s="379"/>
      <c r="L5" s="379"/>
      <c r="M5" s="379"/>
      <c r="N5" s="379"/>
      <c r="O5" s="379"/>
      <c r="P5" s="379"/>
      <c r="Q5" s="379"/>
      <c r="R5" s="345"/>
      <c r="S5" s="345"/>
      <c r="T5" s="345"/>
      <c r="U5" s="345"/>
      <c r="V5" s="384"/>
      <c r="W5" s="389"/>
      <c r="X5" s="346"/>
      <c r="Y5" s="346"/>
      <c r="Z5" s="346"/>
      <c r="AA5" s="346"/>
      <c r="AB5" s="347"/>
      <c r="AC5" s="345"/>
      <c r="AD5" s="346"/>
      <c r="AE5" s="346"/>
      <c r="AF5" s="346"/>
      <c r="AG5" s="346"/>
      <c r="AH5" s="346"/>
      <c r="AI5" s="346"/>
      <c r="AJ5" s="346"/>
      <c r="AK5" s="346"/>
      <c r="AL5" s="392"/>
      <c r="AM5" s="496" t="s">
        <v>140</v>
      </c>
      <c r="AN5" s="458"/>
      <c r="AO5" s="458"/>
      <c r="AP5" s="458"/>
      <c r="AQ5" s="458"/>
      <c r="AR5" s="458"/>
      <c r="AS5" s="458"/>
      <c r="AT5" s="459"/>
      <c r="AU5" s="497" t="s">
        <v>141</v>
      </c>
      <c r="AV5" s="498"/>
      <c r="AW5" s="498"/>
      <c r="AX5" s="498"/>
      <c r="AY5" s="464" t="s">
        <v>142</v>
      </c>
      <c r="AZ5" s="465"/>
      <c r="BA5" s="465"/>
      <c r="BB5" s="465"/>
      <c r="BC5" s="465"/>
      <c r="BD5" s="465"/>
      <c r="BE5" s="465"/>
      <c r="BF5" s="465"/>
      <c r="BG5" s="465"/>
      <c r="BH5" s="465"/>
      <c r="BI5" s="465"/>
      <c r="BJ5" s="465"/>
      <c r="BK5" s="465"/>
      <c r="BL5" s="465"/>
      <c r="BM5" s="466"/>
      <c r="BN5" s="467">
        <v>5471739</v>
      </c>
      <c r="BO5" s="468"/>
      <c r="BP5" s="468"/>
      <c r="BQ5" s="468"/>
      <c r="BR5" s="468"/>
      <c r="BS5" s="468"/>
      <c r="BT5" s="468"/>
      <c r="BU5" s="469"/>
      <c r="BV5" s="467">
        <v>5602206</v>
      </c>
      <c r="BW5" s="468"/>
      <c r="BX5" s="468"/>
      <c r="BY5" s="468"/>
      <c r="BZ5" s="468"/>
      <c r="CA5" s="468"/>
      <c r="CB5" s="468"/>
      <c r="CC5" s="469"/>
      <c r="CD5" s="478" t="s">
        <v>145</v>
      </c>
      <c r="CE5" s="429"/>
      <c r="CF5" s="429"/>
      <c r="CG5" s="429"/>
      <c r="CH5" s="429"/>
      <c r="CI5" s="429"/>
      <c r="CJ5" s="429"/>
      <c r="CK5" s="429"/>
      <c r="CL5" s="429"/>
      <c r="CM5" s="429"/>
      <c r="CN5" s="429"/>
      <c r="CO5" s="429"/>
      <c r="CP5" s="429"/>
      <c r="CQ5" s="429"/>
      <c r="CR5" s="429"/>
      <c r="CS5" s="479"/>
      <c r="CT5" s="330">
        <v>93.7</v>
      </c>
      <c r="CU5" s="331"/>
      <c r="CV5" s="331"/>
      <c r="CW5" s="331"/>
      <c r="CX5" s="331"/>
      <c r="CY5" s="331"/>
      <c r="CZ5" s="331"/>
      <c r="DA5" s="332"/>
      <c r="DB5" s="330">
        <v>91.8</v>
      </c>
      <c r="DC5" s="331"/>
      <c r="DD5" s="331"/>
      <c r="DE5" s="331"/>
      <c r="DF5" s="331"/>
      <c r="DG5" s="331"/>
      <c r="DH5" s="331"/>
      <c r="DI5" s="332"/>
    </row>
    <row r="6" spans="1:119" ht="18.75" customHeight="1" x14ac:dyDescent="0.2">
      <c r="A6" s="2"/>
      <c r="B6" s="393" t="s">
        <v>146</v>
      </c>
      <c r="C6" s="344"/>
      <c r="D6" s="344"/>
      <c r="E6" s="394"/>
      <c r="F6" s="394"/>
      <c r="G6" s="394"/>
      <c r="H6" s="394"/>
      <c r="I6" s="394"/>
      <c r="J6" s="394"/>
      <c r="K6" s="394"/>
      <c r="L6" s="394" t="s">
        <v>147</v>
      </c>
      <c r="M6" s="394"/>
      <c r="N6" s="394"/>
      <c r="O6" s="394"/>
      <c r="P6" s="394"/>
      <c r="Q6" s="394"/>
      <c r="R6" s="342"/>
      <c r="S6" s="342"/>
      <c r="T6" s="342"/>
      <c r="U6" s="342"/>
      <c r="V6" s="398"/>
      <c r="W6" s="401" t="s">
        <v>148</v>
      </c>
      <c r="X6" s="343"/>
      <c r="Y6" s="343"/>
      <c r="Z6" s="343"/>
      <c r="AA6" s="343"/>
      <c r="AB6" s="344"/>
      <c r="AC6" s="404" t="s">
        <v>150</v>
      </c>
      <c r="AD6" s="405"/>
      <c r="AE6" s="405"/>
      <c r="AF6" s="405"/>
      <c r="AG6" s="405"/>
      <c r="AH6" s="405"/>
      <c r="AI6" s="405"/>
      <c r="AJ6" s="405"/>
      <c r="AK6" s="405"/>
      <c r="AL6" s="406"/>
      <c r="AM6" s="496" t="s">
        <v>151</v>
      </c>
      <c r="AN6" s="458"/>
      <c r="AO6" s="458"/>
      <c r="AP6" s="458"/>
      <c r="AQ6" s="458"/>
      <c r="AR6" s="458"/>
      <c r="AS6" s="458"/>
      <c r="AT6" s="459"/>
      <c r="AU6" s="497" t="s">
        <v>141</v>
      </c>
      <c r="AV6" s="498"/>
      <c r="AW6" s="498"/>
      <c r="AX6" s="498"/>
      <c r="AY6" s="464" t="s">
        <v>154</v>
      </c>
      <c r="AZ6" s="465"/>
      <c r="BA6" s="465"/>
      <c r="BB6" s="465"/>
      <c r="BC6" s="465"/>
      <c r="BD6" s="465"/>
      <c r="BE6" s="465"/>
      <c r="BF6" s="465"/>
      <c r="BG6" s="465"/>
      <c r="BH6" s="465"/>
      <c r="BI6" s="465"/>
      <c r="BJ6" s="465"/>
      <c r="BK6" s="465"/>
      <c r="BL6" s="465"/>
      <c r="BM6" s="466"/>
      <c r="BN6" s="467">
        <v>362641</v>
      </c>
      <c r="BO6" s="468"/>
      <c r="BP6" s="468"/>
      <c r="BQ6" s="468"/>
      <c r="BR6" s="468"/>
      <c r="BS6" s="468"/>
      <c r="BT6" s="468"/>
      <c r="BU6" s="469"/>
      <c r="BV6" s="467">
        <v>79762</v>
      </c>
      <c r="BW6" s="468"/>
      <c r="BX6" s="468"/>
      <c r="BY6" s="468"/>
      <c r="BZ6" s="468"/>
      <c r="CA6" s="468"/>
      <c r="CB6" s="468"/>
      <c r="CC6" s="469"/>
      <c r="CD6" s="478" t="s">
        <v>158</v>
      </c>
      <c r="CE6" s="429"/>
      <c r="CF6" s="429"/>
      <c r="CG6" s="429"/>
      <c r="CH6" s="429"/>
      <c r="CI6" s="429"/>
      <c r="CJ6" s="429"/>
      <c r="CK6" s="429"/>
      <c r="CL6" s="429"/>
      <c r="CM6" s="429"/>
      <c r="CN6" s="429"/>
      <c r="CO6" s="429"/>
      <c r="CP6" s="429"/>
      <c r="CQ6" s="429"/>
      <c r="CR6" s="429"/>
      <c r="CS6" s="479"/>
      <c r="CT6" s="554">
        <v>93.7</v>
      </c>
      <c r="CU6" s="555"/>
      <c r="CV6" s="555"/>
      <c r="CW6" s="555"/>
      <c r="CX6" s="555"/>
      <c r="CY6" s="555"/>
      <c r="CZ6" s="555"/>
      <c r="DA6" s="556"/>
      <c r="DB6" s="554">
        <v>91.9</v>
      </c>
      <c r="DC6" s="555"/>
      <c r="DD6" s="555"/>
      <c r="DE6" s="555"/>
      <c r="DF6" s="555"/>
      <c r="DG6" s="555"/>
      <c r="DH6" s="555"/>
      <c r="DI6" s="556"/>
    </row>
    <row r="7" spans="1:119" ht="18.75" customHeight="1" x14ac:dyDescent="0.2">
      <c r="A7" s="2"/>
      <c r="B7" s="375"/>
      <c r="C7" s="376"/>
      <c r="D7" s="376"/>
      <c r="E7" s="377"/>
      <c r="F7" s="377"/>
      <c r="G7" s="377"/>
      <c r="H7" s="377"/>
      <c r="I7" s="377"/>
      <c r="J7" s="377"/>
      <c r="K7" s="377"/>
      <c r="L7" s="377"/>
      <c r="M7" s="377"/>
      <c r="N7" s="377"/>
      <c r="O7" s="377"/>
      <c r="P7" s="377"/>
      <c r="Q7" s="377"/>
      <c r="R7" s="382"/>
      <c r="S7" s="382"/>
      <c r="T7" s="382"/>
      <c r="U7" s="382"/>
      <c r="V7" s="383"/>
      <c r="W7" s="387"/>
      <c r="X7" s="388"/>
      <c r="Y7" s="388"/>
      <c r="Z7" s="388"/>
      <c r="AA7" s="388"/>
      <c r="AB7" s="376"/>
      <c r="AC7" s="407"/>
      <c r="AD7" s="408"/>
      <c r="AE7" s="408"/>
      <c r="AF7" s="408"/>
      <c r="AG7" s="408"/>
      <c r="AH7" s="408"/>
      <c r="AI7" s="408"/>
      <c r="AJ7" s="408"/>
      <c r="AK7" s="408"/>
      <c r="AL7" s="409"/>
      <c r="AM7" s="496" t="s">
        <v>68</v>
      </c>
      <c r="AN7" s="458"/>
      <c r="AO7" s="458"/>
      <c r="AP7" s="458"/>
      <c r="AQ7" s="458"/>
      <c r="AR7" s="458"/>
      <c r="AS7" s="458"/>
      <c r="AT7" s="459"/>
      <c r="AU7" s="497" t="s">
        <v>141</v>
      </c>
      <c r="AV7" s="498"/>
      <c r="AW7" s="498"/>
      <c r="AX7" s="498"/>
      <c r="AY7" s="464" t="s">
        <v>159</v>
      </c>
      <c r="AZ7" s="465"/>
      <c r="BA7" s="465"/>
      <c r="BB7" s="465"/>
      <c r="BC7" s="465"/>
      <c r="BD7" s="465"/>
      <c r="BE7" s="465"/>
      <c r="BF7" s="465"/>
      <c r="BG7" s="465"/>
      <c r="BH7" s="465"/>
      <c r="BI7" s="465"/>
      <c r="BJ7" s="465"/>
      <c r="BK7" s="465"/>
      <c r="BL7" s="465"/>
      <c r="BM7" s="466"/>
      <c r="BN7" s="467">
        <v>92472</v>
      </c>
      <c r="BO7" s="468"/>
      <c r="BP7" s="468"/>
      <c r="BQ7" s="468"/>
      <c r="BR7" s="468"/>
      <c r="BS7" s="468"/>
      <c r="BT7" s="468"/>
      <c r="BU7" s="469"/>
      <c r="BV7" s="467">
        <v>24640</v>
      </c>
      <c r="BW7" s="468"/>
      <c r="BX7" s="468"/>
      <c r="BY7" s="468"/>
      <c r="BZ7" s="468"/>
      <c r="CA7" s="468"/>
      <c r="CB7" s="468"/>
      <c r="CC7" s="469"/>
      <c r="CD7" s="478" t="s">
        <v>160</v>
      </c>
      <c r="CE7" s="429"/>
      <c r="CF7" s="429"/>
      <c r="CG7" s="429"/>
      <c r="CH7" s="429"/>
      <c r="CI7" s="429"/>
      <c r="CJ7" s="429"/>
      <c r="CK7" s="429"/>
      <c r="CL7" s="429"/>
      <c r="CM7" s="429"/>
      <c r="CN7" s="429"/>
      <c r="CO7" s="429"/>
      <c r="CP7" s="429"/>
      <c r="CQ7" s="429"/>
      <c r="CR7" s="429"/>
      <c r="CS7" s="479"/>
      <c r="CT7" s="467">
        <v>2874818</v>
      </c>
      <c r="CU7" s="468"/>
      <c r="CV7" s="468"/>
      <c r="CW7" s="468"/>
      <c r="CX7" s="468"/>
      <c r="CY7" s="468"/>
      <c r="CZ7" s="468"/>
      <c r="DA7" s="469"/>
      <c r="DB7" s="467">
        <v>2798565</v>
      </c>
      <c r="DC7" s="468"/>
      <c r="DD7" s="468"/>
      <c r="DE7" s="468"/>
      <c r="DF7" s="468"/>
      <c r="DG7" s="468"/>
      <c r="DH7" s="468"/>
      <c r="DI7" s="469"/>
    </row>
    <row r="8" spans="1:119" ht="18.75" customHeight="1" x14ac:dyDescent="0.2">
      <c r="A8" s="2"/>
      <c r="B8" s="395"/>
      <c r="C8" s="396"/>
      <c r="D8" s="396"/>
      <c r="E8" s="397"/>
      <c r="F8" s="397"/>
      <c r="G8" s="397"/>
      <c r="H8" s="397"/>
      <c r="I8" s="397"/>
      <c r="J8" s="397"/>
      <c r="K8" s="397"/>
      <c r="L8" s="397"/>
      <c r="M8" s="397"/>
      <c r="N8" s="397"/>
      <c r="O8" s="397"/>
      <c r="P8" s="397"/>
      <c r="Q8" s="397"/>
      <c r="R8" s="399"/>
      <c r="S8" s="399"/>
      <c r="T8" s="399"/>
      <c r="U8" s="399"/>
      <c r="V8" s="400"/>
      <c r="W8" s="402"/>
      <c r="X8" s="403"/>
      <c r="Y8" s="403"/>
      <c r="Z8" s="403"/>
      <c r="AA8" s="403"/>
      <c r="AB8" s="396"/>
      <c r="AC8" s="410"/>
      <c r="AD8" s="411"/>
      <c r="AE8" s="411"/>
      <c r="AF8" s="411"/>
      <c r="AG8" s="411"/>
      <c r="AH8" s="411"/>
      <c r="AI8" s="411"/>
      <c r="AJ8" s="411"/>
      <c r="AK8" s="411"/>
      <c r="AL8" s="412"/>
      <c r="AM8" s="496" t="s">
        <v>163</v>
      </c>
      <c r="AN8" s="458"/>
      <c r="AO8" s="458"/>
      <c r="AP8" s="458"/>
      <c r="AQ8" s="458"/>
      <c r="AR8" s="458"/>
      <c r="AS8" s="458"/>
      <c r="AT8" s="459"/>
      <c r="AU8" s="497" t="s">
        <v>141</v>
      </c>
      <c r="AV8" s="498"/>
      <c r="AW8" s="498"/>
      <c r="AX8" s="498"/>
      <c r="AY8" s="464" t="s">
        <v>166</v>
      </c>
      <c r="AZ8" s="465"/>
      <c r="BA8" s="465"/>
      <c r="BB8" s="465"/>
      <c r="BC8" s="465"/>
      <c r="BD8" s="465"/>
      <c r="BE8" s="465"/>
      <c r="BF8" s="465"/>
      <c r="BG8" s="465"/>
      <c r="BH8" s="465"/>
      <c r="BI8" s="465"/>
      <c r="BJ8" s="465"/>
      <c r="BK8" s="465"/>
      <c r="BL8" s="465"/>
      <c r="BM8" s="466"/>
      <c r="BN8" s="467">
        <v>270169</v>
      </c>
      <c r="BO8" s="468"/>
      <c r="BP8" s="468"/>
      <c r="BQ8" s="468"/>
      <c r="BR8" s="468"/>
      <c r="BS8" s="468"/>
      <c r="BT8" s="468"/>
      <c r="BU8" s="469"/>
      <c r="BV8" s="467">
        <v>55122</v>
      </c>
      <c r="BW8" s="468"/>
      <c r="BX8" s="468"/>
      <c r="BY8" s="468"/>
      <c r="BZ8" s="468"/>
      <c r="CA8" s="468"/>
      <c r="CB8" s="468"/>
      <c r="CC8" s="469"/>
      <c r="CD8" s="478" t="s">
        <v>168</v>
      </c>
      <c r="CE8" s="429"/>
      <c r="CF8" s="429"/>
      <c r="CG8" s="429"/>
      <c r="CH8" s="429"/>
      <c r="CI8" s="429"/>
      <c r="CJ8" s="429"/>
      <c r="CK8" s="429"/>
      <c r="CL8" s="429"/>
      <c r="CM8" s="429"/>
      <c r="CN8" s="429"/>
      <c r="CO8" s="429"/>
      <c r="CP8" s="429"/>
      <c r="CQ8" s="429"/>
      <c r="CR8" s="429"/>
      <c r="CS8" s="479"/>
      <c r="CT8" s="530">
        <v>0.27</v>
      </c>
      <c r="CU8" s="531"/>
      <c r="CV8" s="531"/>
      <c r="CW8" s="531"/>
      <c r="CX8" s="531"/>
      <c r="CY8" s="531"/>
      <c r="CZ8" s="531"/>
      <c r="DA8" s="532"/>
      <c r="DB8" s="530">
        <v>0.27</v>
      </c>
      <c r="DC8" s="531"/>
      <c r="DD8" s="531"/>
      <c r="DE8" s="531"/>
      <c r="DF8" s="531"/>
      <c r="DG8" s="531"/>
      <c r="DH8" s="531"/>
      <c r="DI8" s="532"/>
    </row>
    <row r="9" spans="1:119" ht="18.75" customHeight="1" x14ac:dyDescent="0.2">
      <c r="A9" s="2"/>
      <c r="B9" s="413" t="s">
        <v>169</v>
      </c>
      <c r="C9" s="414"/>
      <c r="D9" s="414"/>
      <c r="E9" s="414"/>
      <c r="F9" s="414"/>
      <c r="G9" s="414"/>
      <c r="H9" s="414"/>
      <c r="I9" s="414"/>
      <c r="J9" s="414"/>
      <c r="K9" s="415"/>
      <c r="L9" s="548" t="s">
        <v>170</v>
      </c>
      <c r="M9" s="549"/>
      <c r="N9" s="549"/>
      <c r="O9" s="549"/>
      <c r="P9" s="549"/>
      <c r="Q9" s="550"/>
      <c r="R9" s="551">
        <v>6934</v>
      </c>
      <c r="S9" s="552"/>
      <c r="T9" s="552"/>
      <c r="U9" s="552"/>
      <c r="V9" s="553"/>
      <c r="W9" s="385" t="s">
        <v>173</v>
      </c>
      <c r="X9" s="386"/>
      <c r="Y9" s="386"/>
      <c r="Z9" s="386"/>
      <c r="AA9" s="386"/>
      <c r="AB9" s="386"/>
      <c r="AC9" s="386"/>
      <c r="AD9" s="386"/>
      <c r="AE9" s="386"/>
      <c r="AF9" s="386"/>
      <c r="AG9" s="386"/>
      <c r="AH9" s="386"/>
      <c r="AI9" s="386"/>
      <c r="AJ9" s="386"/>
      <c r="AK9" s="386"/>
      <c r="AL9" s="390"/>
      <c r="AM9" s="496" t="s">
        <v>177</v>
      </c>
      <c r="AN9" s="458"/>
      <c r="AO9" s="458"/>
      <c r="AP9" s="458"/>
      <c r="AQ9" s="458"/>
      <c r="AR9" s="458"/>
      <c r="AS9" s="458"/>
      <c r="AT9" s="459"/>
      <c r="AU9" s="497" t="s">
        <v>141</v>
      </c>
      <c r="AV9" s="498"/>
      <c r="AW9" s="498"/>
      <c r="AX9" s="498"/>
      <c r="AY9" s="464" t="s">
        <v>178</v>
      </c>
      <c r="AZ9" s="465"/>
      <c r="BA9" s="465"/>
      <c r="BB9" s="465"/>
      <c r="BC9" s="465"/>
      <c r="BD9" s="465"/>
      <c r="BE9" s="465"/>
      <c r="BF9" s="465"/>
      <c r="BG9" s="465"/>
      <c r="BH9" s="465"/>
      <c r="BI9" s="465"/>
      <c r="BJ9" s="465"/>
      <c r="BK9" s="465"/>
      <c r="BL9" s="465"/>
      <c r="BM9" s="466"/>
      <c r="BN9" s="467">
        <v>215047</v>
      </c>
      <c r="BO9" s="468"/>
      <c r="BP9" s="468"/>
      <c r="BQ9" s="468"/>
      <c r="BR9" s="468"/>
      <c r="BS9" s="468"/>
      <c r="BT9" s="468"/>
      <c r="BU9" s="469"/>
      <c r="BV9" s="467">
        <v>-160484</v>
      </c>
      <c r="BW9" s="468"/>
      <c r="BX9" s="468"/>
      <c r="BY9" s="468"/>
      <c r="BZ9" s="468"/>
      <c r="CA9" s="468"/>
      <c r="CB9" s="468"/>
      <c r="CC9" s="469"/>
      <c r="CD9" s="478" t="s">
        <v>49</v>
      </c>
      <c r="CE9" s="429"/>
      <c r="CF9" s="429"/>
      <c r="CG9" s="429"/>
      <c r="CH9" s="429"/>
      <c r="CI9" s="429"/>
      <c r="CJ9" s="429"/>
      <c r="CK9" s="429"/>
      <c r="CL9" s="429"/>
      <c r="CM9" s="429"/>
      <c r="CN9" s="429"/>
      <c r="CO9" s="429"/>
      <c r="CP9" s="429"/>
      <c r="CQ9" s="429"/>
      <c r="CR9" s="429"/>
      <c r="CS9" s="479"/>
      <c r="CT9" s="330">
        <v>12.5</v>
      </c>
      <c r="CU9" s="331"/>
      <c r="CV9" s="331"/>
      <c r="CW9" s="331"/>
      <c r="CX9" s="331"/>
      <c r="CY9" s="331"/>
      <c r="CZ9" s="331"/>
      <c r="DA9" s="332"/>
      <c r="DB9" s="330">
        <v>13.6</v>
      </c>
      <c r="DC9" s="331"/>
      <c r="DD9" s="331"/>
      <c r="DE9" s="331"/>
      <c r="DF9" s="331"/>
      <c r="DG9" s="331"/>
      <c r="DH9" s="331"/>
      <c r="DI9" s="332"/>
    </row>
    <row r="10" spans="1:119" ht="18.75" customHeight="1" x14ac:dyDescent="0.2">
      <c r="A10" s="2"/>
      <c r="B10" s="413"/>
      <c r="C10" s="414"/>
      <c r="D10" s="414"/>
      <c r="E10" s="414"/>
      <c r="F10" s="414"/>
      <c r="G10" s="414"/>
      <c r="H10" s="414"/>
      <c r="I10" s="414"/>
      <c r="J10" s="414"/>
      <c r="K10" s="415"/>
      <c r="L10" s="457" t="s">
        <v>180</v>
      </c>
      <c r="M10" s="458"/>
      <c r="N10" s="458"/>
      <c r="O10" s="458"/>
      <c r="P10" s="458"/>
      <c r="Q10" s="459"/>
      <c r="R10" s="460">
        <v>7345</v>
      </c>
      <c r="S10" s="461"/>
      <c r="T10" s="461"/>
      <c r="U10" s="461"/>
      <c r="V10" s="463"/>
      <c r="W10" s="387"/>
      <c r="X10" s="388"/>
      <c r="Y10" s="388"/>
      <c r="Z10" s="388"/>
      <c r="AA10" s="388"/>
      <c r="AB10" s="388"/>
      <c r="AC10" s="388"/>
      <c r="AD10" s="388"/>
      <c r="AE10" s="388"/>
      <c r="AF10" s="388"/>
      <c r="AG10" s="388"/>
      <c r="AH10" s="388"/>
      <c r="AI10" s="388"/>
      <c r="AJ10" s="388"/>
      <c r="AK10" s="388"/>
      <c r="AL10" s="391"/>
      <c r="AM10" s="496" t="s">
        <v>181</v>
      </c>
      <c r="AN10" s="458"/>
      <c r="AO10" s="458"/>
      <c r="AP10" s="458"/>
      <c r="AQ10" s="458"/>
      <c r="AR10" s="458"/>
      <c r="AS10" s="458"/>
      <c r="AT10" s="459"/>
      <c r="AU10" s="497" t="s">
        <v>141</v>
      </c>
      <c r="AV10" s="498"/>
      <c r="AW10" s="498"/>
      <c r="AX10" s="498"/>
      <c r="AY10" s="464" t="s">
        <v>183</v>
      </c>
      <c r="AZ10" s="465"/>
      <c r="BA10" s="465"/>
      <c r="BB10" s="465"/>
      <c r="BC10" s="465"/>
      <c r="BD10" s="465"/>
      <c r="BE10" s="465"/>
      <c r="BF10" s="465"/>
      <c r="BG10" s="465"/>
      <c r="BH10" s="465"/>
      <c r="BI10" s="465"/>
      <c r="BJ10" s="465"/>
      <c r="BK10" s="465"/>
      <c r="BL10" s="465"/>
      <c r="BM10" s="466"/>
      <c r="BN10" s="467">
        <v>27738</v>
      </c>
      <c r="BO10" s="468"/>
      <c r="BP10" s="468"/>
      <c r="BQ10" s="468"/>
      <c r="BR10" s="468"/>
      <c r="BS10" s="468"/>
      <c r="BT10" s="468"/>
      <c r="BU10" s="469"/>
      <c r="BV10" s="467">
        <v>107879</v>
      </c>
      <c r="BW10" s="468"/>
      <c r="BX10" s="468"/>
      <c r="BY10" s="468"/>
      <c r="BZ10" s="468"/>
      <c r="CA10" s="468"/>
      <c r="CB10" s="468"/>
      <c r="CC10" s="469"/>
      <c r="CD10" s="22" t="s">
        <v>185</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13"/>
      <c r="C11" s="414"/>
      <c r="D11" s="414"/>
      <c r="E11" s="414"/>
      <c r="F11" s="414"/>
      <c r="G11" s="414"/>
      <c r="H11" s="414"/>
      <c r="I11" s="414"/>
      <c r="J11" s="414"/>
      <c r="K11" s="415"/>
      <c r="L11" s="430" t="s">
        <v>188</v>
      </c>
      <c r="M11" s="431"/>
      <c r="N11" s="431"/>
      <c r="O11" s="431"/>
      <c r="P11" s="431"/>
      <c r="Q11" s="432"/>
      <c r="R11" s="545" t="s">
        <v>5</v>
      </c>
      <c r="S11" s="546"/>
      <c r="T11" s="546"/>
      <c r="U11" s="546"/>
      <c r="V11" s="547"/>
      <c r="W11" s="387"/>
      <c r="X11" s="388"/>
      <c r="Y11" s="388"/>
      <c r="Z11" s="388"/>
      <c r="AA11" s="388"/>
      <c r="AB11" s="388"/>
      <c r="AC11" s="388"/>
      <c r="AD11" s="388"/>
      <c r="AE11" s="388"/>
      <c r="AF11" s="388"/>
      <c r="AG11" s="388"/>
      <c r="AH11" s="388"/>
      <c r="AI11" s="388"/>
      <c r="AJ11" s="388"/>
      <c r="AK11" s="388"/>
      <c r="AL11" s="391"/>
      <c r="AM11" s="496" t="s">
        <v>190</v>
      </c>
      <c r="AN11" s="458"/>
      <c r="AO11" s="458"/>
      <c r="AP11" s="458"/>
      <c r="AQ11" s="458"/>
      <c r="AR11" s="458"/>
      <c r="AS11" s="458"/>
      <c r="AT11" s="459"/>
      <c r="AU11" s="497" t="s">
        <v>191</v>
      </c>
      <c r="AV11" s="498"/>
      <c r="AW11" s="498"/>
      <c r="AX11" s="498"/>
      <c r="AY11" s="464" t="s">
        <v>192</v>
      </c>
      <c r="AZ11" s="465"/>
      <c r="BA11" s="465"/>
      <c r="BB11" s="465"/>
      <c r="BC11" s="465"/>
      <c r="BD11" s="465"/>
      <c r="BE11" s="465"/>
      <c r="BF11" s="465"/>
      <c r="BG11" s="465"/>
      <c r="BH11" s="465"/>
      <c r="BI11" s="465"/>
      <c r="BJ11" s="465"/>
      <c r="BK11" s="465"/>
      <c r="BL11" s="465"/>
      <c r="BM11" s="466"/>
      <c r="BN11" s="467">
        <v>0</v>
      </c>
      <c r="BO11" s="468"/>
      <c r="BP11" s="468"/>
      <c r="BQ11" s="468"/>
      <c r="BR11" s="468"/>
      <c r="BS11" s="468"/>
      <c r="BT11" s="468"/>
      <c r="BU11" s="469"/>
      <c r="BV11" s="467">
        <v>0</v>
      </c>
      <c r="BW11" s="468"/>
      <c r="BX11" s="468"/>
      <c r="BY11" s="468"/>
      <c r="BZ11" s="468"/>
      <c r="CA11" s="468"/>
      <c r="CB11" s="468"/>
      <c r="CC11" s="469"/>
      <c r="CD11" s="478" t="s">
        <v>195</v>
      </c>
      <c r="CE11" s="429"/>
      <c r="CF11" s="429"/>
      <c r="CG11" s="429"/>
      <c r="CH11" s="429"/>
      <c r="CI11" s="429"/>
      <c r="CJ11" s="429"/>
      <c r="CK11" s="429"/>
      <c r="CL11" s="429"/>
      <c r="CM11" s="429"/>
      <c r="CN11" s="429"/>
      <c r="CO11" s="429"/>
      <c r="CP11" s="429"/>
      <c r="CQ11" s="429"/>
      <c r="CR11" s="429"/>
      <c r="CS11" s="479"/>
      <c r="CT11" s="530" t="s">
        <v>34</v>
      </c>
      <c r="CU11" s="531"/>
      <c r="CV11" s="531"/>
      <c r="CW11" s="531"/>
      <c r="CX11" s="531"/>
      <c r="CY11" s="531"/>
      <c r="CZ11" s="531"/>
      <c r="DA11" s="532"/>
      <c r="DB11" s="530" t="s">
        <v>34</v>
      </c>
      <c r="DC11" s="531"/>
      <c r="DD11" s="531"/>
      <c r="DE11" s="531"/>
      <c r="DF11" s="531"/>
      <c r="DG11" s="531"/>
      <c r="DH11" s="531"/>
      <c r="DI11" s="532"/>
    </row>
    <row r="12" spans="1:119" ht="18.75" customHeight="1" x14ac:dyDescent="0.2">
      <c r="A12" s="2"/>
      <c r="B12" s="416" t="s">
        <v>196</v>
      </c>
      <c r="C12" s="417"/>
      <c r="D12" s="417"/>
      <c r="E12" s="417"/>
      <c r="F12" s="417"/>
      <c r="G12" s="417"/>
      <c r="H12" s="417"/>
      <c r="I12" s="417"/>
      <c r="J12" s="417"/>
      <c r="K12" s="418"/>
      <c r="L12" s="533" t="s">
        <v>200</v>
      </c>
      <c r="M12" s="534"/>
      <c r="N12" s="534"/>
      <c r="O12" s="534"/>
      <c r="P12" s="534"/>
      <c r="Q12" s="535"/>
      <c r="R12" s="536">
        <v>6785</v>
      </c>
      <c r="S12" s="537"/>
      <c r="T12" s="537"/>
      <c r="U12" s="537"/>
      <c r="V12" s="538"/>
      <c r="W12" s="539" t="s">
        <v>3</v>
      </c>
      <c r="X12" s="498"/>
      <c r="Y12" s="498"/>
      <c r="Z12" s="498"/>
      <c r="AA12" s="498"/>
      <c r="AB12" s="540"/>
      <c r="AC12" s="541" t="s">
        <v>201</v>
      </c>
      <c r="AD12" s="542"/>
      <c r="AE12" s="542"/>
      <c r="AF12" s="542"/>
      <c r="AG12" s="543"/>
      <c r="AH12" s="541" t="s">
        <v>205</v>
      </c>
      <c r="AI12" s="542"/>
      <c r="AJ12" s="542"/>
      <c r="AK12" s="542"/>
      <c r="AL12" s="544"/>
      <c r="AM12" s="496" t="s">
        <v>207</v>
      </c>
      <c r="AN12" s="458"/>
      <c r="AO12" s="458"/>
      <c r="AP12" s="458"/>
      <c r="AQ12" s="458"/>
      <c r="AR12" s="458"/>
      <c r="AS12" s="458"/>
      <c r="AT12" s="459"/>
      <c r="AU12" s="497" t="s">
        <v>191</v>
      </c>
      <c r="AV12" s="498"/>
      <c r="AW12" s="498"/>
      <c r="AX12" s="498"/>
      <c r="AY12" s="464" t="s">
        <v>210</v>
      </c>
      <c r="AZ12" s="465"/>
      <c r="BA12" s="465"/>
      <c r="BB12" s="465"/>
      <c r="BC12" s="465"/>
      <c r="BD12" s="465"/>
      <c r="BE12" s="465"/>
      <c r="BF12" s="465"/>
      <c r="BG12" s="465"/>
      <c r="BH12" s="465"/>
      <c r="BI12" s="465"/>
      <c r="BJ12" s="465"/>
      <c r="BK12" s="465"/>
      <c r="BL12" s="465"/>
      <c r="BM12" s="466"/>
      <c r="BN12" s="467">
        <v>237930</v>
      </c>
      <c r="BO12" s="468"/>
      <c r="BP12" s="468"/>
      <c r="BQ12" s="468"/>
      <c r="BR12" s="468"/>
      <c r="BS12" s="468"/>
      <c r="BT12" s="468"/>
      <c r="BU12" s="469"/>
      <c r="BV12" s="467">
        <v>6222</v>
      </c>
      <c r="BW12" s="468"/>
      <c r="BX12" s="468"/>
      <c r="BY12" s="468"/>
      <c r="BZ12" s="468"/>
      <c r="CA12" s="468"/>
      <c r="CB12" s="468"/>
      <c r="CC12" s="469"/>
      <c r="CD12" s="478" t="s">
        <v>211</v>
      </c>
      <c r="CE12" s="429"/>
      <c r="CF12" s="429"/>
      <c r="CG12" s="429"/>
      <c r="CH12" s="429"/>
      <c r="CI12" s="429"/>
      <c r="CJ12" s="429"/>
      <c r="CK12" s="429"/>
      <c r="CL12" s="429"/>
      <c r="CM12" s="429"/>
      <c r="CN12" s="429"/>
      <c r="CO12" s="429"/>
      <c r="CP12" s="429"/>
      <c r="CQ12" s="429"/>
      <c r="CR12" s="429"/>
      <c r="CS12" s="479"/>
      <c r="CT12" s="530" t="s">
        <v>34</v>
      </c>
      <c r="CU12" s="531"/>
      <c r="CV12" s="531"/>
      <c r="CW12" s="531"/>
      <c r="CX12" s="531"/>
      <c r="CY12" s="531"/>
      <c r="CZ12" s="531"/>
      <c r="DA12" s="532"/>
      <c r="DB12" s="530" t="s">
        <v>34</v>
      </c>
      <c r="DC12" s="531"/>
      <c r="DD12" s="531"/>
      <c r="DE12" s="531"/>
      <c r="DF12" s="531"/>
      <c r="DG12" s="531"/>
      <c r="DH12" s="531"/>
      <c r="DI12" s="532"/>
    </row>
    <row r="13" spans="1:119" ht="18.75" customHeight="1" x14ac:dyDescent="0.2">
      <c r="A13" s="2"/>
      <c r="B13" s="419"/>
      <c r="C13" s="420"/>
      <c r="D13" s="420"/>
      <c r="E13" s="420"/>
      <c r="F13" s="420"/>
      <c r="G13" s="420"/>
      <c r="H13" s="420"/>
      <c r="I13" s="420"/>
      <c r="J13" s="420"/>
      <c r="K13" s="421"/>
      <c r="L13" s="14"/>
      <c r="M13" s="519" t="s">
        <v>213</v>
      </c>
      <c r="N13" s="520"/>
      <c r="O13" s="520"/>
      <c r="P13" s="520"/>
      <c r="Q13" s="521"/>
      <c r="R13" s="522">
        <v>6759</v>
      </c>
      <c r="S13" s="523"/>
      <c r="T13" s="523"/>
      <c r="U13" s="523"/>
      <c r="V13" s="524"/>
      <c r="W13" s="401" t="s">
        <v>214</v>
      </c>
      <c r="X13" s="343"/>
      <c r="Y13" s="343"/>
      <c r="Z13" s="343"/>
      <c r="AA13" s="343"/>
      <c r="AB13" s="344"/>
      <c r="AC13" s="460">
        <v>741</v>
      </c>
      <c r="AD13" s="461"/>
      <c r="AE13" s="461"/>
      <c r="AF13" s="461"/>
      <c r="AG13" s="462"/>
      <c r="AH13" s="460">
        <v>819</v>
      </c>
      <c r="AI13" s="461"/>
      <c r="AJ13" s="461"/>
      <c r="AK13" s="461"/>
      <c r="AL13" s="463"/>
      <c r="AM13" s="496" t="s">
        <v>215</v>
      </c>
      <c r="AN13" s="458"/>
      <c r="AO13" s="458"/>
      <c r="AP13" s="458"/>
      <c r="AQ13" s="458"/>
      <c r="AR13" s="458"/>
      <c r="AS13" s="458"/>
      <c r="AT13" s="459"/>
      <c r="AU13" s="497" t="s">
        <v>191</v>
      </c>
      <c r="AV13" s="498"/>
      <c r="AW13" s="498"/>
      <c r="AX13" s="498"/>
      <c r="AY13" s="464" t="s">
        <v>216</v>
      </c>
      <c r="AZ13" s="465"/>
      <c r="BA13" s="465"/>
      <c r="BB13" s="465"/>
      <c r="BC13" s="465"/>
      <c r="BD13" s="465"/>
      <c r="BE13" s="465"/>
      <c r="BF13" s="465"/>
      <c r="BG13" s="465"/>
      <c r="BH13" s="465"/>
      <c r="BI13" s="465"/>
      <c r="BJ13" s="465"/>
      <c r="BK13" s="465"/>
      <c r="BL13" s="465"/>
      <c r="BM13" s="466"/>
      <c r="BN13" s="467">
        <v>4855</v>
      </c>
      <c r="BO13" s="468"/>
      <c r="BP13" s="468"/>
      <c r="BQ13" s="468"/>
      <c r="BR13" s="468"/>
      <c r="BS13" s="468"/>
      <c r="BT13" s="468"/>
      <c r="BU13" s="469"/>
      <c r="BV13" s="467">
        <v>-58827</v>
      </c>
      <c r="BW13" s="468"/>
      <c r="BX13" s="468"/>
      <c r="BY13" s="468"/>
      <c r="BZ13" s="468"/>
      <c r="CA13" s="468"/>
      <c r="CB13" s="468"/>
      <c r="CC13" s="469"/>
      <c r="CD13" s="478" t="s">
        <v>97</v>
      </c>
      <c r="CE13" s="429"/>
      <c r="CF13" s="429"/>
      <c r="CG13" s="429"/>
      <c r="CH13" s="429"/>
      <c r="CI13" s="429"/>
      <c r="CJ13" s="429"/>
      <c r="CK13" s="429"/>
      <c r="CL13" s="429"/>
      <c r="CM13" s="429"/>
      <c r="CN13" s="429"/>
      <c r="CO13" s="429"/>
      <c r="CP13" s="429"/>
      <c r="CQ13" s="429"/>
      <c r="CR13" s="429"/>
      <c r="CS13" s="479"/>
      <c r="CT13" s="330">
        <v>8.5</v>
      </c>
      <c r="CU13" s="331"/>
      <c r="CV13" s="331"/>
      <c r="CW13" s="331"/>
      <c r="CX13" s="331"/>
      <c r="CY13" s="331"/>
      <c r="CZ13" s="331"/>
      <c r="DA13" s="332"/>
      <c r="DB13" s="330">
        <v>8.3000000000000007</v>
      </c>
      <c r="DC13" s="331"/>
      <c r="DD13" s="331"/>
      <c r="DE13" s="331"/>
      <c r="DF13" s="331"/>
      <c r="DG13" s="331"/>
      <c r="DH13" s="331"/>
      <c r="DI13" s="332"/>
    </row>
    <row r="14" spans="1:119" ht="18.75" customHeight="1" x14ac:dyDescent="0.2">
      <c r="A14" s="2"/>
      <c r="B14" s="419"/>
      <c r="C14" s="420"/>
      <c r="D14" s="420"/>
      <c r="E14" s="420"/>
      <c r="F14" s="420"/>
      <c r="G14" s="420"/>
      <c r="H14" s="420"/>
      <c r="I14" s="420"/>
      <c r="J14" s="420"/>
      <c r="K14" s="421"/>
      <c r="L14" s="509" t="s">
        <v>217</v>
      </c>
      <c r="M14" s="528"/>
      <c r="N14" s="528"/>
      <c r="O14" s="528"/>
      <c r="P14" s="528"/>
      <c r="Q14" s="529"/>
      <c r="R14" s="522">
        <v>6941</v>
      </c>
      <c r="S14" s="523"/>
      <c r="T14" s="523"/>
      <c r="U14" s="523"/>
      <c r="V14" s="524"/>
      <c r="W14" s="389"/>
      <c r="X14" s="346"/>
      <c r="Y14" s="346"/>
      <c r="Z14" s="346"/>
      <c r="AA14" s="346"/>
      <c r="AB14" s="347"/>
      <c r="AC14" s="512">
        <v>21.7</v>
      </c>
      <c r="AD14" s="513"/>
      <c r="AE14" s="513"/>
      <c r="AF14" s="513"/>
      <c r="AG14" s="514"/>
      <c r="AH14" s="512">
        <v>22.2</v>
      </c>
      <c r="AI14" s="513"/>
      <c r="AJ14" s="513"/>
      <c r="AK14" s="513"/>
      <c r="AL14" s="515"/>
      <c r="AM14" s="496"/>
      <c r="AN14" s="458"/>
      <c r="AO14" s="458"/>
      <c r="AP14" s="458"/>
      <c r="AQ14" s="458"/>
      <c r="AR14" s="458"/>
      <c r="AS14" s="458"/>
      <c r="AT14" s="459"/>
      <c r="AU14" s="497"/>
      <c r="AV14" s="498"/>
      <c r="AW14" s="498"/>
      <c r="AX14" s="498"/>
      <c r="AY14" s="464"/>
      <c r="AZ14" s="465"/>
      <c r="BA14" s="465"/>
      <c r="BB14" s="465"/>
      <c r="BC14" s="465"/>
      <c r="BD14" s="465"/>
      <c r="BE14" s="465"/>
      <c r="BF14" s="465"/>
      <c r="BG14" s="465"/>
      <c r="BH14" s="465"/>
      <c r="BI14" s="465"/>
      <c r="BJ14" s="465"/>
      <c r="BK14" s="465"/>
      <c r="BL14" s="465"/>
      <c r="BM14" s="466"/>
      <c r="BN14" s="467"/>
      <c r="BO14" s="468"/>
      <c r="BP14" s="468"/>
      <c r="BQ14" s="468"/>
      <c r="BR14" s="468"/>
      <c r="BS14" s="468"/>
      <c r="BT14" s="468"/>
      <c r="BU14" s="469"/>
      <c r="BV14" s="467"/>
      <c r="BW14" s="468"/>
      <c r="BX14" s="468"/>
      <c r="BY14" s="468"/>
      <c r="BZ14" s="468"/>
      <c r="CA14" s="468"/>
      <c r="CB14" s="468"/>
      <c r="CC14" s="469"/>
      <c r="CD14" s="473" t="s">
        <v>220</v>
      </c>
      <c r="CE14" s="474"/>
      <c r="CF14" s="474"/>
      <c r="CG14" s="474"/>
      <c r="CH14" s="474"/>
      <c r="CI14" s="474"/>
      <c r="CJ14" s="474"/>
      <c r="CK14" s="474"/>
      <c r="CL14" s="474"/>
      <c r="CM14" s="474"/>
      <c r="CN14" s="474"/>
      <c r="CO14" s="474"/>
      <c r="CP14" s="474"/>
      <c r="CQ14" s="474"/>
      <c r="CR14" s="474"/>
      <c r="CS14" s="475"/>
      <c r="CT14" s="516">
        <v>28.3</v>
      </c>
      <c r="CU14" s="517"/>
      <c r="CV14" s="517"/>
      <c r="CW14" s="517"/>
      <c r="CX14" s="517"/>
      <c r="CY14" s="517"/>
      <c r="CZ14" s="517"/>
      <c r="DA14" s="518"/>
      <c r="DB14" s="516">
        <v>27.5</v>
      </c>
      <c r="DC14" s="517"/>
      <c r="DD14" s="517"/>
      <c r="DE14" s="517"/>
      <c r="DF14" s="517"/>
      <c r="DG14" s="517"/>
      <c r="DH14" s="517"/>
      <c r="DI14" s="518"/>
    </row>
    <row r="15" spans="1:119" ht="18.75" customHeight="1" x14ac:dyDescent="0.2">
      <c r="A15" s="2"/>
      <c r="B15" s="419"/>
      <c r="C15" s="420"/>
      <c r="D15" s="420"/>
      <c r="E15" s="420"/>
      <c r="F15" s="420"/>
      <c r="G15" s="420"/>
      <c r="H15" s="420"/>
      <c r="I15" s="420"/>
      <c r="J15" s="420"/>
      <c r="K15" s="421"/>
      <c r="L15" s="14"/>
      <c r="M15" s="519" t="s">
        <v>213</v>
      </c>
      <c r="N15" s="520"/>
      <c r="O15" s="520"/>
      <c r="P15" s="520"/>
      <c r="Q15" s="521"/>
      <c r="R15" s="522">
        <v>6918</v>
      </c>
      <c r="S15" s="523"/>
      <c r="T15" s="523"/>
      <c r="U15" s="523"/>
      <c r="V15" s="524"/>
      <c r="W15" s="401" t="s">
        <v>221</v>
      </c>
      <c r="X15" s="343"/>
      <c r="Y15" s="343"/>
      <c r="Z15" s="343"/>
      <c r="AA15" s="343"/>
      <c r="AB15" s="344"/>
      <c r="AC15" s="460">
        <v>781</v>
      </c>
      <c r="AD15" s="461"/>
      <c r="AE15" s="461"/>
      <c r="AF15" s="461"/>
      <c r="AG15" s="462"/>
      <c r="AH15" s="460">
        <v>868</v>
      </c>
      <c r="AI15" s="461"/>
      <c r="AJ15" s="461"/>
      <c r="AK15" s="461"/>
      <c r="AL15" s="463"/>
      <c r="AM15" s="496"/>
      <c r="AN15" s="458"/>
      <c r="AO15" s="458"/>
      <c r="AP15" s="458"/>
      <c r="AQ15" s="458"/>
      <c r="AR15" s="458"/>
      <c r="AS15" s="458"/>
      <c r="AT15" s="459"/>
      <c r="AU15" s="497"/>
      <c r="AV15" s="498"/>
      <c r="AW15" s="498"/>
      <c r="AX15" s="498"/>
      <c r="AY15" s="470" t="s">
        <v>222</v>
      </c>
      <c r="AZ15" s="471"/>
      <c r="BA15" s="471"/>
      <c r="BB15" s="471"/>
      <c r="BC15" s="471"/>
      <c r="BD15" s="471"/>
      <c r="BE15" s="471"/>
      <c r="BF15" s="471"/>
      <c r="BG15" s="471"/>
      <c r="BH15" s="471"/>
      <c r="BI15" s="471"/>
      <c r="BJ15" s="471"/>
      <c r="BK15" s="471"/>
      <c r="BL15" s="471"/>
      <c r="BM15" s="472"/>
      <c r="BN15" s="454">
        <v>733230</v>
      </c>
      <c r="BO15" s="455"/>
      <c r="BP15" s="455"/>
      <c r="BQ15" s="455"/>
      <c r="BR15" s="455"/>
      <c r="BS15" s="455"/>
      <c r="BT15" s="455"/>
      <c r="BU15" s="456"/>
      <c r="BV15" s="454">
        <v>729179</v>
      </c>
      <c r="BW15" s="455"/>
      <c r="BX15" s="455"/>
      <c r="BY15" s="455"/>
      <c r="BZ15" s="455"/>
      <c r="CA15" s="455"/>
      <c r="CB15" s="455"/>
      <c r="CC15" s="456"/>
      <c r="CD15" s="525" t="s">
        <v>225</v>
      </c>
      <c r="CE15" s="526"/>
      <c r="CF15" s="526"/>
      <c r="CG15" s="526"/>
      <c r="CH15" s="526"/>
      <c r="CI15" s="526"/>
      <c r="CJ15" s="526"/>
      <c r="CK15" s="526"/>
      <c r="CL15" s="526"/>
      <c r="CM15" s="526"/>
      <c r="CN15" s="526"/>
      <c r="CO15" s="526"/>
      <c r="CP15" s="526"/>
      <c r="CQ15" s="526"/>
      <c r="CR15" s="526"/>
      <c r="CS15" s="527"/>
      <c r="CT15" s="28"/>
      <c r="CU15" s="31"/>
      <c r="CV15" s="31"/>
      <c r="CW15" s="31"/>
      <c r="CX15" s="31"/>
      <c r="CY15" s="31"/>
      <c r="CZ15" s="31"/>
      <c r="DA15" s="34"/>
      <c r="DB15" s="28"/>
      <c r="DC15" s="31"/>
      <c r="DD15" s="31"/>
      <c r="DE15" s="31"/>
      <c r="DF15" s="31"/>
      <c r="DG15" s="31"/>
      <c r="DH15" s="31"/>
      <c r="DI15" s="34"/>
    </row>
    <row r="16" spans="1:119" ht="18.75" customHeight="1" x14ac:dyDescent="0.2">
      <c r="A16" s="2"/>
      <c r="B16" s="419"/>
      <c r="C16" s="420"/>
      <c r="D16" s="420"/>
      <c r="E16" s="420"/>
      <c r="F16" s="420"/>
      <c r="G16" s="420"/>
      <c r="H16" s="420"/>
      <c r="I16" s="420"/>
      <c r="J16" s="420"/>
      <c r="K16" s="421"/>
      <c r="L16" s="509" t="s">
        <v>218</v>
      </c>
      <c r="M16" s="510"/>
      <c r="N16" s="510"/>
      <c r="O16" s="510"/>
      <c r="P16" s="510"/>
      <c r="Q16" s="511"/>
      <c r="R16" s="506" t="s">
        <v>226</v>
      </c>
      <c r="S16" s="507"/>
      <c r="T16" s="507"/>
      <c r="U16" s="507"/>
      <c r="V16" s="508"/>
      <c r="W16" s="389"/>
      <c r="X16" s="346"/>
      <c r="Y16" s="346"/>
      <c r="Z16" s="346"/>
      <c r="AA16" s="346"/>
      <c r="AB16" s="347"/>
      <c r="AC16" s="512">
        <v>22.9</v>
      </c>
      <c r="AD16" s="513"/>
      <c r="AE16" s="513"/>
      <c r="AF16" s="513"/>
      <c r="AG16" s="514"/>
      <c r="AH16" s="512">
        <v>23.6</v>
      </c>
      <c r="AI16" s="513"/>
      <c r="AJ16" s="513"/>
      <c r="AK16" s="513"/>
      <c r="AL16" s="515"/>
      <c r="AM16" s="496"/>
      <c r="AN16" s="458"/>
      <c r="AO16" s="458"/>
      <c r="AP16" s="458"/>
      <c r="AQ16" s="458"/>
      <c r="AR16" s="458"/>
      <c r="AS16" s="458"/>
      <c r="AT16" s="459"/>
      <c r="AU16" s="497"/>
      <c r="AV16" s="498"/>
      <c r="AW16" s="498"/>
      <c r="AX16" s="498"/>
      <c r="AY16" s="464" t="s">
        <v>229</v>
      </c>
      <c r="AZ16" s="465"/>
      <c r="BA16" s="465"/>
      <c r="BB16" s="465"/>
      <c r="BC16" s="465"/>
      <c r="BD16" s="465"/>
      <c r="BE16" s="465"/>
      <c r="BF16" s="465"/>
      <c r="BG16" s="465"/>
      <c r="BH16" s="465"/>
      <c r="BI16" s="465"/>
      <c r="BJ16" s="465"/>
      <c r="BK16" s="465"/>
      <c r="BL16" s="465"/>
      <c r="BM16" s="466"/>
      <c r="BN16" s="467">
        <v>2697549</v>
      </c>
      <c r="BO16" s="468"/>
      <c r="BP16" s="468"/>
      <c r="BQ16" s="468"/>
      <c r="BR16" s="468"/>
      <c r="BS16" s="468"/>
      <c r="BT16" s="468"/>
      <c r="BU16" s="469"/>
      <c r="BV16" s="467">
        <v>2615590</v>
      </c>
      <c r="BW16" s="468"/>
      <c r="BX16" s="468"/>
      <c r="BY16" s="468"/>
      <c r="BZ16" s="468"/>
      <c r="CA16" s="468"/>
      <c r="CB16" s="468"/>
      <c r="CC16" s="469"/>
      <c r="CD16" s="21"/>
      <c r="CE16" s="328"/>
      <c r="CF16" s="328"/>
      <c r="CG16" s="328"/>
      <c r="CH16" s="328"/>
      <c r="CI16" s="328"/>
      <c r="CJ16" s="328"/>
      <c r="CK16" s="328"/>
      <c r="CL16" s="328"/>
      <c r="CM16" s="328"/>
      <c r="CN16" s="328"/>
      <c r="CO16" s="328"/>
      <c r="CP16" s="328"/>
      <c r="CQ16" s="328"/>
      <c r="CR16" s="328"/>
      <c r="CS16" s="329"/>
      <c r="CT16" s="330"/>
      <c r="CU16" s="331"/>
      <c r="CV16" s="331"/>
      <c r="CW16" s="331"/>
      <c r="CX16" s="331"/>
      <c r="CY16" s="331"/>
      <c r="CZ16" s="331"/>
      <c r="DA16" s="332"/>
      <c r="DB16" s="330"/>
      <c r="DC16" s="331"/>
      <c r="DD16" s="331"/>
      <c r="DE16" s="331"/>
      <c r="DF16" s="331"/>
      <c r="DG16" s="331"/>
      <c r="DH16" s="331"/>
      <c r="DI16" s="332"/>
    </row>
    <row r="17" spans="1:113" ht="18.75" customHeight="1" x14ac:dyDescent="0.2">
      <c r="A17" s="2"/>
      <c r="B17" s="422"/>
      <c r="C17" s="423"/>
      <c r="D17" s="423"/>
      <c r="E17" s="423"/>
      <c r="F17" s="423"/>
      <c r="G17" s="423"/>
      <c r="H17" s="423"/>
      <c r="I17" s="423"/>
      <c r="J17" s="423"/>
      <c r="K17" s="424"/>
      <c r="L17" s="15"/>
      <c r="M17" s="503" t="s">
        <v>230</v>
      </c>
      <c r="N17" s="504"/>
      <c r="O17" s="504"/>
      <c r="P17" s="504"/>
      <c r="Q17" s="505"/>
      <c r="R17" s="506" t="s">
        <v>231</v>
      </c>
      <c r="S17" s="507"/>
      <c r="T17" s="507"/>
      <c r="U17" s="507"/>
      <c r="V17" s="508"/>
      <c r="W17" s="401" t="s">
        <v>61</v>
      </c>
      <c r="X17" s="343"/>
      <c r="Y17" s="343"/>
      <c r="Z17" s="343"/>
      <c r="AA17" s="343"/>
      <c r="AB17" s="344"/>
      <c r="AC17" s="460">
        <v>1888</v>
      </c>
      <c r="AD17" s="461"/>
      <c r="AE17" s="461"/>
      <c r="AF17" s="461"/>
      <c r="AG17" s="462"/>
      <c r="AH17" s="460">
        <v>1997</v>
      </c>
      <c r="AI17" s="461"/>
      <c r="AJ17" s="461"/>
      <c r="AK17" s="461"/>
      <c r="AL17" s="463"/>
      <c r="AM17" s="496"/>
      <c r="AN17" s="458"/>
      <c r="AO17" s="458"/>
      <c r="AP17" s="458"/>
      <c r="AQ17" s="458"/>
      <c r="AR17" s="458"/>
      <c r="AS17" s="458"/>
      <c r="AT17" s="459"/>
      <c r="AU17" s="497"/>
      <c r="AV17" s="498"/>
      <c r="AW17" s="498"/>
      <c r="AX17" s="498"/>
      <c r="AY17" s="464" t="s">
        <v>232</v>
      </c>
      <c r="AZ17" s="465"/>
      <c r="BA17" s="465"/>
      <c r="BB17" s="465"/>
      <c r="BC17" s="465"/>
      <c r="BD17" s="465"/>
      <c r="BE17" s="465"/>
      <c r="BF17" s="465"/>
      <c r="BG17" s="465"/>
      <c r="BH17" s="465"/>
      <c r="BI17" s="465"/>
      <c r="BJ17" s="465"/>
      <c r="BK17" s="465"/>
      <c r="BL17" s="465"/>
      <c r="BM17" s="466"/>
      <c r="BN17" s="467">
        <v>904388</v>
      </c>
      <c r="BO17" s="468"/>
      <c r="BP17" s="468"/>
      <c r="BQ17" s="468"/>
      <c r="BR17" s="468"/>
      <c r="BS17" s="468"/>
      <c r="BT17" s="468"/>
      <c r="BU17" s="469"/>
      <c r="BV17" s="467">
        <v>898546</v>
      </c>
      <c r="BW17" s="468"/>
      <c r="BX17" s="468"/>
      <c r="BY17" s="468"/>
      <c r="BZ17" s="468"/>
      <c r="CA17" s="468"/>
      <c r="CB17" s="468"/>
      <c r="CC17" s="469"/>
      <c r="CD17" s="21"/>
      <c r="CE17" s="328"/>
      <c r="CF17" s="328"/>
      <c r="CG17" s="328"/>
      <c r="CH17" s="328"/>
      <c r="CI17" s="328"/>
      <c r="CJ17" s="328"/>
      <c r="CK17" s="328"/>
      <c r="CL17" s="328"/>
      <c r="CM17" s="328"/>
      <c r="CN17" s="328"/>
      <c r="CO17" s="328"/>
      <c r="CP17" s="328"/>
      <c r="CQ17" s="328"/>
      <c r="CR17" s="328"/>
      <c r="CS17" s="329"/>
      <c r="CT17" s="330"/>
      <c r="CU17" s="331"/>
      <c r="CV17" s="331"/>
      <c r="CW17" s="331"/>
      <c r="CX17" s="331"/>
      <c r="CY17" s="331"/>
      <c r="CZ17" s="331"/>
      <c r="DA17" s="332"/>
      <c r="DB17" s="330"/>
      <c r="DC17" s="331"/>
      <c r="DD17" s="331"/>
      <c r="DE17" s="331"/>
      <c r="DF17" s="331"/>
      <c r="DG17" s="331"/>
      <c r="DH17" s="331"/>
      <c r="DI17" s="332"/>
    </row>
    <row r="18" spans="1:113" ht="18.75" customHeight="1" x14ac:dyDescent="0.2">
      <c r="A18" s="2"/>
      <c r="B18" s="483" t="s">
        <v>162</v>
      </c>
      <c r="C18" s="415"/>
      <c r="D18" s="415"/>
      <c r="E18" s="484"/>
      <c r="F18" s="484"/>
      <c r="G18" s="484"/>
      <c r="H18" s="484"/>
      <c r="I18" s="484"/>
      <c r="J18" s="484"/>
      <c r="K18" s="484"/>
      <c r="L18" s="499">
        <v>95.19</v>
      </c>
      <c r="M18" s="499"/>
      <c r="N18" s="499"/>
      <c r="O18" s="499"/>
      <c r="P18" s="499"/>
      <c r="Q18" s="499"/>
      <c r="R18" s="500"/>
      <c r="S18" s="500"/>
      <c r="T18" s="500"/>
      <c r="U18" s="500"/>
      <c r="V18" s="501"/>
      <c r="W18" s="402"/>
      <c r="X18" s="403"/>
      <c r="Y18" s="403"/>
      <c r="Z18" s="403"/>
      <c r="AA18" s="403"/>
      <c r="AB18" s="396"/>
      <c r="AC18" s="439">
        <v>55.4</v>
      </c>
      <c r="AD18" s="440"/>
      <c r="AE18" s="440"/>
      <c r="AF18" s="440"/>
      <c r="AG18" s="502"/>
      <c r="AH18" s="439">
        <v>54.2</v>
      </c>
      <c r="AI18" s="440"/>
      <c r="AJ18" s="440"/>
      <c r="AK18" s="440"/>
      <c r="AL18" s="441"/>
      <c r="AM18" s="496"/>
      <c r="AN18" s="458"/>
      <c r="AO18" s="458"/>
      <c r="AP18" s="458"/>
      <c r="AQ18" s="458"/>
      <c r="AR18" s="458"/>
      <c r="AS18" s="458"/>
      <c r="AT18" s="459"/>
      <c r="AU18" s="497"/>
      <c r="AV18" s="498"/>
      <c r="AW18" s="498"/>
      <c r="AX18" s="498"/>
      <c r="AY18" s="464" t="s">
        <v>234</v>
      </c>
      <c r="AZ18" s="465"/>
      <c r="BA18" s="465"/>
      <c r="BB18" s="465"/>
      <c r="BC18" s="465"/>
      <c r="BD18" s="465"/>
      <c r="BE18" s="465"/>
      <c r="BF18" s="465"/>
      <c r="BG18" s="465"/>
      <c r="BH18" s="465"/>
      <c r="BI18" s="465"/>
      <c r="BJ18" s="465"/>
      <c r="BK18" s="465"/>
      <c r="BL18" s="465"/>
      <c r="BM18" s="466"/>
      <c r="BN18" s="467">
        <v>2699393</v>
      </c>
      <c r="BO18" s="468"/>
      <c r="BP18" s="468"/>
      <c r="BQ18" s="468"/>
      <c r="BR18" s="468"/>
      <c r="BS18" s="468"/>
      <c r="BT18" s="468"/>
      <c r="BU18" s="469"/>
      <c r="BV18" s="467">
        <v>2560835</v>
      </c>
      <c r="BW18" s="468"/>
      <c r="BX18" s="468"/>
      <c r="BY18" s="468"/>
      <c r="BZ18" s="468"/>
      <c r="CA18" s="468"/>
      <c r="CB18" s="468"/>
      <c r="CC18" s="469"/>
      <c r="CD18" s="21"/>
      <c r="CE18" s="328"/>
      <c r="CF18" s="328"/>
      <c r="CG18" s="328"/>
      <c r="CH18" s="328"/>
      <c r="CI18" s="328"/>
      <c r="CJ18" s="328"/>
      <c r="CK18" s="328"/>
      <c r="CL18" s="328"/>
      <c r="CM18" s="328"/>
      <c r="CN18" s="328"/>
      <c r="CO18" s="328"/>
      <c r="CP18" s="328"/>
      <c r="CQ18" s="328"/>
      <c r="CR18" s="328"/>
      <c r="CS18" s="329"/>
      <c r="CT18" s="330"/>
      <c r="CU18" s="331"/>
      <c r="CV18" s="331"/>
      <c r="CW18" s="331"/>
      <c r="CX18" s="331"/>
      <c r="CY18" s="331"/>
      <c r="CZ18" s="331"/>
      <c r="DA18" s="332"/>
      <c r="DB18" s="330"/>
      <c r="DC18" s="331"/>
      <c r="DD18" s="331"/>
      <c r="DE18" s="331"/>
      <c r="DF18" s="331"/>
      <c r="DG18" s="331"/>
      <c r="DH18" s="331"/>
      <c r="DI18" s="332"/>
    </row>
    <row r="19" spans="1:113" ht="18.75" customHeight="1" x14ac:dyDescent="0.2">
      <c r="A19" s="2"/>
      <c r="B19" s="483" t="s">
        <v>85</v>
      </c>
      <c r="C19" s="415"/>
      <c r="D19" s="415"/>
      <c r="E19" s="484"/>
      <c r="F19" s="484"/>
      <c r="G19" s="484"/>
      <c r="H19" s="484"/>
      <c r="I19" s="484"/>
      <c r="J19" s="484"/>
      <c r="K19" s="484"/>
      <c r="L19" s="485">
        <v>73</v>
      </c>
      <c r="M19" s="485"/>
      <c r="N19" s="485"/>
      <c r="O19" s="485"/>
      <c r="P19" s="485"/>
      <c r="Q19" s="485"/>
      <c r="R19" s="486"/>
      <c r="S19" s="486"/>
      <c r="T19" s="486"/>
      <c r="U19" s="486"/>
      <c r="V19" s="487"/>
      <c r="W19" s="385"/>
      <c r="X19" s="386"/>
      <c r="Y19" s="386"/>
      <c r="Z19" s="386"/>
      <c r="AA19" s="386"/>
      <c r="AB19" s="386"/>
      <c r="AC19" s="494"/>
      <c r="AD19" s="494"/>
      <c r="AE19" s="494"/>
      <c r="AF19" s="494"/>
      <c r="AG19" s="494"/>
      <c r="AH19" s="494"/>
      <c r="AI19" s="494"/>
      <c r="AJ19" s="494"/>
      <c r="AK19" s="494"/>
      <c r="AL19" s="495"/>
      <c r="AM19" s="496"/>
      <c r="AN19" s="458"/>
      <c r="AO19" s="458"/>
      <c r="AP19" s="458"/>
      <c r="AQ19" s="458"/>
      <c r="AR19" s="458"/>
      <c r="AS19" s="458"/>
      <c r="AT19" s="459"/>
      <c r="AU19" s="497"/>
      <c r="AV19" s="498"/>
      <c r="AW19" s="498"/>
      <c r="AX19" s="498"/>
      <c r="AY19" s="464" t="s">
        <v>237</v>
      </c>
      <c r="AZ19" s="465"/>
      <c r="BA19" s="465"/>
      <c r="BB19" s="465"/>
      <c r="BC19" s="465"/>
      <c r="BD19" s="465"/>
      <c r="BE19" s="465"/>
      <c r="BF19" s="465"/>
      <c r="BG19" s="465"/>
      <c r="BH19" s="465"/>
      <c r="BI19" s="465"/>
      <c r="BJ19" s="465"/>
      <c r="BK19" s="465"/>
      <c r="BL19" s="465"/>
      <c r="BM19" s="466"/>
      <c r="BN19" s="467">
        <v>3618367</v>
      </c>
      <c r="BO19" s="468"/>
      <c r="BP19" s="468"/>
      <c r="BQ19" s="468"/>
      <c r="BR19" s="468"/>
      <c r="BS19" s="468"/>
      <c r="BT19" s="468"/>
      <c r="BU19" s="469"/>
      <c r="BV19" s="467">
        <v>3414784</v>
      </c>
      <c r="BW19" s="468"/>
      <c r="BX19" s="468"/>
      <c r="BY19" s="468"/>
      <c r="BZ19" s="468"/>
      <c r="CA19" s="468"/>
      <c r="CB19" s="468"/>
      <c r="CC19" s="469"/>
      <c r="CD19" s="21"/>
      <c r="CE19" s="328"/>
      <c r="CF19" s="328"/>
      <c r="CG19" s="328"/>
      <c r="CH19" s="328"/>
      <c r="CI19" s="328"/>
      <c r="CJ19" s="328"/>
      <c r="CK19" s="328"/>
      <c r="CL19" s="328"/>
      <c r="CM19" s="328"/>
      <c r="CN19" s="328"/>
      <c r="CO19" s="328"/>
      <c r="CP19" s="328"/>
      <c r="CQ19" s="328"/>
      <c r="CR19" s="328"/>
      <c r="CS19" s="329"/>
      <c r="CT19" s="330"/>
      <c r="CU19" s="331"/>
      <c r="CV19" s="331"/>
      <c r="CW19" s="331"/>
      <c r="CX19" s="331"/>
      <c r="CY19" s="331"/>
      <c r="CZ19" s="331"/>
      <c r="DA19" s="332"/>
      <c r="DB19" s="330"/>
      <c r="DC19" s="331"/>
      <c r="DD19" s="331"/>
      <c r="DE19" s="331"/>
      <c r="DF19" s="331"/>
      <c r="DG19" s="331"/>
      <c r="DH19" s="331"/>
      <c r="DI19" s="332"/>
    </row>
    <row r="20" spans="1:113" ht="18.75" customHeight="1" x14ac:dyDescent="0.2">
      <c r="A20" s="2"/>
      <c r="B20" s="483" t="s">
        <v>238</v>
      </c>
      <c r="C20" s="415"/>
      <c r="D20" s="415"/>
      <c r="E20" s="484"/>
      <c r="F20" s="484"/>
      <c r="G20" s="484"/>
      <c r="H20" s="484"/>
      <c r="I20" s="484"/>
      <c r="J20" s="484"/>
      <c r="K20" s="484"/>
      <c r="L20" s="485">
        <v>2857</v>
      </c>
      <c r="M20" s="485"/>
      <c r="N20" s="485"/>
      <c r="O20" s="485"/>
      <c r="P20" s="485"/>
      <c r="Q20" s="485"/>
      <c r="R20" s="486"/>
      <c r="S20" s="486"/>
      <c r="T20" s="486"/>
      <c r="U20" s="486"/>
      <c r="V20" s="487"/>
      <c r="W20" s="402"/>
      <c r="X20" s="403"/>
      <c r="Y20" s="403"/>
      <c r="Z20" s="403"/>
      <c r="AA20" s="403"/>
      <c r="AB20" s="403"/>
      <c r="AC20" s="488"/>
      <c r="AD20" s="488"/>
      <c r="AE20" s="488"/>
      <c r="AF20" s="488"/>
      <c r="AG20" s="488"/>
      <c r="AH20" s="488"/>
      <c r="AI20" s="488"/>
      <c r="AJ20" s="488"/>
      <c r="AK20" s="488"/>
      <c r="AL20" s="489"/>
      <c r="AM20" s="490"/>
      <c r="AN20" s="431"/>
      <c r="AO20" s="431"/>
      <c r="AP20" s="431"/>
      <c r="AQ20" s="431"/>
      <c r="AR20" s="431"/>
      <c r="AS20" s="431"/>
      <c r="AT20" s="432"/>
      <c r="AU20" s="491"/>
      <c r="AV20" s="492"/>
      <c r="AW20" s="492"/>
      <c r="AX20" s="493"/>
      <c r="AY20" s="464"/>
      <c r="AZ20" s="465"/>
      <c r="BA20" s="465"/>
      <c r="BB20" s="465"/>
      <c r="BC20" s="465"/>
      <c r="BD20" s="465"/>
      <c r="BE20" s="465"/>
      <c r="BF20" s="465"/>
      <c r="BG20" s="465"/>
      <c r="BH20" s="465"/>
      <c r="BI20" s="465"/>
      <c r="BJ20" s="465"/>
      <c r="BK20" s="465"/>
      <c r="BL20" s="465"/>
      <c r="BM20" s="466"/>
      <c r="BN20" s="467"/>
      <c r="BO20" s="468"/>
      <c r="BP20" s="468"/>
      <c r="BQ20" s="468"/>
      <c r="BR20" s="468"/>
      <c r="BS20" s="468"/>
      <c r="BT20" s="468"/>
      <c r="BU20" s="469"/>
      <c r="BV20" s="467"/>
      <c r="BW20" s="468"/>
      <c r="BX20" s="468"/>
      <c r="BY20" s="468"/>
      <c r="BZ20" s="468"/>
      <c r="CA20" s="468"/>
      <c r="CB20" s="468"/>
      <c r="CC20" s="469"/>
      <c r="CD20" s="21"/>
      <c r="CE20" s="328"/>
      <c r="CF20" s="328"/>
      <c r="CG20" s="328"/>
      <c r="CH20" s="328"/>
      <c r="CI20" s="328"/>
      <c r="CJ20" s="328"/>
      <c r="CK20" s="328"/>
      <c r="CL20" s="328"/>
      <c r="CM20" s="328"/>
      <c r="CN20" s="328"/>
      <c r="CO20" s="328"/>
      <c r="CP20" s="328"/>
      <c r="CQ20" s="328"/>
      <c r="CR20" s="328"/>
      <c r="CS20" s="329"/>
      <c r="CT20" s="330"/>
      <c r="CU20" s="331"/>
      <c r="CV20" s="331"/>
      <c r="CW20" s="331"/>
      <c r="CX20" s="331"/>
      <c r="CY20" s="331"/>
      <c r="CZ20" s="331"/>
      <c r="DA20" s="332"/>
      <c r="DB20" s="330"/>
      <c r="DC20" s="331"/>
      <c r="DD20" s="331"/>
      <c r="DE20" s="331"/>
      <c r="DF20" s="331"/>
      <c r="DG20" s="331"/>
      <c r="DH20" s="331"/>
      <c r="DI20" s="332"/>
    </row>
    <row r="21" spans="1:113" ht="18.75" customHeight="1" x14ac:dyDescent="0.2">
      <c r="A21" s="2"/>
      <c r="B21" s="480" t="s">
        <v>239</v>
      </c>
      <c r="C21" s="481"/>
      <c r="D21" s="481"/>
      <c r="E21" s="481"/>
      <c r="F21" s="481"/>
      <c r="G21" s="481"/>
      <c r="H21" s="481"/>
      <c r="I21" s="481"/>
      <c r="J21" s="481"/>
      <c r="K21" s="481"/>
      <c r="L21" s="481"/>
      <c r="M21" s="481"/>
      <c r="N21" s="481"/>
      <c r="O21" s="481"/>
      <c r="P21" s="481"/>
      <c r="Q21" s="481"/>
      <c r="R21" s="481"/>
      <c r="S21" s="481"/>
      <c r="T21" s="481"/>
      <c r="U21" s="481"/>
      <c r="V21" s="481"/>
      <c r="W21" s="481"/>
      <c r="X21" s="481"/>
      <c r="Y21" s="481"/>
      <c r="Z21" s="481"/>
      <c r="AA21" s="481"/>
      <c r="AB21" s="481"/>
      <c r="AC21" s="481"/>
      <c r="AD21" s="481"/>
      <c r="AE21" s="481"/>
      <c r="AF21" s="481"/>
      <c r="AG21" s="481"/>
      <c r="AH21" s="481"/>
      <c r="AI21" s="481"/>
      <c r="AJ21" s="481"/>
      <c r="AK21" s="481"/>
      <c r="AL21" s="481"/>
      <c r="AM21" s="481"/>
      <c r="AN21" s="481"/>
      <c r="AO21" s="481"/>
      <c r="AP21" s="481"/>
      <c r="AQ21" s="481"/>
      <c r="AR21" s="481"/>
      <c r="AS21" s="481"/>
      <c r="AT21" s="481"/>
      <c r="AU21" s="481"/>
      <c r="AV21" s="481"/>
      <c r="AW21" s="481"/>
      <c r="AX21" s="482"/>
      <c r="AY21" s="442"/>
      <c r="AZ21" s="443"/>
      <c r="BA21" s="443"/>
      <c r="BB21" s="443"/>
      <c r="BC21" s="443"/>
      <c r="BD21" s="443"/>
      <c r="BE21" s="443"/>
      <c r="BF21" s="443"/>
      <c r="BG21" s="443"/>
      <c r="BH21" s="443"/>
      <c r="BI21" s="443"/>
      <c r="BJ21" s="443"/>
      <c r="BK21" s="443"/>
      <c r="BL21" s="443"/>
      <c r="BM21" s="444"/>
      <c r="BN21" s="445"/>
      <c r="BO21" s="446"/>
      <c r="BP21" s="446"/>
      <c r="BQ21" s="446"/>
      <c r="BR21" s="446"/>
      <c r="BS21" s="446"/>
      <c r="BT21" s="446"/>
      <c r="BU21" s="447"/>
      <c r="BV21" s="445"/>
      <c r="BW21" s="446"/>
      <c r="BX21" s="446"/>
      <c r="BY21" s="446"/>
      <c r="BZ21" s="446"/>
      <c r="CA21" s="446"/>
      <c r="CB21" s="446"/>
      <c r="CC21" s="447"/>
      <c r="CD21" s="21"/>
      <c r="CE21" s="328"/>
      <c r="CF21" s="328"/>
      <c r="CG21" s="328"/>
      <c r="CH21" s="328"/>
      <c r="CI21" s="328"/>
      <c r="CJ21" s="328"/>
      <c r="CK21" s="328"/>
      <c r="CL21" s="328"/>
      <c r="CM21" s="328"/>
      <c r="CN21" s="328"/>
      <c r="CO21" s="328"/>
      <c r="CP21" s="328"/>
      <c r="CQ21" s="328"/>
      <c r="CR21" s="328"/>
      <c r="CS21" s="329"/>
      <c r="CT21" s="330"/>
      <c r="CU21" s="331"/>
      <c r="CV21" s="331"/>
      <c r="CW21" s="331"/>
      <c r="CX21" s="331"/>
      <c r="CY21" s="331"/>
      <c r="CZ21" s="331"/>
      <c r="DA21" s="332"/>
      <c r="DB21" s="330"/>
      <c r="DC21" s="331"/>
      <c r="DD21" s="331"/>
      <c r="DE21" s="331"/>
      <c r="DF21" s="331"/>
      <c r="DG21" s="331"/>
      <c r="DH21" s="331"/>
      <c r="DI21" s="332"/>
    </row>
    <row r="22" spans="1:113" ht="18.75" customHeight="1" x14ac:dyDescent="0.2">
      <c r="A22" s="2"/>
      <c r="B22" s="449" t="s">
        <v>208</v>
      </c>
      <c r="C22" s="363"/>
      <c r="D22" s="364"/>
      <c r="E22" s="342" t="s">
        <v>3</v>
      </c>
      <c r="F22" s="343"/>
      <c r="G22" s="343"/>
      <c r="H22" s="343"/>
      <c r="I22" s="343"/>
      <c r="J22" s="343"/>
      <c r="K22" s="344"/>
      <c r="L22" s="342" t="s">
        <v>88</v>
      </c>
      <c r="M22" s="343"/>
      <c r="N22" s="343"/>
      <c r="O22" s="343"/>
      <c r="P22" s="344"/>
      <c r="Q22" s="348" t="s">
        <v>243</v>
      </c>
      <c r="R22" s="349"/>
      <c r="S22" s="349"/>
      <c r="T22" s="349"/>
      <c r="U22" s="349"/>
      <c r="V22" s="350"/>
      <c r="W22" s="362" t="s">
        <v>244</v>
      </c>
      <c r="X22" s="363"/>
      <c r="Y22" s="364"/>
      <c r="Z22" s="342" t="s">
        <v>3</v>
      </c>
      <c r="AA22" s="343"/>
      <c r="AB22" s="343"/>
      <c r="AC22" s="343"/>
      <c r="AD22" s="343"/>
      <c r="AE22" s="343"/>
      <c r="AF22" s="343"/>
      <c r="AG22" s="344"/>
      <c r="AH22" s="354" t="s">
        <v>246</v>
      </c>
      <c r="AI22" s="343"/>
      <c r="AJ22" s="343"/>
      <c r="AK22" s="343"/>
      <c r="AL22" s="344"/>
      <c r="AM22" s="354" t="s">
        <v>250</v>
      </c>
      <c r="AN22" s="355"/>
      <c r="AO22" s="355"/>
      <c r="AP22" s="355"/>
      <c r="AQ22" s="355"/>
      <c r="AR22" s="356"/>
      <c r="AS22" s="348" t="s">
        <v>243</v>
      </c>
      <c r="AT22" s="349"/>
      <c r="AU22" s="349"/>
      <c r="AV22" s="349"/>
      <c r="AW22" s="349"/>
      <c r="AX22" s="360"/>
      <c r="AY22" s="470" t="s">
        <v>82</v>
      </c>
      <c r="AZ22" s="471"/>
      <c r="BA22" s="471"/>
      <c r="BB22" s="471"/>
      <c r="BC22" s="471"/>
      <c r="BD22" s="471"/>
      <c r="BE22" s="471"/>
      <c r="BF22" s="471"/>
      <c r="BG22" s="471"/>
      <c r="BH22" s="471"/>
      <c r="BI22" s="471"/>
      <c r="BJ22" s="471"/>
      <c r="BK22" s="471"/>
      <c r="BL22" s="471"/>
      <c r="BM22" s="472"/>
      <c r="BN22" s="454">
        <v>3798175</v>
      </c>
      <c r="BO22" s="455"/>
      <c r="BP22" s="455"/>
      <c r="BQ22" s="455"/>
      <c r="BR22" s="455"/>
      <c r="BS22" s="455"/>
      <c r="BT22" s="455"/>
      <c r="BU22" s="456"/>
      <c r="BV22" s="454">
        <v>4018765</v>
      </c>
      <c r="BW22" s="455"/>
      <c r="BX22" s="455"/>
      <c r="BY22" s="455"/>
      <c r="BZ22" s="455"/>
      <c r="CA22" s="455"/>
      <c r="CB22" s="455"/>
      <c r="CC22" s="456"/>
      <c r="CD22" s="21"/>
      <c r="CE22" s="328"/>
      <c r="CF22" s="328"/>
      <c r="CG22" s="328"/>
      <c r="CH22" s="328"/>
      <c r="CI22" s="328"/>
      <c r="CJ22" s="328"/>
      <c r="CK22" s="328"/>
      <c r="CL22" s="328"/>
      <c r="CM22" s="328"/>
      <c r="CN22" s="328"/>
      <c r="CO22" s="328"/>
      <c r="CP22" s="328"/>
      <c r="CQ22" s="328"/>
      <c r="CR22" s="328"/>
      <c r="CS22" s="329"/>
      <c r="CT22" s="330"/>
      <c r="CU22" s="331"/>
      <c r="CV22" s="331"/>
      <c r="CW22" s="331"/>
      <c r="CX22" s="331"/>
      <c r="CY22" s="331"/>
      <c r="CZ22" s="331"/>
      <c r="DA22" s="332"/>
      <c r="DB22" s="330"/>
      <c r="DC22" s="331"/>
      <c r="DD22" s="331"/>
      <c r="DE22" s="331"/>
      <c r="DF22" s="331"/>
      <c r="DG22" s="331"/>
      <c r="DH22" s="331"/>
      <c r="DI22" s="332"/>
    </row>
    <row r="23" spans="1:113" ht="18.75" customHeight="1" x14ac:dyDescent="0.2">
      <c r="A23" s="2"/>
      <c r="B23" s="450"/>
      <c r="C23" s="366"/>
      <c r="D23" s="367"/>
      <c r="E23" s="345"/>
      <c r="F23" s="346"/>
      <c r="G23" s="346"/>
      <c r="H23" s="346"/>
      <c r="I23" s="346"/>
      <c r="J23" s="346"/>
      <c r="K23" s="347"/>
      <c r="L23" s="345"/>
      <c r="M23" s="346"/>
      <c r="N23" s="346"/>
      <c r="O23" s="346"/>
      <c r="P23" s="347"/>
      <c r="Q23" s="351"/>
      <c r="R23" s="352"/>
      <c r="S23" s="352"/>
      <c r="T23" s="352"/>
      <c r="U23" s="352"/>
      <c r="V23" s="353"/>
      <c r="W23" s="365"/>
      <c r="X23" s="366"/>
      <c r="Y23" s="367"/>
      <c r="Z23" s="345"/>
      <c r="AA23" s="346"/>
      <c r="AB23" s="346"/>
      <c r="AC23" s="346"/>
      <c r="AD23" s="346"/>
      <c r="AE23" s="346"/>
      <c r="AF23" s="346"/>
      <c r="AG23" s="347"/>
      <c r="AH23" s="345"/>
      <c r="AI23" s="346"/>
      <c r="AJ23" s="346"/>
      <c r="AK23" s="346"/>
      <c r="AL23" s="347"/>
      <c r="AM23" s="357"/>
      <c r="AN23" s="358"/>
      <c r="AO23" s="358"/>
      <c r="AP23" s="358"/>
      <c r="AQ23" s="358"/>
      <c r="AR23" s="359"/>
      <c r="AS23" s="351"/>
      <c r="AT23" s="352"/>
      <c r="AU23" s="352"/>
      <c r="AV23" s="352"/>
      <c r="AW23" s="352"/>
      <c r="AX23" s="361"/>
      <c r="AY23" s="464" t="s">
        <v>252</v>
      </c>
      <c r="AZ23" s="465"/>
      <c r="BA23" s="465"/>
      <c r="BB23" s="465"/>
      <c r="BC23" s="465"/>
      <c r="BD23" s="465"/>
      <c r="BE23" s="465"/>
      <c r="BF23" s="465"/>
      <c r="BG23" s="465"/>
      <c r="BH23" s="465"/>
      <c r="BI23" s="465"/>
      <c r="BJ23" s="465"/>
      <c r="BK23" s="465"/>
      <c r="BL23" s="465"/>
      <c r="BM23" s="466"/>
      <c r="BN23" s="467">
        <v>3531470</v>
      </c>
      <c r="BO23" s="468"/>
      <c r="BP23" s="468"/>
      <c r="BQ23" s="468"/>
      <c r="BR23" s="468"/>
      <c r="BS23" s="468"/>
      <c r="BT23" s="468"/>
      <c r="BU23" s="469"/>
      <c r="BV23" s="467">
        <v>3732200</v>
      </c>
      <c r="BW23" s="468"/>
      <c r="BX23" s="468"/>
      <c r="BY23" s="468"/>
      <c r="BZ23" s="468"/>
      <c r="CA23" s="468"/>
      <c r="CB23" s="468"/>
      <c r="CC23" s="469"/>
      <c r="CD23" s="21"/>
      <c r="CE23" s="328"/>
      <c r="CF23" s="328"/>
      <c r="CG23" s="328"/>
      <c r="CH23" s="328"/>
      <c r="CI23" s="328"/>
      <c r="CJ23" s="328"/>
      <c r="CK23" s="328"/>
      <c r="CL23" s="328"/>
      <c r="CM23" s="328"/>
      <c r="CN23" s="328"/>
      <c r="CO23" s="328"/>
      <c r="CP23" s="328"/>
      <c r="CQ23" s="328"/>
      <c r="CR23" s="328"/>
      <c r="CS23" s="329"/>
      <c r="CT23" s="330"/>
      <c r="CU23" s="331"/>
      <c r="CV23" s="331"/>
      <c r="CW23" s="331"/>
      <c r="CX23" s="331"/>
      <c r="CY23" s="331"/>
      <c r="CZ23" s="331"/>
      <c r="DA23" s="332"/>
      <c r="DB23" s="330"/>
      <c r="DC23" s="331"/>
      <c r="DD23" s="331"/>
      <c r="DE23" s="331"/>
      <c r="DF23" s="331"/>
      <c r="DG23" s="331"/>
      <c r="DH23" s="331"/>
      <c r="DI23" s="332"/>
    </row>
    <row r="24" spans="1:113" ht="18.75" customHeight="1" x14ac:dyDescent="0.2">
      <c r="A24" s="2"/>
      <c r="B24" s="450"/>
      <c r="C24" s="366"/>
      <c r="D24" s="367"/>
      <c r="E24" s="457" t="s">
        <v>253</v>
      </c>
      <c r="F24" s="458"/>
      <c r="G24" s="458"/>
      <c r="H24" s="458"/>
      <c r="I24" s="458"/>
      <c r="J24" s="458"/>
      <c r="K24" s="459"/>
      <c r="L24" s="460">
        <v>1</v>
      </c>
      <c r="M24" s="461"/>
      <c r="N24" s="461"/>
      <c r="O24" s="461"/>
      <c r="P24" s="462"/>
      <c r="Q24" s="460">
        <v>6450</v>
      </c>
      <c r="R24" s="461"/>
      <c r="S24" s="461"/>
      <c r="T24" s="461"/>
      <c r="U24" s="461"/>
      <c r="V24" s="462"/>
      <c r="W24" s="365"/>
      <c r="X24" s="366"/>
      <c r="Y24" s="367"/>
      <c r="Z24" s="457" t="s">
        <v>254</v>
      </c>
      <c r="AA24" s="458"/>
      <c r="AB24" s="458"/>
      <c r="AC24" s="458"/>
      <c r="AD24" s="458"/>
      <c r="AE24" s="458"/>
      <c r="AF24" s="458"/>
      <c r="AG24" s="459"/>
      <c r="AH24" s="460">
        <v>88</v>
      </c>
      <c r="AI24" s="461"/>
      <c r="AJ24" s="461"/>
      <c r="AK24" s="461"/>
      <c r="AL24" s="462"/>
      <c r="AM24" s="460">
        <v>256256</v>
      </c>
      <c r="AN24" s="461"/>
      <c r="AO24" s="461"/>
      <c r="AP24" s="461"/>
      <c r="AQ24" s="461"/>
      <c r="AR24" s="462"/>
      <c r="AS24" s="460">
        <v>2912</v>
      </c>
      <c r="AT24" s="461"/>
      <c r="AU24" s="461"/>
      <c r="AV24" s="461"/>
      <c r="AW24" s="461"/>
      <c r="AX24" s="463"/>
      <c r="AY24" s="442" t="s">
        <v>256</v>
      </c>
      <c r="AZ24" s="443"/>
      <c r="BA24" s="443"/>
      <c r="BB24" s="443"/>
      <c r="BC24" s="443"/>
      <c r="BD24" s="443"/>
      <c r="BE24" s="443"/>
      <c r="BF24" s="443"/>
      <c r="BG24" s="443"/>
      <c r="BH24" s="443"/>
      <c r="BI24" s="443"/>
      <c r="BJ24" s="443"/>
      <c r="BK24" s="443"/>
      <c r="BL24" s="443"/>
      <c r="BM24" s="444"/>
      <c r="BN24" s="467">
        <v>2703824</v>
      </c>
      <c r="BO24" s="468"/>
      <c r="BP24" s="468"/>
      <c r="BQ24" s="468"/>
      <c r="BR24" s="468"/>
      <c r="BS24" s="468"/>
      <c r="BT24" s="468"/>
      <c r="BU24" s="469"/>
      <c r="BV24" s="467">
        <v>2781527</v>
      </c>
      <c r="BW24" s="468"/>
      <c r="BX24" s="468"/>
      <c r="BY24" s="468"/>
      <c r="BZ24" s="468"/>
      <c r="CA24" s="468"/>
      <c r="CB24" s="468"/>
      <c r="CC24" s="469"/>
      <c r="CD24" s="21"/>
      <c r="CE24" s="328"/>
      <c r="CF24" s="328"/>
      <c r="CG24" s="328"/>
      <c r="CH24" s="328"/>
      <c r="CI24" s="328"/>
      <c r="CJ24" s="328"/>
      <c r="CK24" s="328"/>
      <c r="CL24" s="328"/>
      <c r="CM24" s="328"/>
      <c r="CN24" s="328"/>
      <c r="CO24" s="328"/>
      <c r="CP24" s="328"/>
      <c r="CQ24" s="328"/>
      <c r="CR24" s="328"/>
      <c r="CS24" s="329"/>
      <c r="CT24" s="330"/>
      <c r="CU24" s="331"/>
      <c r="CV24" s="331"/>
      <c r="CW24" s="331"/>
      <c r="CX24" s="331"/>
      <c r="CY24" s="331"/>
      <c r="CZ24" s="331"/>
      <c r="DA24" s="332"/>
      <c r="DB24" s="330"/>
      <c r="DC24" s="331"/>
      <c r="DD24" s="331"/>
      <c r="DE24" s="331"/>
      <c r="DF24" s="331"/>
      <c r="DG24" s="331"/>
      <c r="DH24" s="331"/>
      <c r="DI24" s="332"/>
    </row>
    <row r="25" spans="1:113" ht="18.75" customHeight="1" x14ac:dyDescent="0.2">
      <c r="A25" s="2"/>
      <c r="B25" s="450"/>
      <c r="C25" s="366"/>
      <c r="D25" s="367"/>
      <c r="E25" s="457" t="s">
        <v>257</v>
      </c>
      <c r="F25" s="458"/>
      <c r="G25" s="458"/>
      <c r="H25" s="458"/>
      <c r="I25" s="458"/>
      <c r="J25" s="458"/>
      <c r="K25" s="459"/>
      <c r="L25" s="460">
        <v>1</v>
      </c>
      <c r="M25" s="461"/>
      <c r="N25" s="461"/>
      <c r="O25" s="461"/>
      <c r="P25" s="462"/>
      <c r="Q25" s="460">
        <v>5160</v>
      </c>
      <c r="R25" s="461"/>
      <c r="S25" s="461"/>
      <c r="T25" s="461"/>
      <c r="U25" s="461"/>
      <c r="V25" s="462"/>
      <c r="W25" s="365"/>
      <c r="X25" s="366"/>
      <c r="Y25" s="367"/>
      <c r="Z25" s="457" t="s">
        <v>258</v>
      </c>
      <c r="AA25" s="458"/>
      <c r="AB25" s="458"/>
      <c r="AC25" s="458"/>
      <c r="AD25" s="458"/>
      <c r="AE25" s="458"/>
      <c r="AF25" s="458"/>
      <c r="AG25" s="459"/>
      <c r="AH25" s="460" t="s">
        <v>34</v>
      </c>
      <c r="AI25" s="461"/>
      <c r="AJ25" s="461"/>
      <c r="AK25" s="461"/>
      <c r="AL25" s="462"/>
      <c r="AM25" s="460" t="s">
        <v>34</v>
      </c>
      <c r="AN25" s="461"/>
      <c r="AO25" s="461"/>
      <c r="AP25" s="461"/>
      <c r="AQ25" s="461"/>
      <c r="AR25" s="462"/>
      <c r="AS25" s="460" t="s">
        <v>34</v>
      </c>
      <c r="AT25" s="461"/>
      <c r="AU25" s="461"/>
      <c r="AV25" s="461"/>
      <c r="AW25" s="461"/>
      <c r="AX25" s="463"/>
      <c r="AY25" s="470" t="s">
        <v>259</v>
      </c>
      <c r="AZ25" s="471"/>
      <c r="BA25" s="471"/>
      <c r="BB25" s="471"/>
      <c r="BC25" s="471"/>
      <c r="BD25" s="471"/>
      <c r="BE25" s="471"/>
      <c r="BF25" s="471"/>
      <c r="BG25" s="471"/>
      <c r="BH25" s="471"/>
      <c r="BI25" s="471"/>
      <c r="BJ25" s="471"/>
      <c r="BK25" s="471"/>
      <c r="BL25" s="471"/>
      <c r="BM25" s="472"/>
      <c r="BN25" s="454">
        <v>114491</v>
      </c>
      <c r="BO25" s="455"/>
      <c r="BP25" s="455"/>
      <c r="BQ25" s="455"/>
      <c r="BR25" s="455"/>
      <c r="BS25" s="455"/>
      <c r="BT25" s="455"/>
      <c r="BU25" s="456"/>
      <c r="BV25" s="454">
        <v>114123</v>
      </c>
      <c r="BW25" s="455"/>
      <c r="BX25" s="455"/>
      <c r="BY25" s="455"/>
      <c r="BZ25" s="455"/>
      <c r="CA25" s="455"/>
      <c r="CB25" s="455"/>
      <c r="CC25" s="456"/>
      <c r="CD25" s="21"/>
      <c r="CE25" s="328"/>
      <c r="CF25" s="328"/>
      <c r="CG25" s="328"/>
      <c r="CH25" s="328"/>
      <c r="CI25" s="328"/>
      <c r="CJ25" s="328"/>
      <c r="CK25" s="328"/>
      <c r="CL25" s="328"/>
      <c r="CM25" s="328"/>
      <c r="CN25" s="328"/>
      <c r="CO25" s="328"/>
      <c r="CP25" s="328"/>
      <c r="CQ25" s="328"/>
      <c r="CR25" s="328"/>
      <c r="CS25" s="329"/>
      <c r="CT25" s="330"/>
      <c r="CU25" s="331"/>
      <c r="CV25" s="331"/>
      <c r="CW25" s="331"/>
      <c r="CX25" s="331"/>
      <c r="CY25" s="331"/>
      <c r="CZ25" s="331"/>
      <c r="DA25" s="332"/>
      <c r="DB25" s="330"/>
      <c r="DC25" s="331"/>
      <c r="DD25" s="331"/>
      <c r="DE25" s="331"/>
      <c r="DF25" s="331"/>
      <c r="DG25" s="331"/>
      <c r="DH25" s="331"/>
      <c r="DI25" s="332"/>
    </row>
    <row r="26" spans="1:113" ht="18.75" customHeight="1" x14ac:dyDescent="0.2">
      <c r="A26" s="2"/>
      <c r="B26" s="450"/>
      <c r="C26" s="366"/>
      <c r="D26" s="367"/>
      <c r="E26" s="457" t="s">
        <v>227</v>
      </c>
      <c r="F26" s="458"/>
      <c r="G26" s="458"/>
      <c r="H26" s="458"/>
      <c r="I26" s="458"/>
      <c r="J26" s="458"/>
      <c r="K26" s="459"/>
      <c r="L26" s="460">
        <v>1</v>
      </c>
      <c r="M26" s="461"/>
      <c r="N26" s="461"/>
      <c r="O26" s="461"/>
      <c r="P26" s="462"/>
      <c r="Q26" s="460">
        <v>4960</v>
      </c>
      <c r="R26" s="461"/>
      <c r="S26" s="461"/>
      <c r="T26" s="461"/>
      <c r="U26" s="461"/>
      <c r="V26" s="462"/>
      <c r="W26" s="365"/>
      <c r="X26" s="366"/>
      <c r="Y26" s="367"/>
      <c r="Z26" s="457" t="s">
        <v>262</v>
      </c>
      <c r="AA26" s="476"/>
      <c r="AB26" s="476"/>
      <c r="AC26" s="476"/>
      <c r="AD26" s="476"/>
      <c r="AE26" s="476"/>
      <c r="AF26" s="476"/>
      <c r="AG26" s="477"/>
      <c r="AH26" s="460" t="s">
        <v>34</v>
      </c>
      <c r="AI26" s="461"/>
      <c r="AJ26" s="461"/>
      <c r="AK26" s="461"/>
      <c r="AL26" s="462"/>
      <c r="AM26" s="460" t="s">
        <v>34</v>
      </c>
      <c r="AN26" s="461"/>
      <c r="AO26" s="461"/>
      <c r="AP26" s="461"/>
      <c r="AQ26" s="461"/>
      <c r="AR26" s="462"/>
      <c r="AS26" s="460" t="s">
        <v>34</v>
      </c>
      <c r="AT26" s="461"/>
      <c r="AU26" s="461"/>
      <c r="AV26" s="461"/>
      <c r="AW26" s="461"/>
      <c r="AX26" s="463"/>
      <c r="AY26" s="478" t="s">
        <v>164</v>
      </c>
      <c r="AZ26" s="429"/>
      <c r="BA26" s="429"/>
      <c r="BB26" s="429"/>
      <c r="BC26" s="429"/>
      <c r="BD26" s="429"/>
      <c r="BE26" s="429"/>
      <c r="BF26" s="429"/>
      <c r="BG26" s="429"/>
      <c r="BH26" s="429"/>
      <c r="BI26" s="429"/>
      <c r="BJ26" s="429"/>
      <c r="BK26" s="429"/>
      <c r="BL26" s="429"/>
      <c r="BM26" s="479"/>
      <c r="BN26" s="467" t="s">
        <v>34</v>
      </c>
      <c r="BO26" s="468"/>
      <c r="BP26" s="468"/>
      <c r="BQ26" s="468"/>
      <c r="BR26" s="468"/>
      <c r="BS26" s="468"/>
      <c r="BT26" s="468"/>
      <c r="BU26" s="469"/>
      <c r="BV26" s="467" t="s">
        <v>34</v>
      </c>
      <c r="BW26" s="468"/>
      <c r="BX26" s="468"/>
      <c r="BY26" s="468"/>
      <c r="BZ26" s="468"/>
      <c r="CA26" s="468"/>
      <c r="CB26" s="468"/>
      <c r="CC26" s="469"/>
      <c r="CD26" s="21"/>
      <c r="CE26" s="328"/>
      <c r="CF26" s="328"/>
      <c r="CG26" s="328"/>
      <c r="CH26" s="328"/>
      <c r="CI26" s="328"/>
      <c r="CJ26" s="328"/>
      <c r="CK26" s="328"/>
      <c r="CL26" s="328"/>
      <c r="CM26" s="328"/>
      <c r="CN26" s="328"/>
      <c r="CO26" s="328"/>
      <c r="CP26" s="328"/>
      <c r="CQ26" s="328"/>
      <c r="CR26" s="328"/>
      <c r="CS26" s="329"/>
      <c r="CT26" s="330"/>
      <c r="CU26" s="331"/>
      <c r="CV26" s="331"/>
      <c r="CW26" s="331"/>
      <c r="CX26" s="331"/>
      <c r="CY26" s="331"/>
      <c r="CZ26" s="331"/>
      <c r="DA26" s="332"/>
      <c r="DB26" s="330"/>
      <c r="DC26" s="331"/>
      <c r="DD26" s="331"/>
      <c r="DE26" s="331"/>
      <c r="DF26" s="331"/>
      <c r="DG26" s="331"/>
      <c r="DH26" s="331"/>
      <c r="DI26" s="332"/>
    </row>
    <row r="27" spans="1:113" ht="18.75" customHeight="1" x14ac:dyDescent="0.2">
      <c r="A27" s="2"/>
      <c r="B27" s="450"/>
      <c r="C27" s="366"/>
      <c r="D27" s="367"/>
      <c r="E27" s="457" t="s">
        <v>153</v>
      </c>
      <c r="F27" s="458"/>
      <c r="G27" s="458"/>
      <c r="H27" s="458"/>
      <c r="I27" s="458"/>
      <c r="J27" s="458"/>
      <c r="K27" s="459"/>
      <c r="L27" s="460">
        <v>1</v>
      </c>
      <c r="M27" s="461"/>
      <c r="N27" s="461"/>
      <c r="O27" s="461"/>
      <c r="P27" s="462"/>
      <c r="Q27" s="460">
        <v>2780</v>
      </c>
      <c r="R27" s="461"/>
      <c r="S27" s="461"/>
      <c r="T27" s="461"/>
      <c r="U27" s="461"/>
      <c r="V27" s="462"/>
      <c r="W27" s="365"/>
      <c r="X27" s="366"/>
      <c r="Y27" s="367"/>
      <c r="Z27" s="457" t="s">
        <v>204</v>
      </c>
      <c r="AA27" s="458"/>
      <c r="AB27" s="458"/>
      <c r="AC27" s="458"/>
      <c r="AD27" s="458"/>
      <c r="AE27" s="458"/>
      <c r="AF27" s="458"/>
      <c r="AG27" s="459"/>
      <c r="AH27" s="460">
        <v>1</v>
      </c>
      <c r="AI27" s="461"/>
      <c r="AJ27" s="461"/>
      <c r="AK27" s="461"/>
      <c r="AL27" s="462"/>
      <c r="AM27" s="460" t="s">
        <v>263</v>
      </c>
      <c r="AN27" s="461"/>
      <c r="AO27" s="461"/>
      <c r="AP27" s="461"/>
      <c r="AQ27" s="461"/>
      <c r="AR27" s="462"/>
      <c r="AS27" s="460" t="s">
        <v>263</v>
      </c>
      <c r="AT27" s="461"/>
      <c r="AU27" s="461"/>
      <c r="AV27" s="461"/>
      <c r="AW27" s="461"/>
      <c r="AX27" s="463"/>
      <c r="AY27" s="473" t="s">
        <v>265</v>
      </c>
      <c r="AZ27" s="474"/>
      <c r="BA27" s="474"/>
      <c r="BB27" s="474"/>
      <c r="BC27" s="474"/>
      <c r="BD27" s="474"/>
      <c r="BE27" s="474"/>
      <c r="BF27" s="474"/>
      <c r="BG27" s="474"/>
      <c r="BH27" s="474"/>
      <c r="BI27" s="474"/>
      <c r="BJ27" s="474"/>
      <c r="BK27" s="474"/>
      <c r="BL27" s="474"/>
      <c r="BM27" s="475"/>
      <c r="BN27" s="445">
        <v>113664</v>
      </c>
      <c r="BO27" s="446"/>
      <c r="BP27" s="446"/>
      <c r="BQ27" s="446"/>
      <c r="BR27" s="446"/>
      <c r="BS27" s="446"/>
      <c r="BT27" s="446"/>
      <c r="BU27" s="447"/>
      <c r="BV27" s="445">
        <v>113664</v>
      </c>
      <c r="BW27" s="446"/>
      <c r="BX27" s="446"/>
      <c r="BY27" s="446"/>
      <c r="BZ27" s="446"/>
      <c r="CA27" s="446"/>
      <c r="CB27" s="446"/>
      <c r="CC27" s="447"/>
      <c r="CD27" s="17"/>
      <c r="CE27" s="328"/>
      <c r="CF27" s="328"/>
      <c r="CG27" s="328"/>
      <c r="CH27" s="328"/>
      <c r="CI27" s="328"/>
      <c r="CJ27" s="328"/>
      <c r="CK27" s="328"/>
      <c r="CL27" s="328"/>
      <c r="CM27" s="328"/>
      <c r="CN27" s="328"/>
      <c r="CO27" s="328"/>
      <c r="CP27" s="328"/>
      <c r="CQ27" s="328"/>
      <c r="CR27" s="328"/>
      <c r="CS27" s="329"/>
      <c r="CT27" s="330"/>
      <c r="CU27" s="331"/>
      <c r="CV27" s="331"/>
      <c r="CW27" s="331"/>
      <c r="CX27" s="331"/>
      <c r="CY27" s="331"/>
      <c r="CZ27" s="331"/>
      <c r="DA27" s="332"/>
      <c r="DB27" s="330"/>
      <c r="DC27" s="331"/>
      <c r="DD27" s="331"/>
      <c r="DE27" s="331"/>
      <c r="DF27" s="331"/>
      <c r="DG27" s="331"/>
      <c r="DH27" s="331"/>
      <c r="DI27" s="332"/>
    </row>
    <row r="28" spans="1:113" ht="18.75" customHeight="1" x14ac:dyDescent="0.2">
      <c r="A28" s="2"/>
      <c r="B28" s="450"/>
      <c r="C28" s="366"/>
      <c r="D28" s="367"/>
      <c r="E28" s="457" t="s">
        <v>266</v>
      </c>
      <c r="F28" s="458"/>
      <c r="G28" s="458"/>
      <c r="H28" s="458"/>
      <c r="I28" s="458"/>
      <c r="J28" s="458"/>
      <c r="K28" s="459"/>
      <c r="L28" s="460">
        <v>1</v>
      </c>
      <c r="M28" s="461"/>
      <c r="N28" s="461"/>
      <c r="O28" s="461"/>
      <c r="P28" s="462"/>
      <c r="Q28" s="460">
        <v>2090</v>
      </c>
      <c r="R28" s="461"/>
      <c r="S28" s="461"/>
      <c r="T28" s="461"/>
      <c r="U28" s="461"/>
      <c r="V28" s="462"/>
      <c r="W28" s="365"/>
      <c r="X28" s="366"/>
      <c r="Y28" s="367"/>
      <c r="Z28" s="457" t="s">
        <v>267</v>
      </c>
      <c r="AA28" s="458"/>
      <c r="AB28" s="458"/>
      <c r="AC28" s="458"/>
      <c r="AD28" s="458"/>
      <c r="AE28" s="458"/>
      <c r="AF28" s="458"/>
      <c r="AG28" s="459"/>
      <c r="AH28" s="460" t="s">
        <v>34</v>
      </c>
      <c r="AI28" s="461"/>
      <c r="AJ28" s="461"/>
      <c r="AK28" s="461"/>
      <c r="AL28" s="462"/>
      <c r="AM28" s="460" t="s">
        <v>34</v>
      </c>
      <c r="AN28" s="461"/>
      <c r="AO28" s="461"/>
      <c r="AP28" s="461"/>
      <c r="AQ28" s="461"/>
      <c r="AR28" s="462"/>
      <c r="AS28" s="460" t="s">
        <v>34</v>
      </c>
      <c r="AT28" s="461"/>
      <c r="AU28" s="461"/>
      <c r="AV28" s="461"/>
      <c r="AW28" s="461"/>
      <c r="AX28" s="463"/>
      <c r="AY28" s="333" t="s">
        <v>171</v>
      </c>
      <c r="AZ28" s="334"/>
      <c r="BA28" s="334"/>
      <c r="BB28" s="335"/>
      <c r="BC28" s="470" t="s">
        <v>56</v>
      </c>
      <c r="BD28" s="471"/>
      <c r="BE28" s="471"/>
      <c r="BF28" s="471"/>
      <c r="BG28" s="471"/>
      <c r="BH28" s="471"/>
      <c r="BI28" s="471"/>
      <c r="BJ28" s="471"/>
      <c r="BK28" s="471"/>
      <c r="BL28" s="471"/>
      <c r="BM28" s="472"/>
      <c r="BN28" s="454">
        <v>519433</v>
      </c>
      <c r="BO28" s="455"/>
      <c r="BP28" s="455"/>
      <c r="BQ28" s="455"/>
      <c r="BR28" s="455"/>
      <c r="BS28" s="455"/>
      <c r="BT28" s="455"/>
      <c r="BU28" s="456"/>
      <c r="BV28" s="454">
        <v>729625</v>
      </c>
      <c r="BW28" s="455"/>
      <c r="BX28" s="455"/>
      <c r="BY28" s="455"/>
      <c r="BZ28" s="455"/>
      <c r="CA28" s="455"/>
      <c r="CB28" s="455"/>
      <c r="CC28" s="456"/>
      <c r="CD28" s="21"/>
      <c r="CE28" s="328"/>
      <c r="CF28" s="328"/>
      <c r="CG28" s="328"/>
      <c r="CH28" s="328"/>
      <c r="CI28" s="328"/>
      <c r="CJ28" s="328"/>
      <c r="CK28" s="328"/>
      <c r="CL28" s="328"/>
      <c r="CM28" s="328"/>
      <c r="CN28" s="328"/>
      <c r="CO28" s="328"/>
      <c r="CP28" s="328"/>
      <c r="CQ28" s="328"/>
      <c r="CR28" s="328"/>
      <c r="CS28" s="329"/>
      <c r="CT28" s="330"/>
      <c r="CU28" s="331"/>
      <c r="CV28" s="331"/>
      <c r="CW28" s="331"/>
      <c r="CX28" s="331"/>
      <c r="CY28" s="331"/>
      <c r="CZ28" s="331"/>
      <c r="DA28" s="332"/>
      <c r="DB28" s="330"/>
      <c r="DC28" s="331"/>
      <c r="DD28" s="331"/>
      <c r="DE28" s="331"/>
      <c r="DF28" s="331"/>
      <c r="DG28" s="331"/>
      <c r="DH28" s="331"/>
      <c r="DI28" s="332"/>
    </row>
    <row r="29" spans="1:113" ht="18.75" customHeight="1" x14ac:dyDescent="0.2">
      <c r="A29" s="2"/>
      <c r="B29" s="450"/>
      <c r="C29" s="366"/>
      <c r="D29" s="367"/>
      <c r="E29" s="457" t="s">
        <v>268</v>
      </c>
      <c r="F29" s="458"/>
      <c r="G29" s="458"/>
      <c r="H29" s="458"/>
      <c r="I29" s="458"/>
      <c r="J29" s="458"/>
      <c r="K29" s="459"/>
      <c r="L29" s="460">
        <v>8</v>
      </c>
      <c r="M29" s="461"/>
      <c r="N29" s="461"/>
      <c r="O29" s="461"/>
      <c r="P29" s="462"/>
      <c r="Q29" s="460">
        <v>2010</v>
      </c>
      <c r="R29" s="461"/>
      <c r="S29" s="461"/>
      <c r="T29" s="461"/>
      <c r="U29" s="461"/>
      <c r="V29" s="462"/>
      <c r="W29" s="368"/>
      <c r="X29" s="369"/>
      <c r="Y29" s="370"/>
      <c r="Z29" s="457" t="s">
        <v>94</v>
      </c>
      <c r="AA29" s="458"/>
      <c r="AB29" s="458"/>
      <c r="AC29" s="458"/>
      <c r="AD29" s="458"/>
      <c r="AE29" s="458"/>
      <c r="AF29" s="458"/>
      <c r="AG29" s="459"/>
      <c r="AH29" s="460">
        <v>89</v>
      </c>
      <c r="AI29" s="461"/>
      <c r="AJ29" s="461"/>
      <c r="AK29" s="461"/>
      <c r="AL29" s="462"/>
      <c r="AM29" s="460">
        <v>260108</v>
      </c>
      <c r="AN29" s="461"/>
      <c r="AO29" s="461"/>
      <c r="AP29" s="461"/>
      <c r="AQ29" s="461"/>
      <c r="AR29" s="462"/>
      <c r="AS29" s="460">
        <v>2923</v>
      </c>
      <c r="AT29" s="461"/>
      <c r="AU29" s="461"/>
      <c r="AV29" s="461"/>
      <c r="AW29" s="461"/>
      <c r="AX29" s="463"/>
      <c r="AY29" s="336"/>
      <c r="AZ29" s="337"/>
      <c r="BA29" s="337"/>
      <c r="BB29" s="338"/>
      <c r="BC29" s="464" t="s">
        <v>269</v>
      </c>
      <c r="BD29" s="465"/>
      <c r="BE29" s="465"/>
      <c r="BF29" s="465"/>
      <c r="BG29" s="465"/>
      <c r="BH29" s="465"/>
      <c r="BI29" s="465"/>
      <c r="BJ29" s="465"/>
      <c r="BK29" s="465"/>
      <c r="BL29" s="465"/>
      <c r="BM29" s="466"/>
      <c r="BN29" s="467">
        <v>94535</v>
      </c>
      <c r="BO29" s="468"/>
      <c r="BP29" s="468"/>
      <c r="BQ29" s="468"/>
      <c r="BR29" s="468"/>
      <c r="BS29" s="468"/>
      <c r="BT29" s="468"/>
      <c r="BU29" s="469"/>
      <c r="BV29" s="467">
        <v>94509</v>
      </c>
      <c r="BW29" s="468"/>
      <c r="BX29" s="468"/>
      <c r="BY29" s="468"/>
      <c r="BZ29" s="468"/>
      <c r="CA29" s="468"/>
      <c r="CB29" s="468"/>
      <c r="CC29" s="469"/>
      <c r="CD29" s="17"/>
      <c r="CE29" s="328"/>
      <c r="CF29" s="328"/>
      <c r="CG29" s="328"/>
      <c r="CH29" s="328"/>
      <c r="CI29" s="328"/>
      <c r="CJ29" s="328"/>
      <c r="CK29" s="328"/>
      <c r="CL29" s="328"/>
      <c r="CM29" s="328"/>
      <c r="CN29" s="328"/>
      <c r="CO29" s="328"/>
      <c r="CP29" s="328"/>
      <c r="CQ29" s="328"/>
      <c r="CR29" s="328"/>
      <c r="CS29" s="329"/>
      <c r="CT29" s="330"/>
      <c r="CU29" s="331"/>
      <c r="CV29" s="331"/>
      <c r="CW29" s="331"/>
      <c r="CX29" s="331"/>
      <c r="CY29" s="331"/>
      <c r="CZ29" s="331"/>
      <c r="DA29" s="332"/>
      <c r="DB29" s="330"/>
      <c r="DC29" s="331"/>
      <c r="DD29" s="331"/>
      <c r="DE29" s="331"/>
      <c r="DF29" s="331"/>
      <c r="DG29" s="331"/>
      <c r="DH29" s="331"/>
      <c r="DI29" s="332"/>
    </row>
    <row r="30" spans="1:113" ht="18.75" customHeight="1" x14ac:dyDescent="0.2">
      <c r="A30" s="2"/>
      <c r="B30" s="451"/>
      <c r="C30" s="452"/>
      <c r="D30" s="453"/>
      <c r="E30" s="430"/>
      <c r="F30" s="431"/>
      <c r="G30" s="431"/>
      <c r="H30" s="431"/>
      <c r="I30" s="431"/>
      <c r="J30" s="431"/>
      <c r="K30" s="432"/>
      <c r="L30" s="433"/>
      <c r="M30" s="434"/>
      <c r="N30" s="434"/>
      <c r="O30" s="434"/>
      <c r="P30" s="435"/>
      <c r="Q30" s="433"/>
      <c r="R30" s="434"/>
      <c r="S30" s="434"/>
      <c r="T30" s="434"/>
      <c r="U30" s="434"/>
      <c r="V30" s="435"/>
      <c r="W30" s="436" t="s">
        <v>175</v>
      </c>
      <c r="X30" s="437"/>
      <c r="Y30" s="437"/>
      <c r="Z30" s="437"/>
      <c r="AA30" s="437"/>
      <c r="AB30" s="437"/>
      <c r="AC30" s="437"/>
      <c r="AD30" s="437"/>
      <c r="AE30" s="437"/>
      <c r="AF30" s="437"/>
      <c r="AG30" s="438"/>
      <c r="AH30" s="439">
        <v>95.1</v>
      </c>
      <c r="AI30" s="440"/>
      <c r="AJ30" s="440"/>
      <c r="AK30" s="440"/>
      <c r="AL30" s="440"/>
      <c r="AM30" s="440"/>
      <c r="AN30" s="440"/>
      <c r="AO30" s="440"/>
      <c r="AP30" s="440"/>
      <c r="AQ30" s="440"/>
      <c r="AR30" s="440"/>
      <c r="AS30" s="440"/>
      <c r="AT30" s="440"/>
      <c r="AU30" s="440"/>
      <c r="AV30" s="440"/>
      <c r="AW30" s="440"/>
      <c r="AX30" s="441"/>
      <c r="AY30" s="339"/>
      <c r="AZ30" s="340"/>
      <c r="BA30" s="340"/>
      <c r="BB30" s="341"/>
      <c r="BC30" s="442" t="s">
        <v>100</v>
      </c>
      <c r="BD30" s="443"/>
      <c r="BE30" s="443"/>
      <c r="BF30" s="443"/>
      <c r="BG30" s="443"/>
      <c r="BH30" s="443"/>
      <c r="BI30" s="443"/>
      <c r="BJ30" s="443"/>
      <c r="BK30" s="443"/>
      <c r="BL30" s="443"/>
      <c r="BM30" s="444"/>
      <c r="BN30" s="445">
        <v>657325</v>
      </c>
      <c r="BO30" s="446"/>
      <c r="BP30" s="446"/>
      <c r="BQ30" s="446"/>
      <c r="BR30" s="446"/>
      <c r="BS30" s="446"/>
      <c r="BT30" s="446"/>
      <c r="BU30" s="447"/>
      <c r="BV30" s="445">
        <v>688962</v>
      </c>
      <c r="BW30" s="446"/>
      <c r="BX30" s="446"/>
      <c r="BY30" s="446"/>
      <c r="BZ30" s="446"/>
      <c r="CA30" s="446"/>
      <c r="CB30" s="446"/>
      <c r="CC30" s="447"/>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48" t="s">
        <v>271</v>
      </c>
      <c r="D32" s="448"/>
      <c r="E32" s="448"/>
      <c r="F32" s="448"/>
      <c r="G32" s="448"/>
      <c r="H32" s="448"/>
      <c r="I32" s="448"/>
      <c r="J32" s="448"/>
      <c r="K32" s="448"/>
      <c r="L32" s="448"/>
      <c r="M32" s="448"/>
      <c r="N32" s="448"/>
      <c r="O32" s="448"/>
      <c r="P32" s="448"/>
      <c r="Q32" s="448"/>
      <c r="R32" s="448"/>
      <c r="S32" s="448"/>
      <c r="U32" s="429" t="s">
        <v>273</v>
      </c>
      <c r="V32" s="429"/>
      <c r="W32" s="429"/>
      <c r="X32" s="429"/>
      <c r="Y32" s="429"/>
      <c r="Z32" s="429"/>
      <c r="AA32" s="429"/>
      <c r="AB32" s="429"/>
      <c r="AC32" s="429"/>
      <c r="AD32" s="429"/>
      <c r="AE32" s="429"/>
      <c r="AF32" s="429"/>
      <c r="AG32" s="429"/>
      <c r="AH32" s="429"/>
      <c r="AI32" s="429"/>
      <c r="AJ32" s="429"/>
      <c r="AK32" s="429"/>
      <c r="AM32" s="429" t="s">
        <v>189</v>
      </c>
      <c r="AN32" s="429"/>
      <c r="AO32" s="429"/>
      <c r="AP32" s="429"/>
      <c r="AQ32" s="429"/>
      <c r="AR32" s="429"/>
      <c r="AS32" s="429"/>
      <c r="AT32" s="429"/>
      <c r="AU32" s="429"/>
      <c r="AV32" s="429"/>
      <c r="AW32" s="429"/>
      <c r="AX32" s="429"/>
      <c r="AY32" s="429"/>
      <c r="AZ32" s="429"/>
      <c r="BA32" s="429"/>
      <c r="BB32" s="429"/>
      <c r="BC32" s="429"/>
      <c r="BE32" s="429" t="s">
        <v>274</v>
      </c>
      <c r="BF32" s="429"/>
      <c r="BG32" s="429"/>
      <c r="BH32" s="429"/>
      <c r="BI32" s="429"/>
      <c r="BJ32" s="429"/>
      <c r="BK32" s="429"/>
      <c r="BL32" s="429"/>
      <c r="BM32" s="429"/>
      <c r="BN32" s="429"/>
      <c r="BO32" s="429"/>
      <c r="BP32" s="429"/>
      <c r="BQ32" s="429"/>
      <c r="BR32" s="429"/>
      <c r="BS32" s="429"/>
      <c r="BT32" s="429"/>
      <c r="BU32" s="429"/>
      <c r="BW32" s="429" t="s">
        <v>275</v>
      </c>
      <c r="BX32" s="429"/>
      <c r="BY32" s="429"/>
      <c r="BZ32" s="429"/>
      <c r="CA32" s="429"/>
      <c r="CB32" s="429"/>
      <c r="CC32" s="429"/>
      <c r="CD32" s="429"/>
      <c r="CE32" s="429"/>
      <c r="CF32" s="429"/>
      <c r="CG32" s="429"/>
      <c r="CH32" s="429"/>
      <c r="CI32" s="429"/>
      <c r="CJ32" s="429"/>
      <c r="CK32" s="429"/>
      <c r="CL32" s="429"/>
      <c r="CM32" s="429"/>
      <c r="CO32" s="429" t="s">
        <v>277</v>
      </c>
      <c r="CP32" s="429"/>
      <c r="CQ32" s="429"/>
      <c r="CR32" s="429"/>
      <c r="CS32" s="429"/>
      <c r="CT32" s="429"/>
      <c r="CU32" s="429"/>
      <c r="CV32" s="429"/>
      <c r="CW32" s="429"/>
      <c r="CX32" s="429"/>
      <c r="CY32" s="429"/>
      <c r="CZ32" s="429"/>
      <c r="DA32" s="429"/>
      <c r="DB32" s="429"/>
      <c r="DC32" s="429"/>
      <c r="DD32" s="429"/>
      <c r="DE32" s="429"/>
      <c r="DI32" s="36"/>
    </row>
    <row r="33" spans="1:113" ht="13.5" customHeight="1" x14ac:dyDescent="0.2">
      <c r="A33" s="2"/>
      <c r="B33" s="5"/>
      <c r="C33" s="408" t="s">
        <v>278</v>
      </c>
      <c r="D33" s="408"/>
      <c r="E33" s="388" t="s">
        <v>279</v>
      </c>
      <c r="F33" s="388"/>
      <c r="G33" s="388"/>
      <c r="H33" s="388"/>
      <c r="I33" s="388"/>
      <c r="J33" s="388"/>
      <c r="K33" s="388"/>
      <c r="L33" s="388"/>
      <c r="M33" s="388"/>
      <c r="N33" s="388"/>
      <c r="O33" s="388"/>
      <c r="P33" s="388"/>
      <c r="Q33" s="388"/>
      <c r="R33" s="388"/>
      <c r="S33" s="388"/>
      <c r="T33" s="12"/>
      <c r="U33" s="408" t="s">
        <v>278</v>
      </c>
      <c r="V33" s="408"/>
      <c r="W33" s="388" t="s">
        <v>279</v>
      </c>
      <c r="X33" s="388"/>
      <c r="Y33" s="388"/>
      <c r="Z33" s="388"/>
      <c r="AA33" s="388"/>
      <c r="AB33" s="388"/>
      <c r="AC33" s="388"/>
      <c r="AD33" s="388"/>
      <c r="AE33" s="388"/>
      <c r="AF33" s="388"/>
      <c r="AG33" s="388"/>
      <c r="AH33" s="388"/>
      <c r="AI33" s="388"/>
      <c r="AJ33" s="388"/>
      <c r="AK33" s="388"/>
      <c r="AL33" s="12"/>
      <c r="AM33" s="408" t="s">
        <v>278</v>
      </c>
      <c r="AN33" s="408"/>
      <c r="AO33" s="388" t="s">
        <v>279</v>
      </c>
      <c r="AP33" s="388"/>
      <c r="AQ33" s="388"/>
      <c r="AR33" s="388"/>
      <c r="AS33" s="388"/>
      <c r="AT33" s="388"/>
      <c r="AU33" s="388"/>
      <c r="AV33" s="388"/>
      <c r="AW33" s="388"/>
      <c r="AX33" s="388"/>
      <c r="AY33" s="388"/>
      <c r="AZ33" s="388"/>
      <c r="BA33" s="388"/>
      <c r="BB33" s="388"/>
      <c r="BC33" s="388"/>
      <c r="BD33" s="8"/>
      <c r="BE33" s="388" t="s">
        <v>282</v>
      </c>
      <c r="BF33" s="388"/>
      <c r="BG33" s="388" t="s">
        <v>283</v>
      </c>
      <c r="BH33" s="388"/>
      <c r="BI33" s="388"/>
      <c r="BJ33" s="388"/>
      <c r="BK33" s="388"/>
      <c r="BL33" s="388"/>
      <c r="BM33" s="388"/>
      <c r="BN33" s="388"/>
      <c r="BO33" s="388"/>
      <c r="BP33" s="388"/>
      <c r="BQ33" s="388"/>
      <c r="BR33" s="388"/>
      <c r="BS33" s="388"/>
      <c r="BT33" s="388"/>
      <c r="BU33" s="388"/>
      <c r="BV33" s="8"/>
      <c r="BW33" s="408" t="s">
        <v>282</v>
      </c>
      <c r="BX33" s="408"/>
      <c r="BY33" s="388" t="s">
        <v>285</v>
      </c>
      <c r="BZ33" s="388"/>
      <c r="CA33" s="388"/>
      <c r="CB33" s="388"/>
      <c r="CC33" s="388"/>
      <c r="CD33" s="388"/>
      <c r="CE33" s="388"/>
      <c r="CF33" s="388"/>
      <c r="CG33" s="388"/>
      <c r="CH33" s="388"/>
      <c r="CI33" s="388"/>
      <c r="CJ33" s="388"/>
      <c r="CK33" s="388"/>
      <c r="CL33" s="388"/>
      <c r="CM33" s="388"/>
      <c r="CN33" s="12"/>
      <c r="CO33" s="408" t="s">
        <v>278</v>
      </c>
      <c r="CP33" s="408"/>
      <c r="CQ33" s="388" t="s">
        <v>219</v>
      </c>
      <c r="CR33" s="388"/>
      <c r="CS33" s="388"/>
      <c r="CT33" s="388"/>
      <c r="CU33" s="388"/>
      <c r="CV33" s="388"/>
      <c r="CW33" s="388"/>
      <c r="CX33" s="388"/>
      <c r="CY33" s="388"/>
      <c r="CZ33" s="388"/>
      <c r="DA33" s="388"/>
      <c r="DB33" s="388"/>
      <c r="DC33" s="388"/>
      <c r="DD33" s="388"/>
      <c r="DE33" s="388"/>
      <c r="DF33" s="12"/>
      <c r="DG33" s="428" t="s">
        <v>288</v>
      </c>
      <c r="DH33" s="428"/>
      <c r="DI33" s="19"/>
    </row>
    <row r="34" spans="1:113" ht="32.25" customHeight="1" x14ac:dyDescent="0.2">
      <c r="A34" s="2"/>
      <c r="B34" s="5"/>
      <c r="C34" s="426">
        <f>IF(E34="","",1)</f>
        <v>1</v>
      </c>
      <c r="D34" s="426"/>
      <c r="E34" s="425" t="str">
        <f>IF('各会計、関係団体の財政状況及び健全化判断比率'!B7="","",'各会計、関係団体の財政状況及び健全化判断比率'!B7)</f>
        <v>一般会計</v>
      </c>
      <c r="F34" s="425"/>
      <c r="G34" s="425"/>
      <c r="H34" s="425"/>
      <c r="I34" s="425"/>
      <c r="J34" s="425"/>
      <c r="K34" s="425"/>
      <c r="L34" s="425"/>
      <c r="M34" s="425"/>
      <c r="N34" s="425"/>
      <c r="O34" s="425"/>
      <c r="P34" s="425"/>
      <c r="Q34" s="425"/>
      <c r="R34" s="425"/>
      <c r="S34" s="425"/>
      <c r="T34" s="2"/>
      <c r="U34" s="426">
        <f>IF(W34="","",MAX(C34:D43)+1)</f>
        <v>2</v>
      </c>
      <c r="V34" s="426"/>
      <c r="W34" s="425" t="str">
        <f>IF('各会計、関係団体の財政状況及び健全化判断比率'!B28="","",'各会計、関係団体の財政状況及び健全化判断比率'!B28)</f>
        <v>国民健康保険特別会計</v>
      </c>
      <c r="X34" s="425"/>
      <c r="Y34" s="425"/>
      <c r="Z34" s="425"/>
      <c r="AA34" s="425"/>
      <c r="AB34" s="425"/>
      <c r="AC34" s="425"/>
      <c r="AD34" s="425"/>
      <c r="AE34" s="425"/>
      <c r="AF34" s="425"/>
      <c r="AG34" s="425"/>
      <c r="AH34" s="425"/>
      <c r="AI34" s="425"/>
      <c r="AJ34" s="425"/>
      <c r="AK34" s="425"/>
      <c r="AL34" s="2"/>
      <c r="AM34" s="426">
        <f>IF(AO34="","",MAX(C34:D43,U34:V43)+1)</f>
        <v>5</v>
      </c>
      <c r="AN34" s="426"/>
      <c r="AO34" s="425" t="str">
        <f>IF('各会計、関係団体の財政状況及び健全化判断比率'!B31="","",'各会計、関係団体の財政状況及び健全化判断比率'!B31)</f>
        <v>水道事業会計</v>
      </c>
      <c r="AP34" s="425"/>
      <c r="AQ34" s="425"/>
      <c r="AR34" s="425"/>
      <c r="AS34" s="425"/>
      <c r="AT34" s="425"/>
      <c r="AU34" s="425"/>
      <c r="AV34" s="425"/>
      <c r="AW34" s="425"/>
      <c r="AX34" s="425"/>
      <c r="AY34" s="425"/>
      <c r="AZ34" s="425"/>
      <c r="BA34" s="425"/>
      <c r="BB34" s="425"/>
      <c r="BC34" s="425"/>
      <c r="BD34" s="2"/>
      <c r="BE34" s="426" t="str">
        <f>IF(BG34="","",MAX(C34:D43,U34:V43,AM34:AN43)+1)</f>
        <v/>
      </c>
      <c r="BF34" s="426"/>
      <c r="BG34" s="425"/>
      <c r="BH34" s="425"/>
      <c r="BI34" s="425"/>
      <c r="BJ34" s="425"/>
      <c r="BK34" s="425"/>
      <c r="BL34" s="425"/>
      <c r="BM34" s="425"/>
      <c r="BN34" s="425"/>
      <c r="BO34" s="425"/>
      <c r="BP34" s="425"/>
      <c r="BQ34" s="425"/>
      <c r="BR34" s="425"/>
      <c r="BS34" s="425"/>
      <c r="BT34" s="425"/>
      <c r="BU34" s="425"/>
      <c r="BV34" s="2"/>
      <c r="BW34" s="426">
        <f>IF(BY34="","",MAX(C34:D43,U34:V43,AM34:AN43,BE34:BF43)+1)</f>
        <v>9</v>
      </c>
      <c r="BX34" s="426"/>
      <c r="BY34" s="425" t="str">
        <f>IF('各会計、関係団体の財政状況及び健全化判断比率'!B68="","",'各会計、関係団体の財政状況及び健全化判断比率'!B68)</f>
        <v>宮崎県市町村総合事務組合　一般会計</v>
      </c>
      <c r="BZ34" s="425"/>
      <c r="CA34" s="425"/>
      <c r="CB34" s="425"/>
      <c r="CC34" s="425"/>
      <c r="CD34" s="425"/>
      <c r="CE34" s="425"/>
      <c r="CF34" s="425"/>
      <c r="CG34" s="425"/>
      <c r="CH34" s="425"/>
      <c r="CI34" s="425"/>
      <c r="CJ34" s="425"/>
      <c r="CK34" s="425"/>
      <c r="CL34" s="425"/>
      <c r="CM34" s="425"/>
      <c r="CN34" s="2"/>
      <c r="CO34" s="426">
        <f>IF(CQ34="","",MAX(C34:D43,U34:V43,AM34:AN43,BE34:BF43,BW34:BX43)+1)</f>
        <v>14</v>
      </c>
      <c r="CP34" s="426"/>
      <c r="CQ34" s="425" t="str">
        <f>IF('各会計、関係団体の財政状況及び健全化判断比率'!BS7="","",'各会計、関係団体の財政状況及び健全化判断比率'!BS7)</f>
        <v>綾町土地開発公社</v>
      </c>
      <c r="CR34" s="425"/>
      <c r="CS34" s="425"/>
      <c r="CT34" s="425"/>
      <c r="CU34" s="425"/>
      <c r="CV34" s="425"/>
      <c r="CW34" s="425"/>
      <c r="CX34" s="425"/>
      <c r="CY34" s="425"/>
      <c r="CZ34" s="425"/>
      <c r="DA34" s="425"/>
      <c r="DB34" s="425"/>
      <c r="DC34" s="425"/>
      <c r="DD34" s="425"/>
      <c r="DE34" s="425"/>
      <c r="DG34" s="427" t="str">
        <f>IF('各会計、関係団体の財政状況及び健全化判断比率'!BR7="","",'各会計、関係団体の財政状況及び健全化判断比率'!BR7)</f>
        <v/>
      </c>
      <c r="DH34" s="427"/>
      <c r="DI34" s="19"/>
    </row>
    <row r="35" spans="1:113" ht="32.25" customHeight="1" x14ac:dyDescent="0.2">
      <c r="A35" s="2"/>
      <c r="B35" s="5"/>
      <c r="C35" s="426" t="str">
        <f t="shared" ref="C35:C43" si="0">IF(E35="","",C34+1)</f>
        <v/>
      </c>
      <c r="D35" s="426"/>
      <c r="E35" s="425" t="str">
        <f>IF('各会計、関係団体の財政状況及び健全化判断比率'!B8="","",'各会計、関係団体の財政状況及び健全化判断比率'!B8)</f>
        <v/>
      </c>
      <c r="F35" s="425"/>
      <c r="G35" s="425"/>
      <c r="H35" s="425"/>
      <c r="I35" s="425"/>
      <c r="J35" s="425"/>
      <c r="K35" s="425"/>
      <c r="L35" s="425"/>
      <c r="M35" s="425"/>
      <c r="N35" s="425"/>
      <c r="O35" s="425"/>
      <c r="P35" s="425"/>
      <c r="Q35" s="425"/>
      <c r="R35" s="425"/>
      <c r="S35" s="425"/>
      <c r="T35" s="2"/>
      <c r="U35" s="426">
        <f t="shared" ref="U35:U43" si="1">IF(W35="","",U34+1)</f>
        <v>3</v>
      </c>
      <c r="V35" s="426"/>
      <c r="W35" s="425" t="str">
        <f>IF('各会計、関係団体の財政状況及び健全化判断比率'!B29="","",'各会計、関係団体の財政状況及び健全化判断比率'!B29)</f>
        <v>介護保険特別会計</v>
      </c>
      <c r="X35" s="425"/>
      <c r="Y35" s="425"/>
      <c r="Z35" s="425"/>
      <c r="AA35" s="425"/>
      <c r="AB35" s="425"/>
      <c r="AC35" s="425"/>
      <c r="AD35" s="425"/>
      <c r="AE35" s="425"/>
      <c r="AF35" s="425"/>
      <c r="AG35" s="425"/>
      <c r="AH35" s="425"/>
      <c r="AI35" s="425"/>
      <c r="AJ35" s="425"/>
      <c r="AK35" s="425"/>
      <c r="AL35" s="2"/>
      <c r="AM35" s="426">
        <f t="shared" ref="AM35:AM43" si="2">IF(AO35="","",AM34+1)</f>
        <v>6</v>
      </c>
      <c r="AN35" s="426"/>
      <c r="AO35" s="425" t="str">
        <f>IF('各会計、関係団体の財政状況及び健全化判断比率'!B32="","",'各会計、関係団体の財政状況及び健全化判断比率'!B32)</f>
        <v>公共下水道事業特別会計</v>
      </c>
      <c r="AP35" s="425"/>
      <c r="AQ35" s="425"/>
      <c r="AR35" s="425"/>
      <c r="AS35" s="425"/>
      <c r="AT35" s="425"/>
      <c r="AU35" s="425"/>
      <c r="AV35" s="425"/>
      <c r="AW35" s="425"/>
      <c r="AX35" s="425"/>
      <c r="AY35" s="425"/>
      <c r="AZ35" s="425"/>
      <c r="BA35" s="425"/>
      <c r="BB35" s="425"/>
      <c r="BC35" s="425"/>
      <c r="BD35" s="2"/>
      <c r="BE35" s="426" t="str">
        <f t="shared" ref="BE35:BE43" si="3">IF(BG35="","",BE34+1)</f>
        <v/>
      </c>
      <c r="BF35" s="426"/>
      <c r="BG35" s="425"/>
      <c r="BH35" s="425"/>
      <c r="BI35" s="425"/>
      <c r="BJ35" s="425"/>
      <c r="BK35" s="425"/>
      <c r="BL35" s="425"/>
      <c r="BM35" s="425"/>
      <c r="BN35" s="425"/>
      <c r="BO35" s="425"/>
      <c r="BP35" s="425"/>
      <c r="BQ35" s="425"/>
      <c r="BR35" s="425"/>
      <c r="BS35" s="425"/>
      <c r="BT35" s="425"/>
      <c r="BU35" s="425"/>
      <c r="BV35" s="2"/>
      <c r="BW35" s="426">
        <f t="shared" ref="BW35:BW43" si="4">IF(BY35="","",BW34+1)</f>
        <v>10</v>
      </c>
      <c r="BX35" s="426"/>
      <c r="BY35" s="425" t="str">
        <f>IF('各会計、関係団体の財政状況及び健全化判断比率'!B69="","",'各会計、関係団体の財政状況及び健全化判断比率'!B69)</f>
        <v>宮崎県市町村総合事務組合　市町村交通災害共済事業特別会計</v>
      </c>
      <c r="BZ35" s="425"/>
      <c r="CA35" s="425"/>
      <c r="CB35" s="425"/>
      <c r="CC35" s="425"/>
      <c r="CD35" s="425"/>
      <c r="CE35" s="425"/>
      <c r="CF35" s="425"/>
      <c r="CG35" s="425"/>
      <c r="CH35" s="425"/>
      <c r="CI35" s="425"/>
      <c r="CJ35" s="425"/>
      <c r="CK35" s="425"/>
      <c r="CL35" s="425"/>
      <c r="CM35" s="425"/>
      <c r="CN35" s="2"/>
      <c r="CO35" s="426" t="str">
        <f t="shared" ref="CO35:CO43" si="5">IF(CQ35="","",CO34+1)</f>
        <v/>
      </c>
      <c r="CP35" s="426"/>
      <c r="CQ35" s="425" t="str">
        <f>IF('各会計、関係団体の財政状況及び健全化判断比率'!BS8="","",'各会計、関係団体の財政状況及び健全化判断比率'!BS8)</f>
        <v/>
      </c>
      <c r="CR35" s="425"/>
      <c r="CS35" s="425"/>
      <c r="CT35" s="425"/>
      <c r="CU35" s="425"/>
      <c r="CV35" s="425"/>
      <c r="CW35" s="425"/>
      <c r="CX35" s="425"/>
      <c r="CY35" s="425"/>
      <c r="CZ35" s="425"/>
      <c r="DA35" s="425"/>
      <c r="DB35" s="425"/>
      <c r="DC35" s="425"/>
      <c r="DD35" s="425"/>
      <c r="DE35" s="425"/>
      <c r="DG35" s="427" t="str">
        <f>IF('各会計、関係団体の財政状況及び健全化判断比率'!BR8="","",'各会計、関係団体の財政状況及び健全化判断比率'!BR8)</f>
        <v/>
      </c>
      <c r="DH35" s="427"/>
      <c r="DI35" s="19"/>
    </row>
    <row r="36" spans="1:113" ht="32.25" customHeight="1" x14ac:dyDescent="0.2">
      <c r="A36" s="2"/>
      <c r="B36" s="5"/>
      <c r="C36" s="426" t="str">
        <f t="shared" si="0"/>
        <v/>
      </c>
      <c r="D36" s="426"/>
      <c r="E36" s="425" t="str">
        <f>IF('各会計、関係団体の財政状況及び健全化判断比率'!B9="","",'各会計、関係団体の財政状況及び健全化判断比率'!B9)</f>
        <v/>
      </c>
      <c r="F36" s="425"/>
      <c r="G36" s="425"/>
      <c r="H36" s="425"/>
      <c r="I36" s="425"/>
      <c r="J36" s="425"/>
      <c r="K36" s="425"/>
      <c r="L36" s="425"/>
      <c r="M36" s="425"/>
      <c r="N36" s="425"/>
      <c r="O36" s="425"/>
      <c r="P36" s="425"/>
      <c r="Q36" s="425"/>
      <c r="R36" s="425"/>
      <c r="S36" s="425"/>
      <c r="T36" s="2"/>
      <c r="U36" s="426">
        <f t="shared" si="1"/>
        <v>4</v>
      </c>
      <c r="V36" s="426"/>
      <c r="W36" s="425" t="str">
        <f>IF('各会計、関係団体の財政状況及び健全化判断比率'!B30="","",'各会計、関係団体の財政状況及び健全化判断比率'!B30)</f>
        <v>後期高齢者医療特別会計</v>
      </c>
      <c r="X36" s="425"/>
      <c r="Y36" s="425"/>
      <c r="Z36" s="425"/>
      <c r="AA36" s="425"/>
      <c r="AB36" s="425"/>
      <c r="AC36" s="425"/>
      <c r="AD36" s="425"/>
      <c r="AE36" s="425"/>
      <c r="AF36" s="425"/>
      <c r="AG36" s="425"/>
      <c r="AH36" s="425"/>
      <c r="AI36" s="425"/>
      <c r="AJ36" s="425"/>
      <c r="AK36" s="425"/>
      <c r="AL36" s="2"/>
      <c r="AM36" s="426">
        <f t="shared" si="2"/>
        <v>7</v>
      </c>
      <c r="AN36" s="426"/>
      <c r="AO36" s="425" t="str">
        <f>IF('各会計、関係団体の財政状況及び健全化判断比率'!B33="","",'各会計、関係団体の財政状況及び健全化判断比率'!B33)</f>
        <v>農業集落排水事業特別会計</v>
      </c>
      <c r="AP36" s="425"/>
      <c r="AQ36" s="425"/>
      <c r="AR36" s="425"/>
      <c r="AS36" s="425"/>
      <c r="AT36" s="425"/>
      <c r="AU36" s="425"/>
      <c r="AV36" s="425"/>
      <c r="AW36" s="425"/>
      <c r="AX36" s="425"/>
      <c r="AY36" s="425"/>
      <c r="AZ36" s="425"/>
      <c r="BA36" s="425"/>
      <c r="BB36" s="425"/>
      <c r="BC36" s="425"/>
      <c r="BD36" s="2"/>
      <c r="BE36" s="426" t="str">
        <f t="shared" si="3"/>
        <v/>
      </c>
      <c r="BF36" s="426"/>
      <c r="BG36" s="425"/>
      <c r="BH36" s="425"/>
      <c r="BI36" s="425"/>
      <c r="BJ36" s="425"/>
      <c r="BK36" s="425"/>
      <c r="BL36" s="425"/>
      <c r="BM36" s="425"/>
      <c r="BN36" s="425"/>
      <c r="BO36" s="425"/>
      <c r="BP36" s="425"/>
      <c r="BQ36" s="425"/>
      <c r="BR36" s="425"/>
      <c r="BS36" s="425"/>
      <c r="BT36" s="425"/>
      <c r="BU36" s="425"/>
      <c r="BV36" s="2"/>
      <c r="BW36" s="426">
        <f t="shared" si="4"/>
        <v>11</v>
      </c>
      <c r="BX36" s="426"/>
      <c r="BY36" s="425" t="str">
        <f>IF('各会計、関係団体の財政状況及び健全化判断比率'!B70="","",'各会計、関係団体の財政状況及び健全化判断比率'!B70)</f>
        <v>宮崎県市町村総合事務組合　自治会館管理運営特別会計</v>
      </c>
      <c r="BZ36" s="425"/>
      <c r="CA36" s="425"/>
      <c r="CB36" s="425"/>
      <c r="CC36" s="425"/>
      <c r="CD36" s="425"/>
      <c r="CE36" s="425"/>
      <c r="CF36" s="425"/>
      <c r="CG36" s="425"/>
      <c r="CH36" s="425"/>
      <c r="CI36" s="425"/>
      <c r="CJ36" s="425"/>
      <c r="CK36" s="425"/>
      <c r="CL36" s="425"/>
      <c r="CM36" s="425"/>
      <c r="CN36" s="2"/>
      <c r="CO36" s="426" t="str">
        <f t="shared" si="5"/>
        <v/>
      </c>
      <c r="CP36" s="426"/>
      <c r="CQ36" s="425" t="str">
        <f>IF('各会計、関係団体の財政状況及び健全化判断比率'!BS9="","",'各会計、関係団体の財政状況及び健全化判断比率'!BS9)</f>
        <v/>
      </c>
      <c r="CR36" s="425"/>
      <c r="CS36" s="425"/>
      <c r="CT36" s="425"/>
      <c r="CU36" s="425"/>
      <c r="CV36" s="425"/>
      <c r="CW36" s="425"/>
      <c r="CX36" s="425"/>
      <c r="CY36" s="425"/>
      <c r="CZ36" s="425"/>
      <c r="DA36" s="425"/>
      <c r="DB36" s="425"/>
      <c r="DC36" s="425"/>
      <c r="DD36" s="425"/>
      <c r="DE36" s="425"/>
      <c r="DG36" s="427" t="str">
        <f>IF('各会計、関係団体の財政状況及び健全化判断比率'!BR9="","",'各会計、関係団体の財政状況及び健全化判断比率'!BR9)</f>
        <v/>
      </c>
      <c r="DH36" s="427"/>
      <c r="DI36" s="19"/>
    </row>
    <row r="37" spans="1:113" ht="32.25" customHeight="1" x14ac:dyDescent="0.2">
      <c r="A37" s="2"/>
      <c r="B37" s="5"/>
      <c r="C37" s="426" t="str">
        <f t="shared" si="0"/>
        <v/>
      </c>
      <c r="D37" s="426"/>
      <c r="E37" s="425" t="str">
        <f>IF('各会計、関係団体の財政状況及び健全化判断比率'!B10="","",'各会計、関係団体の財政状況及び健全化判断比率'!B10)</f>
        <v/>
      </c>
      <c r="F37" s="425"/>
      <c r="G37" s="425"/>
      <c r="H37" s="425"/>
      <c r="I37" s="425"/>
      <c r="J37" s="425"/>
      <c r="K37" s="425"/>
      <c r="L37" s="425"/>
      <c r="M37" s="425"/>
      <c r="N37" s="425"/>
      <c r="O37" s="425"/>
      <c r="P37" s="425"/>
      <c r="Q37" s="425"/>
      <c r="R37" s="425"/>
      <c r="S37" s="425"/>
      <c r="T37" s="2"/>
      <c r="U37" s="426" t="str">
        <f t="shared" si="1"/>
        <v/>
      </c>
      <c r="V37" s="426"/>
      <c r="W37" s="425"/>
      <c r="X37" s="425"/>
      <c r="Y37" s="425"/>
      <c r="Z37" s="425"/>
      <c r="AA37" s="425"/>
      <c r="AB37" s="425"/>
      <c r="AC37" s="425"/>
      <c r="AD37" s="425"/>
      <c r="AE37" s="425"/>
      <c r="AF37" s="425"/>
      <c r="AG37" s="425"/>
      <c r="AH37" s="425"/>
      <c r="AI37" s="425"/>
      <c r="AJ37" s="425"/>
      <c r="AK37" s="425"/>
      <c r="AL37" s="2"/>
      <c r="AM37" s="426">
        <f t="shared" si="2"/>
        <v>8</v>
      </c>
      <c r="AN37" s="426"/>
      <c r="AO37" s="425" t="str">
        <f>IF('各会計、関係団体の財政状況及び健全化判断比率'!B34="","",'各会計、関係団体の財政状況及び健全化判断比率'!B34)</f>
        <v>浄化槽事業特別会計</v>
      </c>
      <c r="AP37" s="425"/>
      <c r="AQ37" s="425"/>
      <c r="AR37" s="425"/>
      <c r="AS37" s="425"/>
      <c r="AT37" s="425"/>
      <c r="AU37" s="425"/>
      <c r="AV37" s="425"/>
      <c r="AW37" s="425"/>
      <c r="AX37" s="425"/>
      <c r="AY37" s="425"/>
      <c r="AZ37" s="425"/>
      <c r="BA37" s="425"/>
      <c r="BB37" s="425"/>
      <c r="BC37" s="425"/>
      <c r="BD37" s="2"/>
      <c r="BE37" s="426" t="str">
        <f t="shared" si="3"/>
        <v/>
      </c>
      <c r="BF37" s="426"/>
      <c r="BG37" s="425"/>
      <c r="BH37" s="425"/>
      <c r="BI37" s="425"/>
      <c r="BJ37" s="425"/>
      <c r="BK37" s="425"/>
      <c r="BL37" s="425"/>
      <c r="BM37" s="425"/>
      <c r="BN37" s="425"/>
      <c r="BO37" s="425"/>
      <c r="BP37" s="425"/>
      <c r="BQ37" s="425"/>
      <c r="BR37" s="425"/>
      <c r="BS37" s="425"/>
      <c r="BT37" s="425"/>
      <c r="BU37" s="425"/>
      <c r="BV37" s="2"/>
      <c r="BW37" s="426">
        <f t="shared" si="4"/>
        <v>12</v>
      </c>
      <c r="BX37" s="426"/>
      <c r="BY37" s="425" t="str">
        <f>IF('各会計、関係団体の財政状況及び健全化判断比率'!B71="","",'各会計、関係団体の財政状況及び健全化判断比率'!B71)</f>
        <v>宮崎県後期高齢者医療広域連合　一般会計</v>
      </c>
      <c r="BZ37" s="425"/>
      <c r="CA37" s="425"/>
      <c r="CB37" s="425"/>
      <c r="CC37" s="425"/>
      <c r="CD37" s="425"/>
      <c r="CE37" s="425"/>
      <c r="CF37" s="425"/>
      <c r="CG37" s="425"/>
      <c r="CH37" s="425"/>
      <c r="CI37" s="425"/>
      <c r="CJ37" s="425"/>
      <c r="CK37" s="425"/>
      <c r="CL37" s="425"/>
      <c r="CM37" s="425"/>
      <c r="CN37" s="2"/>
      <c r="CO37" s="426" t="str">
        <f t="shared" si="5"/>
        <v/>
      </c>
      <c r="CP37" s="426"/>
      <c r="CQ37" s="425" t="str">
        <f>IF('各会計、関係団体の財政状況及び健全化判断比率'!BS10="","",'各会計、関係団体の財政状況及び健全化判断比率'!BS10)</f>
        <v/>
      </c>
      <c r="CR37" s="425"/>
      <c r="CS37" s="425"/>
      <c r="CT37" s="425"/>
      <c r="CU37" s="425"/>
      <c r="CV37" s="425"/>
      <c r="CW37" s="425"/>
      <c r="CX37" s="425"/>
      <c r="CY37" s="425"/>
      <c r="CZ37" s="425"/>
      <c r="DA37" s="425"/>
      <c r="DB37" s="425"/>
      <c r="DC37" s="425"/>
      <c r="DD37" s="425"/>
      <c r="DE37" s="425"/>
      <c r="DG37" s="427" t="str">
        <f>IF('各会計、関係団体の財政状況及び健全化判断比率'!BR10="","",'各会計、関係団体の財政状況及び健全化判断比率'!BR10)</f>
        <v/>
      </c>
      <c r="DH37" s="427"/>
      <c r="DI37" s="19"/>
    </row>
    <row r="38" spans="1:113" ht="32.25" customHeight="1" x14ac:dyDescent="0.2">
      <c r="A38" s="2"/>
      <c r="B38" s="5"/>
      <c r="C38" s="426" t="str">
        <f t="shared" si="0"/>
        <v/>
      </c>
      <c r="D38" s="426"/>
      <c r="E38" s="425" t="str">
        <f>IF('各会計、関係団体の財政状況及び健全化判断比率'!B11="","",'各会計、関係団体の財政状況及び健全化判断比率'!B11)</f>
        <v/>
      </c>
      <c r="F38" s="425"/>
      <c r="G38" s="425"/>
      <c r="H38" s="425"/>
      <c r="I38" s="425"/>
      <c r="J38" s="425"/>
      <c r="K38" s="425"/>
      <c r="L38" s="425"/>
      <c r="M38" s="425"/>
      <c r="N38" s="425"/>
      <c r="O38" s="425"/>
      <c r="P38" s="425"/>
      <c r="Q38" s="425"/>
      <c r="R38" s="425"/>
      <c r="S38" s="425"/>
      <c r="T38" s="2"/>
      <c r="U38" s="426" t="str">
        <f t="shared" si="1"/>
        <v/>
      </c>
      <c r="V38" s="426"/>
      <c r="W38" s="425"/>
      <c r="X38" s="425"/>
      <c r="Y38" s="425"/>
      <c r="Z38" s="425"/>
      <c r="AA38" s="425"/>
      <c r="AB38" s="425"/>
      <c r="AC38" s="425"/>
      <c r="AD38" s="425"/>
      <c r="AE38" s="425"/>
      <c r="AF38" s="425"/>
      <c r="AG38" s="425"/>
      <c r="AH38" s="425"/>
      <c r="AI38" s="425"/>
      <c r="AJ38" s="425"/>
      <c r="AK38" s="425"/>
      <c r="AL38" s="2"/>
      <c r="AM38" s="426" t="str">
        <f t="shared" si="2"/>
        <v/>
      </c>
      <c r="AN38" s="426"/>
      <c r="AO38" s="425"/>
      <c r="AP38" s="425"/>
      <c r="AQ38" s="425"/>
      <c r="AR38" s="425"/>
      <c r="AS38" s="425"/>
      <c r="AT38" s="425"/>
      <c r="AU38" s="425"/>
      <c r="AV38" s="425"/>
      <c r="AW38" s="425"/>
      <c r="AX38" s="425"/>
      <c r="AY38" s="425"/>
      <c r="AZ38" s="425"/>
      <c r="BA38" s="425"/>
      <c r="BB38" s="425"/>
      <c r="BC38" s="425"/>
      <c r="BD38" s="2"/>
      <c r="BE38" s="426" t="str">
        <f t="shared" si="3"/>
        <v/>
      </c>
      <c r="BF38" s="426"/>
      <c r="BG38" s="425"/>
      <c r="BH38" s="425"/>
      <c r="BI38" s="425"/>
      <c r="BJ38" s="425"/>
      <c r="BK38" s="425"/>
      <c r="BL38" s="425"/>
      <c r="BM38" s="425"/>
      <c r="BN38" s="425"/>
      <c r="BO38" s="425"/>
      <c r="BP38" s="425"/>
      <c r="BQ38" s="425"/>
      <c r="BR38" s="425"/>
      <c r="BS38" s="425"/>
      <c r="BT38" s="425"/>
      <c r="BU38" s="425"/>
      <c r="BV38" s="2"/>
      <c r="BW38" s="426">
        <f t="shared" si="4"/>
        <v>13</v>
      </c>
      <c r="BX38" s="426"/>
      <c r="BY38" s="425" t="str">
        <f>IF('各会計、関係団体の財政状況及び健全化判断比率'!B72="","",'各会計、関係団体の財政状況及び健全化判断比率'!B72)</f>
        <v>宮崎県後期高齢者医療広域連合　後期高齢者医療特別会計</v>
      </c>
      <c r="BZ38" s="425"/>
      <c r="CA38" s="425"/>
      <c r="CB38" s="425"/>
      <c r="CC38" s="425"/>
      <c r="CD38" s="425"/>
      <c r="CE38" s="425"/>
      <c r="CF38" s="425"/>
      <c r="CG38" s="425"/>
      <c r="CH38" s="425"/>
      <c r="CI38" s="425"/>
      <c r="CJ38" s="425"/>
      <c r="CK38" s="425"/>
      <c r="CL38" s="425"/>
      <c r="CM38" s="425"/>
      <c r="CN38" s="2"/>
      <c r="CO38" s="426" t="str">
        <f t="shared" si="5"/>
        <v/>
      </c>
      <c r="CP38" s="426"/>
      <c r="CQ38" s="425" t="str">
        <f>IF('各会計、関係団体の財政状況及び健全化判断比率'!BS11="","",'各会計、関係団体の財政状況及び健全化判断比率'!BS11)</f>
        <v/>
      </c>
      <c r="CR38" s="425"/>
      <c r="CS38" s="425"/>
      <c r="CT38" s="425"/>
      <c r="CU38" s="425"/>
      <c r="CV38" s="425"/>
      <c r="CW38" s="425"/>
      <c r="CX38" s="425"/>
      <c r="CY38" s="425"/>
      <c r="CZ38" s="425"/>
      <c r="DA38" s="425"/>
      <c r="DB38" s="425"/>
      <c r="DC38" s="425"/>
      <c r="DD38" s="425"/>
      <c r="DE38" s="425"/>
      <c r="DG38" s="427" t="str">
        <f>IF('各会計、関係団体の財政状況及び健全化判断比率'!BR11="","",'各会計、関係団体の財政状況及び健全化判断比率'!BR11)</f>
        <v/>
      </c>
      <c r="DH38" s="427"/>
      <c r="DI38" s="19"/>
    </row>
    <row r="39" spans="1:113" ht="32.25" customHeight="1" x14ac:dyDescent="0.2">
      <c r="A39" s="2"/>
      <c r="B39" s="5"/>
      <c r="C39" s="426" t="str">
        <f t="shared" si="0"/>
        <v/>
      </c>
      <c r="D39" s="426"/>
      <c r="E39" s="425" t="str">
        <f>IF('各会計、関係団体の財政状況及び健全化判断比率'!B12="","",'各会計、関係団体の財政状況及び健全化判断比率'!B12)</f>
        <v/>
      </c>
      <c r="F39" s="425"/>
      <c r="G39" s="425"/>
      <c r="H39" s="425"/>
      <c r="I39" s="425"/>
      <c r="J39" s="425"/>
      <c r="K39" s="425"/>
      <c r="L39" s="425"/>
      <c r="M39" s="425"/>
      <c r="N39" s="425"/>
      <c r="O39" s="425"/>
      <c r="P39" s="425"/>
      <c r="Q39" s="425"/>
      <c r="R39" s="425"/>
      <c r="S39" s="425"/>
      <c r="T39" s="2"/>
      <c r="U39" s="426" t="str">
        <f t="shared" si="1"/>
        <v/>
      </c>
      <c r="V39" s="426"/>
      <c r="W39" s="425"/>
      <c r="X39" s="425"/>
      <c r="Y39" s="425"/>
      <c r="Z39" s="425"/>
      <c r="AA39" s="425"/>
      <c r="AB39" s="425"/>
      <c r="AC39" s="425"/>
      <c r="AD39" s="425"/>
      <c r="AE39" s="425"/>
      <c r="AF39" s="425"/>
      <c r="AG39" s="425"/>
      <c r="AH39" s="425"/>
      <c r="AI39" s="425"/>
      <c r="AJ39" s="425"/>
      <c r="AK39" s="425"/>
      <c r="AL39" s="2"/>
      <c r="AM39" s="426" t="str">
        <f t="shared" si="2"/>
        <v/>
      </c>
      <c r="AN39" s="426"/>
      <c r="AO39" s="425"/>
      <c r="AP39" s="425"/>
      <c r="AQ39" s="425"/>
      <c r="AR39" s="425"/>
      <c r="AS39" s="425"/>
      <c r="AT39" s="425"/>
      <c r="AU39" s="425"/>
      <c r="AV39" s="425"/>
      <c r="AW39" s="425"/>
      <c r="AX39" s="425"/>
      <c r="AY39" s="425"/>
      <c r="AZ39" s="425"/>
      <c r="BA39" s="425"/>
      <c r="BB39" s="425"/>
      <c r="BC39" s="425"/>
      <c r="BD39" s="2"/>
      <c r="BE39" s="426" t="str">
        <f t="shared" si="3"/>
        <v/>
      </c>
      <c r="BF39" s="426"/>
      <c r="BG39" s="425"/>
      <c r="BH39" s="425"/>
      <c r="BI39" s="425"/>
      <c r="BJ39" s="425"/>
      <c r="BK39" s="425"/>
      <c r="BL39" s="425"/>
      <c r="BM39" s="425"/>
      <c r="BN39" s="425"/>
      <c r="BO39" s="425"/>
      <c r="BP39" s="425"/>
      <c r="BQ39" s="425"/>
      <c r="BR39" s="425"/>
      <c r="BS39" s="425"/>
      <c r="BT39" s="425"/>
      <c r="BU39" s="425"/>
      <c r="BV39" s="2"/>
      <c r="BW39" s="426" t="str">
        <f t="shared" si="4"/>
        <v/>
      </c>
      <c r="BX39" s="426"/>
      <c r="BY39" s="425" t="str">
        <f>IF('各会計、関係団体の財政状況及び健全化判断比率'!B73="","",'各会計、関係団体の財政状況及び健全化判断比率'!B73)</f>
        <v/>
      </c>
      <c r="BZ39" s="425"/>
      <c r="CA39" s="425"/>
      <c r="CB39" s="425"/>
      <c r="CC39" s="425"/>
      <c r="CD39" s="425"/>
      <c r="CE39" s="425"/>
      <c r="CF39" s="425"/>
      <c r="CG39" s="425"/>
      <c r="CH39" s="425"/>
      <c r="CI39" s="425"/>
      <c r="CJ39" s="425"/>
      <c r="CK39" s="425"/>
      <c r="CL39" s="425"/>
      <c r="CM39" s="425"/>
      <c r="CN39" s="2"/>
      <c r="CO39" s="426" t="str">
        <f t="shared" si="5"/>
        <v/>
      </c>
      <c r="CP39" s="426"/>
      <c r="CQ39" s="425" t="str">
        <f>IF('各会計、関係団体の財政状況及び健全化判断比率'!BS12="","",'各会計、関係団体の財政状況及び健全化判断比率'!BS12)</f>
        <v/>
      </c>
      <c r="CR39" s="425"/>
      <c r="CS39" s="425"/>
      <c r="CT39" s="425"/>
      <c r="CU39" s="425"/>
      <c r="CV39" s="425"/>
      <c r="CW39" s="425"/>
      <c r="CX39" s="425"/>
      <c r="CY39" s="425"/>
      <c r="CZ39" s="425"/>
      <c r="DA39" s="425"/>
      <c r="DB39" s="425"/>
      <c r="DC39" s="425"/>
      <c r="DD39" s="425"/>
      <c r="DE39" s="425"/>
      <c r="DG39" s="427" t="str">
        <f>IF('各会計、関係団体の財政状況及び健全化判断比率'!BR12="","",'各会計、関係団体の財政状況及び健全化判断比率'!BR12)</f>
        <v/>
      </c>
      <c r="DH39" s="427"/>
      <c r="DI39" s="19"/>
    </row>
    <row r="40" spans="1:113" ht="32.25" customHeight="1" x14ac:dyDescent="0.2">
      <c r="A40" s="2"/>
      <c r="B40" s="5"/>
      <c r="C40" s="426" t="str">
        <f t="shared" si="0"/>
        <v/>
      </c>
      <c r="D40" s="426"/>
      <c r="E40" s="425" t="str">
        <f>IF('各会計、関係団体の財政状況及び健全化判断比率'!B13="","",'各会計、関係団体の財政状況及び健全化判断比率'!B13)</f>
        <v/>
      </c>
      <c r="F40" s="425"/>
      <c r="G40" s="425"/>
      <c r="H40" s="425"/>
      <c r="I40" s="425"/>
      <c r="J40" s="425"/>
      <c r="K40" s="425"/>
      <c r="L40" s="425"/>
      <c r="M40" s="425"/>
      <c r="N40" s="425"/>
      <c r="O40" s="425"/>
      <c r="P40" s="425"/>
      <c r="Q40" s="425"/>
      <c r="R40" s="425"/>
      <c r="S40" s="425"/>
      <c r="T40" s="2"/>
      <c r="U40" s="426" t="str">
        <f t="shared" si="1"/>
        <v/>
      </c>
      <c r="V40" s="426"/>
      <c r="W40" s="425"/>
      <c r="X40" s="425"/>
      <c r="Y40" s="425"/>
      <c r="Z40" s="425"/>
      <c r="AA40" s="425"/>
      <c r="AB40" s="425"/>
      <c r="AC40" s="425"/>
      <c r="AD40" s="425"/>
      <c r="AE40" s="425"/>
      <c r="AF40" s="425"/>
      <c r="AG40" s="425"/>
      <c r="AH40" s="425"/>
      <c r="AI40" s="425"/>
      <c r="AJ40" s="425"/>
      <c r="AK40" s="425"/>
      <c r="AL40" s="2"/>
      <c r="AM40" s="426" t="str">
        <f t="shared" si="2"/>
        <v/>
      </c>
      <c r="AN40" s="426"/>
      <c r="AO40" s="425"/>
      <c r="AP40" s="425"/>
      <c r="AQ40" s="425"/>
      <c r="AR40" s="425"/>
      <c r="AS40" s="425"/>
      <c r="AT40" s="425"/>
      <c r="AU40" s="425"/>
      <c r="AV40" s="425"/>
      <c r="AW40" s="425"/>
      <c r="AX40" s="425"/>
      <c r="AY40" s="425"/>
      <c r="AZ40" s="425"/>
      <c r="BA40" s="425"/>
      <c r="BB40" s="425"/>
      <c r="BC40" s="425"/>
      <c r="BD40" s="2"/>
      <c r="BE40" s="426" t="str">
        <f t="shared" si="3"/>
        <v/>
      </c>
      <c r="BF40" s="426"/>
      <c r="BG40" s="425"/>
      <c r="BH40" s="425"/>
      <c r="BI40" s="425"/>
      <c r="BJ40" s="425"/>
      <c r="BK40" s="425"/>
      <c r="BL40" s="425"/>
      <c r="BM40" s="425"/>
      <c r="BN40" s="425"/>
      <c r="BO40" s="425"/>
      <c r="BP40" s="425"/>
      <c r="BQ40" s="425"/>
      <c r="BR40" s="425"/>
      <c r="BS40" s="425"/>
      <c r="BT40" s="425"/>
      <c r="BU40" s="425"/>
      <c r="BV40" s="2"/>
      <c r="BW40" s="426" t="str">
        <f t="shared" si="4"/>
        <v/>
      </c>
      <c r="BX40" s="426"/>
      <c r="BY40" s="425" t="str">
        <f>IF('各会計、関係団体の財政状況及び健全化判断比率'!B74="","",'各会計、関係団体の財政状況及び健全化判断比率'!B74)</f>
        <v/>
      </c>
      <c r="BZ40" s="425"/>
      <c r="CA40" s="425"/>
      <c r="CB40" s="425"/>
      <c r="CC40" s="425"/>
      <c r="CD40" s="425"/>
      <c r="CE40" s="425"/>
      <c r="CF40" s="425"/>
      <c r="CG40" s="425"/>
      <c r="CH40" s="425"/>
      <c r="CI40" s="425"/>
      <c r="CJ40" s="425"/>
      <c r="CK40" s="425"/>
      <c r="CL40" s="425"/>
      <c r="CM40" s="425"/>
      <c r="CN40" s="2"/>
      <c r="CO40" s="426" t="str">
        <f t="shared" si="5"/>
        <v/>
      </c>
      <c r="CP40" s="426"/>
      <c r="CQ40" s="425" t="str">
        <f>IF('各会計、関係団体の財政状況及び健全化判断比率'!BS13="","",'各会計、関係団体の財政状況及び健全化判断比率'!BS13)</f>
        <v/>
      </c>
      <c r="CR40" s="425"/>
      <c r="CS40" s="425"/>
      <c r="CT40" s="425"/>
      <c r="CU40" s="425"/>
      <c r="CV40" s="425"/>
      <c r="CW40" s="425"/>
      <c r="CX40" s="425"/>
      <c r="CY40" s="425"/>
      <c r="CZ40" s="425"/>
      <c r="DA40" s="425"/>
      <c r="DB40" s="425"/>
      <c r="DC40" s="425"/>
      <c r="DD40" s="425"/>
      <c r="DE40" s="425"/>
      <c r="DG40" s="427" t="str">
        <f>IF('各会計、関係団体の財政状況及び健全化判断比率'!BR13="","",'各会計、関係団体の財政状況及び健全化判断比率'!BR13)</f>
        <v/>
      </c>
      <c r="DH40" s="427"/>
      <c r="DI40" s="19"/>
    </row>
    <row r="41" spans="1:113" ht="32.25" customHeight="1" x14ac:dyDescent="0.2">
      <c r="A41" s="2"/>
      <c r="B41" s="5"/>
      <c r="C41" s="426" t="str">
        <f t="shared" si="0"/>
        <v/>
      </c>
      <c r="D41" s="426"/>
      <c r="E41" s="425" t="str">
        <f>IF('各会計、関係団体の財政状況及び健全化判断比率'!B14="","",'各会計、関係団体の財政状況及び健全化判断比率'!B14)</f>
        <v/>
      </c>
      <c r="F41" s="425"/>
      <c r="G41" s="425"/>
      <c r="H41" s="425"/>
      <c r="I41" s="425"/>
      <c r="J41" s="425"/>
      <c r="K41" s="425"/>
      <c r="L41" s="425"/>
      <c r="M41" s="425"/>
      <c r="N41" s="425"/>
      <c r="O41" s="425"/>
      <c r="P41" s="425"/>
      <c r="Q41" s="425"/>
      <c r="R41" s="425"/>
      <c r="S41" s="425"/>
      <c r="T41" s="2"/>
      <c r="U41" s="426" t="str">
        <f t="shared" si="1"/>
        <v/>
      </c>
      <c r="V41" s="426"/>
      <c r="W41" s="425"/>
      <c r="X41" s="425"/>
      <c r="Y41" s="425"/>
      <c r="Z41" s="425"/>
      <c r="AA41" s="425"/>
      <c r="AB41" s="425"/>
      <c r="AC41" s="425"/>
      <c r="AD41" s="425"/>
      <c r="AE41" s="425"/>
      <c r="AF41" s="425"/>
      <c r="AG41" s="425"/>
      <c r="AH41" s="425"/>
      <c r="AI41" s="425"/>
      <c r="AJ41" s="425"/>
      <c r="AK41" s="425"/>
      <c r="AL41" s="2"/>
      <c r="AM41" s="426" t="str">
        <f t="shared" si="2"/>
        <v/>
      </c>
      <c r="AN41" s="426"/>
      <c r="AO41" s="425"/>
      <c r="AP41" s="425"/>
      <c r="AQ41" s="425"/>
      <c r="AR41" s="425"/>
      <c r="AS41" s="425"/>
      <c r="AT41" s="425"/>
      <c r="AU41" s="425"/>
      <c r="AV41" s="425"/>
      <c r="AW41" s="425"/>
      <c r="AX41" s="425"/>
      <c r="AY41" s="425"/>
      <c r="AZ41" s="425"/>
      <c r="BA41" s="425"/>
      <c r="BB41" s="425"/>
      <c r="BC41" s="425"/>
      <c r="BD41" s="2"/>
      <c r="BE41" s="426" t="str">
        <f t="shared" si="3"/>
        <v/>
      </c>
      <c r="BF41" s="426"/>
      <c r="BG41" s="425"/>
      <c r="BH41" s="425"/>
      <c r="BI41" s="425"/>
      <c r="BJ41" s="425"/>
      <c r="BK41" s="425"/>
      <c r="BL41" s="425"/>
      <c r="BM41" s="425"/>
      <c r="BN41" s="425"/>
      <c r="BO41" s="425"/>
      <c r="BP41" s="425"/>
      <c r="BQ41" s="425"/>
      <c r="BR41" s="425"/>
      <c r="BS41" s="425"/>
      <c r="BT41" s="425"/>
      <c r="BU41" s="425"/>
      <c r="BV41" s="2"/>
      <c r="BW41" s="426" t="str">
        <f t="shared" si="4"/>
        <v/>
      </c>
      <c r="BX41" s="426"/>
      <c r="BY41" s="425" t="str">
        <f>IF('各会計、関係団体の財政状況及び健全化判断比率'!B75="","",'各会計、関係団体の財政状況及び健全化判断比率'!B75)</f>
        <v/>
      </c>
      <c r="BZ41" s="425"/>
      <c r="CA41" s="425"/>
      <c r="CB41" s="425"/>
      <c r="CC41" s="425"/>
      <c r="CD41" s="425"/>
      <c r="CE41" s="425"/>
      <c r="CF41" s="425"/>
      <c r="CG41" s="425"/>
      <c r="CH41" s="425"/>
      <c r="CI41" s="425"/>
      <c r="CJ41" s="425"/>
      <c r="CK41" s="425"/>
      <c r="CL41" s="425"/>
      <c r="CM41" s="425"/>
      <c r="CN41" s="2"/>
      <c r="CO41" s="426" t="str">
        <f t="shared" si="5"/>
        <v/>
      </c>
      <c r="CP41" s="426"/>
      <c r="CQ41" s="425" t="str">
        <f>IF('各会計、関係団体の財政状況及び健全化判断比率'!BS14="","",'各会計、関係団体の財政状況及び健全化判断比率'!BS14)</f>
        <v/>
      </c>
      <c r="CR41" s="425"/>
      <c r="CS41" s="425"/>
      <c r="CT41" s="425"/>
      <c r="CU41" s="425"/>
      <c r="CV41" s="425"/>
      <c r="CW41" s="425"/>
      <c r="CX41" s="425"/>
      <c r="CY41" s="425"/>
      <c r="CZ41" s="425"/>
      <c r="DA41" s="425"/>
      <c r="DB41" s="425"/>
      <c r="DC41" s="425"/>
      <c r="DD41" s="425"/>
      <c r="DE41" s="425"/>
      <c r="DG41" s="427" t="str">
        <f>IF('各会計、関係団体の財政状況及び健全化判断比率'!BR14="","",'各会計、関係団体の財政状況及び健全化判断比率'!BR14)</f>
        <v/>
      </c>
      <c r="DH41" s="427"/>
      <c r="DI41" s="19"/>
    </row>
    <row r="42" spans="1:113" ht="32.25" customHeight="1" x14ac:dyDescent="0.2">
      <c r="B42" s="5"/>
      <c r="C42" s="426" t="str">
        <f t="shared" si="0"/>
        <v/>
      </c>
      <c r="D42" s="426"/>
      <c r="E42" s="425" t="str">
        <f>IF('各会計、関係団体の財政状況及び健全化判断比率'!B15="","",'各会計、関係団体の財政状況及び健全化判断比率'!B15)</f>
        <v/>
      </c>
      <c r="F42" s="425"/>
      <c r="G42" s="425"/>
      <c r="H42" s="425"/>
      <c r="I42" s="425"/>
      <c r="J42" s="425"/>
      <c r="K42" s="425"/>
      <c r="L42" s="425"/>
      <c r="M42" s="425"/>
      <c r="N42" s="425"/>
      <c r="O42" s="425"/>
      <c r="P42" s="425"/>
      <c r="Q42" s="425"/>
      <c r="R42" s="425"/>
      <c r="S42" s="425"/>
      <c r="T42" s="2"/>
      <c r="U42" s="426" t="str">
        <f t="shared" si="1"/>
        <v/>
      </c>
      <c r="V42" s="426"/>
      <c r="W42" s="425"/>
      <c r="X42" s="425"/>
      <c r="Y42" s="425"/>
      <c r="Z42" s="425"/>
      <c r="AA42" s="425"/>
      <c r="AB42" s="425"/>
      <c r="AC42" s="425"/>
      <c r="AD42" s="425"/>
      <c r="AE42" s="425"/>
      <c r="AF42" s="425"/>
      <c r="AG42" s="425"/>
      <c r="AH42" s="425"/>
      <c r="AI42" s="425"/>
      <c r="AJ42" s="425"/>
      <c r="AK42" s="425"/>
      <c r="AL42" s="2"/>
      <c r="AM42" s="426" t="str">
        <f t="shared" si="2"/>
        <v/>
      </c>
      <c r="AN42" s="426"/>
      <c r="AO42" s="425"/>
      <c r="AP42" s="425"/>
      <c r="AQ42" s="425"/>
      <c r="AR42" s="425"/>
      <c r="AS42" s="425"/>
      <c r="AT42" s="425"/>
      <c r="AU42" s="425"/>
      <c r="AV42" s="425"/>
      <c r="AW42" s="425"/>
      <c r="AX42" s="425"/>
      <c r="AY42" s="425"/>
      <c r="AZ42" s="425"/>
      <c r="BA42" s="425"/>
      <c r="BB42" s="425"/>
      <c r="BC42" s="425"/>
      <c r="BD42" s="2"/>
      <c r="BE42" s="426" t="str">
        <f t="shared" si="3"/>
        <v/>
      </c>
      <c r="BF42" s="426"/>
      <c r="BG42" s="425"/>
      <c r="BH42" s="425"/>
      <c r="BI42" s="425"/>
      <c r="BJ42" s="425"/>
      <c r="BK42" s="425"/>
      <c r="BL42" s="425"/>
      <c r="BM42" s="425"/>
      <c r="BN42" s="425"/>
      <c r="BO42" s="425"/>
      <c r="BP42" s="425"/>
      <c r="BQ42" s="425"/>
      <c r="BR42" s="425"/>
      <c r="BS42" s="425"/>
      <c r="BT42" s="425"/>
      <c r="BU42" s="425"/>
      <c r="BV42" s="2"/>
      <c r="BW42" s="426" t="str">
        <f t="shared" si="4"/>
        <v/>
      </c>
      <c r="BX42" s="426"/>
      <c r="BY42" s="425" t="str">
        <f>IF('各会計、関係団体の財政状況及び健全化判断比率'!B76="","",'各会計、関係団体の財政状況及び健全化判断比率'!B76)</f>
        <v/>
      </c>
      <c r="BZ42" s="425"/>
      <c r="CA42" s="425"/>
      <c r="CB42" s="425"/>
      <c r="CC42" s="425"/>
      <c r="CD42" s="425"/>
      <c r="CE42" s="425"/>
      <c r="CF42" s="425"/>
      <c r="CG42" s="425"/>
      <c r="CH42" s="425"/>
      <c r="CI42" s="425"/>
      <c r="CJ42" s="425"/>
      <c r="CK42" s="425"/>
      <c r="CL42" s="425"/>
      <c r="CM42" s="425"/>
      <c r="CN42" s="2"/>
      <c r="CO42" s="426" t="str">
        <f t="shared" si="5"/>
        <v/>
      </c>
      <c r="CP42" s="426"/>
      <c r="CQ42" s="425" t="str">
        <f>IF('各会計、関係団体の財政状況及び健全化判断比率'!BS15="","",'各会計、関係団体の財政状況及び健全化判断比率'!BS15)</f>
        <v/>
      </c>
      <c r="CR42" s="425"/>
      <c r="CS42" s="425"/>
      <c r="CT42" s="425"/>
      <c r="CU42" s="425"/>
      <c r="CV42" s="425"/>
      <c r="CW42" s="425"/>
      <c r="CX42" s="425"/>
      <c r="CY42" s="425"/>
      <c r="CZ42" s="425"/>
      <c r="DA42" s="425"/>
      <c r="DB42" s="425"/>
      <c r="DC42" s="425"/>
      <c r="DD42" s="425"/>
      <c r="DE42" s="425"/>
      <c r="DG42" s="427" t="str">
        <f>IF('各会計、関係団体の財政状況及び健全化判断比率'!BR15="","",'各会計、関係団体の財政状況及び健全化判断比率'!BR15)</f>
        <v/>
      </c>
      <c r="DH42" s="427"/>
      <c r="DI42" s="19"/>
    </row>
    <row r="43" spans="1:113" ht="32.25" customHeight="1" x14ac:dyDescent="0.2">
      <c r="B43" s="5"/>
      <c r="C43" s="426" t="str">
        <f t="shared" si="0"/>
        <v/>
      </c>
      <c r="D43" s="426"/>
      <c r="E43" s="425" t="str">
        <f>IF('各会計、関係団体の財政状況及び健全化判断比率'!B16="","",'各会計、関係団体の財政状況及び健全化判断比率'!B16)</f>
        <v/>
      </c>
      <c r="F43" s="425"/>
      <c r="G43" s="425"/>
      <c r="H43" s="425"/>
      <c r="I43" s="425"/>
      <c r="J43" s="425"/>
      <c r="K43" s="425"/>
      <c r="L43" s="425"/>
      <c r="M43" s="425"/>
      <c r="N43" s="425"/>
      <c r="O43" s="425"/>
      <c r="P43" s="425"/>
      <c r="Q43" s="425"/>
      <c r="R43" s="425"/>
      <c r="S43" s="425"/>
      <c r="T43" s="2"/>
      <c r="U43" s="426" t="str">
        <f t="shared" si="1"/>
        <v/>
      </c>
      <c r="V43" s="426"/>
      <c r="W43" s="425"/>
      <c r="X43" s="425"/>
      <c r="Y43" s="425"/>
      <c r="Z43" s="425"/>
      <c r="AA43" s="425"/>
      <c r="AB43" s="425"/>
      <c r="AC43" s="425"/>
      <c r="AD43" s="425"/>
      <c r="AE43" s="425"/>
      <c r="AF43" s="425"/>
      <c r="AG43" s="425"/>
      <c r="AH43" s="425"/>
      <c r="AI43" s="425"/>
      <c r="AJ43" s="425"/>
      <c r="AK43" s="425"/>
      <c r="AL43" s="2"/>
      <c r="AM43" s="426" t="str">
        <f t="shared" si="2"/>
        <v/>
      </c>
      <c r="AN43" s="426"/>
      <c r="AO43" s="425"/>
      <c r="AP43" s="425"/>
      <c r="AQ43" s="425"/>
      <c r="AR43" s="425"/>
      <c r="AS43" s="425"/>
      <c r="AT43" s="425"/>
      <c r="AU43" s="425"/>
      <c r="AV43" s="425"/>
      <c r="AW43" s="425"/>
      <c r="AX43" s="425"/>
      <c r="AY43" s="425"/>
      <c r="AZ43" s="425"/>
      <c r="BA43" s="425"/>
      <c r="BB43" s="425"/>
      <c r="BC43" s="425"/>
      <c r="BD43" s="2"/>
      <c r="BE43" s="426" t="str">
        <f t="shared" si="3"/>
        <v/>
      </c>
      <c r="BF43" s="426"/>
      <c r="BG43" s="425"/>
      <c r="BH43" s="425"/>
      <c r="BI43" s="425"/>
      <c r="BJ43" s="425"/>
      <c r="BK43" s="425"/>
      <c r="BL43" s="425"/>
      <c r="BM43" s="425"/>
      <c r="BN43" s="425"/>
      <c r="BO43" s="425"/>
      <c r="BP43" s="425"/>
      <c r="BQ43" s="425"/>
      <c r="BR43" s="425"/>
      <c r="BS43" s="425"/>
      <c r="BT43" s="425"/>
      <c r="BU43" s="425"/>
      <c r="BV43" s="2"/>
      <c r="BW43" s="426" t="str">
        <f t="shared" si="4"/>
        <v/>
      </c>
      <c r="BX43" s="426"/>
      <c r="BY43" s="425" t="str">
        <f>IF('各会計、関係団体の財政状況及び健全化判断比率'!B77="","",'各会計、関係団体の財政状況及び健全化判断比率'!B77)</f>
        <v/>
      </c>
      <c r="BZ43" s="425"/>
      <c r="CA43" s="425"/>
      <c r="CB43" s="425"/>
      <c r="CC43" s="425"/>
      <c r="CD43" s="425"/>
      <c r="CE43" s="425"/>
      <c r="CF43" s="425"/>
      <c r="CG43" s="425"/>
      <c r="CH43" s="425"/>
      <c r="CI43" s="425"/>
      <c r="CJ43" s="425"/>
      <c r="CK43" s="425"/>
      <c r="CL43" s="425"/>
      <c r="CM43" s="425"/>
      <c r="CN43" s="2"/>
      <c r="CO43" s="426" t="str">
        <f t="shared" si="5"/>
        <v/>
      </c>
      <c r="CP43" s="426"/>
      <c r="CQ43" s="425" t="str">
        <f>IF('各会計、関係団体の財政状況及び健全化判断比率'!BS16="","",'各会計、関係団体の財政状況及び健全化判断比率'!BS16)</f>
        <v/>
      </c>
      <c r="CR43" s="425"/>
      <c r="CS43" s="425"/>
      <c r="CT43" s="425"/>
      <c r="CU43" s="425"/>
      <c r="CV43" s="425"/>
      <c r="CW43" s="425"/>
      <c r="CX43" s="425"/>
      <c r="CY43" s="425"/>
      <c r="CZ43" s="425"/>
      <c r="DA43" s="425"/>
      <c r="DB43" s="425"/>
      <c r="DC43" s="425"/>
      <c r="DD43" s="425"/>
      <c r="DE43" s="425"/>
      <c r="DG43" s="427" t="str">
        <f>IF('各会計、関係団体の財政状況及び健全化判断比率'!BR16="","",'各会計、関係団体の財政状況及び健全化判断比率'!BR16)</f>
        <v/>
      </c>
      <c r="DH43" s="427"/>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289</v>
      </c>
      <c r="E46" s="371" t="s">
        <v>293</v>
      </c>
      <c r="F46" s="371"/>
      <c r="G46" s="371"/>
      <c r="H46" s="371"/>
      <c r="I46" s="371"/>
      <c r="J46" s="371"/>
      <c r="K46" s="371"/>
      <c r="L46" s="371"/>
      <c r="M46" s="371"/>
      <c r="N46" s="371"/>
      <c r="O46" s="371"/>
      <c r="P46" s="371"/>
      <c r="Q46" s="371"/>
      <c r="R46" s="371"/>
      <c r="S46" s="371"/>
      <c r="T46" s="371"/>
      <c r="U46" s="371"/>
      <c r="V46" s="371"/>
      <c r="W46" s="371"/>
      <c r="X46" s="371"/>
      <c r="Y46" s="371"/>
      <c r="Z46" s="371"/>
      <c r="AA46" s="371"/>
      <c r="AB46" s="371"/>
      <c r="AC46" s="371"/>
      <c r="AD46" s="371"/>
      <c r="AE46" s="371"/>
      <c r="AF46" s="371"/>
      <c r="AG46" s="371"/>
      <c r="AH46" s="371"/>
      <c r="AI46" s="371"/>
      <c r="AJ46" s="371"/>
      <c r="AK46" s="371"/>
      <c r="AL46" s="371"/>
      <c r="AM46" s="371"/>
      <c r="AN46" s="371"/>
      <c r="AO46" s="371"/>
      <c r="AP46" s="371"/>
      <c r="AQ46" s="371"/>
      <c r="AR46" s="371"/>
      <c r="AS46" s="371"/>
      <c r="AT46" s="371"/>
      <c r="AU46" s="371"/>
      <c r="AV46" s="371"/>
      <c r="AW46" s="371"/>
      <c r="AX46" s="371"/>
      <c r="AY46" s="371"/>
      <c r="AZ46" s="371"/>
      <c r="BA46" s="371"/>
      <c r="BB46" s="371"/>
      <c r="BC46" s="371"/>
      <c r="BD46" s="371"/>
      <c r="BE46" s="371"/>
      <c r="BF46" s="371"/>
      <c r="BG46" s="371"/>
      <c r="BH46" s="371"/>
      <c r="BI46" s="371"/>
      <c r="BJ46" s="371"/>
      <c r="BK46" s="371"/>
      <c r="BL46" s="371"/>
      <c r="BM46" s="371"/>
      <c r="BN46" s="371"/>
      <c r="BO46" s="371"/>
      <c r="BP46" s="371"/>
      <c r="BQ46" s="371"/>
      <c r="BR46" s="371"/>
      <c r="BS46" s="371"/>
      <c r="BT46" s="371"/>
      <c r="BU46" s="371"/>
      <c r="BV46" s="371"/>
      <c r="BW46" s="371"/>
      <c r="BX46" s="371"/>
      <c r="BY46" s="371"/>
      <c r="BZ46" s="371"/>
      <c r="CA46" s="371"/>
      <c r="CB46" s="371"/>
      <c r="CC46" s="371"/>
      <c r="CD46" s="371"/>
      <c r="CE46" s="371"/>
      <c r="CF46" s="371"/>
      <c r="CG46" s="371"/>
      <c r="CH46" s="371"/>
      <c r="CI46" s="371"/>
      <c r="CJ46" s="371"/>
      <c r="CK46" s="371"/>
      <c r="CL46" s="371"/>
      <c r="CM46" s="371"/>
      <c r="CN46" s="371"/>
      <c r="CO46" s="371"/>
      <c r="CP46" s="371"/>
      <c r="CQ46" s="371"/>
      <c r="CR46" s="371"/>
      <c r="CS46" s="371"/>
      <c r="CT46" s="371"/>
      <c r="CU46" s="371"/>
      <c r="CV46" s="371"/>
      <c r="CW46" s="371"/>
      <c r="CX46" s="371"/>
      <c r="CY46" s="371"/>
      <c r="CZ46" s="371"/>
      <c r="DA46" s="371"/>
      <c r="DB46" s="371"/>
      <c r="DC46" s="371"/>
      <c r="DD46" s="371"/>
      <c r="DE46" s="371"/>
      <c r="DF46" s="371"/>
      <c r="DG46" s="371"/>
      <c r="DH46" s="371"/>
      <c r="DI46" s="371"/>
    </row>
    <row r="47" spans="1:113" x14ac:dyDescent="0.2">
      <c r="E47" s="371" t="s">
        <v>15</v>
      </c>
      <c r="F47" s="371"/>
      <c r="G47" s="371"/>
      <c r="H47" s="371"/>
      <c r="I47" s="371"/>
      <c r="J47" s="371"/>
      <c r="K47" s="371"/>
      <c r="L47" s="371"/>
      <c r="M47" s="371"/>
      <c r="N47" s="371"/>
      <c r="O47" s="371"/>
      <c r="P47" s="371"/>
      <c r="Q47" s="371"/>
      <c r="R47" s="371"/>
      <c r="S47" s="371"/>
      <c r="T47" s="371"/>
      <c r="U47" s="371"/>
      <c r="V47" s="371"/>
      <c r="W47" s="371"/>
      <c r="X47" s="371"/>
      <c r="Y47" s="371"/>
      <c r="Z47" s="371"/>
      <c r="AA47" s="371"/>
      <c r="AB47" s="371"/>
      <c r="AC47" s="371"/>
      <c r="AD47" s="371"/>
      <c r="AE47" s="371"/>
      <c r="AF47" s="371"/>
      <c r="AG47" s="371"/>
      <c r="AH47" s="371"/>
      <c r="AI47" s="371"/>
      <c r="AJ47" s="371"/>
      <c r="AK47" s="371"/>
      <c r="AL47" s="371"/>
      <c r="AM47" s="371"/>
      <c r="AN47" s="371"/>
      <c r="AO47" s="371"/>
      <c r="AP47" s="371"/>
      <c r="AQ47" s="371"/>
      <c r="AR47" s="371"/>
      <c r="AS47" s="371"/>
      <c r="AT47" s="371"/>
      <c r="AU47" s="371"/>
      <c r="AV47" s="371"/>
      <c r="AW47" s="371"/>
      <c r="AX47" s="371"/>
      <c r="AY47" s="371"/>
      <c r="AZ47" s="371"/>
      <c r="BA47" s="371"/>
      <c r="BB47" s="371"/>
      <c r="BC47" s="371"/>
      <c r="BD47" s="371"/>
      <c r="BE47" s="371"/>
      <c r="BF47" s="371"/>
      <c r="BG47" s="371"/>
      <c r="BH47" s="371"/>
      <c r="BI47" s="371"/>
      <c r="BJ47" s="371"/>
      <c r="BK47" s="371"/>
      <c r="BL47" s="371"/>
      <c r="BM47" s="371"/>
      <c r="BN47" s="371"/>
      <c r="BO47" s="371"/>
      <c r="BP47" s="371"/>
      <c r="BQ47" s="371"/>
      <c r="BR47" s="371"/>
      <c r="BS47" s="371"/>
      <c r="BT47" s="371"/>
      <c r="BU47" s="371"/>
      <c r="BV47" s="371"/>
      <c r="BW47" s="371"/>
      <c r="BX47" s="371"/>
      <c r="BY47" s="371"/>
      <c r="BZ47" s="371"/>
      <c r="CA47" s="371"/>
      <c r="CB47" s="371"/>
      <c r="CC47" s="371"/>
      <c r="CD47" s="371"/>
      <c r="CE47" s="371"/>
      <c r="CF47" s="371"/>
      <c r="CG47" s="371"/>
      <c r="CH47" s="371"/>
      <c r="CI47" s="371"/>
      <c r="CJ47" s="371"/>
      <c r="CK47" s="371"/>
      <c r="CL47" s="371"/>
      <c r="CM47" s="371"/>
      <c r="CN47" s="371"/>
      <c r="CO47" s="371"/>
      <c r="CP47" s="371"/>
      <c r="CQ47" s="371"/>
      <c r="CR47" s="371"/>
      <c r="CS47" s="371"/>
      <c r="CT47" s="371"/>
      <c r="CU47" s="371"/>
      <c r="CV47" s="371"/>
      <c r="CW47" s="371"/>
      <c r="CX47" s="371"/>
      <c r="CY47" s="371"/>
      <c r="CZ47" s="371"/>
      <c r="DA47" s="371"/>
      <c r="DB47" s="371"/>
      <c r="DC47" s="371"/>
      <c r="DD47" s="371"/>
      <c r="DE47" s="371"/>
      <c r="DF47" s="371"/>
      <c r="DG47" s="371"/>
      <c r="DH47" s="371"/>
      <c r="DI47" s="371"/>
    </row>
    <row r="48" spans="1:113" x14ac:dyDescent="0.2">
      <c r="E48" s="371" t="s">
        <v>294</v>
      </c>
      <c r="F48" s="371"/>
      <c r="G48" s="371"/>
      <c r="H48" s="371"/>
      <c r="I48" s="371"/>
      <c r="J48" s="371"/>
      <c r="K48" s="371"/>
      <c r="L48" s="371"/>
      <c r="M48" s="371"/>
      <c r="N48" s="371"/>
      <c r="O48" s="371"/>
      <c r="P48" s="371"/>
      <c r="Q48" s="371"/>
      <c r="R48" s="371"/>
      <c r="S48" s="371"/>
      <c r="T48" s="371"/>
      <c r="U48" s="371"/>
      <c r="V48" s="371"/>
      <c r="W48" s="371"/>
      <c r="X48" s="371"/>
      <c r="Y48" s="371"/>
      <c r="Z48" s="371"/>
      <c r="AA48" s="371"/>
      <c r="AB48" s="371"/>
      <c r="AC48" s="371"/>
      <c r="AD48" s="371"/>
      <c r="AE48" s="371"/>
      <c r="AF48" s="371"/>
      <c r="AG48" s="371"/>
      <c r="AH48" s="371"/>
      <c r="AI48" s="371"/>
      <c r="AJ48" s="371"/>
      <c r="AK48" s="371"/>
      <c r="AL48" s="371"/>
      <c r="AM48" s="371"/>
      <c r="AN48" s="371"/>
      <c r="AO48" s="371"/>
      <c r="AP48" s="371"/>
      <c r="AQ48" s="371"/>
      <c r="AR48" s="371"/>
      <c r="AS48" s="371"/>
      <c r="AT48" s="371"/>
      <c r="AU48" s="371"/>
      <c r="AV48" s="371"/>
      <c r="AW48" s="371"/>
      <c r="AX48" s="371"/>
      <c r="AY48" s="371"/>
      <c r="AZ48" s="371"/>
      <c r="BA48" s="371"/>
      <c r="BB48" s="371"/>
      <c r="BC48" s="371"/>
      <c r="BD48" s="371"/>
      <c r="BE48" s="371"/>
      <c r="BF48" s="371"/>
      <c r="BG48" s="371"/>
      <c r="BH48" s="371"/>
      <c r="BI48" s="371"/>
      <c r="BJ48" s="371"/>
      <c r="BK48" s="371"/>
      <c r="BL48" s="371"/>
      <c r="BM48" s="371"/>
      <c r="BN48" s="371"/>
      <c r="BO48" s="371"/>
      <c r="BP48" s="371"/>
      <c r="BQ48" s="371"/>
      <c r="BR48" s="371"/>
      <c r="BS48" s="371"/>
      <c r="BT48" s="371"/>
      <c r="BU48" s="371"/>
      <c r="BV48" s="371"/>
      <c r="BW48" s="371"/>
      <c r="BX48" s="371"/>
      <c r="BY48" s="371"/>
      <c r="BZ48" s="371"/>
      <c r="CA48" s="371"/>
      <c r="CB48" s="371"/>
      <c r="CC48" s="371"/>
      <c r="CD48" s="371"/>
      <c r="CE48" s="371"/>
      <c r="CF48" s="371"/>
      <c r="CG48" s="371"/>
      <c r="CH48" s="371"/>
      <c r="CI48" s="371"/>
      <c r="CJ48" s="371"/>
      <c r="CK48" s="371"/>
      <c r="CL48" s="371"/>
      <c r="CM48" s="371"/>
      <c r="CN48" s="371"/>
      <c r="CO48" s="371"/>
      <c r="CP48" s="371"/>
      <c r="CQ48" s="371"/>
      <c r="CR48" s="371"/>
      <c r="CS48" s="371"/>
      <c r="CT48" s="371"/>
      <c r="CU48" s="371"/>
      <c r="CV48" s="371"/>
      <c r="CW48" s="371"/>
      <c r="CX48" s="371"/>
      <c r="CY48" s="371"/>
      <c r="CZ48" s="371"/>
      <c r="DA48" s="371"/>
      <c r="DB48" s="371"/>
      <c r="DC48" s="371"/>
      <c r="DD48" s="371"/>
      <c r="DE48" s="371"/>
      <c r="DF48" s="371"/>
      <c r="DG48" s="371"/>
      <c r="DH48" s="371"/>
      <c r="DI48" s="371"/>
    </row>
    <row r="49" spans="5:113" x14ac:dyDescent="0.2">
      <c r="E49" s="371" t="s">
        <v>297</v>
      </c>
      <c r="F49" s="371"/>
      <c r="G49" s="371"/>
      <c r="H49" s="371"/>
      <c r="I49" s="371"/>
      <c r="J49" s="371"/>
      <c r="K49" s="371"/>
      <c r="L49" s="371"/>
      <c r="M49" s="371"/>
      <c r="N49" s="371"/>
      <c r="O49" s="371"/>
      <c r="P49" s="371"/>
      <c r="Q49" s="371"/>
      <c r="R49" s="371"/>
      <c r="S49" s="371"/>
      <c r="T49" s="371"/>
      <c r="U49" s="371"/>
      <c r="V49" s="371"/>
      <c r="W49" s="371"/>
      <c r="X49" s="371"/>
      <c r="Y49" s="371"/>
      <c r="Z49" s="371"/>
      <c r="AA49" s="371"/>
      <c r="AB49" s="371"/>
      <c r="AC49" s="371"/>
      <c r="AD49" s="371"/>
      <c r="AE49" s="371"/>
      <c r="AF49" s="371"/>
      <c r="AG49" s="371"/>
      <c r="AH49" s="371"/>
      <c r="AI49" s="371"/>
      <c r="AJ49" s="371"/>
      <c r="AK49" s="371"/>
      <c r="AL49" s="371"/>
      <c r="AM49" s="371"/>
      <c r="AN49" s="371"/>
      <c r="AO49" s="371"/>
      <c r="AP49" s="371"/>
      <c r="AQ49" s="371"/>
      <c r="AR49" s="371"/>
      <c r="AS49" s="371"/>
      <c r="AT49" s="371"/>
      <c r="AU49" s="371"/>
      <c r="AV49" s="371"/>
      <c r="AW49" s="371"/>
      <c r="AX49" s="371"/>
      <c r="AY49" s="371"/>
      <c r="AZ49" s="371"/>
      <c r="BA49" s="371"/>
      <c r="BB49" s="371"/>
      <c r="BC49" s="371"/>
      <c r="BD49" s="371"/>
      <c r="BE49" s="371"/>
      <c r="BF49" s="371"/>
      <c r="BG49" s="371"/>
      <c r="BH49" s="371"/>
      <c r="BI49" s="371"/>
      <c r="BJ49" s="371"/>
      <c r="BK49" s="371"/>
      <c r="BL49" s="371"/>
      <c r="BM49" s="371"/>
      <c r="BN49" s="371"/>
      <c r="BO49" s="371"/>
      <c r="BP49" s="371"/>
      <c r="BQ49" s="371"/>
      <c r="BR49" s="371"/>
      <c r="BS49" s="371"/>
      <c r="BT49" s="371"/>
      <c r="BU49" s="371"/>
      <c r="BV49" s="371"/>
      <c r="BW49" s="371"/>
      <c r="BX49" s="371"/>
      <c r="BY49" s="371"/>
      <c r="BZ49" s="371"/>
      <c r="CA49" s="371"/>
      <c r="CB49" s="371"/>
      <c r="CC49" s="371"/>
      <c r="CD49" s="371"/>
      <c r="CE49" s="371"/>
      <c r="CF49" s="371"/>
      <c r="CG49" s="371"/>
      <c r="CH49" s="371"/>
      <c r="CI49" s="371"/>
      <c r="CJ49" s="371"/>
      <c r="CK49" s="371"/>
      <c r="CL49" s="371"/>
      <c r="CM49" s="371"/>
      <c r="CN49" s="371"/>
      <c r="CO49" s="371"/>
      <c r="CP49" s="371"/>
      <c r="CQ49" s="371"/>
      <c r="CR49" s="371"/>
      <c r="CS49" s="371"/>
      <c r="CT49" s="371"/>
      <c r="CU49" s="371"/>
      <c r="CV49" s="371"/>
      <c r="CW49" s="371"/>
      <c r="CX49" s="371"/>
      <c r="CY49" s="371"/>
      <c r="CZ49" s="371"/>
      <c r="DA49" s="371"/>
      <c r="DB49" s="371"/>
      <c r="DC49" s="371"/>
      <c r="DD49" s="371"/>
      <c r="DE49" s="371"/>
      <c r="DF49" s="371"/>
      <c r="DG49" s="371"/>
      <c r="DH49" s="371"/>
      <c r="DI49" s="371"/>
    </row>
    <row r="50" spans="5:113" x14ac:dyDescent="0.2">
      <c r="E50" s="371" t="s">
        <v>135</v>
      </c>
      <c r="F50" s="371"/>
      <c r="G50" s="371"/>
      <c r="H50" s="371"/>
      <c r="I50" s="371"/>
      <c r="J50" s="371"/>
      <c r="K50" s="371"/>
      <c r="L50" s="371"/>
      <c r="M50" s="371"/>
      <c r="N50" s="371"/>
      <c r="O50" s="371"/>
      <c r="P50" s="371"/>
      <c r="Q50" s="371"/>
      <c r="R50" s="371"/>
      <c r="S50" s="371"/>
      <c r="T50" s="371"/>
      <c r="U50" s="371"/>
      <c r="V50" s="371"/>
      <c r="W50" s="371"/>
      <c r="X50" s="371"/>
      <c r="Y50" s="371"/>
      <c r="Z50" s="371"/>
      <c r="AA50" s="371"/>
      <c r="AB50" s="371"/>
      <c r="AC50" s="371"/>
      <c r="AD50" s="371"/>
      <c r="AE50" s="371"/>
      <c r="AF50" s="371"/>
      <c r="AG50" s="371"/>
      <c r="AH50" s="371"/>
      <c r="AI50" s="371"/>
      <c r="AJ50" s="371"/>
      <c r="AK50" s="371"/>
      <c r="AL50" s="371"/>
      <c r="AM50" s="371"/>
      <c r="AN50" s="371"/>
      <c r="AO50" s="371"/>
      <c r="AP50" s="371"/>
      <c r="AQ50" s="371"/>
      <c r="AR50" s="371"/>
      <c r="AS50" s="371"/>
      <c r="AT50" s="371"/>
      <c r="AU50" s="371"/>
      <c r="AV50" s="371"/>
      <c r="AW50" s="371"/>
      <c r="AX50" s="371"/>
      <c r="AY50" s="371"/>
      <c r="AZ50" s="371"/>
      <c r="BA50" s="371"/>
      <c r="BB50" s="371"/>
      <c r="BC50" s="371"/>
      <c r="BD50" s="371"/>
      <c r="BE50" s="371"/>
      <c r="BF50" s="371"/>
      <c r="BG50" s="371"/>
      <c r="BH50" s="371"/>
      <c r="BI50" s="371"/>
      <c r="BJ50" s="371"/>
      <c r="BK50" s="371"/>
      <c r="BL50" s="371"/>
      <c r="BM50" s="371"/>
      <c r="BN50" s="371"/>
      <c r="BO50" s="371"/>
      <c r="BP50" s="371"/>
      <c r="BQ50" s="371"/>
      <c r="BR50" s="371"/>
      <c r="BS50" s="371"/>
      <c r="BT50" s="371"/>
      <c r="BU50" s="371"/>
      <c r="BV50" s="371"/>
      <c r="BW50" s="371"/>
      <c r="BX50" s="371"/>
      <c r="BY50" s="371"/>
      <c r="BZ50" s="371"/>
      <c r="CA50" s="371"/>
      <c r="CB50" s="371"/>
      <c r="CC50" s="371"/>
      <c r="CD50" s="371"/>
      <c r="CE50" s="371"/>
      <c r="CF50" s="371"/>
      <c r="CG50" s="371"/>
      <c r="CH50" s="371"/>
      <c r="CI50" s="371"/>
      <c r="CJ50" s="371"/>
      <c r="CK50" s="371"/>
      <c r="CL50" s="371"/>
      <c r="CM50" s="371"/>
      <c r="CN50" s="371"/>
      <c r="CO50" s="371"/>
      <c r="CP50" s="371"/>
      <c r="CQ50" s="371"/>
      <c r="CR50" s="371"/>
      <c r="CS50" s="371"/>
      <c r="CT50" s="371"/>
      <c r="CU50" s="371"/>
      <c r="CV50" s="371"/>
      <c r="CW50" s="371"/>
      <c r="CX50" s="371"/>
      <c r="CY50" s="371"/>
      <c r="CZ50" s="371"/>
      <c r="DA50" s="371"/>
      <c r="DB50" s="371"/>
      <c r="DC50" s="371"/>
      <c r="DD50" s="371"/>
      <c r="DE50" s="371"/>
      <c r="DF50" s="371"/>
      <c r="DG50" s="371"/>
      <c r="DH50" s="371"/>
      <c r="DI50" s="371"/>
    </row>
    <row r="51" spans="5:113" x14ac:dyDescent="0.2">
      <c r="E51" s="371" t="s">
        <v>298</v>
      </c>
      <c r="F51" s="371"/>
      <c r="G51" s="371"/>
      <c r="H51" s="371"/>
      <c r="I51" s="371"/>
      <c r="J51" s="371"/>
      <c r="K51" s="371"/>
      <c r="L51" s="371"/>
      <c r="M51" s="371"/>
      <c r="N51" s="371"/>
      <c r="O51" s="371"/>
      <c r="P51" s="371"/>
      <c r="Q51" s="371"/>
      <c r="R51" s="371"/>
      <c r="S51" s="371"/>
      <c r="T51" s="371"/>
      <c r="U51" s="371"/>
      <c r="V51" s="371"/>
      <c r="W51" s="371"/>
      <c r="X51" s="371"/>
      <c r="Y51" s="371"/>
      <c r="Z51" s="371"/>
      <c r="AA51" s="371"/>
      <c r="AB51" s="371"/>
      <c r="AC51" s="371"/>
      <c r="AD51" s="371"/>
      <c r="AE51" s="371"/>
      <c r="AF51" s="371"/>
      <c r="AG51" s="371"/>
      <c r="AH51" s="371"/>
      <c r="AI51" s="371"/>
      <c r="AJ51" s="371"/>
      <c r="AK51" s="371"/>
      <c r="AL51" s="371"/>
      <c r="AM51" s="371"/>
      <c r="AN51" s="371"/>
      <c r="AO51" s="371"/>
      <c r="AP51" s="371"/>
      <c r="AQ51" s="371"/>
      <c r="AR51" s="371"/>
      <c r="AS51" s="371"/>
      <c r="AT51" s="371"/>
      <c r="AU51" s="371"/>
      <c r="AV51" s="371"/>
      <c r="AW51" s="371"/>
      <c r="AX51" s="371"/>
      <c r="AY51" s="371"/>
      <c r="AZ51" s="371"/>
      <c r="BA51" s="371"/>
      <c r="BB51" s="371"/>
      <c r="BC51" s="371"/>
      <c r="BD51" s="371"/>
      <c r="BE51" s="371"/>
      <c r="BF51" s="371"/>
      <c r="BG51" s="371"/>
      <c r="BH51" s="371"/>
      <c r="BI51" s="371"/>
      <c r="BJ51" s="371"/>
      <c r="BK51" s="371"/>
      <c r="BL51" s="371"/>
      <c r="BM51" s="371"/>
      <c r="BN51" s="371"/>
      <c r="BO51" s="371"/>
      <c r="BP51" s="371"/>
      <c r="BQ51" s="371"/>
      <c r="BR51" s="371"/>
      <c r="BS51" s="371"/>
      <c r="BT51" s="371"/>
      <c r="BU51" s="371"/>
      <c r="BV51" s="371"/>
      <c r="BW51" s="371"/>
      <c r="BX51" s="371"/>
      <c r="BY51" s="371"/>
      <c r="BZ51" s="371"/>
      <c r="CA51" s="371"/>
      <c r="CB51" s="371"/>
      <c r="CC51" s="371"/>
      <c r="CD51" s="371"/>
      <c r="CE51" s="371"/>
      <c r="CF51" s="371"/>
      <c r="CG51" s="371"/>
      <c r="CH51" s="371"/>
      <c r="CI51" s="371"/>
      <c r="CJ51" s="371"/>
      <c r="CK51" s="371"/>
      <c r="CL51" s="371"/>
      <c r="CM51" s="371"/>
      <c r="CN51" s="371"/>
      <c r="CO51" s="371"/>
      <c r="CP51" s="371"/>
      <c r="CQ51" s="371"/>
      <c r="CR51" s="371"/>
      <c r="CS51" s="371"/>
      <c r="CT51" s="371"/>
      <c r="CU51" s="371"/>
      <c r="CV51" s="371"/>
      <c r="CW51" s="371"/>
      <c r="CX51" s="371"/>
      <c r="CY51" s="371"/>
      <c r="CZ51" s="371"/>
      <c r="DA51" s="371"/>
      <c r="DB51" s="371"/>
      <c r="DC51" s="371"/>
      <c r="DD51" s="371"/>
      <c r="DE51" s="371"/>
      <c r="DF51" s="371"/>
      <c r="DG51" s="371"/>
      <c r="DH51" s="371"/>
      <c r="DI51" s="371"/>
    </row>
    <row r="52" spans="5:113" x14ac:dyDescent="0.2">
      <c r="E52" s="371" t="s">
        <v>299</v>
      </c>
      <c r="F52" s="371"/>
      <c r="G52" s="371"/>
      <c r="H52" s="371"/>
      <c r="I52" s="371"/>
      <c r="J52" s="371"/>
      <c r="K52" s="371"/>
      <c r="L52" s="371"/>
      <c r="M52" s="371"/>
      <c r="N52" s="371"/>
      <c r="O52" s="371"/>
      <c r="P52" s="371"/>
      <c r="Q52" s="371"/>
      <c r="R52" s="371"/>
      <c r="S52" s="371"/>
      <c r="T52" s="371"/>
      <c r="U52" s="371"/>
      <c r="V52" s="371"/>
      <c r="W52" s="371"/>
      <c r="X52" s="371"/>
      <c r="Y52" s="371"/>
      <c r="Z52" s="371"/>
      <c r="AA52" s="371"/>
      <c r="AB52" s="371"/>
      <c r="AC52" s="371"/>
      <c r="AD52" s="371"/>
      <c r="AE52" s="371"/>
      <c r="AF52" s="371"/>
      <c r="AG52" s="371"/>
      <c r="AH52" s="371"/>
      <c r="AI52" s="371"/>
      <c r="AJ52" s="371"/>
      <c r="AK52" s="371"/>
      <c r="AL52" s="371"/>
      <c r="AM52" s="371"/>
      <c r="AN52" s="371"/>
      <c r="AO52" s="371"/>
      <c r="AP52" s="371"/>
      <c r="AQ52" s="371"/>
      <c r="AR52" s="371"/>
      <c r="AS52" s="371"/>
      <c r="AT52" s="371"/>
      <c r="AU52" s="371"/>
      <c r="AV52" s="371"/>
      <c r="AW52" s="371"/>
      <c r="AX52" s="371"/>
      <c r="AY52" s="371"/>
      <c r="AZ52" s="371"/>
      <c r="BA52" s="371"/>
      <c r="BB52" s="371"/>
      <c r="BC52" s="371"/>
      <c r="BD52" s="371"/>
      <c r="BE52" s="371"/>
      <c r="BF52" s="371"/>
      <c r="BG52" s="371"/>
      <c r="BH52" s="371"/>
      <c r="BI52" s="371"/>
      <c r="BJ52" s="371"/>
      <c r="BK52" s="371"/>
      <c r="BL52" s="371"/>
      <c r="BM52" s="371"/>
      <c r="BN52" s="371"/>
      <c r="BO52" s="371"/>
      <c r="BP52" s="371"/>
      <c r="BQ52" s="371"/>
      <c r="BR52" s="371"/>
      <c r="BS52" s="371"/>
      <c r="BT52" s="371"/>
      <c r="BU52" s="371"/>
      <c r="BV52" s="371"/>
      <c r="BW52" s="371"/>
      <c r="BX52" s="371"/>
      <c r="BY52" s="371"/>
      <c r="BZ52" s="371"/>
      <c r="CA52" s="371"/>
      <c r="CB52" s="371"/>
      <c r="CC52" s="371"/>
      <c r="CD52" s="371"/>
      <c r="CE52" s="371"/>
      <c r="CF52" s="371"/>
      <c r="CG52" s="371"/>
      <c r="CH52" s="371"/>
      <c r="CI52" s="371"/>
      <c r="CJ52" s="371"/>
      <c r="CK52" s="371"/>
      <c r="CL52" s="371"/>
      <c r="CM52" s="371"/>
      <c r="CN52" s="371"/>
      <c r="CO52" s="371"/>
      <c r="CP52" s="371"/>
      <c r="CQ52" s="371"/>
      <c r="CR52" s="371"/>
      <c r="CS52" s="371"/>
      <c r="CT52" s="371"/>
      <c r="CU52" s="371"/>
      <c r="CV52" s="371"/>
      <c r="CW52" s="371"/>
      <c r="CX52" s="371"/>
      <c r="CY52" s="371"/>
      <c r="CZ52" s="371"/>
      <c r="DA52" s="371"/>
      <c r="DB52" s="371"/>
      <c r="DC52" s="371"/>
      <c r="DD52" s="371"/>
      <c r="DE52" s="371"/>
      <c r="DF52" s="371"/>
      <c r="DG52" s="371"/>
      <c r="DH52" s="371"/>
      <c r="DI52" s="371"/>
    </row>
    <row r="53" spans="5:113" x14ac:dyDescent="0.2">
      <c r="E53" s="371" t="s">
        <v>302</v>
      </c>
      <c r="F53" s="371"/>
      <c r="G53" s="371"/>
      <c r="H53" s="371"/>
      <c r="I53" s="371"/>
      <c r="J53" s="371"/>
      <c r="K53" s="371"/>
      <c r="L53" s="371"/>
      <c r="M53" s="371"/>
      <c r="N53" s="371"/>
      <c r="O53" s="371"/>
      <c r="P53" s="371"/>
      <c r="Q53" s="371"/>
      <c r="R53" s="371"/>
      <c r="S53" s="371"/>
      <c r="T53" s="371"/>
      <c r="U53" s="371"/>
      <c r="V53" s="371"/>
      <c r="W53" s="371"/>
      <c r="X53" s="371"/>
      <c r="Y53" s="371"/>
      <c r="Z53" s="371"/>
      <c r="AA53" s="371"/>
      <c r="AB53" s="371"/>
      <c r="AC53" s="371"/>
      <c r="AD53" s="371"/>
      <c r="AE53" s="371"/>
      <c r="AF53" s="371"/>
      <c r="AG53" s="371"/>
      <c r="AH53" s="371"/>
      <c r="AI53" s="371"/>
      <c r="AJ53" s="371"/>
      <c r="AK53" s="371"/>
      <c r="AL53" s="371"/>
      <c r="AM53" s="371"/>
      <c r="AN53" s="371"/>
      <c r="AO53" s="371"/>
      <c r="AP53" s="371"/>
      <c r="AQ53" s="371"/>
      <c r="AR53" s="371"/>
      <c r="AS53" s="371"/>
      <c r="AT53" s="371"/>
      <c r="AU53" s="371"/>
      <c r="AV53" s="371"/>
      <c r="AW53" s="371"/>
      <c r="AX53" s="371"/>
      <c r="AY53" s="371"/>
      <c r="AZ53" s="371"/>
      <c r="BA53" s="371"/>
      <c r="BB53" s="371"/>
      <c r="BC53" s="371"/>
      <c r="BD53" s="371"/>
      <c r="BE53" s="371"/>
      <c r="BF53" s="371"/>
      <c r="BG53" s="371"/>
      <c r="BH53" s="371"/>
      <c r="BI53" s="371"/>
      <c r="BJ53" s="371"/>
      <c r="BK53" s="371"/>
      <c r="BL53" s="371"/>
      <c r="BM53" s="371"/>
      <c r="BN53" s="371"/>
      <c r="BO53" s="371"/>
      <c r="BP53" s="371"/>
      <c r="BQ53" s="371"/>
      <c r="BR53" s="371"/>
      <c r="BS53" s="371"/>
      <c r="BT53" s="371"/>
      <c r="BU53" s="371"/>
      <c r="BV53" s="371"/>
      <c r="BW53" s="371"/>
      <c r="BX53" s="371"/>
      <c r="BY53" s="371"/>
      <c r="BZ53" s="371"/>
      <c r="CA53" s="371"/>
      <c r="CB53" s="371"/>
      <c r="CC53" s="371"/>
      <c r="CD53" s="371"/>
      <c r="CE53" s="371"/>
      <c r="CF53" s="371"/>
      <c r="CG53" s="371"/>
      <c r="CH53" s="371"/>
      <c r="CI53" s="371"/>
      <c r="CJ53" s="371"/>
      <c r="CK53" s="371"/>
      <c r="CL53" s="371"/>
      <c r="CM53" s="371"/>
      <c r="CN53" s="371"/>
      <c r="CO53" s="371"/>
      <c r="CP53" s="371"/>
      <c r="CQ53" s="371"/>
      <c r="CR53" s="371"/>
      <c r="CS53" s="371"/>
      <c r="CT53" s="371"/>
      <c r="CU53" s="371"/>
      <c r="CV53" s="371"/>
      <c r="CW53" s="371"/>
      <c r="CX53" s="371"/>
      <c r="CY53" s="371"/>
      <c r="CZ53" s="371"/>
      <c r="DA53" s="371"/>
      <c r="DB53" s="371"/>
      <c r="DC53" s="371"/>
      <c r="DD53" s="371"/>
      <c r="DE53" s="371"/>
      <c r="DF53" s="371"/>
      <c r="DG53" s="371"/>
      <c r="DH53" s="371"/>
      <c r="DI53" s="371"/>
    </row>
    <row r="54" spans="5:113" x14ac:dyDescent="0.2"/>
    <row r="55" spans="5:113" x14ac:dyDescent="0.2"/>
    <row r="56" spans="5:113" x14ac:dyDescent="0.2"/>
  </sheetData>
  <sheetProtection algorithmName="SHA-512" hashValue="+DcuLmG7XdmRxfkbN3aRMUFp5gdR7+MjJB8+CjwXGGu5F+4Kfq3vlkrxUYtGv2PtclSqgDC19Em5iupBKVgfeg==" saltValue="xPuFTN5agNGq0ph6nitE4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59" t="s">
        <v>197</v>
      </c>
      <c r="DI1" s="660"/>
      <c r="DJ1" s="660"/>
      <c r="DK1" s="660"/>
      <c r="DL1" s="660"/>
      <c r="DM1" s="660"/>
      <c r="DN1" s="661"/>
      <c r="DO1" s="1"/>
      <c r="DP1" s="659" t="s">
        <v>303</v>
      </c>
      <c r="DQ1" s="660"/>
      <c r="DR1" s="660"/>
      <c r="DS1" s="660"/>
      <c r="DT1" s="660"/>
      <c r="DU1" s="660"/>
      <c r="DV1" s="660"/>
      <c r="DW1" s="660"/>
      <c r="DX1" s="660"/>
      <c r="DY1" s="660"/>
      <c r="DZ1" s="660"/>
      <c r="EA1" s="660"/>
      <c r="EB1" s="660"/>
      <c r="EC1" s="661"/>
      <c r="ED1" s="2"/>
      <c r="EE1" s="2"/>
      <c r="EF1" s="2"/>
      <c r="EG1" s="2"/>
      <c r="EH1" s="2"/>
      <c r="EI1" s="2"/>
      <c r="EJ1" s="2"/>
      <c r="EK1" s="2"/>
      <c r="EL1" s="2"/>
      <c r="EM1" s="2"/>
    </row>
    <row r="2" spans="2:143" ht="22.5" customHeight="1" x14ac:dyDescent="0.2">
      <c r="B2" s="40" t="s">
        <v>255</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497" t="s">
        <v>304</v>
      </c>
      <c r="C3" s="498"/>
      <c r="D3" s="498"/>
      <c r="E3" s="498"/>
      <c r="F3" s="498"/>
      <c r="G3" s="498"/>
      <c r="H3" s="498"/>
      <c r="I3" s="498"/>
      <c r="J3" s="498"/>
      <c r="K3" s="498"/>
      <c r="L3" s="498"/>
      <c r="M3" s="498"/>
      <c r="N3" s="498"/>
      <c r="O3" s="498"/>
      <c r="P3" s="498"/>
      <c r="Q3" s="498"/>
      <c r="R3" s="498"/>
      <c r="S3" s="498"/>
      <c r="T3" s="498"/>
      <c r="U3" s="498"/>
      <c r="V3" s="498"/>
      <c r="W3" s="498"/>
      <c r="X3" s="498"/>
      <c r="Y3" s="498"/>
      <c r="Z3" s="498"/>
      <c r="AA3" s="498"/>
      <c r="AB3" s="498"/>
      <c r="AC3" s="498"/>
      <c r="AD3" s="498"/>
      <c r="AE3" s="498"/>
      <c r="AF3" s="498"/>
      <c r="AG3" s="498"/>
      <c r="AH3" s="498"/>
      <c r="AI3" s="498"/>
      <c r="AJ3" s="498"/>
      <c r="AK3" s="498"/>
      <c r="AL3" s="498"/>
      <c r="AM3" s="498"/>
      <c r="AN3" s="498"/>
      <c r="AO3" s="498"/>
      <c r="AP3" s="497" t="s">
        <v>81</v>
      </c>
      <c r="AQ3" s="498"/>
      <c r="AR3" s="498"/>
      <c r="AS3" s="498"/>
      <c r="AT3" s="498"/>
      <c r="AU3" s="498"/>
      <c r="AV3" s="498"/>
      <c r="AW3" s="498"/>
      <c r="AX3" s="498"/>
      <c r="AY3" s="498"/>
      <c r="AZ3" s="498"/>
      <c r="BA3" s="498"/>
      <c r="BB3" s="498"/>
      <c r="BC3" s="498"/>
      <c r="BD3" s="498"/>
      <c r="BE3" s="498"/>
      <c r="BF3" s="498"/>
      <c r="BG3" s="498"/>
      <c r="BH3" s="498"/>
      <c r="BI3" s="498"/>
      <c r="BJ3" s="498"/>
      <c r="BK3" s="498"/>
      <c r="BL3" s="498"/>
      <c r="BM3" s="498"/>
      <c r="BN3" s="498"/>
      <c r="BO3" s="498"/>
      <c r="BP3" s="498"/>
      <c r="BQ3" s="498"/>
      <c r="BR3" s="498"/>
      <c r="BS3" s="498"/>
      <c r="BT3" s="498"/>
      <c r="BU3" s="498"/>
      <c r="BV3" s="498"/>
      <c r="BW3" s="498"/>
      <c r="BX3" s="498"/>
      <c r="BY3" s="498"/>
      <c r="BZ3" s="498"/>
      <c r="CA3" s="498"/>
      <c r="CB3" s="540"/>
      <c r="CD3" s="497" t="s">
        <v>143</v>
      </c>
      <c r="CE3" s="498"/>
      <c r="CF3" s="498"/>
      <c r="CG3" s="498"/>
      <c r="CH3" s="498"/>
      <c r="CI3" s="498"/>
      <c r="CJ3" s="498"/>
      <c r="CK3" s="498"/>
      <c r="CL3" s="498"/>
      <c r="CM3" s="498"/>
      <c r="CN3" s="498"/>
      <c r="CO3" s="498"/>
      <c r="CP3" s="498"/>
      <c r="CQ3" s="498"/>
      <c r="CR3" s="498"/>
      <c r="CS3" s="498"/>
      <c r="CT3" s="498"/>
      <c r="CU3" s="498"/>
      <c r="CV3" s="498"/>
      <c r="CW3" s="498"/>
      <c r="CX3" s="498"/>
      <c r="CY3" s="498"/>
      <c r="CZ3" s="498"/>
      <c r="DA3" s="498"/>
      <c r="DB3" s="498"/>
      <c r="DC3" s="498"/>
      <c r="DD3" s="498"/>
      <c r="DE3" s="498"/>
      <c r="DF3" s="498"/>
      <c r="DG3" s="498"/>
      <c r="DH3" s="498"/>
      <c r="DI3" s="498"/>
      <c r="DJ3" s="498"/>
      <c r="DK3" s="498"/>
      <c r="DL3" s="498"/>
      <c r="DM3" s="498"/>
      <c r="DN3" s="498"/>
      <c r="DO3" s="498"/>
      <c r="DP3" s="498"/>
      <c r="DQ3" s="498"/>
      <c r="DR3" s="498"/>
      <c r="DS3" s="498"/>
      <c r="DT3" s="498"/>
      <c r="DU3" s="498"/>
      <c r="DV3" s="498"/>
      <c r="DW3" s="498"/>
      <c r="DX3" s="498"/>
      <c r="DY3" s="498"/>
      <c r="DZ3" s="498"/>
      <c r="EA3" s="498"/>
      <c r="EB3" s="498"/>
      <c r="EC3" s="540"/>
    </row>
    <row r="4" spans="2:143" ht="11.25" customHeight="1" x14ac:dyDescent="0.2">
      <c r="B4" s="497" t="s">
        <v>3</v>
      </c>
      <c r="C4" s="498"/>
      <c r="D4" s="498"/>
      <c r="E4" s="498"/>
      <c r="F4" s="498"/>
      <c r="G4" s="498"/>
      <c r="H4" s="498"/>
      <c r="I4" s="498"/>
      <c r="J4" s="498"/>
      <c r="K4" s="498"/>
      <c r="L4" s="498"/>
      <c r="M4" s="498"/>
      <c r="N4" s="498"/>
      <c r="O4" s="498"/>
      <c r="P4" s="498"/>
      <c r="Q4" s="540"/>
      <c r="R4" s="497" t="s">
        <v>172</v>
      </c>
      <c r="S4" s="498"/>
      <c r="T4" s="498"/>
      <c r="U4" s="498"/>
      <c r="V4" s="498"/>
      <c r="W4" s="498"/>
      <c r="X4" s="498"/>
      <c r="Y4" s="540"/>
      <c r="Z4" s="497" t="s">
        <v>305</v>
      </c>
      <c r="AA4" s="498"/>
      <c r="AB4" s="498"/>
      <c r="AC4" s="540"/>
      <c r="AD4" s="497" t="s">
        <v>307</v>
      </c>
      <c r="AE4" s="498"/>
      <c r="AF4" s="498"/>
      <c r="AG4" s="498"/>
      <c r="AH4" s="498"/>
      <c r="AI4" s="498"/>
      <c r="AJ4" s="498"/>
      <c r="AK4" s="540"/>
      <c r="AL4" s="497" t="s">
        <v>305</v>
      </c>
      <c r="AM4" s="498"/>
      <c r="AN4" s="498"/>
      <c r="AO4" s="540"/>
      <c r="AP4" s="662" t="s">
        <v>155</v>
      </c>
      <c r="AQ4" s="662"/>
      <c r="AR4" s="662"/>
      <c r="AS4" s="662"/>
      <c r="AT4" s="662"/>
      <c r="AU4" s="662"/>
      <c r="AV4" s="662"/>
      <c r="AW4" s="662"/>
      <c r="AX4" s="662"/>
      <c r="AY4" s="662"/>
      <c r="AZ4" s="662"/>
      <c r="BA4" s="662"/>
      <c r="BB4" s="662"/>
      <c r="BC4" s="662"/>
      <c r="BD4" s="662"/>
      <c r="BE4" s="662"/>
      <c r="BF4" s="662"/>
      <c r="BG4" s="662" t="s">
        <v>22</v>
      </c>
      <c r="BH4" s="662"/>
      <c r="BI4" s="662"/>
      <c r="BJ4" s="662"/>
      <c r="BK4" s="662"/>
      <c r="BL4" s="662"/>
      <c r="BM4" s="662"/>
      <c r="BN4" s="662"/>
      <c r="BO4" s="662" t="s">
        <v>305</v>
      </c>
      <c r="BP4" s="662"/>
      <c r="BQ4" s="662"/>
      <c r="BR4" s="662"/>
      <c r="BS4" s="662" t="s">
        <v>309</v>
      </c>
      <c r="BT4" s="662"/>
      <c r="BU4" s="662"/>
      <c r="BV4" s="662"/>
      <c r="BW4" s="662"/>
      <c r="BX4" s="662"/>
      <c r="BY4" s="662"/>
      <c r="BZ4" s="662"/>
      <c r="CA4" s="662"/>
      <c r="CB4" s="662"/>
      <c r="CD4" s="497" t="s">
        <v>312</v>
      </c>
      <c r="CE4" s="498"/>
      <c r="CF4" s="498"/>
      <c r="CG4" s="498"/>
      <c r="CH4" s="498"/>
      <c r="CI4" s="498"/>
      <c r="CJ4" s="498"/>
      <c r="CK4" s="498"/>
      <c r="CL4" s="498"/>
      <c r="CM4" s="498"/>
      <c r="CN4" s="498"/>
      <c r="CO4" s="498"/>
      <c r="CP4" s="498"/>
      <c r="CQ4" s="498"/>
      <c r="CR4" s="498"/>
      <c r="CS4" s="498"/>
      <c r="CT4" s="498"/>
      <c r="CU4" s="498"/>
      <c r="CV4" s="498"/>
      <c r="CW4" s="498"/>
      <c r="CX4" s="498"/>
      <c r="CY4" s="498"/>
      <c r="CZ4" s="498"/>
      <c r="DA4" s="498"/>
      <c r="DB4" s="498"/>
      <c r="DC4" s="498"/>
      <c r="DD4" s="498"/>
      <c r="DE4" s="498"/>
      <c r="DF4" s="498"/>
      <c r="DG4" s="498"/>
      <c r="DH4" s="498"/>
      <c r="DI4" s="498"/>
      <c r="DJ4" s="498"/>
      <c r="DK4" s="498"/>
      <c r="DL4" s="498"/>
      <c r="DM4" s="498"/>
      <c r="DN4" s="498"/>
      <c r="DO4" s="498"/>
      <c r="DP4" s="498"/>
      <c r="DQ4" s="498"/>
      <c r="DR4" s="498"/>
      <c r="DS4" s="498"/>
      <c r="DT4" s="498"/>
      <c r="DU4" s="498"/>
      <c r="DV4" s="498"/>
      <c r="DW4" s="498"/>
      <c r="DX4" s="498"/>
      <c r="DY4" s="498"/>
      <c r="DZ4" s="498"/>
      <c r="EA4" s="498"/>
      <c r="EB4" s="498"/>
      <c r="EC4" s="540"/>
    </row>
    <row r="5" spans="2:143" ht="11.25" customHeight="1" x14ac:dyDescent="0.2">
      <c r="B5" s="626" t="s">
        <v>78</v>
      </c>
      <c r="C5" s="627"/>
      <c r="D5" s="627"/>
      <c r="E5" s="627"/>
      <c r="F5" s="627"/>
      <c r="G5" s="627"/>
      <c r="H5" s="627"/>
      <c r="I5" s="627"/>
      <c r="J5" s="627"/>
      <c r="K5" s="627"/>
      <c r="L5" s="627"/>
      <c r="M5" s="627"/>
      <c r="N5" s="627"/>
      <c r="O5" s="627"/>
      <c r="P5" s="627"/>
      <c r="Q5" s="628"/>
      <c r="R5" s="623">
        <v>634727</v>
      </c>
      <c r="S5" s="624"/>
      <c r="T5" s="624"/>
      <c r="U5" s="624"/>
      <c r="V5" s="624"/>
      <c r="W5" s="624"/>
      <c r="X5" s="624"/>
      <c r="Y5" s="646"/>
      <c r="Z5" s="657">
        <v>10.9</v>
      </c>
      <c r="AA5" s="657"/>
      <c r="AB5" s="657"/>
      <c r="AC5" s="657"/>
      <c r="AD5" s="658">
        <v>634727</v>
      </c>
      <c r="AE5" s="658"/>
      <c r="AF5" s="658"/>
      <c r="AG5" s="658"/>
      <c r="AH5" s="658"/>
      <c r="AI5" s="658"/>
      <c r="AJ5" s="658"/>
      <c r="AK5" s="658"/>
      <c r="AL5" s="647">
        <v>22</v>
      </c>
      <c r="AM5" s="630"/>
      <c r="AN5" s="630"/>
      <c r="AO5" s="650"/>
      <c r="AP5" s="626" t="s">
        <v>174</v>
      </c>
      <c r="AQ5" s="627"/>
      <c r="AR5" s="627"/>
      <c r="AS5" s="627"/>
      <c r="AT5" s="627"/>
      <c r="AU5" s="627"/>
      <c r="AV5" s="627"/>
      <c r="AW5" s="627"/>
      <c r="AX5" s="627"/>
      <c r="AY5" s="627"/>
      <c r="AZ5" s="627"/>
      <c r="BA5" s="627"/>
      <c r="BB5" s="627"/>
      <c r="BC5" s="627"/>
      <c r="BD5" s="627"/>
      <c r="BE5" s="627"/>
      <c r="BF5" s="628"/>
      <c r="BG5" s="584">
        <v>634727</v>
      </c>
      <c r="BH5" s="468"/>
      <c r="BI5" s="468"/>
      <c r="BJ5" s="468"/>
      <c r="BK5" s="468"/>
      <c r="BL5" s="468"/>
      <c r="BM5" s="468"/>
      <c r="BN5" s="597"/>
      <c r="BO5" s="617">
        <v>100</v>
      </c>
      <c r="BP5" s="617"/>
      <c r="BQ5" s="617"/>
      <c r="BR5" s="617"/>
      <c r="BS5" s="618" t="s">
        <v>34</v>
      </c>
      <c r="BT5" s="618"/>
      <c r="BU5" s="618"/>
      <c r="BV5" s="618"/>
      <c r="BW5" s="618"/>
      <c r="BX5" s="618"/>
      <c r="BY5" s="618"/>
      <c r="BZ5" s="618"/>
      <c r="CA5" s="618"/>
      <c r="CB5" s="640"/>
      <c r="CD5" s="497" t="s">
        <v>155</v>
      </c>
      <c r="CE5" s="498"/>
      <c r="CF5" s="498"/>
      <c r="CG5" s="498"/>
      <c r="CH5" s="498"/>
      <c r="CI5" s="498"/>
      <c r="CJ5" s="498"/>
      <c r="CK5" s="498"/>
      <c r="CL5" s="498"/>
      <c r="CM5" s="498"/>
      <c r="CN5" s="498"/>
      <c r="CO5" s="498"/>
      <c r="CP5" s="498"/>
      <c r="CQ5" s="540"/>
      <c r="CR5" s="497" t="s">
        <v>314</v>
      </c>
      <c r="CS5" s="498"/>
      <c r="CT5" s="498"/>
      <c r="CU5" s="498"/>
      <c r="CV5" s="498"/>
      <c r="CW5" s="498"/>
      <c r="CX5" s="498"/>
      <c r="CY5" s="540"/>
      <c r="CZ5" s="497" t="s">
        <v>305</v>
      </c>
      <c r="DA5" s="498"/>
      <c r="DB5" s="498"/>
      <c r="DC5" s="540"/>
      <c r="DD5" s="497" t="s">
        <v>156</v>
      </c>
      <c r="DE5" s="498"/>
      <c r="DF5" s="498"/>
      <c r="DG5" s="498"/>
      <c r="DH5" s="498"/>
      <c r="DI5" s="498"/>
      <c r="DJ5" s="498"/>
      <c r="DK5" s="498"/>
      <c r="DL5" s="498"/>
      <c r="DM5" s="498"/>
      <c r="DN5" s="498"/>
      <c r="DO5" s="498"/>
      <c r="DP5" s="540"/>
      <c r="DQ5" s="497" t="s">
        <v>315</v>
      </c>
      <c r="DR5" s="498"/>
      <c r="DS5" s="498"/>
      <c r="DT5" s="498"/>
      <c r="DU5" s="498"/>
      <c r="DV5" s="498"/>
      <c r="DW5" s="498"/>
      <c r="DX5" s="498"/>
      <c r="DY5" s="498"/>
      <c r="DZ5" s="498"/>
      <c r="EA5" s="498"/>
      <c r="EB5" s="498"/>
      <c r="EC5" s="540"/>
    </row>
    <row r="6" spans="2:143" ht="11.25" customHeight="1" x14ac:dyDescent="0.2">
      <c r="B6" s="582" t="s">
        <v>206</v>
      </c>
      <c r="C6" s="371"/>
      <c r="D6" s="371"/>
      <c r="E6" s="371"/>
      <c r="F6" s="371"/>
      <c r="G6" s="371"/>
      <c r="H6" s="371"/>
      <c r="I6" s="371"/>
      <c r="J6" s="371"/>
      <c r="K6" s="371"/>
      <c r="L6" s="371"/>
      <c r="M6" s="371"/>
      <c r="N6" s="371"/>
      <c r="O6" s="371"/>
      <c r="P6" s="371"/>
      <c r="Q6" s="583"/>
      <c r="R6" s="584">
        <v>59937</v>
      </c>
      <c r="S6" s="468"/>
      <c r="T6" s="468"/>
      <c r="U6" s="468"/>
      <c r="V6" s="468"/>
      <c r="W6" s="468"/>
      <c r="X6" s="468"/>
      <c r="Y6" s="597"/>
      <c r="Z6" s="617">
        <v>1</v>
      </c>
      <c r="AA6" s="617"/>
      <c r="AB6" s="617"/>
      <c r="AC6" s="617"/>
      <c r="AD6" s="618">
        <v>59937</v>
      </c>
      <c r="AE6" s="618"/>
      <c r="AF6" s="618"/>
      <c r="AG6" s="618"/>
      <c r="AH6" s="618"/>
      <c r="AI6" s="618"/>
      <c r="AJ6" s="618"/>
      <c r="AK6" s="618"/>
      <c r="AL6" s="587">
        <v>2.1</v>
      </c>
      <c r="AM6" s="331"/>
      <c r="AN6" s="331"/>
      <c r="AO6" s="619"/>
      <c r="AP6" s="582" t="s">
        <v>316</v>
      </c>
      <c r="AQ6" s="371"/>
      <c r="AR6" s="371"/>
      <c r="AS6" s="371"/>
      <c r="AT6" s="371"/>
      <c r="AU6" s="371"/>
      <c r="AV6" s="371"/>
      <c r="AW6" s="371"/>
      <c r="AX6" s="371"/>
      <c r="AY6" s="371"/>
      <c r="AZ6" s="371"/>
      <c r="BA6" s="371"/>
      <c r="BB6" s="371"/>
      <c r="BC6" s="371"/>
      <c r="BD6" s="371"/>
      <c r="BE6" s="371"/>
      <c r="BF6" s="583"/>
      <c r="BG6" s="584">
        <v>634727</v>
      </c>
      <c r="BH6" s="468"/>
      <c r="BI6" s="468"/>
      <c r="BJ6" s="468"/>
      <c r="BK6" s="468"/>
      <c r="BL6" s="468"/>
      <c r="BM6" s="468"/>
      <c r="BN6" s="597"/>
      <c r="BO6" s="617">
        <v>100</v>
      </c>
      <c r="BP6" s="617"/>
      <c r="BQ6" s="617"/>
      <c r="BR6" s="617"/>
      <c r="BS6" s="618" t="s">
        <v>34</v>
      </c>
      <c r="BT6" s="618"/>
      <c r="BU6" s="618"/>
      <c r="BV6" s="618"/>
      <c r="BW6" s="618"/>
      <c r="BX6" s="618"/>
      <c r="BY6" s="618"/>
      <c r="BZ6" s="618"/>
      <c r="CA6" s="618"/>
      <c r="CB6" s="640"/>
      <c r="CD6" s="626" t="s">
        <v>186</v>
      </c>
      <c r="CE6" s="627"/>
      <c r="CF6" s="627"/>
      <c r="CG6" s="627"/>
      <c r="CH6" s="627"/>
      <c r="CI6" s="627"/>
      <c r="CJ6" s="627"/>
      <c r="CK6" s="627"/>
      <c r="CL6" s="627"/>
      <c r="CM6" s="627"/>
      <c r="CN6" s="627"/>
      <c r="CO6" s="627"/>
      <c r="CP6" s="627"/>
      <c r="CQ6" s="628"/>
      <c r="CR6" s="584">
        <v>59223</v>
      </c>
      <c r="CS6" s="468"/>
      <c r="CT6" s="468"/>
      <c r="CU6" s="468"/>
      <c r="CV6" s="468"/>
      <c r="CW6" s="468"/>
      <c r="CX6" s="468"/>
      <c r="CY6" s="597"/>
      <c r="CZ6" s="647">
        <v>1.1000000000000001</v>
      </c>
      <c r="DA6" s="630"/>
      <c r="DB6" s="630"/>
      <c r="DC6" s="648"/>
      <c r="DD6" s="590" t="s">
        <v>34</v>
      </c>
      <c r="DE6" s="468"/>
      <c r="DF6" s="468"/>
      <c r="DG6" s="468"/>
      <c r="DH6" s="468"/>
      <c r="DI6" s="468"/>
      <c r="DJ6" s="468"/>
      <c r="DK6" s="468"/>
      <c r="DL6" s="468"/>
      <c r="DM6" s="468"/>
      <c r="DN6" s="468"/>
      <c r="DO6" s="468"/>
      <c r="DP6" s="597"/>
      <c r="DQ6" s="590">
        <v>59223</v>
      </c>
      <c r="DR6" s="468"/>
      <c r="DS6" s="468"/>
      <c r="DT6" s="468"/>
      <c r="DU6" s="468"/>
      <c r="DV6" s="468"/>
      <c r="DW6" s="468"/>
      <c r="DX6" s="468"/>
      <c r="DY6" s="468"/>
      <c r="DZ6" s="468"/>
      <c r="EA6" s="468"/>
      <c r="EB6" s="468"/>
      <c r="EC6" s="615"/>
    </row>
    <row r="7" spans="2:143" ht="11.25" customHeight="1" x14ac:dyDescent="0.2">
      <c r="B7" s="582" t="s">
        <v>260</v>
      </c>
      <c r="C7" s="371"/>
      <c r="D7" s="371"/>
      <c r="E7" s="371"/>
      <c r="F7" s="371"/>
      <c r="G7" s="371"/>
      <c r="H7" s="371"/>
      <c r="I7" s="371"/>
      <c r="J7" s="371"/>
      <c r="K7" s="371"/>
      <c r="L7" s="371"/>
      <c r="M7" s="371"/>
      <c r="N7" s="371"/>
      <c r="O7" s="371"/>
      <c r="P7" s="371"/>
      <c r="Q7" s="583"/>
      <c r="R7" s="584">
        <v>148</v>
      </c>
      <c r="S7" s="468"/>
      <c r="T7" s="468"/>
      <c r="U7" s="468"/>
      <c r="V7" s="468"/>
      <c r="W7" s="468"/>
      <c r="X7" s="468"/>
      <c r="Y7" s="597"/>
      <c r="Z7" s="617">
        <v>0</v>
      </c>
      <c r="AA7" s="617"/>
      <c r="AB7" s="617"/>
      <c r="AC7" s="617"/>
      <c r="AD7" s="618">
        <v>148</v>
      </c>
      <c r="AE7" s="618"/>
      <c r="AF7" s="618"/>
      <c r="AG7" s="618"/>
      <c r="AH7" s="618"/>
      <c r="AI7" s="618"/>
      <c r="AJ7" s="618"/>
      <c r="AK7" s="618"/>
      <c r="AL7" s="587">
        <v>0</v>
      </c>
      <c r="AM7" s="331"/>
      <c r="AN7" s="331"/>
      <c r="AO7" s="619"/>
      <c r="AP7" s="582" t="s">
        <v>319</v>
      </c>
      <c r="AQ7" s="371"/>
      <c r="AR7" s="371"/>
      <c r="AS7" s="371"/>
      <c r="AT7" s="371"/>
      <c r="AU7" s="371"/>
      <c r="AV7" s="371"/>
      <c r="AW7" s="371"/>
      <c r="AX7" s="371"/>
      <c r="AY7" s="371"/>
      <c r="AZ7" s="371"/>
      <c r="BA7" s="371"/>
      <c r="BB7" s="371"/>
      <c r="BC7" s="371"/>
      <c r="BD7" s="371"/>
      <c r="BE7" s="371"/>
      <c r="BF7" s="583"/>
      <c r="BG7" s="584">
        <v>230284</v>
      </c>
      <c r="BH7" s="468"/>
      <c r="BI7" s="468"/>
      <c r="BJ7" s="468"/>
      <c r="BK7" s="468"/>
      <c r="BL7" s="468"/>
      <c r="BM7" s="468"/>
      <c r="BN7" s="597"/>
      <c r="BO7" s="617">
        <v>36.299999999999997</v>
      </c>
      <c r="BP7" s="617"/>
      <c r="BQ7" s="617"/>
      <c r="BR7" s="617"/>
      <c r="BS7" s="618" t="s">
        <v>34</v>
      </c>
      <c r="BT7" s="618"/>
      <c r="BU7" s="618"/>
      <c r="BV7" s="618"/>
      <c r="BW7" s="618"/>
      <c r="BX7" s="618"/>
      <c r="BY7" s="618"/>
      <c r="BZ7" s="618"/>
      <c r="CA7" s="618"/>
      <c r="CB7" s="640"/>
      <c r="CD7" s="582" t="s">
        <v>202</v>
      </c>
      <c r="CE7" s="371"/>
      <c r="CF7" s="371"/>
      <c r="CG7" s="371"/>
      <c r="CH7" s="371"/>
      <c r="CI7" s="371"/>
      <c r="CJ7" s="371"/>
      <c r="CK7" s="371"/>
      <c r="CL7" s="371"/>
      <c r="CM7" s="371"/>
      <c r="CN7" s="371"/>
      <c r="CO7" s="371"/>
      <c r="CP7" s="371"/>
      <c r="CQ7" s="583"/>
      <c r="CR7" s="584">
        <v>1180299</v>
      </c>
      <c r="CS7" s="468"/>
      <c r="CT7" s="468"/>
      <c r="CU7" s="468"/>
      <c r="CV7" s="468"/>
      <c r="CW7" s="468"/>
      <c r="CX7" s="468"/>
      <c r="CY7" s="597"/>
      <c r="CZ7" s="617">
        <v>21.6</v>
      </c>
      <c r="DA7" s="617"/>
      <c r="DB7" s="617"/>
      <c r="DC7" s="617"/>
      <c r="DD7" s="590">
        <v>85338</v>
      </c>
      <c r="DE7" s="468"/>
      <c r="DF7" s="468"/>
      <c r="DG7" s="468"/>
      <c r="DH7" s="468"/>
      <c r="DI7" s="468"/>
      <c r="DJ7" s="468"/>
      <c r="DK7" s="468"/>
      <c r="DL7" s="468"/>
      <c r="DM7" s="468"/>
      <c r="DN7" s="468"/>
      <c r="DO7" s="468"/>
      <c r="DP7" s="597"/>
      <c r="DQ7" s="590">
        <v>462456</v>
      </c>
      <c r="DR7" s="468"/>
      <c r="DS7" s="468"/>
      <c r="DT7" s="468"/>
      <c r="DU7" s="468"/>
      <c r="DV7" s="468"/>
      <c r="DW7" s="468"/>
      <c r="DX7" s="468"/>
      <c r="DY7" s="468"/>
      <c r="DZ7" s="468"/>
      <c r="EA7" s="468"/>
      <c r="EB7" s="468"/>
      <c r="EC7" s="615"/>
    </row>
    <row r="8" spans="2:143" ht="11.25" customHeight="1" x14ac:dyDescent="0.2">
      <c r="B8" s="582" t="s">
        <v>320</v>
      </c>
      <c r="C8" s="371"/>
      <c r="D8" s="371"/>
      <c r="E8" s="371"/>
      <c r="F8" s="371"/>
      <c r="G8" s="371"/>
      <c r="H8" s="371"/>
      <c r="I8" s="371"/>
      <c r="J8" s="371"/>
      <c r="K8" s="371"/>
      <c r="L8" s="371"/>
      <c r="M8" s="371"/>
      <c r="N8" s="371"/>
      <c r="O8" s="371"/>
      <c r="P8" s="371"/>
      <c r="Q8" s="583"/>
      <c r="R8" s="584">
        <v>3251</v>
      </c>
      <c r="S8" s="468"/>
      <c r="T8" s="468"/>
      <c r="U8" s="468"/>
      <c r="V8" s="468"/>
      <c r="W8" s="468"/>
      <c r="X8" s="468"/>
      <c r="Y8" s="597"/>
      <c r="Z8" s="617">
        <v>0.1</v>
      </c>
      <c r="AA8" s="617"/>
      <c r="AB8" s="617"/>
      <c r="AC8" s="617"/>
      <c r="AD8" s="618">
        <v>3251</v>
      </c>
      <c r="AE8" s="618"/>
      <c r="AF8" s="618"/>
      <c r="AG8" s="618"/>
      <c r="AH8" s="618"/>
      <c r="AI8" s="618"/>
      <c r="AJ8" s="618"/>
      <c r="AK8" s="618"/>
      <c r="AL8" s="587">
        <v>0.1</v>
      </c>
      <c r="AM8" s="331"/>
      <c r="AN8" s="331"/>
      <c r="AO8" s="619"/>
      <c r="AP8" s="582" t="s">
        <v>323</v>
      </c>
      <c r="AQ8" s="371"/>
      <c r="AR8" s="371"/>
      <c r="AS8" s="371"/>
      <c r="AT8" s="371"/>
      <c r="AU8" s="371"/>
      <c r="AV8" s="371"/>
      <c r="AW8" s="371"/>
      <c r="AX8" s="371"/>
      <c r="AY8" s="371"/>
      <c r="AZ8" s="371"/>
      <c r="BA8" s="371"/>
      <c r="BB8" s="371"/>
      <c r="BC8" s="371"/>
      <c r="BD8" s="371"/>
      <c r="BE8" s="371"/>
      <c r="BF8" s="583"/>
      <c r="BG8" s="584">
        <v>10095</v>
      </c>
      <c r="BH8" s="468"/>
      <c r="BI8" s="468"/>
      <c r="BJ8" s="468"/>
      <c r="BK8" s="468"/>
      <c r="BL8" s="468"/>
      <c r="BM8" s="468"/>
      <c r="BN8" s="597"/>
      <c r="BO8" s="617">
        <v>1.6</v>
      </c>
      <c r="BP8" s="617"/>
      <c r="BQ8" s="617"/>
      <c r="BR8" s="617"/>
      <c r="BS8" s="618" t="s">
        <v>34</v>
      </c>
      <c r="BT8" s="618"/>
      <c r="BU8" s="618"/>
      <c r="BV8" s="618"/>
      <c r="BW8" s="618"/>
      <c r="BX8" s="618"/>
      <c r="BY8" s="618"/>
      <c r="BZ8" s="618"/>
      <c r="CA8" s="618"/>
      <c r="CB8" s="640"/>
      <c r="CD8" s="582" t="s">
        <v>324</v>
      </c>
      <c r="CE8" s="371"/>
      <c r="CF8" s="371"/>
      <c r="CG8" s="371"/>
      <c r="CH8" s="371"/>
      <c r="CI8" s="371"/>
      <c r="CJ8" s="371"/>
      <c r="CK8" s="371"/>
      <c r="CL8" s="371"/>
      <c r="CM8" s="371"/>
      <c r="CN8" s="371"/>
      <c r="CO8" s="371"/>
      <c r="CP8" s="371"/>
      <c r="CQ8" s="583"/>
      <c r="CR8" s="584">
        <v>1657153</v>
      </c>
      <c r="CS8" s="468"/>
      <c r="CT8" s="468"/>
      <c r="CU8" s="468"/>
      <c r="CV8" s="468"/>
      <c r="CW8" s="468"/>
      <c r="CX8" s="468"/>
      <c r="CY8" s="597"/>
      <c r="CZ8" s="617">
        <v>30.3</v>
      </c>
      <c r="DA8" s="617"/>
      <c r="DB8" s="617"/>
      <c r="DC8" s="617"/>
      <c r="DD8" s="590">
        <v>1815</v>
      </c>
      <c r="DE8" s="468"/>
      <c r="DF8" s="468"/>
      <c r="DG8" s="468"/>
      <c r="DH8" s="468"/>
      <c r="DI8" s="468"/>
      <c r="DJ8" s="468"/>
      <c r="DK8" s="468"/>
      <c r="DL8" s="468"/>
      <c r="DM8" s="468"/>
      <c r="DN8" s="468"/>
      <c r="DO8" s="468"/>
      <c r="DP8" s="597"/>
      <c r="DQ8" s="590">
        <v>954358</v>
      </c>
      <c r="DR8" s="468"/>
      <c r="DS8" s="468"/>
      <c r="DT8" s="468"/>
      <c r="DU8" s="468"/>
      <c r="DV8" s="468"/>
      <c r="DW8" s="468"/>
      <c r="DX8" s="468"/>
      <c r="DY8" s="468"/>
      <c r="DZ8" s="468"/>
      <c r="EA8" s="468"/>
      <c r="EB8" s="468"/>
      <c r="EC8" s="615"/>
    </row>
    <row r="9" spans="2:143" ht="11.25" customHeight="1" x14ac:dyDescent="0.2">
      <c r="B9" s="582" t="s">
        <v>327</v>
      </c>
      <c r="C9" s="371"/>
      <c r="D9" s="371"/>
      <c r="E9" s="371"/>
      <c r="F9" s="371"/>
      <c r="G9" s="371"/>
      <c r="H9" s="371"/>
      <c r="I9" s="371"/>
      <c r="J9" s="371"/>
      <c r="K9" s="371"/>
      <c r="L9" s="371"/>
      <c r="M9" s="371"/>
      <c r="N9" s="371"/>
      <c r="O9" s="371"/>
      <c r="P9" s="371"/>
      <c r="Q9" s="583"/>
      <c r="R9" s="584">
        <v>3194</v>
      </c>
      <c r="S9" s="468"/>
      <c r="T9" s="468"/>
      <c r="U9" s="468"/>
      <c r="V9" s="468"/>
      <c r="W9" s="468"/>
      <c r="X9" s="468"/>
      <c r="Y9" s="597"/>
      <c r="Z9" s="617">
        <v>0.1</v>
      </c>
      <c r="AA9" s="617"/>
      <c r="AB9" s="617"/>
      <c r="AC9" s="617"/>
      <c r="AD9" s="618">
        <v>3194</v>
      </c>
      <c r="AE9" s="618"/>
      <c r="AF9" s="618"/>
      <c r="AG9" s="618"/>
      <c r="AH9" s="618"/>
      <c r="AI9" s="618"/>
      <c r="AJ9" s="618"/>
      <c r="AK9" s="618"/>
      <c r="AL9" s="587">
        <v>0.1</v>
      </c>
      <c r="AM9" s="331"/>
      <c r="AN9" s="331"/>
      <c r="AO9" s="619"/>
      <c r="AP9" s="582" t="s">
        <v>318</v>
      </c>
      <c r="AQ9" s="371"/>
      <c r="AR9" s="371"/>
      <c r="AS9" s="371"/>
      <c r="AT9" s="371"/>
      <c r="AU9" s="371"/>
      <c r="AV9" s="371"/>
      <c r="AW9" s="371"/>
      <c r="AX9" s="371"/>
      <c r="AY9" s="371"/>
      <c r="AZ9" s="371"/>
      <c r="BA9" s="371"/>
      <c r="BB9" s="371"/>
      <c r="BC9" s="371"/>
      <c r="BD9" s="371"/>
      <c r="BE9" s="371"/>
      <c r="BF9" s="583"/>
      <c r="BG9" s="584">
        <v>191794</v>
      </c>
      <c r="BH9" s="468"/>
      <c r="BI9" s="468"/>
      <c r="BJ9" s="468"/>
      <c r="BK9" s="468"/>
      <c r="BL9" s="468"/>
      <c r="BM9" s="468"/>
      <c r="BN9" s="597"/>
      <c r="BO9" s="617">
        <v>30.2</v>
      </c>
      <c r="BP9" s="617"/>
      <c r="BQ9" s="617"/>
      <c r="BR9" s="617"/>
      <c r="BS9" s="618" t="s">
        <v>34</v>
      </c>
      <c r="BT9" s="618"/>
      <c r="BU9" s="618"/>
      <c r="BV9" s="618"/>
      <c r="BW9" s="618"/>
      <c r="BX9" s="618"/>
      <c r="BY9" s="618"/>
      <c r="BZ9" s="618"/>
      <c r="CA9" s="618"/>
      <c r="CB9" s="640"/>
      <c r="CD9" s="582" t="s">
        <v>179</v>
      </c>
      <c r="CE9" s="371"/>
      <c r="CF9" s="371"/>
      <c r="CG9" s="371"/>
      <c r="CH9" s="371"/>
      <c r="CI9" s="371"/>
      <c r="CJ9" s="371"/>
      <c r="CK9" s="371"/>
      <c r="CL9" s="371"/>
      <c r="CM9" s="371"/>
      <c r="CN9" s="371"/>
      <c r="CO9" s="371"/>
      <c r="CP9" s="371"/>
      <c r="CQ9" s="583"/>
      <c r="CR9" s="584">
        <v>242974</v>
      </c>
      <c r="CS9" s="468"/>
      <c r="CT9" s="468"/>
      <c r="CU9" s="468"/>
      <c r="CV9" s="468"/>
      <c r="CW9" s="468"/>
      <c r="CX9" s="468"/>
      <c r="CY9" s="597"/>
      <c r="CZ9" s="617">
        <v>4.4000000000000004</v>
      </c>
      <c r="DA9" s="617"/>
      <c r="DB9" s="617"/>
      <c r="DC9" s="617"/>
      <c r="DD9" s="590">
        <v>4062</v>
      </c>
      <c r="DE9" s="468"/>
      <c r="DF9" s="468"/>
      <c r="DG9" s="468"/>
      <c r="DH9" s="468"/>
      <c r="DI9" s="468"/>
      <c r="DJ9" s="468"/>
      <c r="DK9" s="468"/>
      <c r="DL9" s="468"/>
      <c r="DM9" s="468"/>
      <c r="DN9" s="468"/>
      <c r="DO9" s="468"/>
      <c r="DP9" s="597"/>
      <c r="DQ9" s="590">
        <v>207171</v>
      </c>
      <c r="DR9" s="468"/>
      <c r="DS9" s="468"/>
      <c r="DT9" s="468"/>
      <c r="DU9" s="468"/>
      <c r="DV9" s="468"/>
      <c r="DW9" s="468"/>
      <c r="DX9" s="468"/>
      <c r="DY9" s="468"/>
      <c r="DZ9" s="468"/>
      <c r="EA9" s="468"/>
      <c r="EB9" s="468"/>
      <c r="EC9" s="615"/>
    </row>
    <row r="10" spans="2:143" ht="11.25" customHeight="1" x14ac:dyDescent="0.2">
      <c r="B10" s="582" t="s">
        <v>330</v>
      </c>
      <c r="C10" s="371"/>
      <c r="D10" s="371"/>
      <c r="E10" s="371"/>
      <c r="F10" s="371"/>
      <c r="G10" s="371"/>
      <c r="H10" s="371"/>
      <c r="I10" s="371"/>
      <c r="J10" s="371"/>
      <c r="K10" s="371"/>
      <c r="L10" s="371"/>
      <c r="M10" s="371"/>
      <c r="N10" s="371"/>
      <c r="O10" s="371"/>
      <c r="P10" s="371"/>
      <c r="Q10" s="583"/>
      <c r="R10" s="584" t="s">
        <v>34</v>
      </c>
      <c r="S10" s="468"/>
      <c r="T10" s="468"/>
      <c r="U10" s="468"/>
      <c r="V10" s="468"/>
      <c r="W10" s="468"/>
      <c r="X10" s="468"/>
      <c r="Y10" s="597"/>
      <c r="Z10" s="617" t="s">
        <v>34</v>
      </c>
      <c r="AA10" s="617"/>
      <c r="AB10" s="617"/>
      <c r="AC10" s="617"/>
      <c r="AD10" s="618" t="s">
        <v>34</v>
      </c>
      <c r="AE10" s="618"/>
      <c r="AF10" s="618"/>
      <c r="AG10" s="618"/>
      <c r="AH10" s="618"/>
      <c r="AI10" s="618"/>
      <c r="AJ10" s="618"/>
      <c r="AK10" s="618"/>
      <c r="AL10" s="587" t="s">
        <v>34</v>
      </c>
      <c r="AM10" s="331"/>
      <c r="AN10" s="331"/>
      <c r="AO10" s="619"/>
      <c r="AP10" s="582" t="s">
        <v>331</v>
      </c>
      <c r="AQ10" s="371"/>
      <c r="AR10" s="371"/>
      <c r="AS10" s="371"/>
      <c r="AT10" s="371"/>
      <c r="AU10" s="371"/>
      <c r="AV10" s="371"/>
      <c r="AW10" s="371"/>
      <c r="AX10" s="371"/>
      <c r="AY10" s="371"/>
      <c r="AZ10" s="371"/>
      <c r="BA10" s="371"/>
      <c r="BB10" s="371"/>
      <c r="BC10" s="371"/>
      <c r="BD10" s="371"/>
      <c r="BE10" s="371"/>
      <c r="BF10" s="583"/>
      <c r="BG10" s="584">
        <v>13507</v>
      </c>
      <c r="BH10" s="468"/>
      <c r="BI10" s="468"/>
      <c r="BJ10" s="468"/>
      <c r="BK10" s="468"/>
      <c r="BL10" s="468"/>
      <c r="BM10" s="468"/>
      <c r="BN10" s="597"/>
      <c r="BO10" s="617">
        <v>2.1</v>
      </c>
      <c r="BP10" s="617"/>
      <c r="BQ10" s="617"/>
      <c r="BR10" s="617"/>
      <c r="BS10" s="618" t="s">
        <v>34</v>
      </c>
      <c r="BT10" s="618"/>
      <c r="BU10" s="618"/>
      <c r="BV10" s="618"/>
      <c r="BW10" s="618"/>
      <c r="BX10" s="618"/>
      <c r="BY10" s="618"/>
      <c r="BZ10" s="618"/>
      <c r="CA10" s="618"/>
      <c r="CB10" s="640"/>
      <c r="CD10" s="582" t="s">
        <v>332</v>
      </c>
      <c r="CE10" s="371"/>
      <c r="CF10" s="371"/>
      <c r="CG10" s="371"/>
      <c r="CH10" s="371"/>
      <c r="CI10" s="371"/>
      <c r="CJ10" s="371"/>
      <c r="CK10" s="371"/>
      <c r="CL10" s="371"/>
      <c r="CM10" s="371"/>
      <c r="CN10" s="371"/>
      <c r="CO10" s="371"/>
      <c r="CP10" s="371"/>
      <c r="CQ10" s="583"/>
      <c r="CR10" s="584" t="s">
        <v>34</v>
      </c>
      <c r="CS10" s="468"/>
      <c r="CT10" s="468"/>
      <c r="CU10" s="468"/>
      <c r="CV10" s="468"/>
      <c r="CW10" s="468"/>
      <c r="CX10" s="468"/>
      <c r="CY10" s="597"/>
      <c r="CZ10" s="617" t="s">
        <v>34</v>
      </c>
      <c r="DA10" s="617"/>
      <c r="DB10" s="617"/>
      <c r="DC10" s="617"/>
      <c r="DD10" s="590" t="s">
        <v>34</v>
      </c>
      <c r="DE10" s="468"/>
      <c r="DF10" s="468"/>
      <c r="DG10" s="468"/>
      <c r="DH10" s="468"/>
      <c r="DI10" s="468"/>
      <c r="DJ10" s="468"/>
      <c r="DK10" s="468"/>
      <c r="DL10" s="468"/>
      <c r="DM10" s="468"/>
      <c r="DN10" s="468"/>
      <c r="DO10" s="468"/>
      <c r="DP10" s="597"/>
      <c r="DQ10" s="590" t="s">
        <v>34</v>
      </c>
      <c r="DR10" s="468"/>
      <c r="DS10" s="468"/>
      <c r="DT10" s="468"/>
      <c r="DU10" s="468"/>
      <c r="DV10" s="468"/>
      <c r="DW10" s="468"/>
      <c r="DX10" s="468"/>
      <c r="DY10" s="468"/>
      <c r="DZ10" s="468"/>
      <c r="EA10" s="468"/>
      <c r="EB10" s="468"/>
      <c r="EC10" s="615"/>
    </row>
    <row r="11" spans="2:143" ht="11.25" customHeight="1" x14ac:dyDescent="0.2">
      <c r="B11" s="582" t="s">
        <v>334</v>
      </c>
      <c r="C11" s="371"/>
      <c r="D11" s="371"/>
      <c r="E11" s="371"/>
      <c r="F11" s="371"/>
      <c r="G11" s="371"/>
      <c r="H11" s="371"/>
      <c r="I11" s="371"/>
      <c r="J11" s="371"/>
      <c r="K11" s="371"/>
      <c r="L11" s="371"/>
      <c r="M11" s="371"/>
      <c r="N11" s="371"/>
      <c r="O11" s="371"/>
      <c r="P11" s="371"/>
      <c r="Q11" s="583"/>
      <c r="R11" s="584">
        <v>169767</v>
      </c>
      <c r="S11" s="468"/>
      <c r="T11" s="468"/>
      <c r="U11" s="468"/>
      <c r="V11" s="468"/>
      <c r="W11" s="468"/>
      <c r="X11" s="468"/>
      <c r="Y11" s="597"/>
      <c r="Z11" s="587">
        <v>2.9</v>
      </c>
      <c r="AA11" s="331"/>
      <c r="AB11" s="331"/>
      <c r="AC11" s="598"/>
      <c r="AD11" s="590">
        <v>169767</v>
      </c>
      <c r="AE11" s="468"/>
      <c r="AF11" s="468"/>
      <c r="AG11" s="468"/>
      <c r="AH11" s="468"/>
      <c r="AI11" s="468"/>
      <c r="AJ11" s="468"/>
      <c r="AK11" s="597"/>
      <c r="AL11" s="587">
        <v>5.9</v>
      </c>
      <c r="AM11" s="331"/>
      <c r="AN11" s="331"/>
      <c r="AO11" s="619"/>
      <c r="AP11" s="582" t="s">
        <v>337</v>
      </c>
      <c r="AQ11" s="371"/>
      <c r="AR11" s="371"/>
      <c r="AS11" s="371"/>
      <c r="AT11" s="371"/>
      <c r="AU11" s="371"/>
      <c r="AV11" s="371"/>
      <c r="AW11" s="371"/>
      <c r="AX11" s="371"/>
      <c r="AY11" s="371"/>
      <c r="AZ11" s="371"/>
      <c r="BA11" s="371"/>
      <c r="BB11" s="371"/>
      <c r="BC11" s="371"/>
      <c r="BD11" s="371"/>
      <c r="BE11" s="371"/>
      <c r="BF11" s="583"/>
      <c r="BG11" s="584">
        <v>14888</v>
      </c>
      <c r="BH11" s="468"/>
      <c r="BI11" s="468"/>
      <c r="BJ11" s="468"/>
      <c r="BK11" s="468"/>
      <c r="BL11" s="468"/>
      <c r="BM11" s="468"/>
      <c r="BN11" s="597"/>
      <c r="BO11" s="617">
        <v>2.2999999999999998</v>
      </c>
      <c r="BP11" s="617"/>
      <c r="BQ11" s="617"/>
      <c r="BR11" s="617"/>
      <c r="BS11" s="618" t="s">
        <v>34</v>
      </c>
      <c r="BT11" s="618"/>
      <c r="BU11" s="618"/>
      <c r="BV11" s="618"/>
      <c r="BW11" s="618"/>
      <c r="BX11" s="618"/>
      <c r="BY11" s="618"/>
      <c r="BZ11" s="618"/>
      <c r="CA11" s="618"/>
      <c r="CB11" s="640"/>
      <c r="CD11" s="582" t="s">
        <v>339</v>
      </c>
      <c r="CE11" s="371"/>
      <c r="CF11" s="371"/>
      <c r="CG11" s="371"/>
      <c r="CH11" s="371"/>
      <c r="CI11" s="371"/>
      <c r="CJ11" s="371"/>
      <c r="CK11" s="371"/>
      <c r="CL11" s="371"/>
      <c r="CM11" s="371"/>
      <c r="CN11" s="371"/>
      <c r="CO11" s="371"/>
      <c r="CP11" s="371"/>
      <c r="CQ11" s="583"/>
      <c r="CR11" s="584">
        <v>366062</v>
      </c>
      <c r="CS11" s="468"/>
      <c r="CT11" s="468"/>
      <c r="CU11" s="468"/>
      <c r="CV11" s="468"/>
      <c r="CW11" s="468"/>
      <c r="CX11" s="468"/>
      <c r="CY11" s="597"/>
      <c r="CZ11" s="617">
        <v>6.7</v>
      </c>
      <c r="DA11" s="617"/>
      <c r="DB11" s="617"/>
      <c r="DC11" s="617"/>
      <c r="DD11" s="590">
        <v>109782</v>
      </c>
      <c r="DE11" s="468"/>
      <c r="DF11" s="468"/>
      <c r="DG11" s="468"/>
      <c r="DH11" s="468"/>
      <c r="DI11" s="468"/>
      <c r="DJ11" s="468"/>
      <c r="DK11" s="468"/>
      <c r="DL11" s="468"/>
      <c r="DM11" s="468"/>
      <c r="DN11" s="468"/>
      <c r="DO11" s="468"/>
      <c r="DP11" s="597"/>
      <c r="DQ11" s="590">
        <v>183905</v>
      </c>
      <c r="DR11" s="468"/>
      <c r="DS11" s="468"/>
      <c r="DT11" s="468"/>
      <c r="DU11" s="468"/>
      <c r="DV11" s="468"/>
      <c r="DW11" s="468"/>
      <c r="DX11" s="468"/>
      <c r="DY11" s="468"/>
      <c r="DZ11" s="468"/>
      <c r="EA11" s="468"/>
      <c r="EB11" s="468"/>
      <c r="EC11" s="615"/>
    </row>
    <row r="12" spans="2:143" ht="11.25" customHeight="1" x14ac:dyDescent="0.2">
      <c r="B12" s="582" t="s">
        <v>264</v>
      </c>
      <c r="C12" s="371"/>
      <c r="D12" s="371"/>
      <c r="E12" s="371"/>
      <c r="F12" s="371"/>
      <c r="G12" s="371"/>
      <c r="H12" s="371"/>
      <c r="I12" s="371"/>
      <c r="J12" s="371"/>
      <c r="K12" s="371"/>
      <c r="L12" s="371"/>
      <c r="M12" s="371"/>
      <c r="N12" s="371"/>
      <c r="O12" s="371"/>
      <c r="P12" s="371"/>
      <c r="Q12" s="583"/>
      <c r="R12" s="584" t="s">
        <v>34</v>
      </c>
      <c r="S12" s="468"/>
      <c r="T12" s="468"/>
      <c r="U12" s="468"/>
      <c r="V12" s="468"/>
      <c r="W12" s="468"/>
      <c r="X12" s="468"/>
      <c r="Y12" s="597"/>
      <c r="Z12" s="617" t="s">
        <v>34</v>
      </c>
      <c r="AA12" s="617"/>
      <c r="AB12" s="617"/>
      <c r="AC12" s="617"/>
      <c r="AD12" s="618" t="s">
        <v>34</v>
      </c>
      <c r="AE12" s="618"/>
      <c r="AF12" s="618"/>
      <c r="AG12" s="618"/>
      <c r="AH12" s="618"/>
      <c r="AI12" s="618"/>
      <c r="AJ12" s="618"/>
      <c r="AK12" s="618"/>
      <c r="AL12" s="587" t="s">
        <v>34</v>
      </c>
      <c r="AM12" s="331"/>
      <c r="AN12" s="331"/>
      <c r="AO12" s="619"/>
      <c r="AP12" s="582" t="s">
        <v>340</v>
      </c>
      <c r="AQ12" s="371"/>
      <c r="AR12" s="371"/>
      <c r="AS12" s="371"/>
      <c r="AT12" s="371"/>
      <c r="AU12" s="371"/>
      <c r="AV12" s="371"/>
      <c r="AW12" s="371"/>
      <c r="AX12" s="371"/>
      <c r="AY12" s="371"/>
      <c r="AZ12" s="371"/>
      <c r="BA12" s="371"/>
      <c r="BB12" s="371"/>
      <c r="BC12" s="371"/>
      <c r="BD12" s="371"/>
      <c r="BE12" s="371"/>
      <c r="BF12" s="583"/>
      <c r="BG12" s="584">
        <v>322330</v>
      </c>
      <c r="BH12" s="468"/>
      <c r="BI12" s="468"/>
      <c r="BJ12" s="468"/>
      <c r="BK12" s="468"/>
      <c r="BL12" s="468"/>
      <c r="BM12" s="468"/>
      <c r="BN12" s="597"/>
      <c r="BO12" s="617">
        <v>50.8</v>
      </c>
      <c r="BP12" s="617"/>
      <c r="BQ12" s="617"/>
      <c r="BR12" s="617"/>
      <c r="BS12" s="618" t="s">
        <v>34</v>
      </c>
      <c r="BT12" s="618"/>
      <c r="BU12" s="618"/>
      <c r="BV12" s="618"/>
      <c r="BW12" s="618"/>
      <c r="BX12" s="618"/>
      <c r="BY12" s="618"/>
      <c r="BZ12" s="618"/>
      <c r="CA12" s="618"/>
      <c r="CB12" s="640"/>
      <c r="CD12" s="582" t="s">
        <v>341</v>
      </c>
      <c r="CE12" s="371"/>
      <c r="CF12" s="371"/>
      <c r="CG12" s="371"/>
      <c r="CH12" s="371"/>
      <c r="CI12" s="371"/>
      <c r="CJ12" s="371"/>
      <c r="CK12" s="371"/>
      <c r="CL12" s="371"/>
      <c r="CM12" s="371"/>
      <c r="CN12" s="371"/>
      <c r="CO12" s="371"/>
      <c r="CP12" s="371"/>
      <c r="CQ12" s="583"/>
      <c r="CR12" s="584">
        <v>204008</v>
      </c>
      <c r="CS12" s="468"/>
      <c r="CT12" s="468"/>
      <c r="CU12" s="468"/>
      <c r="CV12" s="468"/>
      <c r="CW12" s="468"/>
      <c r="CX12" s="468"/>
      <c r="CY12" s="597"/>
      <c r="CZ12" s="617">
        <v>3.7</v>
      </c>
      <c r="DA12" s="617"/>
      <c r="DB12" s="617"/>
      <c r="DC12" s="617"/>
      <c r="DD12" s="590">
        <v>18251</v>
      </c>
      <c r="DE12" s="468"/>
      <c r="DF12" s="468"/>
      <c r="DG12" s="468"/>
      <c r="DH12" s="468"/>
      <c r="DI12" s="468"/>
      <c r="DJ12" s="468"/>
      <c r="DK12" s="468"/>
      <c r="DL12" s="468"/>
      <c r="DM12" s="468"/>
      <c r="DN12" s="468"/>
      <c r="DO12" s="468"/>
      <c r="DP12" s="597"/>
      <c r="DQ12" s="590">
        <v>140260</v>
      </c>
      <c r="DR12" s="468"/>
      <c r="DS12" s="468"/>
      <c r="DT12" s="468"/>
      <c r="DU12" s="468"/>
      <c r="DV12" s="468"/>
      <c r="DW12" s="468"/>
      <c r="DX12" s="468"/>
      <c r="DY12" s="468"/>
      <c r="DZ12" s="468"/>
      <c r="EA12" s="468"/>
      <c r="EB12" s="468"/>
      <c r="EC12" s="615"/>
    </row>
    <row r="13" spans="2:143" ht="11.25" customHeight="1" x14ac:dyDescent="0.2">
      <c r="B13" s="582" t="s">
        <v>344</v>
      </c>
      <c r="C13" s="371"/>
      <c r="D13" s="371"/>
      <c r="E13" s="371"/>
      <c r="F13" s="371"/>
      <c r="G13" s="371"/>
      <c r="H13" s="371"/>
      <c r="I13" s="371"/>
      <c r="J13" s="371"/>
      <c r="K13" s="371"/>
      <c r="L13" s="371"/>
      <c r="M13" s="371"/>
      <c r="N13" s="371"/>
      <c r="O13" s="371"/>
      <c r="P13" s="371"/>
      <c r="Q13" s="583"/>
      <c r="R13" s="584" t="s">
        <v>34</v>
      </c>
      <c r="S13" s="468"/>
      <c r="T13" s="468"/>
      <c r="U13" s="468"/>
      <c r="V13" s="468"/>
      <c r="W13" s="468"/>
      <c r="X13" s="468"/>
      <c r="Y13" s="597"/>
      <c r="Z13" s="617" t="s">
        <v>34</v>
      </c>
      <c r="AA13" s="617"/>
      <c r="AB13" s="617"/>
      <c r="AC13" s="617"/>
      <c r="AD13" s="618" t="s">
        <v>34</v>
      </c>
      <c r="AE13" s="618"/>
      <c r="AF13" s="618"/>
      <c r="AG13" s="618"/>
      <c r="AH13" s="618"/>
      <c r="AI13" s="618"/>
      <c r="AJ13" s="618"/>
      <c r="AK13" s="618"/>
      <c r="AL13" s="587" t="s">
        <v>34</v>
      </c>
      <c r="AM13" s="331"/>
      <c r="AN13" s="331"/>
      <c r="AO13" s="619"/>
      <c r="AP13" s="582" t="s">
        <v>345</v>
      </c>
      <c r="AQ13" s="371"/>
      <c r="AR13" s="371"/>
      <c r="AS13" s="371"/>
      <c r="AT13" s="371"/>
      <c r="AU13" s="371"/>
      <c r="AV13" s="371"/>
      <c r="AW13" s="371"/>
      <c r="AX13" s="371"/>
      <c r="AY13" s="371"/>
      <c r="AZ13" s="371"/>
      <c r="BA13" s="371"/>
      <c r="BB13" s="371"/>
      <c r="BC13" s="371"/>
      <c r="BD13" s="371"/>
      <c r="BE13" s="371"/>
      <c r="BF13" s="583"/>
      <c r="BG13" s="584">
        <v>300914</v>
      </c>
      <c r="BH13" s="468"/>
      <c r="BI13" s="468"/>
      <c r="BJ13" s="468"/>
      <c r="BK13" s="468"/>
      <c r="BL13" s="468"/>
      <c r="BM13" s="468"/>
      <c r="BN13" s="597"/>
      <c r="BO13" s="617">
        <v>47.4</v>
      </c>
      <c r="BP13" s="617"/>
      <c r="BQ13" s="617"/>
      <c r="BR13" s="617"/>
      <c r="BS13" s="618" t="s">
        <v>34</v>
      </c>
      <c r="BT13" s="618"/>
      <c r="BU13" s="618"/>
      <c r="BV13" s="618"/>
      <c r="BW13" s="618"/>
      <c r="BX13" s="618"/>
      <c r="BY13" s="618"/>
      <c r="BZ13" s="618"/>
      <c r="CA13" s="618"/>
      <c r="CB13" s="640"/>
      <c r="CD13" s="582" t="s">
        <v>347</v>
      </c>
      <c r="CE13" s="371"/>
      <c r="CF13" s="371"/>
      <c r="CG13" s="371"/>
      <c r="CH13" s="371"/>
      <c r="CI13" s="371"/>
      <c r="CJ13" s="371"/>
      <c r="CK13" s="371"/>
      <c r="CL13" s="371"/>
      <c r="CM13" s="371"/>
      <c r="CN13" s="371"/>
      <c r="CO13" s="371"/>
      <c r="CP13" s="371"/>
      <c r="CQ13" s="583"/>
      <c r="CR13" s="584">
        <v>503094</v>
      </c>
      <c r="CS13" s="468"/>
      <c r="CT13" s="468"/>
      <c r="CU13" s="468"/>
      <c r="CV13" s="468"/>
      <c r="CW13" s="468"/>
      <c r="CX13" s="468"/>
      <c r="CY13" s="597"/>
      <c r="CZ13" s="617">
        <v>9.1999999999999993</v>
      </c>
      <c r="DA13" s="617"/>
      <c r="DB13" s="617"/>
      <c r="DC13" s="617"/>
      <c r="DD13" s="590">
        <v>281043</v>
      </c>
      <c r="DE13" s="468"/>
      <c r="DF13" s="468"/>
      <c r="DG13" s="468"/>
      <c r="DH13" s="468"/>
      <c r="DI13" s="468"/>
      <c r="DJ13" s="468"/>
      <c r="DK13" s="468"/>
      <c r="DL13" s="468"/>
      <c r="DM13" s="468"/>
      <c r="DN13" s="468"/>
      <c r="DO13" s="468"/>
      <c r="DP13" s="597"/>
      <c r="DQ13" s="590">
        <v>217935</v>
      </c>
      <c r="DR13" s="468"/>
      <c r="DS13" s="468"/>
      <c r="DT13" s="468"/>
      <c r="DU13" s="468"/>
      <c r="DV13" s="468"/>
      <c r="DW13" s="468"/>
      <c r="DX13" s="468"/>
      <c r="DY13" s="468"/>
      <c r="DZ13" s="468"/>
      <c r="EA13" s="468"/>
      <c r="EB13" s="468"/>
      <c r="EC13" s="615"/>
    </row>
    <row r="14" spans="2:143" ht="11.25" customHeight="1" x14ac:dyDescent="0.2">
      <c r="B14" s="582" t="s">
        <v>301</v>
      </c>
      <c r="C14" s="371"/>
      <c r="D14" s="371"/>
      <c r="E14" s="371"/>
      <c r="F14" s="371"/>
      <c r="G14" s="371"/>
      <c r="H14" s="371"/>
      <c r="I14" s="371"/>
      <c r="J14" s="371"/>
      <c r="K14" s="371"/>
      <c r="L14" s="371"/>
      <c r="M14" s="371"/>
      <c r="N14" s="371"/>
      <c r="O14" s="371"/>
      <c r="P14" s="371"/>
      <c r="Q14" s="583"/>
      <c r="R14" s="584" t="s">
        <v>34</v>
      </c>
      <c r="S14" s="468"/>
      <c r="T14" s="468"/>
      <c r="U14" s="468"/>
      <c r="V14" s="468"/>
      <c r="W14" s="468"/>
      <c r="X14" s="468"/>
      <c r="Y14" s="597"/>
      <c r="Z14" s="617" t="s">
        <v>34</v>
      </c>
      <c r="AA14" s="617"/>
      <c r="AB14" s="617"/>
      <c r="AC14" s="617"/>
      <c r="AD14" s="618" t="s">
        <v>34</v>
      </c>
      <c r="AE14" s="618"/>
      <c r="AF14" s="618"/>
      <c r="AG14" s="618"/>
      <c r="AH14" s="618"/>
      <c r="AI14" s="618"/>
      <c r="AJ14" s="618"/>
      <c r="AK14" s="618"/>
      <c r="AL14" s="587" t="s">
        <v>34</v>
      </c>
      <c r="AM14" s="331"/>
      <c r="AN14" s="331"/>
      <c r="AO14" s="619"/>
      <c r="AP14" s="582" t="s">
        <v>349</v>
      </c>
      <c r="AQ14" s="371"/>
      <c r="AR14" s="371"/>
      <c r="AS14" s="371"/>
      <c r="AT14" s="371"/>
      <c r="AU14" s="371"/>
      <c r="AV14" s="371"/>
      <c r="AW14" s="371"/>
      <c r="AX14" s="371"/>
      <c r="AY14" s="371"/>
      <c r="AZ14" s="371"/>
      <c r="BA14" s="371"/>
      <c r="BB14" s="371"/>
      <c r="BC14" s="371"/>
      <c r="BD14" s="371"/>
      <c r="BE14" s="371"/>
      <c r="BF14" s="583"/>
      <c r="BG14" s="584">
        <v>32906</v>
      </c>
      <c r="BH14" s="468"/>
      <c r="BI14" s="468"/>
      <c r="BJ14" s="468"/>
      <c r="BK14" s="468"/>
      <c r="BL14" s="468"/>
      <c r="BM14" s="468"/>
      <c r="BN14" s="597"/>
      <c r="BO14" s="617">
        <v>5.2</v>
      </c>
      <c r="BP14" s="617"/>
      <c r="BQ14" s="617"/>
      <c r="BR14" s="617"/>
      <c r="BS14" s="618" t="s">
        <v>34</v>
      </c>
      <c r="BT14" s="618"/>
      <c r="BU14" s="618"/>
      <c r="BV14" s="618"/>
      <c r="BW14" s="618"/>
      <c r="BX14" s="618"/>
      <c r="BY14" s="618"/>
      <c r="BZ14" s="618"/>
      <c r="CA14" s="618"/>
      <c r="CB14" s="640"/>
      <c r="CD14" s="582" t="s">
        <v>350</v>
      </c>
      <c r="CE14" s="371"/>
      <c r="CF14" s="371"/>
      <c r="CG14" s="371"/>
      <c r="CH14" s="371"/>
      <c r="CI14" s="371"/>
      <c r="CJ14" s="371"/>
      <c r="CK14" s="371"/>
      <c r="CL14" s="371"/>
      <c r="CM14" s="371"/>
      <c r="CN14" s="371"/>
      <c r="CO14" s="371"/>
      <c r="CP14" s="371"/>
      <c r="CQ14" s="583"/>
      <c r="CR14" s="584">
        <v>204980</v>
      </c>
      <c r="CS14" s="468"/>
      <c r="CT14" s="468"/>
      <c r="CU14" s="468"/>
      <c r="CV14" s="468"/>
      <c r="CW14" s="468"/>
      <c r="CX14" s="468"/>
      <c r="CY14" s="597"/>
      <c r="CZ14" s="617">
        <v>3.7</v>
      </c>
      <c r="DA14" s="617"/>
      <c r="DB14" s="617"/>
      <c r="DC14" s="617"/>
      <c r="DD14" s="590">
        <v>5703</v>
      </c>
      <c r="DE14" s="468"/>
      <c r="DF14" s="468"/>
      <c r="DG14" s="468"/>
      <c r="DH14" s="468"/>
      <c r="DI14" s="468"/>
      <c r="DJ14" s="468"/>
      <c r="DK14" s="468"/>
      <c r="DL14" s="468"/>
      <c r="DM14" s="468"/>
      <c r="DN14" s="468"/>
      <c r="DO14" s="468"/>
      <c r="DP14" s="597"/>
      <c r="DQ14" s="590">
        <v>197764</v>
      </c>
      <c r="DR14" s="468"/>
      <c r="DS14" s="468"/>
      <c r="DT14" s="468"/>
      <c r="DU14" s="468"/>
      <c r="DV14" s="468"/>
      <c r="DW14" s="468"/>
      <c r="DX14" s="468"/>
      <c r="DY14" s="468"/>
      <c r="DZ14" s="468"/>
      <c r="EA14" s="468"/>
      <c r="EB14" s="468"/>
      <c r="EC14" s="615"/>
    </row>
    <row r="15" spans="2:143" ht="11.25" customHeight="1" x14ac:dyDescent="0.2">
      <c r="B15" s="582" t="s">
        <v>351</v>
      </c>
      <c r="C15" s="371"/>
      <c r="D15" s="371"/>
      <c r="E15" s="371"/>
      <c r="F15" s="371"/>
      <c r="G15" s="371"/>
      <c r="H15" s="371"/>
      <c r="I15" s="371"/>
      <c r="J15" s="371"/>
      <c r="K15" s="371"/>
      <c r="L15" s="371"/>
      <c r="M15" s="371"/>
      <c r="N15" s="371"/>
      <c r="O15" s="371"/>
      <c r="P15" s="371"/>
      <c r="Q15" s="583"/>
      <c r="R15" s="584">
        <v>4108</v>
      </c>
      <c r="S15" s="468"/>
      <c r="T15" s="468"/>
      <c r="U15" s="468"/>
      <c r="V15" s="468"/>
      <c r="W15" s="468"/>
      <c r="X15" s="468"/>
      <c r="Y15" s="597"/>
      <c r="Z15" s="617">
        <v>0.1</v>
      </c>
      <c r="AA15" s="617"/>
      <c r="AB15" s="617"/>
      <c r="AC15" s="617"/>
      <c r="AD15" s="618">
        <v>4108</v>
      </c>
      <c r="AE15" s="618"/>
      <c r="AF15" s="618"/>
      <c r="AG15" s="618"/>
      <c r="AH15" s="618"/>
      <c r="AI15" s="618"/>
      <c r="AJ15" s="618"/>
      <c r="AK15" s="618"/>
      <c r="AL15" s="587">
        <v>0.1</v>
      </c>
      <c r="AM15" s="331"/>
      <c r="AN15" s="331"/>
      <c r="AO15" s="619"/>
      <c r="AP15" s="582" t="s">
        <v>353</v>
      </c>
      <c r="AQ15" s="371"/>
      <c r="AR15" s="371"/>
      <c r="AS15" s="371"/>
      <c r="AT15" s="371"/>
      <c r="AU15" s="371"/>
      <c r="AV15" s="371"/>
      <c r="AW15" s="371"/>
      <c r="AX15" s="371"/>
      <c r="AY15" s="371"/>
      <c r="AZ15" s="371"/>
      <c r="BA15" s="371"/>
      <c r="BB15" s="371"/>
      <c r="BC15" s="371"/>
      <c r="BD15" s="371"/>
      <c r="BE15" s="371"/>
      <c r="BF15" s="583"/>
      <c r="BG15" s="584">
        <v>49207</v>
      </c>
      <c r="BH15" s="468"/>
      <c r="BI15" s="468"/>
      <c r="BJ15" s="468"/>
      <c r="BK15" s="468"/>
      <c r="BL15" s="468"/>
      <c r="BM15" s="468"/>
      <c r="BN15" s="597"/>
      <c r="BO15" s="617">
        <v>7.8</v>
      </c>
      <c r="BP15" s="617"/>
      <c r="BQ15" s="617"/>
      <c r="BR15" s="617"/>
      <c r="BS15" s="618" t="s">
        <v>34</v>
      </c>
      <c r="BT15" s="618"/>
      <c r="BU15" s="618"/>
      <c r="BV15" s="618"/>
      <c r="BW15" s="618"/>
      <c r="BX15" s="618"/>
      <c r="BY15" s="618"/>
      <c r="BZ15" s="618"/>
      <c r="CA15" s="618"/>
      <c r="CB15" s="640"/>
      <c r="CD15" s="582" t="s">
        <v>354</v>
      </c>
      <c r="CE15" s="371"/>
      <c r="CF15" s="371"/>
      <c r="CG15" s="371"/>
      <c r="CH15" s="371"/>
      <c r="CI15" s="371"/>
      <c r="CJ15" s="371"/>
      <c r="CK15" s="371"/>
      <c r="CL15" s="371"/>
      <c r="CM15" s="371"/>
      <c r="CN15" s="371"/>
      <c r="CO15" s="371"/>
      <c r="CP15" s="371"/>
      <c r="CQ15" s="583"/>
      <c r="CR15" s="584">
        <v>467286</v>
      </c>
      <c r="CS15" s="468"/>
      <c r="CT15" s="468"/>
      <c r="CU15" s="468"/>
      <c r="CV15" s="468"/>
      <c r="CW15" s="468"/>
      <c r="CX15" s="468"/>
      <c r="CY15" s="597"/>
      <c r="CZ15" s="617">
        <v>8.5</v>
      </c>
      <c r="DA15" s="617"/>
      <c r="DB15" s="617"/>
      <c r="DC15" s="617"/>
      <c r="DD15" s="590">
        <v>24810</v>
      </c>
      <c r="DE15" s="468"/>
      <c r="DF15" s="468"/>
      <c r="DG15" s="468"/>
      <c r="DH15" s="468"/>
      <c r="DI15" s="468"/>
      <c r="DJ15" s="468"/>
      <c r="DK15" s="468"/>
      <c r="DL15" s="468"/>
      <c r="DM15" s="468"/>
      <c r="DN15" s="468"/>
      <c r="DO15" s="468"/>
      <c r="DP15" s="597"/>
      <c r="DQ15" s="590">
        <v>354747</v>
      </c>
      <c r="DR15" s="468"/>
      <c r="DS15" s="468"/>
      <c r="DT15" s="468"/>
      <c r="DU15" s="468"/>
      <c r="DV15" s="468"/>
      <c r="DW15" s="468"/>
      <c r="DX15" s="468"/>
      <c r="DY15" s="468"/>
      <c r="DZ15" s="468"/>
      <c r="EA15" s="468"/>
      <c r="EB15" s="468"/>
      <c r="EC15" s="615"/>
    </row>
    <row r="16" spans="2:143" ht="11.25" customHeight="1" x14ac:dyDescent="0.2">
      <c r="B16" s="582" t="s">
        <v>356</v>
      </c>
      <c r="C16" s="371"/>
      <c r="D16" s="371"/>
      <c r="E16" s="371"/>
      <c r="F16" s="371"/>
      <c r="G16" s="371"/>
      <c r="H16" s="371"/>
      <c r="I16" s="371"/>
      <c r="J16" s="371"/>
      <c r="K16" s="371"/>
      <c r="L16" s="371"/>
      <c r="M16" s="371"/>
      <c r="N16" s="371"/>
      <c r="O16" s="371"/>
      <c r="P16" s="371"/>
      <c r="Q16" s="583"/>
      <c r="R16" s="584">
        <v>9404</v>
      </c>
      <c r="S16" s="468"/>
      <c r="T16" s="468"/>
      <c r="U16" s="468"/>
      <c r="V16" s="468"/>
      <c r="W16" s="468"/>
      <c r="X16" s="468"/>
      <c r="Y16" s="597"/>
      <c r="Z16" s="617">
        <v>0.2</v>
      </c>
      <c r="AA16" s="617"/>
      <c r="AB16" s="617"/>
      <c r="AC16" s="617"/>
      <c r="AD16" s="618">
        <v>9404</v>
      </c>
      <c r="AE16" s="618"/>
      <c r="AF16" s="618"/>
      <c r="AG16" s="618"/>
      <c r="AH16" s="618"/>
      <c r="AI16" s="618"/>
      <c r="AJ16" s="618"/>
      <c r="AK16" s="618"/>
      <c r="AL16" s="587">
        <v>0.3</v>
      </c>
      <c r="AM16" s="331"/>
      <c r="AN16" s="331"/>
      <c r="AO16" s="619"/>
      <c r="AP16" s="582" t="s">
        <v>358</v>
      </c>
      <c r="AQ16" s="371"/>
      <c r="AR16" s="371"/>
      <c r="AS16" s="371"/>
      <c r="AT16" s="371"/>
      <c r="AU16" s="371"/>
      <c r="AV16" s="371"/>
      <c r="AW16" s="371"/>
      <c r="AX16" s="371"/>
      <c r="AY16" s="371"/>
      <c r="AZ16" s="371"/>
      <c r="BA16" s="371"/>
      <c r="BB16" s="371"/>
      <c r="BC16" s="371"/>
      <c r="BD16" s="371"/>
      <c r="BE16" s="371"/>
      <c r="BF16" s="583"/>
      <c r="BG16" s="584" t="s">
        <v>34</v>
      </c>
      <c r="BH16" s="468"/>
      <c r="BI16" s="468"/>
      <c r="BJ16" s="468"/>
      <c r="BK16" s="468"/>
      <c r="BL16" s="468"/>
      <c r="BM16" s="468"/>
      <c r="BN16" s="597"/>
      <c r="BO16" s="617" t="s">
        <v>34</v>
      </c>
      <c r="BP16" s="617"/>
      <c r="BQ16" s="617"/>
      <c r="BR16" s="617"/>
      <c r="BS16" s="618" t="s">
        <v>34</v>
      </c>
      <c r="BT16" s="618"/>
      <c r="BU16" s="618"/>
      <c r="BV16" s="618"/>
      <c r="BW16" s="618"/>
      <c r="BX16" s="618"/>
      <c r="BY16" s="618"/>
      <c r="BZ16" s="618"/>
      <c r="CA16" s="618"/>
      <c r="CB16" s="640"/>
      <c r="CD16" s="582" t="s">
        <v>325</v>
      </c>
      <c r="CE16" s="371"/>
      <c r="CF16" s="371"/>
      <c r="CG16" s="371"/>
      <c r="CH16" s="371"/>
      <c r="CI16" s="371"/>
      <c r="CJ16" s="371"/>
      <c r="CK16" s="371"/>
      <c r="CL16" s="371"/>
      <c r="CM16" s="371"/>
      <c r="CN16" s="371"/>
      <c r="CO16" s="371"/>
      <c r="CP16" s="371"/>
      <c r="CQ16" s="583"/>
      <c r="CR16" s="584">
        <v>117766</v>
      </c>
      <c r="CS16" s="468"/>
      <c r="CT16" s="468"/>
      <c r="CU16" s="468"/>
      <c r="CV16" s="468"/>
      <c r="CW16" s="468"/>
      <c r="CX16" s="468"/>
      <c r="CY16" s="597"/>
      <c r="CZ16" s="617">
        <v>2.2000000000000002</v>
      </c>
      <c r="DA16" s="617"/>
      <c r="DB16" s="617"/>
      <c r="DC16" s="617"/>
      <c r="DD16" s="590" t="s">
        <v>34</v>
      </c>
      <c r="DE16" s="468"/>
      <c r="DF16" s="468"/>
      <c r="DG16" s="468"/>
      <c r="DH16" s="468"/>
      <c r="DI16" s="468"/>
      <c r="DJ16" s="468"/>
      <c r="DK16" s="468"/>
      <c r="DL16" s="468"/>
      <c r="DM16" s="468"/>
      <c r="DN16" s="468"/>
      <c r="DO16" s="468"/>
      <c r="DP16" s="597"/>
      <c r="DQ16" s="590">
        <v>24806</v>
      </c>
      <c r="DR16" s="468"/>
      <c r="DS16" s="468"/>
      <c r="DT16" s="468"/>
      <c r="DU16" s="468"/>
      <c r="DV16" s="468"/>
      <c r="DW16" s="468"/>
      <c r="DX16" s="468"/>
      <c r="DY16" s="468"/>
      <c r="DZ16" s="468"/>
      <c r="EA16" s="468"/>
      <c r="EB16" s="468"/>
      <c r="EC16" s="615"/>
    </row>
    <row r="17" spans="2:133" ht="11.25" customHeight="1" x14ac:dyDescent="0.2">
      <c r="B17" s="582" t="s">
        <v>359</v>
      </c>
      <c r="C17" s="371"/>
      <c r="D17" s="371"/>
      <c r="E17" s="371"/>
      <c r="F17" s="371"/>
      <c r="G17" s="371"/>
      <c r="H17" s="371"/>
      <c r="I17" s="371"/>
      <c r="J17" s="371"/>
      <c r="K17" s="371"/>
      <c r="L17" s="371"/>
      <c r="M17" s="371"/>
      <c r="N17" s="371"/>
      <c r="O17" s="371"/>
      <c r="P17" s="371"/>
      <c r="Q17" s="583"/>
      <c r="R17" s="584">
        <v>30141</v>
      </c>
      <c r="S17" s="468"/>
      <c r="T17" s="468"/>
      <c r="U17" s="468"/>
      <c r="V17" s="468"/>
      <c r="W17" s="468"/>
      <c r="X17" s="468"/>
      <c r="Y17" s="597"/>
      <c r="Z17" s="617">
        <v>0.5</v>
      </c>
      <c r="AA17" s="617"/>
      <c r="AB17" s="617"/>
      <c r="AC17" s="617"/>
      <c r="AD17" s="618">
        <v>30141</v>
      </c>
      <c r="AE17" s="618"/>
      <c r="AF17" s="618"/>
      <c r="AG17" s="618"/>
      <c r="AH17" s="618"/>
      <c r="AI17" s="618"/>
      <c r="AJ17" s="618"/>
      <c r="AK17" s="618"/>
      <c r="AL17" s="587">
        <v>1</v>
      </c>
      <c r="AM17" s="331"/>
      <c r="AN17" s="331"/>
      <c r="AO17" s="619"/>
      <c r="AP17" s="582" t="s">
        <v>12</v>
      </c>
      <c r="AQ17" s="371"/>
      <c r="AR17" s="371"/>
      <c r="AS17" s="371"/>
      <c r="AT17" s="371"/>
      <c r="AU17" s="371"/>
      <c r="AV17" s="371"/>
      <c r="AW17" s="371"/>
      <c r="AX17" s="371"/>
      <c r="AY17" s="371"/>
      <c r="AZ17" s="371"/>
      <c r="BA17" s="371"/>
      <c r="BB17" s="371"/>
      <c r="BC17" s="371"/>
      <c r="BD17" s="371"/>
      <c r="BE17" s="371"/>
      <c r="BF17" s="583"/>
      <c r="BG17" s="584" t="s">
        <v>34</v>
      </c>
      <c r="BH17" s="468"/>
      <c r="BI17" s="468"/>
      <c r="BJ17" s="468"/>
      <c r="BK17" s="468"/>
      <c r="BL17" s="468"/>
      <c r="BM17" s="468"/>
      <c r="BN17" s="597"/>
      <c r="BO17" s="617" t="s">
        <v>34</v>
      </c>
      <c r="BP17" s="617"/>
      <c r="BQ17" s="617"/>
      <c r="BR17" s="617"/>
      <c r="BS17" s="618" t="s">
        <v>34</v>
      </c>
      <c r="BT17" s="618"/>
      <c r="BU17" s="618"/>
      <c r="BV17" s="618"/>
      <c r="BW17" s="618"/>
      <c r="BX17" s="618"/>
      <c r="BY17" s="618"/>
      <c r="BZ17" s="618"/>
      <c r="CA17" s="618"/>
      <c r="CB17" s="640"/>
      <c r="CD17" s="582" t="s">
        <v>65</v>
      </c>
      <c r="CE17" s="371"/>
      <c r="CF17" s="371"/>
      <c r="CG17" s="371"/>
      <c r="CH17" s="371"/>
      <c r="CI17" s="371"/>
      <c r="CJ17" s="371"/>
      <c r="CK17" s="371"/>
      <c r="CL17" s="371"/>
      <c r="CM17" s="371"/>
      <c r="CN17" s="371"/>
      <c r="CO17" s="371"/>
      <c r="CP17" s="371"/>
      <c r="CQ17" s="583"/>
      <c r="CR17" s="584">
        <v>468894</v>
      </c>
      <c r="CS17" s="468"/>
      <c r="CT17" s="468"/>
      <c r="CU17" s="468"/>
      <c r="CV17" s="468"/>
      <c r="CW17" s="468"/>
      <c r="CX17" s="468"/>
      <c r="CY17" s="597"/>
      <c r="CZ17" s="617">
        <v>8.6</v>
      </c>
      <c r="DA17" s="617"/>
      <c r="DB17" s="617"/>
      <c r="DC17" s="617"/>
      <c r="DD17" s="590" t="s">
        <v>34</v>
      </c>
      <c r="DE17" s="468"/>
      <c r="DF17" s="468"/>
      <c r="DG17" s="468"/>
      <c r="DH17" s="468"/>
      <c r="DI17" s="468"/>
      <c r="DJ17" s="468"/>
      <c r="DK17" s="468"/>
      <c r="DL17" s="468"/>
      <c r="DM17" s="468"/>
      <c r="DN17" s="468"/>
      <c r="DO17" s="468"/>
      <c r="DP17" s="597"/>
      <c r="DQ17" s="590">
        <v>453101</v>
      </c>
      <c r="DR17" s="468"/>
      <c r="DS17" s="468"/>
      <c r="DT17" s="468"/>
      <c r="DU17" s="468"/>
      <c r="DV17" s="468"/>
      <c r="DW17" s="468"/>
      <c r="DX17" s="468"/>
      <c r="DY17" s="468"/>
      <c r="DZ17" s="468"/>
      <c r="EA17" s="468"/>
      <c r="EB17" s="468"/>
      <c r="EC17" s="615"/>
    </row>
    <row r="18" spans="2:133" ht="11.25" customHeight="1" x14ac:dyDescent="0.2">
      <c r="B18" s="582" t="s">
        <v>360</v>
      </c>
      <c r="C18" s="371"/>
      <c r="D18" s="371"/>
      <c r="E18" s="371"/>
      <c r="F18" s="371"/>
      <c r="G18" s="371"/>
      <c r="H18" s="371"/>
      <c r="I18" s="371"/>
      <c r="J18" s="371"/>
      <c r="K18" s="371"/>
      <c r="L18" s="371"/>
      <c r="M18" s="371"/>
      <c r="N18" s="371"/>
      <c r="O18" s="371"/>
      <c r="P18" s="371"/>
      <c r="Q18" s="583"/>
      <c r="R18" s="584">
        <v>4488</v>
      </c>
      <c r="S18" s="468"/>
      <c r="T18" s="468"/>
      <c r="U18" s="468"/>
      <c r="V18" s="468"/>
      <c r="W18" s="468"/>
      <c r="X18" s="468"/>
      <c r="Y18" s="597"/>
      <c r="Z18" s="617">
        <v>0.1</v>
      </c>
      <c r="AA18" s="617"/>
      <c r="AB18" s="617"/>
      <c r="AC18" s="617"/>
      <c r="AD18" s="618">
        <v>4488</v>
      </c>
      <c r="AE18" s="618"/>
      <c r="AF18" s="618"/>
      <c r="AG18" s="618"/>
      <c r="AH18" s="618"/>
      <c r="AI18" s="618"/>
      <c r="AJ18" s="618"/>
      <c r="AK18" s="618"/>
      <c r="AL18" s="587">
        <v>0.2</v>
      </c>
      <c r="AM18" s="331"/>
      <c r="AN18" s="331"/>
      <c r="AO18" s="619"/>
      <c r="AP18" s="582" t="s">
        <v>50</v>
      </c>
      <c r="AQ18" s="371"/>
      <c r="AR18" s="371"/>
      <c r="AS18" s="371"/>
      <c r="AT18" s="371"/>
      <c r="AU18" s="371"/>
      <c r="AV18" s="371"/>
      <c r="AW18" s="371"/>
      <c r="AX18" s="371"/>
      <c r="AY18" s="371"/>
      <c r="AZ18" s="371"/>
      <c r="BA18" s="371"/>
      <c r="BB18" s="371"/>
      <c r="BC18" s="371"/>
      <c r="BD18" s="371"/>
      <c r="BE18" s="371"/>
      <c r="BF18" s="583"/>
      <c r="BG18" s="584" t="s">
        <v>34</v>
      </c>
      <c r="BH18" s="468"/>
      <c r="BI18" s="468"/>
      <c r="BJ18" s="468"/>
      <c r="BK18" s="468"/>
      <c r="BL18" s="468"/>
      <c r="BM18" s="468"/>
      <c r="BN18" s="597"/>
      <c r="BO18" s="617" t="s">
        <v>34</v>
      </c>
      <c r="BP18" s="617"/>
      <c r="BQ18" s="617"/>
      <c r="BR18" s="617"/>
      <c r="BS18" s="618" t="s">
        <v>34</v>
      </c>
      <c r="BT18" s="618"/>
      <c r="BU18" s="618"/>
      <c r="BV18" s="618"/>
      <c r="BW18" s="618"/>
      <c r="BX18" s="618"/>
      <c r="BY18" s="618"/>
      <c r="BZ18" s="618"/>
      <c r="CA18" s="618"/>
      <c r="CB18" s="640"/>
      <c r="CD18" s="582" t="s">
        <v>361</v>
      </c>
      <c r="CE18" s="371"/>
      <c r="CF18" s="371"/>
      <c r="CG18" s="371"/>
      <c r="CH18" s="371"/>
      <c r="CI18" s="371"/>
      <c r="CJ18" s="371"/>
      <c r="CK18" s="371"/>
      <c r="CL18" s="371"/>
      <c r="CM18" s="371"/>
      <c r="CN18" s="371"/>
      <c r="CO18" s="371"/>
      <c r="CP18" s="371"/>
      <c r="CQ18" s="583"/>
      <c r="CR18" s="584" t="s">
        <v>34</v>
      </c>
      <c r="CS18" s="468"/>
      <c r="CT18" s="468"/>
      <c r="CU18" s="468"/>
      <c r="CV18" s="468"/>
      <c r="CW18" s="468"/>
      <c r="CX18" s="468"/>
      <c r="CY18" s="597"/>
      <c r="CZ18" s="617" t="s">
        <v>34</v>
      </c>
      <c r="DA18" s="617"/>
      <c r="DB18" s="617"/>
      <c r="DC18" s="617"/>
      <c r="DD18" s="590" t="s">
        <v>34</v>
      </c>
      <c r="DE18" s="468"/>
      <c r="DF18" s="468"/>
      <c r="DG18" s="468"/>
      <c r="DH18" s="468"/>
      <c r="DI18" s="468"/>
      <c r="DJ18" s="468"/>
      <c r="DK18" s="468"/>
      <c r="DL18" s="468"/>
      <c r="DM18" s="468"/>
      <c r="DN18" s="468"/>
      <c r="DO18" s="468"/>
      <c r="DP18" s="597"/>
      <c r="DQ18" s="590" t="s">
        <v>34</v>
      </c>
      <c r="DR18" s="468"/>
      <c r="DS18" s="468"/>
      <c r="DT18" s="468"/>
      <c r="DU18" s="468"/>
      <c r="DV18" s="468"/>
      <c r="DW18" s="468"/>
      <c r="DX18" s="468"/>
      <c r="DY18" s="468"/>
      <c r="DZ18" s="468"/>
      <c r="EA18" s="468"/>
      <c r="EB18" s="468"/>
      <c r="EC18" s="615"/>
    </row>
    <row r="19" spans="2:133" ht="11.25" customHeight="1" x14ac:dyDescent="0.2">
      <c r="B19" s="582" t="s">
        <v>364</v>
      </c>
      <c r="C19" s="371"/>
      <c r="D19" s="371"/>
      <c r="E19" s="371"/>
      <c r="F19" s="371"/>
      <c r="G19" s="371"/>
      <c r="H19" s="371"/>
      <c r="I19" s="371"/>
      <c r="J19" s="371"/>
      <c r="K19" s="371"/>
      <c r="L19" s="371"/>
      <c r="M19" s="371"/>
      <c r="N19" s="371"/>
      <c r="O19" s="371"/>
      <c r="P19" s="371"/>
      <c r="Q19" s="583"/>
      <c r="R19" s="584">
        <v>24425</v>
      </c>
      <c r="S19" s="468"/>
      <c r="T19" s="468"/>
      <c r="U19" s="468"/>
      <c r="V19" s="468"/>
      <c r="W19" s="468"/>
      <c r="X19" s="468"/>
      <c r="Y19" s="597"/>
      <c r="Z19" s="617">
        <v>0.4</v>
      </c>
      <c r="AA19" s="617"/>
      <c r="AB19" s="617"/>
      <c r="AC19" s="617"/>
      <c r="AD19" s="618">
        <v>24425</v>
      </c>
      <c r="AE19" s="618"/>
      <c r="AF19" s="618"/>
      <c r="AG19" s="618"/>
      <c r="AH19" s="618"/>
      <c r="AI19" s="618"/>
      <c r="AJ19" s="618"/>
      <c r="AK19" s="618"/>
      <c r="AL19" s="587">
        <v>0.8</v>
      </c>
      <c r="AM19" s="331"/>
      <c r="AN19" s="331"/>
      <c r="AO19" s="619"/>
      <c r="AP19" s="582" t="s">
        <v>365</v>
      </c>
      <c r="AQ19" s="371"/>
      <c r="AR19" s="371"/>
      <c r="AS19" s="371"/>
      <c r="AT19" s="371"/>
      <c r="AU19" s="371"/>
      <c r="AV19" s="371"/>
      <c r="AW19" s="371"/>
      <c r="AX19" s="371"/>
      <c r="AY19" s="371"/>
      <c r="AZ19" s="371"/>
      <c r="BA19" s="371"/>
      <c r="BB19" s="371"/>
      <c r="BC19" s="371"/>
      <c r="BD19" s="371"/>
      <c r="BE19" s="371"/>
      <c r="BF19" s="583"/>
      <c r="BG19" s="584" t="s">
        <v>34</v>
      </c>
      <c r="BH19" s="468"/>
      <c r="BI19" s="468"/>
      <c r="BJ19" s="468"/>
      <c r="BK19" s="468"/>
      <c r="BL19" s="468"/>
      <c r="BM19" s="468"/>
      <c r="BN19" s="597"/>
      <c r="BO19" s="617" t="s">
        <v>34</v>
      </c>
      <c r="BP19" s="617"/>
      <c r="BQ19" s="617"/>
      <c r="BR19" s="617"/>
      <c r="BS19" s="618" t="s">
        <v>34</v>
      </c>
      <c r="BT19" s="618"/>
      <c r="BU19" s="618"/>
      <c r="BV19" s="618"/>
      <c r="BW19" s="618"/>
      <c r="BX19" s="618"/>
      <c r="BY19" s="618"/>
      <c r="BZ19" s="618"/>
      <c r="CA19" s="618"/>
      <c r="CB19" s="640"/>
      <c r="CD19" s="582" t="s">
        <v>338</v>
      </c>
      <c r="CE19" s="371"/>
      <c r="CF19" s="371"/>
      <c r="CG19" s="371"/>
      <c r="CH19" s="371"/>
      <c r="CI19" s="371"/>
      <c r="CJ19" s="371"/>
      <c r="CK19" s="371"/>
      <c r="CL19" s="371"/>
      <c r="CM19" s="371"/>
      <c r="CN19" s="371"/>
      <c r="CO19" s="371"/>
      <c r="CP19" s="371"/>
      <c r="CQ19" s="583"/>
      <c r="CR19" s="584" t="s">
        <v>34</v>
      </c>
      <c r="CS19" s="468"/>
      <c r="CT19" s="468"/>
      <c r="CU19" s="468"/>
      <c r="CV19" s="468"/>
      <c r="CW19" s="468"/>
      <c r="CX19" s="468"/>
      <c r="CY19" s="597"/>
      <c r="CZ19" s="617" t="s">
        <v>34</v>
      </c>
      <c r="DA19" s="617"/>
      <c r="DB19" s="617"/>
      <c r="DC19" s="617"/>
      <c r="DD19" s="590" t="s">
        <v>34</v>
      </c>
      <c r="DE19" s="468"/>
      <c r="DF19" s="468"/>
      <c r="DG19" s="468"/>
      <c r="DH19" s="468"/>
      <c r="DI19" s="468"/>
      <c r="DJ19" s="468"/>
      <c r="DK19" s="468"/>
      <c r="DL19" s="468"/>
      <c r="DM19" s="468"/>
      <c r="DN19" s="468"/>
      <c r="DO19" s="468"/>
      <c r="DP19" s="597"/>
      <c r="DQ19" s="590" t="s">
        <v>34</v>
      </c>
      <c r="DR19" s="468"/>
      <c r="DS19" s="468"/>
      <c r="DT19" s="468"/>
      <c r="DU19" s="468"/>
      <c r="DV19" s="468"/>
      <c r="DW19" s="468"/>
      <c r="DX19" s="468"/>
      <c r="DY19" s="468"/>
      <c r="DZ19" s="468"/>
      <c r="EA19" s="468"/>
      <c r="EB19" s="468"/>
      <c r="EC19" s="615"/>
    </row>
    <row r="20" spans="2:133" ht="11.25" customHeight="1" x14ac:dyDescent="0.2">
      <c r="B20" s="634" t="s">
        <v>367</v>
      </c>
      <c r="C20" s="635"/>
      <c r="D20" s="635"/>
      <c r="E20" s="635"/>
      <c r="F20" s="635"/>
      <c r="G20" s="635"/>
      <c r="H20" s="635"/>
      <c r="I20" s="635"/>
      <c r="J20" s="635"/>
      <c r="K20" s="635"/>
      <c r="L20" s="635"/>
      <c r="M20" s="635"/>
      <c r="N20" s="635"/>
      <c r="O20" s="635"/>
      <c r="P20" s="635"/>
      <c r="Q20" s="636"/>
      <c r="R20" s="584">
        <v>1228</v>
      </c>
      <c r="S20" s="468"/>
      <c r="T20" s="468"/>
      <c r="U20" s="468"/>
      <c r="V20" s="468"/>
      <c r="W20" s="468"/>
      <c r="X20" s="468"/>
      <c r="Y20" s="597"/>
      <c r="Z20" s="617">
        <v>0</v>
      </c>
      <c r="AA20" s="617"/>
      <c r="AB20" s="617"/>
      <c r="AC20" s="617"/>
      <c r="AD20" s="618">
        <v>1228</v>
      </c>
      <c r="AE20" s="618"/>
      <c r="AF20" s="618"/>
      <c r="AG20" s="618"/>
      <c r="AH20" s="618"/>
      <c r="AI20" s="618"/>
      <c r="AJ20" s="618"/>
      <c r="AK20" s="618"/>
      <c r="AL20" s="587">
        <v>0</v>
      </c>
      <c r="AM20" s="331"/>
      <c r="AN20" s="331"/>
      <c r="AO20" s="619"/>
      <c r="AP20" s="582" t="s">
        <v>368</v>
      </c>
      <c r="AQ20" s="371"/>
      <c r="AR20" s="371"/>
      <c r="AS20" s="371"/>
      <c r="AT20" s="371"/>
      <c r="AU20" s="371"/>
      <c r="AV20" s="371"/>
      <c r="AW20" s="371"/>
      <c r="AX20" s="371"/>
      <c r="AY20" s="371"/>
      <c r="AZ20" s="371"/>
      <c r="BA20" s="371"/>
      <c r="BB20" s="371"/>
      <c r="BC20" s="371"/>
      <c r="BD20" s="371"/>
      <c r="BE20" s="371"/>
      <c r="BF20" s="583"/>
      <c r="BG20" s="584" t="s">
        <v>34</v>
      </c>
      <c r="BH20" s="468"/>
      <c r="BI20" s="468"/>
      <c r="BJ20" s="468"/>
      <c r="BK20" s="468"/>
      <c r="BL20" s="468"/>
      <c r="BM20" s="468"/>
      <c r="BN20" s="597"/>
      <c r="BO20" s="617" t="s">
        <v>34</v>
      </c>
      <c r="BP20" s="617"/>
      <c r="BQ20" s="617"/>
      <c r="BR20" s="617"/>
      <c r="BS20" s="618" t="s">
        <v>34</v>
      </c>
      <c r="BT20" s="618"/>
      <c r="BU20" s="618"/>
      <c r="BV20" s="618"/>
      <c r="BW20" s="618"/>
      <c r="BX20" s="618"/>
      <c r="BY20" s="618"/>
      <c r="BZ20" s="618"/>
      <c r="CA20" s="618"/>
      <c r="CB20" s="640"/>
      <c r="CD20" s="582" t="s">
        <v>79</v>
      </c>
      <c r="CE20" s="371"/>
      <c r="CF20" s="371"/>
      <c r="CG20" s="371"/>
      <c r="CH20" s="371"/>
      <c r="CI20" s="371"/>
      <c r="CJ20" s="371"/>
      <c r="CK20" s="371"/>
      <c r="CL20" s="371"/>
      <c r="CM20" s="371"/>
      <c r="CN20" s="371"/>
      <c r="CO20" s="371"/>
      <c r="CP20" s="371"/>
      <c r="CQ20" s="583"/>
      <c r="CR20" s="584">
        <v>5471739</v>
      </c>
      <c r="CS20" s="468"/>
      <c r="CT20" s="468"/>
      <c r="CU20" s="468"/>
      <c r="CV20" s="468"/>
      <c r="CW20" s="468"/>
      <c r="CX20" s="468"/>
      <c r="CY20" s="597"/>
      <c r="CZ20" s="617">
        <v>100</v>
      </c>
      <c r="DA20" s="617"/>
      <c r="DB20" s="617"/>
      <c r="DC20" s="617"/>
      <c r="DD20" s="590">
        <v>530804</v>
      </c>
      <c r="DE20" s="468"/>
      <c r="DF20" s="468"/>
      <c r="DG20" s="468"/>
      <c r="DH20" s="468"/>
      <c r="DI20" s="468"/>
      <c r="DJ20" s="468"/>
      <c r="DK20" s="468"/>
      <c r="DL20" s="468"/>
      <c r="DM20" s="468"/>
      <c r="DN20" s="468"/>
      <c r="DO20" s="468"/>
      <c r="DP20" s="597"/>
      <c r="DQ20" s="590">
        <v>3255726</v>
      </c>
      <c r="DR20" s="468"/>
      <c r="DS20" s="468"/>
      <c r="DT20" s="468"/>
      <c r="DU20" s="468"/>
      <c r="DV20" s="468"/>
      <c r="DW20" s="468"/>
      <c r="DX20" s="468"/>
      <c r="DY20" s="468"/>
      <c r="DZ20" s="468"/>
      <c r="EA20" s="468"/>
      <c r="EB20" s="468"/>
      <c r="EC20" s="615"/>
    </row>
    <row r="21" spans="2:133" ht="11.25" customHeight="1" x14ac:dyDescent="0.2">
      <c r="B21" s="582" t="s">
        <v>371</v>
      </c>
      <c r="C21" s="371"/>
      <c r="D21" s="371"/>
      <c r="E21" s="371"/>
      <c r="F21" s="371"/>
      <c r="G21" s="371"/>
      <c r="H21" s="371"/>
      <c r="I21" s="371"/>
      <c r="J21" s="371"/>
      <c r="K21" s="371"/>
      <c r="L21" s="371"/>
      <c r="M21" s="371"/>
      <c r="N21" s="371"/>
      <c r="O21" s="371"/>
      <c r="P21" s="371"/>
      <c r="Q21" s="583"/>
      <c r="R21" s="584">
        <v>2129340</v>
      </c>
      <c r="S21" s="468"/>
      <c r="T21" s="468"/>
      <c r="U21" s="468"/>
      <c r="V21" s="468"/>
      <c r="W21" s="468"/>
      <c r="X21" s="468"/>
      <c r="Y21" s="597"/>
      <c r="Z21" s="617">
        <v>36.5</v>
      </c>
      <c r="AA21" s="617"/>
      <c r="AB21" s="617"/>
      <c r="AC21" s="617"/>
      <c r="AD21" s="618">
        <v>1964319</v>
      </c>
      <c r="AE21" s="618"/>
      <c r="AF21" s="618"/>
      <c r="AG21" s="618"/>
      <c r="AH21" s="618"/>
      <c r="AI21" s="618"/>
      <c r="AJ21" s="618"/>
      <c r="AK21" s="618"/>
      <c r="AL21" s="587">
        <v>68.2</v>
      </c>
      <c r="AM21" s="331"/>
      <c r="AN21" s="331"/>
      <c r="AO21" s="619"/>
      <c r="AP21" s="582" t="s">
        <v>373</v>
      </c>
      <c r="AQ21" s="641"/>
      <c r="AR21" s="641"/>
      <c r="AS21" s="641"/>
      <c r="AT21" s="641"/>
      <c r="AU21" s="641"/>
      <c r="AV21" s="641"/>
      <c r="AW21" s="641"/>
      <c r="AX21" s="641"/>
      <c r="AY21" s="641"/>
      <c r="AZ21" s="641"/>
      <c r="BA21" s="641"/>
      <c r="BB21" s="641"/>
      <c r="BC21" s="641"/>
      <c r="BD21" s="641"/>
      <c r="BE21" s="641"/>
      <c r="BF21" s="642"/>
      <c r="BG21" s="584" t="s">
        <v>34</v>
      </c>
      <c r="BH21" s="468"/>
      <c r="BI21" s="468"/>
      <c r="BJ21" s="468"/>
      <c r="BK21" s="468"/>
      <c r="BL21" s="468"/>
      <c r="BM21" s="468"/>
      <c r="BN21" s="597"/>
      <c r="BO21" s="617" t="s">
        <v>34</v>
      </c>
      <c r="BP21" s="617"/>
      <c r="BQ21" s="617"/>
      <c r="BR21" s="617"/>
      <c r="BS21" s="618" t="s">
        <v>34</v>
      </c>
      <c r="BT21" s="618"/>
      <c r="BU21" s="618"/>
      <c r="BV21" s="618"/>
      <c r="BW21" s="618"/>
      <c r="BX21" s="618"/>
      <c r="BY21" s="618"/>
      <c r="BZ21" s="618"/>
      <c r="CA21" s="618"/>
      <c r="CB21" s="640"/>
      <c r="CD21" s="562"/>
      <c r="CE21" s="563"/>
      <c r="CF21" s="563"/>
      <c r="CG21" s="563"/>
      <c r="CH21" s="563"/>
      <c r="CI21" s="563"/>
      <c r="CJ21" s="563"/>
      <c r="CK21" s="563"/>
      <c r="CL21" s="563"/>
      <c r="CM21" s="563"/>
      <c r="CN21" s="563"/>
      <c r="CO21" s="563"/>
      <c r="CP21" s="563"/>
      <c r="CQ21" s="564"/>
      <c r="CR21" s="651"/>
      <c r="CS21" s="652"/>
      <c r="CT21" s="652"/>
      <c r="CU21" s="652"/>
      <c r="CV21" s="652"/>
      <c r="CW21" s="652"/>
      <c r="CX21" s="652"/>
      <c r="CY21" s="653"/>
      <c r="CZ21" s="654"/>
      <c r="DA21" s="654"/>
      <c r="DB21" s="654"/>
      <c r="DC21" s="654"/>
      <c r="DD21" s="655"/>
      <c r="DE21" s="652"/>
      <c r="DF21" s="652"/>
      <c r="DG21" s="652"/>
      <c r="DH21" s="652"/>
      <c r="DI21" s="652"/>
      <c r="DJ21" s="652"/>
      <c r="DK21" s="652"/>
      <c r="DL21" s="652"/>
      <c r="DM21" s="652"/>
      <c r="DN21" s="652"/>
      <c r="DO21" s="652"/>
      <c r="DP21" s="653"/>
      <c r="DQ21" s="655"/>
      <c r="DR21" s="652"/>
      <c r="DS21" s="652"/>
      <c r="DT21" s="652"/>
      <c r="DU21" s="652"/>
      <c r="DV21" s="652"/>
      <c r="DW21" s="652"/>
      <c r="DX21" s="652"/>
      <c r="DY21" s="652"/>
      <c r="DZ21" s="652"/>
      <c r="EA21" s="652"/>
      <c r="EB21" s="652"/>
      <c r="EC21" s="656"/>
    </row>
    <row r="22" spans="2:133" ht="11.25" customHeight="1" x14ac:dyDescent="0.2">
      <c r="B22" s="582" t="s">
        <v>374</v>
      </c>
      <c r="C22" s="371"/>
      <c r="D22" s="371"/>
      <c r="E22" s="371"/>
      <c r="F22" s="371"/>
      <c r="G22" s="371"/>
      <c r="H22" s="371"/>
      <c r="I22" s="371"/>
      <c r="J22" s="371"/>
      <c r="K22" s="371"/>
      <c r="L22" s="371"/>
      <c r="M22" s="371"/>
      <c r="N22" s="371"/>
      <c r="O22" s="371"/>
      <c r="P22" s="371"/>
      <c r="Q22" s="583"/>
      <c r="R22" s="584">
        <v>1964319</v>
      </c>
      <c r="S22" s="468"/>
      <c r="T22" s="468"/>
      <c r="U22" s="468"/>
      <c r="V22" s="468"/>
      <c r="W22" s="468"/>
      <c r="X22" s="468"/>
      <c r="Y22" s="597"/>
      <c r="Z22" s="617">
        <v>33.700000000000003</v>
      </c>
      <c r="AA22" s="617"/>
      <c r="AB22" s="617"/>
      <c r="AC22" s="617"/>
      <c r="AD22" s="618">
        <v>1964319</v>
      </c>
      <c r="AE22" s="618"/>
      <c r="AF22" s="618"/>
      <c r="AG22" s="618"/>
      <c r="AH22" s="618"/>
      <c r="AI22" s="618"/>
      <c r="AJ22" s="618"/>
      <c r="AK22" s="618"/>
      <c r="AL22" s="587">
        <v>68.2</v>
      </c>
      <c r="AM22" s="331"/>
      <c r="AN22" s="331"/>
      <c r="AO22" s="619"/>
      <c r="AP22" s="582" t="s">
        <v>129</v>
      </c>
      <c r="AQ22" s="641"/>
      <c r="AR22" s="641"/>
      <c r="AS22" s="641"/>
      <c r="AT22" s="641"/>
      <c r="AU22" s="641"/>
      <c r="AV22" s="641"/>
      <c r="AW22" s="641"/>
      <c r="AX22" s="641"/>
      <c r="AY22" s="641"/>
      <c r="AZ22" s="641"/>
      <c r="BA22" s="641"/>
      <c r="BB22" s="641"/>
      <c r="BC22" s="641"/>
      <c r="BD22" s="641"/>
      <c r="BE22" s="641"/>
      <c r="BF22" s="642"/>
      <c r="BG22" s="584" t="s">
        <v>34</v>
      </c>
      <c r="BH22" s="468"/>
      <c r="BI22" s="468"/>
      <c r="BJ22" s="468"/>
      <c r="BK22" s="468"/>
      <c r="BL22" s="468"/>
      <c r="BM22" s="468"/>
      <c r="BN22" s="597"/>
      <c r="BO22" s="617" t="s">
        <v>34</v>
      </c>
      <c r="BP22" s="617"/>
      <c r="BQ22" s="617"/>
      <c r="BR22" s="617"/>
      <c r="BS22" s="618" t="s">
        <v>34</v>
      </c>
      <c r="BT22" s="618"/>
      <c r="BU22" s="618"/>
      <c r="BV22" s="618"/>
      <c r="BW22" s="618"/>
      <c r="BX22" s="618"/>
      <c r="BY22" s="618"/>
      <c r="BZ22" s="618"/>
      <c r="CA22" s="618"/>
      <c r="CB22" s="640"/>
      <c r="CD22" s="497" t="s">
        <v>376</v>
      </c>
      <c r="CE22" s="498"/>
      <c r="CF22" s="498"/>
      <c r="CG22" s="498"/>
      <c r="CH22" s="498"/>
      <c r="CI22" s="498"/>
      <c r="CJ22" s="498"/>
      <c r="CK22" s="498"/>
      <c r="CL22" s="498"/>
      <c r="CM22" s="498"/>
      <c r="CN22" s="498"/>
      <c r="CO22" s="498"/>
      <c r="CP22" s="498"/>
      <c r="CQ22" s="498"/>
      <c r="CR22" s="498"/>
      <c r="CS22" s="498"/>
      <c r="CT22" s="498"/>
      <c r="CU22" s="498"/>
      <c r="CV22" s="498"/>
      <c r="CW22" s="498"/>
      <c r="CX22" s="498"/>
      <c r="CY22" s="498"/>
      <c r="CZ22" s="498"/>
      <c r="DA22" s="498"/>
      <c r="DB22" s="498"/>
      <c r="DC22" s="498"/>
      <c r="DD22" s="498"/>
      <c r="DE22" s="498"/>
      <c r="DF22" s="498"/>
      <c r="DG22" s="498"/>
      <c r="DH22" s="498"/>
      <c r="DI22" s="498"/>
      <c r="DJ22" s="498"/>
      <c r="DK22" s="498"/>
      <c r="DL22" s="498"/>
      <c r="DM22" s="498"/>
      <c r="DN22" s="498"/>
      <c r="DO22" s="498"/>
      <c r="DP22" s="498"/>
      <c r="DQ22" s="498"/>
      <c r="DR22" s="498"/>
      <c r="DS22" s="498"/>
      <c r="DT22" s="498"/>
      <c r="DU22" s="498"/>
      <c r="DV22" s="498"/>
      <c r="DW22" s="498"/>
      <c r="DX22" s="498"/>
      <c r="DY22" s="498"/>
      <c r="DZ22" s="498"/>
      <c r="EA22" s="498"/>
      <c r="EB22" s="498"/>
      <c r="EC22" s="540"/>
    </row>
    <row r="23" spans="2:133" ht="11.25" customHeight="1" x14ac:dyDescent="0.2">
      <c r="B23" s="582" t="s">
        <v>377</v>
      </c>
      <c r="C23" s="371"/>
      <c r="D23" s="371"/>
      <c r="E23" s="371"/>
      <c r="F23" s="371"/>
      <c r="G23" s="371"/>
      <c r="H23" s="371"/>
      <c r="I23" s="371"/>
      <c r="J23" s="371"/>
      <c r="K23" s="371"/>
      <c r="L23" s="371"/>
      <c r="M23" s="371"/>
      <c r="N23" s="371"/>
      <c r="O23" s="371"/>
      <c r="P23" s="371"/>
      <c r="Q23" s="583"/>
      <c r="R23" s="584">
        <v>165021</v>
      </c>
      <c r="S23" s="468"/>
      <c r="T23" s="468"/>
      <c r="U23" s="468"/>
      <c r="V23" s="468"/>
      <c r="W23" s="468"/>
      <c r="X23" s="468"/>
      <c r="Y23" s="597"/>
      <c r="Z23" s="617">
        <v>2.8</v>
      </c>
      <c r="AA23" s="617"/>
      <c r="AB23" s="617"/>
      <c r="AC23" s="617"/>
      <c r="AD23" s="618" t="s">
        <v>34</v>
      </c>
      <c r="AE23" s="618"/>
      <c r="AF23" s="618"/>
      <c r="AG23" s="618"/>
      <c r="AH23" s="618"/>
      <c r="AI23" s="618"/>
      <c r="AJ23" s="618"/>
      <c r="AK23" s="618"/>
      <c r="AL23" s="587" t="s">
        <v>34</v>
      </c>
      <c r="AM23" s="331"/>
      <c r="AN23" s="331"/>
      <c r="AO23" s="619"/>
      <c r="AP23" s="582" t="s">
        <v>176</v>
      </c>
      <c r="AQ23" s="641"/>
      <c r="AR23" s="641"/>
      <c r="AS23" s="641"/>
      <c r="AT23" s="641"/>
      <c r="AU23" s="641"/>
      <c r="AV23" s="641"/>
      <c r="AW23" s="641"/>
      <c r="AX23" s="641"/>
      <c r="AY23" s="641"/>
      <c r="AZ23" s="641"/>
      <c r="BA23" s="641"/>
      <c r="BB23" s="641"/>
      <c r="BC23" s="641"/>
      <c r="BD23" s="641"/>
      <c r="BE23" s="641"/>
      <c r="BF23" s="642"/>
      <c r="BG23" s="584" t="s">
        <v>34</v>
      </c>
      <c r="BH23" s="468"/>
      <c r="BI23" s="468"/>
      <c r="BJ23" s="468"/>
      <c r="BK23" s="468"/>
      <c r="BL23" s="468"/>
      <c r="BM23" s="468"/>
      <c r="BN23" s="597"/>
      <c r="BO23" s="617" t="s">
        <v>34</v>
      </c>
      <c r="BP23" s="617"/>
      <c r="BQ23" s="617"/>
      <c r="BR23" s="617"/>
      <c r="BS23" s="618" t="s">
        <v>34</v>
      </c>
      <c r="BT23" s="618"/>
      <c r="BU23" s="618"/>
      <c r="BV23" s="618"/>
      <c r="BW23" s="618"/>
      <c r="BX23" s="618"/>
      <c r="BY23" s="618"/>
      <c r="BZ23" s="618"/>
      <c r="CA23" s="618"/>
      <c r="CB23" s="640"/>
      <c r="CD23" s="497" t="s">
        <v>155</v>
      </c>
      <c r="CE23" s="498"/>
      <c r="CF23" s="498"/>
      <c r="CG23" s="498"/>
      <c r="CH23" s="498"/>
      <c r="CI23" s="498"/>
      <c r="CJ23" s="498"/>
      <c r="CK23" s="498"/>
      <c r="CL23" s="498"/>
      <c r="CM23" s="498"/>
      <c r="CN23" s="498"/>
      <c r="CO23" s="498"/>
      <c r="CP23" s="498"/>
      <c r="CQ23" s="540"/>
      <c r="CR23" s="497" t="s">
        <v>379</v>
      </c>
      <c r="CS23" s="498"/>
      <c r="CT23" s="498"/>
      <c r="CU23" s="498"/>
      <c r="CV23" s="498"/>
      <c r="CW23" s="498"/>
      <c r="CX23" s="498"/>
      <c r="CY23" s="540"/>
      <c r="CZ23" s="497" t="s">
        <v>380</v>
      </c>
      <c r="DA23" s="498"/>
      <c r="DB23" s="498"/>
      <c r="DC23" s="540"/>
      <c r="DD23" s="497" t="s">
        <v>381</v>
      </c>
      <c r="DE23" s="498"/>
      <c r="DF23" s="498"/>
      <c r="DG23" s="498"/>
      <c r="DH23" s="498"/>
      <c r="DI23" s="498"/>
      <c r="DJ23" s="498"/>
      <c r="DK23" s="540"/>
      <c r="DL23" s="643" t="s">
        <v>384</v>
      </c>
      <c r="DM23" s="644"/>
      <c r="DN23" s="644"/>
      <c r="DO23" s="644"/>
      <c r="DP23" s="644"/>
      <c r="DQ23" s="644"/>
      <c r="DR23" s="644"/>
      <c r="DS23" s="644"/>
      <c r="DT23" s="644"/>
      <c r="DU23" s="644"/>
      <c r="DV23" s="645"/>
      <c r="DW23" s="497" t="s">
        <v>385</v>
      </c>
      <c r="DX23" s="498"/>
      <c r="DY23" s="498"/>
      <c r="DZ23" s="498"/>
      <c r="EA23" s="498"/>
      <c r="EB23" s="498"/>
      <c r="EC23" s="540"/>
    </row>
    <row r="24" spans="2:133" ht="11.25" customHeight="1" x14ac:dyDescent="0.2">
      <c r="B24" s="582" t="s">
        <v>387</v>
      </c>
      <c r="C24" s="371"/>
      <c r="D24" s="371"/>
      <c r="E24" s="371"/>
      <c r="F24" s="371"/>
      <c r="G24" s="371"/>
      <c r="H24" s="371"/>
      <c r="I24" s="371"/>
      <c r="J24" s="371"/>
      <c r="K24" s="371"/>
      <c r="L24" s="371"/>
      <c r="M24" s="371"/>
      <c r="N24" s="371"/>
      <c r="O24" s="371"/>
      <c r="P24" s="371"/>
      <c r="Q24" s="583"/>
      <c r="R24" s="584" t="s">
        <v>34</v>
      </c>
      <c r="S24" s="468"/>
      <c r="T24" s="468"/>
      <c r="U24" s="468"/>
      <c r="V24" s="468"/>
      <c r="W24" s="468"/>
      <c r="X24" s="468"/>
      <c r="Y24" s="597"/>
      <c r="Z24" s="617" t="s">
        <v>34</v>
      </c>
      <c r="AA24" s="617"/>
      <c r="AB24" s="617"/>
      <c r="AC24" s="617"/>
      <c r="AD24" s="618" t="s">
        <v>34</v>
      </c>
      <c r="AE24" s="618"/>
      <c r="AF24" s="618"/>
      <c r="AG24" s="618"/>
      <c r="AH24" s="618"/>
      <c r="AI24" s="618"/>
      <c r="AJ24" s="618"/>
      <c r="AK24" s="618"/>
      <c r="AL24" s="587" t="s">
        <v>34</v>
      </c>
      <c r="AM24" s="331"/>
      <c r="AN24" s="331"/>
      <c r="AO24" s="619"/>
      <c r="AP24" s="582" t="s">
        <v>115</v>
      </c>
      <c r="AQ24" s="641"/>
      <c r="AR24" s="641"/>
      <c r="AS24" s="641"/>
      <c r="AT24" s="641"/>
      <c r="AU24" s="641"/>
      <c r="AV24" s="641"/>
      <c r="AW24" s="641"/>
      <c r="AX24" s="641"/>
      <c r="AY24" s="641"/>
      <c r="AZ24" s="641"/>
      <c r="BA24" s="641"/>
      <c r="BB24" s="641"/>
      <c r="BC24" s="641"/>
      <c r="BD24" s="641"/>
      <c r="BE24" s="641"/>
      <c r="BF24" s="642"/>
      <c r="BG24" s="584" t="s">
        <v>34</v>
      </c>
      <c r="BH24" s="468"/>
      <c r="BI24" s="468"/>
      <c r="BJ24" s="468"/>
      <c r="BK24" s="468"/>
      <c r="BL24" s="468"/>
      <c r="BM24" s="468"/>
      <c r="BN24" s="597"/>
      <c r="BO24" s="617" t="s">
        <v>34</v>
      </c>
      <c r="BP24" s="617"/>
      <c r="BQ24" s="617"/>
      <c r="BR24" s="617"/>
      <c r="BS24" s="618" t="s">
        <v>34</v>
      </c>
      <c r="BT24" s="618"/>
      <c r="BU24" s="618"/>
      <c r="BV24" s="618"/>
      <c r="BW24" s="618"/>
      <c r="BX24" s="618"/>
      <c r="BY24" s="618"/>
      <c r="BZ24" s="618"/>
      <c r="CA24" s="618"/>
      <c r="CB24" s="640"/>
      <c r="CD24" s="626" t="s">
        <v>388</v>
      </c>
      <c r="CE24" s="627"/>
      <c r="CF24" s="627"/>
      <c r="CG24" s="627"/>
      <c r="CH24" s="627"/>
      <c r="CI24" s="627"/>
      <c r="CJ24" s="627"/>
      <c r="CK24" s="627"/>
      <c r="CL24" s="627"/>
      <c r="CM24" s="627"/>
      <c r="CN24" s="627"/>
      <c r="CO24" s="627"/>
      <c r="CP24" s="627"/>
      <c r="CQ24" s="628"/>
      <c r="CR24" s="623">
        <v>2183257</v>
      </c>
      <c r="CS24" s="624"/>
      <c r="CT24" s="624"/>
      <c r="CU24" s="624"/>
      <c r="CV24" s="624"/>
      <c r="CW24" s="624"/>
      <c r="CX24" s="624"/>
      <c r="CY24" s="646"/>
      <c r="CZ24" s="647">
        <v>39.9</v>
      </c>
      <c r="DA24" s="630"/>
      <c r="DB24" s="630"/>
      <c r="DC24" s="648"/>
      <c r="DD24" s="649">
        <v>1621605</v>
      </c>
      <c r="DE24" s="624"/>
      <c r="DF24" s="624"/>
      <c r="DG24" s="624"/>
      <c r="DH24" s="624"/>
      <c r="DI24" s="624"/>
      <c r="DJ24" s="624"/>
      <c r="DK24" s="646"/>
      <c r="DL24" s="649">
        <v>1528335</v>
      </c>
      <c r="DM24" s="624"/>
      <c r="DN24" s="624"/>
      <c r="DO24" s="624"/>
      <c r="DP24" s="624"/>
      <c r="DQ24" s="624"/>
      <c r="DR24" s="624"/>
      <c r="DS24" s="624"/>
      <c r="DT24" s="624"/>
      <c r="DU24" s="624"/>
      <c r="DV24" s="646"/>
      <c r="DW24" s="647">
        <v>53.1</v>
      </c>
      <c r="DX24" s="630"/>
      <c r="DY24" s="630"/>
      <c r="DZ24" s="630"/>
      <c r="EA24" s="630"/>
      <c r="EB24" s="630"/>
      <c r="EC24" s="650"/>
    </row>
    <row r="25" spans="2:133" ht="11.25" customHeight="1" x14ac:dyDescent="0.2">
      <c r="B25" s="582" t="s">
        <v>75</v>
      </c>
      <c r="C25" s="371"/>
      <c r="D25" s="371"/>
      <c r="E25" s="371"/>
      <c r="F25" s="371"/>
      <c r="G25" s="371"/>
      <c r="H25" s="371"/>
      <c r="I25" s="371"/>
      <c r="J25" s="371"/>
      <c r="K25" s="371"/>
      <c r="L25" s="371"/>
      <c r="M25" s="371"/>
      <c r="N25" s="371"/>
      <c r="O25" s="371"/>
      <c r="P25" s="371"/>
      <c r="Q25" s="583"/>
      <c r="R25" s="584">
        <v>3044017</v>
      </c>
      <c r="S25" s="468"/>
      <c r="T25" s="468"/>
      <c r="U25" s="468"/>
      <c r="V25" s="468"/>
      <c r="W25" s="468"/>
      <c r="X25" s="468"/>
      <c r="Y25" s="597"/>
      <c r="Z25" s="617">
        <v>52.2</v>
      </c>
      <c r="AA25" s="617"/>
      <c r="AB25" s="617"/>
      <c r="AC25" s="617"/>
      <c r="AD25" s="618">
        <v>2878996</v>
      </c>
      <c r="AE25" s="618"/>
      <c r="AF25" s="618"/>
      <c r="AG25" s="618"/>
      <c r="AH25" s="618"/>
      <c r="AI25" s="618"/>
      <c r="AJ25" s="618"/>
      <c r="AK25" s="618"/>
      <c r="AL25" s="587">
        <v>100</v>
      </c>
      <c r="AM25" s="331"/>
      <c r="AN25" s="331"/>
      <c r="AO25" s="619"/>
      <c r="AP25" s="582" t="s">
        <v>389</v>
      </c>
      <c r="AQ25" s="641"/>
      <c r="AR25" s="641"/>
      <c r="AS25" s="641"/>
      <c r="AT25" s="641"/>
      <c r="AU25" s="641"/>
      <c r="AV25" s="641"/>
      <c r="AW25" s="641"/>
      <c r="AX25" s="641"/>
      <c r="AY25" s="641"/>
      <c r="AZ25" s="641"/>
      <c r="BA25" s="641"/>
      <c r="BB25" s="641"/>
      <c r="BC25" s="641"/>
      <c r="BD25" s="641"/>
      <c r="BE25" s="641"/>
      <c r="BF25" s="642"/>
      <c r="BG25" s="584" t="s">
        <v>34</v>
      </c>
      <c r="BH25" s="468"/>
      <c r="BI25" s="468"/>
      <c r="BJ25" s="468"/>
      <c r="BK25" s="468"/>
      <c r="BL25" s="468"/>
      <c r="BM25" s="468"/>
      <c r="BN25" s="597"/>
      <c r="BO25" s="617" t="s">
        <v>34</v>
      </c>
      <c r="BP25" s="617"/>
      <c r="BQ25" s="617"/>
      <c r="BR25" s="617"/>
      <c r="BS25" s="618" t="s">
        <v>34</v>
      </c>
      <c r="BT25" s="618"/>
      <c r="BU25" s="618"/>
      <c r="BV25" s="618"/>
      <c r="BW25" s="618"/>
      <c r="BX25" s="618"/>
      <c r="BY25" s="618"/>
      <c r="BZ25" s="618"/>
      <c r="CA25" s="618"/>
      <c r="CB25" s="640"/>
      <c r="CD25" s="582" t="s">
        <v>240</v>
      </c>
      <c r="CE25" s="371"/>
      <c r="CF25" s="371"/>
      <c r="CG25" s="371"/>
      <c r="CH25" s="371"/>
      <c r="CI25" s="371"/>
      <c r="CJ25" s="371"/>
      <c r="CK25" s="371"/>
      <c r="CL25" s="371"/>
      <c r="CM25" s="371"/>
      <c r="CN25" s="371"/>
      <c r="CO25" s="371"/>
      <c r="CP25" s="371"/>
      <c r="CQ25" s="583"/>
      <c r="CR25" s="584">
        <v>1019476</v>
      </c>
      <c r="CS25" s="585"/>
      <c r="CT25" s="585"/>
      <c r="CU25" s="585"/>
      <c r="CV25" s="585"/>
      <c r="CW25" s="585"/>
      <c r="CX25" s="585"/>
      <c r="CY25" s="586"/>
      <c r="CZ25" s="587">
        <v>18.600000000000001</v>
      </c>
      <c r="DA25" s="588"/>
      <c r="DB25" s="588"/>
      <c r="DC25" s="589"/>
      <c r="DD25" s="590">
        <v>857360</v>
      </c>
      <c r="DE25" s="585"/>
      <c r="DF25" s="585"/>
      <c r="DG25" s="585"/>
      <c r="DH25" s="585"/>
      <c r="DI25" s="585"/>
      <c r="DJ25" s="585"/>
      <c r="DK25" s="586"/>
      <c r="DL25" s="590">
        <v>848252</v>
      </c>
      <c r="DM25" s="585"/>
      <c r="DN25" s="585"/>
      <c r="DO25" s="585"/>
      <c r="DP25" s="585"/>
      <c r="DQ25" s="585"/>
      <c r="DR25" s="585"/>
      <c r="DS25" s="585"/>
      <c r="DT25" s="585"/>
      <c r="DU25" s="585"/>
      <c r="DV25" s="586"/>
      <c r="DW25" s="587">
        <v>29.5</v>
      </c>
      <c r="DX25" s="588"/>
      <c r="DY25" s="588"/>
      <c r="DZ25" s="588"/>
      <c r="EA25" s="588"/>
      <c r="EB25" s="588"/>
      <c r="EC25" s="616"/>
    </row>
    <row r="26" spans="2:133" ht="11.25" customHeight="1" x14ac:dyDescent="0.2">
      <c r="B26" s="582" t="s">
        <v>343</v>
      </c>
      <c r="C26" s="371"/>
      <c r="D26" s="371"/>
      <c r="E26" s="371"/>
      <c r="F26" s="371"/>
      <c r="G26" s="371"/>
      <c r="H26" s="371"/>
      <c r="I26" s="371"/>
      <c r="J26" s="371"/>
      <c r="K26" s="371"/>
      <c r="L26" s="371"/>
      <c r="M26" s="371"/>
      <c r="N26" s="371"/>
      <c r="O26" s="371"/>
      <c r="P26" s="371"/>
      <c r="Q26" s="583"/>
      <c r="R26" s="584">
        <v>669</v>
      </c>
      <c r="S26" s="468"/>
      <c r="T26" s="468"/>
      <c r="U26" s="468"/>
      <c r="V26" s="468"/>
      <c r="W26" s="468"/>
      <c r="X26" s="468"/>
      <c r="Y26" s="597"/>
      <c r="Z26" s="617">
        <v>0</v>
      </c>
      <c r="AA26" s="617"/>
      <c r="AB26" s="617"/>
      <c r="AC26" s="617"/>
      <c r="AD26" s="618">
        <v>669</v>
      </c>
      <c r="AE26" s="618"/>
      <c r="AF26" s="618"/>
      <c r="AG26" s="618"/>
      <c r="AH26" s="618"/>
      <c r="AI26" s="618"/>
      <c r="AJ26" s="618"/>
      <c r="AK26" s="618"/>
      <c r="AL26" s="587">
        <v>0</v>
      </c>
      <c r="AM26" s="331"/>
      <c r="AN26" s="331"/>
      <c r="AO26" s="619"/>
      <c r="AP26" s="582" t="s">
        <v>390</v>
      </c>
      <c r="AQ26" s="641"/>
      <c r="AR26" s="641"/>
      <c r="AS26" s="641"/>
      <c r="AT26" s="641"/>
      <c r="AU26" s="641"/>
      <c r="AV26" s="641"/>
      <c r="AW26" s="641"/>
      <c r="AX26" s="641"/>
      <c r="AY26" s="641"/>
      <c r="AZ26" s="641"/>
      <c r="BA26" s="641"/>
      <c r="BB26" s="641"/>
      <c r="BC26" s="641"/>
      <c r="BD26" s="641"/>
      <c r="BE26" s="641"/>
      <c r="BF26" s="642"/>
      <c r="BG26" s="584" t="s">
        <v>34</v>
      </c>
      <c r="BH26" s="468"/>
      <c r="BI26" s="468"/>
      <c r="BJ26" s="468"/>
      <c r="BK26" s="468"/>
      <c r="BL26" s="468"/>
      <c r="BM26" s="468"/>
      <c r="BN26" s="597"/>
      <c r="BO26" s="617" t="s">
        <v>34</v>
      </c>
      <c r="BP26" s="617"/>
      <c r="BQ26" s="617"/>
      <c r="BR26" s="617"/>
      <c r="BS26" s="618" t="s">
        <v>34</v>
      </c>
      <c r="BT26" s="618"/>
      <c r="BU26" s="618"/>
      <c r="BV26" s="618"/>
      <c r="BW26" s="618"/>
      <c r="BX26" s="618"/>
      <c r="BY26" s="618"/>
      <c r="BZ26" s="618"/>
      <c r="CA26" s="618"/>
      <c r="CB26" s="640"/>
      <c r="CD26" s="582" t="s">
        <v>247</v>
      </c>
      <c r="CE26" s="371"/>
      <c r="CF26" s="371"/>
      <c r="CG26" s="371"/>
      <c r="CH26" s="371"/>
      <c r="CI26" s="371"/>
      <c r="CJ26" s="371"/>
      <c r="CK26" s="371"/>
      <c r="CL26" s="371"/>
      <c r="CM26" s="371"/>
      <c r="CN26" s="371"/>
      <c r="CO26" s="371"/>
      <c r="CP26" s="371"/>
      <c r="CQ26" s="583"/>
      <c r="CR26" s="584">
        <v>482052</v>
      </c>
      <c r="CS26" s="468"/>
      <c r="CT26" s="468"/>
      <c r="CU26" s="468"/>
      <c r="CV26" s="468"/>
      <c r="CW26" s="468"/>
      <c r="CX26" s="468"/>
      <c r="CY26" s="597"/>
      <c r="CZ26" s="587">
        <v>8.8000000000000007</v>
      </c>
      <c r="DA26" s="588"/>
      <c r="DB26" s="588"/>
      <c r="DC26" s="589"/>
      <c r="DD26" s="590">
        <v>424953</v>
      </c>
      <c r="DE26" s="468"/>
      <c r="DF26" s="468"/>
      <c r="DG26" s="468"/>
      <c r="DH26" s="468"/>
      <c r="DI26" s="468"/>
      <c r="DJ26" s="468"/>
      <c r="DK26" s="597"/>
      <c r="DL26" s="590" t="s">
        <v>34</v>
      </c>
      <c r="DM26" s="468"/>
      <c r="DN26" s="468"/>
      <c r="DO26" s="468"/>
      <c r="DP26" s="468"/>
      <c r="DQ26" s="468"/>
      <c r="DR26" s="468"/>
      <c r="DS26" s="468"/>
      <c r="DT26" s="468"/>
      <c r="DU26" s="468"/>
      <c r="DV26" s="597"/>
      <c r="DW26" s="587" t="s">
        <v>34</v>
      </c>
      <c r="DX26" s="588"/>
      <c r="DY26" s="588"/>
      <c r="DZ26" s="588"/>
      <c r="EA26" s="588"/>
      <c r="EB26" s="588"/>
      <c r="EC26" s="616"/>
    </row>
    <row r="27" spans="2:133" ht="11.25" customHeight="1" x14ac:dyDescent="0.2">
      <c r="B27" s="582" t="s">
        <v>43</v>
      </c>
      <c r="C27" s="371"/>
      <c r="D27" s="371"/>
      <c r="E27" s="371"/>
      <c r="F27" s="371"/>
      <c r="G27" s="371"/>
      <c r="H27" s="371"/>
      <c r="I27" s="371"/>
      <c r="J27" s="371"/>
      <c r="K27" s="371"/>
      <c r="L27" s="371"/>
      <c r="M27" s="371"/>
      <c r="N27" s="371"/>
      <c r="O27" s="371"/>
      <c r="P27" s="371"/>
      <c r="Q27" s="583"/>
      <c r="R27" s="584">
        <v>4386</v>
      </c>
      <c r="S27" s="468"/>
      <c r="T27" s="468"/>
      <c r="U27" s="468"/>
      <c r="V27" s="468"/>
      <c r="W27" s="468"/>
      <c r="X27" s="468"/>
      <c r="Y27" s="597"/>
      <c r="Z27" s="617">
        <v>0.1</v>
      </c>
      <c r="AA27" s="617"/>
      <c r="AB27" s="617"/>
      <c r="AC27" s="617"/>
      <c r="AD27" s="618" t="s">
        <v>34</v>
      </c>
      <c r="AE27" s="618"/>
      <c r="AF27" s="618"/>
      <c r="AG27" s="618"/>
      <c r="AH27" s="618"/>
      <c r="AI27" s="618"/>
      <c r="AJ27" s="618"/>
      <c r="AK27" s="618"/>
      <c r="AL27" s="587" t="s">
        <v>34</v>
      </c>
      <c r="AM27" s="331"/>
      <c r="AN27" s="331"/>
      <c r="AO27" s="619"/>
      <c r="AP27" s="582" t="s">
        <v>130</v>
      </c>
      <c r="AQ27" s="371"/>
      <c r="AR27" s="371"/>
      <c r="AS27" s="371"/>
      <c r="AT27" s="371"/>
      <c r="AU27" s="371"/>
      <c r="AV27" s="371"/>
      <c r="AW27" s="371"/>
      <c r="AX27" s="371"/>
      <c r="AY27" s="371"/>
      <c r="AZ27" s="371"/>
      <c r="BA27" s="371"/>
      <c r="BB27" s="371"/>
      <c r="BC27" s="371"/>
      <c r="BD27" s="371"/>
      <c r="BE27" s="371"/>
      <c r="BF27" s="583"/>
      <c r="BG27" s="584">
        <v>634727</v>
      </c>
      <c r="BH27" s="468"/>
      <c r="BI27" s="468"/>
      <c r="BJ27" s="468"/>
      <c r="BK27" s="468"/>
      <c r="BL27" s="468"/>
      <c r="BM27" s="468"/>
      <c r="BN27" s="597"/>
      <c r="BO27" s="617">
        <v>100</v>
      </c>
      <c r="BP27" s="617"/>
      <c r="BQ27" s="617"/>
      <c r="BR27" s="617"/>
      <c r="BS27" s="618" t="s">
        <v>34</v>
      </c>
      <c r="BT27" s="618"/>
      <c r="BU27" s="618"/>
      <c r="BV27" s="618"/>
      <c r="BW27" s="618"/>
      <c r="BX27" s="618"/>
      <c r="BY27" s="618"/>
      <c r="BZ27" s="618"/>
      <c r="CA27" s="618"/>
      <c r="CB27" s="640"/>
      <c r="CD27" s="582" t="s">
        <v>391</v>
      </c>
      <c r="CE27" s="371"/>
      <c r="CF27" s="371"/>
      <c r="CG27" s="371"/>
      <c r="CH27" s="371"/>
      <c r="CI27" s="371"/>
      <c r="CJ27" s="371"/>
      <c r="CK27" s="371"/>
      <c r="CL27" s="371"/>
      <c r="CM27" s="371"/>
      <c r="CN27" s="371"/>
      <c r="CO27" s="371"/>
      <c r="CP27" s="371"/>
      <c r="CQ27" s="583"/>
      <c r="CR27" s="584">
        <v>694887</v>
      </c>
      <c r="CS27" s="585"/>
      <c r="CT27" s="585"/>
      <c r="CU27" s="585"/>
      <c r="CV27" s="585"/>
      <c r="CW27" s="585"/>
      <c r="CX27" s="585"/>
      <c r="CY27" s="586"/>
      <c r="CZ27" s="587">
        <v>12.7</v>
      </c>
      <c r="DA27" s="588"/>
      <c r="DB27" s="588"/>
      <c r="DC27" s="589"/>
      <c r="DD27" s="590">
        <v>311144</v>
      </c>
      <c r="DE27" s="585"/>
      <c r="DF27" s="585"/>
      <c r="DG27" s="585"/>
      <c r="DH27" s="585"/>
      <c r="DI27" s="585"/>
      <c r="DJ27" s="585"/>
      <c r="DK27" s="586"/>
      <c r="DL27" s="590">
        <v>226982</v>
      </c>
      <c r="DM27" s="585"/>
      <c r="DN27" s="585"/>
      <c r="DO27" s="585"/>
      <c r="DP27" s="585"/>
      <c r="DQ27" s="585"/>
      <c r="DR27" s="585"/>
      <c r="DS27" s="585"/>
      <c r="DT27" s="585"/>
      <c r="DU27" s="585"/>
      <c r="DV27" s="586"/>
      <c r="DW27" s="587">
        <v>7.9</v>
      </c>
      <c r="DX27" s="588"/>
      <c r="DY27" s="588"/>
      <c r="DZ27" s="588"/>
      <c r="EA27" s="588"/>
      <c r="EB27" s="588"/>
      <c r="EC27" s="616"/>
    </row>
    <row r="28" spans="2:133" ht="11.25" customHeight="1" x14ac:dyDescent="0.2">
      <c r="B28" s="582" t="s">
        <v>393</v>
      </c>
      <c r="C28" s="371"/>
      <c r="D28" s="371"/>
      <c r="E28" s="371"/>
      <c r="F28" s="371"/>
      <c r="G28" s="371"/>
      <c r="H28" s="371"/>
      <c r="I28" s="371"/>
      <c r="J28" s="371"/>
      <c r="K28" s="371"/>
      <c r="L28" s="371"/>
      <c r="M28" s="371"/>
      <c r="N28" s="371"/>
      <c r="O28" s="371"/>
      <c r="P28" s="371"/>
      <c r="Q28" s="583"/>
      <c r="R28" s="584">
        <v>103727</v>
      </c>
      <c r="S28" s="468"/>
      <c r="T28" s="468"/>
      <c r="U28" s="468"/>
      <c r="V28" s="468"/>
      <c r="W28" s="468"/>
      <c r="X28" s="468"/>
      <c r="Y28" s="597"/>
      <c r="Z28" s="617">
        <v>1.8</v>
      </c>
      <c r="AA28" s="617"/>
      <c r="AB28" s="617"/>
      <c r="AC28" s="617"/>
      <c r="AD28" s="618" t="s">
        <v>34</v>
      </c>
      <c r="AE28" s="618"/>
      <c r="AF28" s="618"/>
      <c r="AG28" s="618"/>
      <c r="AH28" s="618"/>
      <c r="AI28" s="618"/>
      <c r="AJ28" s="618"/>
      <c r="AK28" s="618"/>
      <c r="AL28" s="587" t="s">
        <v>34</v>
      </c>
      <c r="AM28" s="331"/>
      <c r="AN28" s="331"/>
      <c r="AO28" s="619"/>
      <c r="AP28" s="582"/>
      <c r="AQ28" s="371"/>
      <c r="AR28" s="371"/>
      <c r="AS28" s="371"/>
      <c r="AT28" s="371"/>
      <c r="AU28" s="371"/>
      <c r="AV28" s="371"/>
      <c r="AW28" s="371"/>
      <c r="AX28" s="371"/>
      <c r="AY28" s="371"/>
      <c r="AZ28" s="371"/>
      <c r="BA28" s="371"/>
      <c r="BB28" s="371"/>
      <c r="BC28" s="371"/>
      <c r="BD28" s="371"/>
      <c r="BE28" s="371"/>
      <c r="BF28" s="583"/>
      <c r="BG28" s="584"/>
      <c r="BH28" s="468"/>
      <c r="BI28" s="468"/>
      <c r="BJ28" s="468"/>
      <c r="BK28" s="468"/>
      <c r="BL28" s="468"/>
      <c r="BM28" s="468"/>
      <c r="BN28" s="597"/>
      <c r="BO28" s="617"/>
      <c r="BP28" s="617"/>
      <c r="BQ28" s="617"/>
      <c r="BR28" s="617"/>
      <c r="BS28" s="590"/>
      <c r="BT28" s="468"/>
      <c r="BU28" s="468"/>
      <c r="BV28" s="468"/>
      <c r="BW28" s="468"/>
      <c r="BX28" s="468"/>
      <c r="BY28" s="468"/>
      <c r="BZ28" s="468"/>
      <c r="CA28" s="468"/>
      <c r="CB28" s="615"/>
      <c r="CD28" s="582" t="s">
        <v>165</v>
      </c>
      <c r="CE28" s="371"/>
      <c r="CF28" s="371"/>
      <c r="CG28" s="371"/>
      <c r="CH28" s="371"/>
      <c r="CI28" s="371"/>
      <c r="CJ28" s="371"/>
      <c r="CK28" s="371"/>
      <c r="CL28" s="371"/>
      <c r="CM28" s="371"/>
      <c r="CN28" s="371"/>
      <c r="CO28" s="371"/>
      <c r="CP28" s="371"/>
      <c r="CQ28" s="583"/>
      <c r="CR28" s="584">
        <v>468894</v>
      </c>
      <c r="CS28" s="468"/>
      <c r="CT28" s="468"/>
      <c r="CU28" s="468"/>
      <c r="CV28" s="468"/>
      <c r="CW28" s="468"/>
      <c r="CX28" s="468"/>
      <c r="CY28" s="597"/>
      <c r="CZ28" s="587">
        <v>8.6</v>
      </c>
      <c r="DA28" s="588"/>
      <c r="DB28" s="588"/>
      <c r="DC28" s="589"/>
      <c r="DD28" s="590">
        <v>453101</v>
      </c>
      <c r="DE28" s="468"/>
      <c r="DF28" s="468"/>
      <c r="DG28" s="468"/>
      <c r="DH28" s="468"/>
      <c r="DI28" s="468"/>
      <c r="DJ28" s="468"/>
      <c r="DK28" s="597"/>
      <c r="DL28" s="590">
        <v>453101</v>
      </c>
      <c r="DM28" s="468"/>
      <c r="DN28" s="468"/>
      <c r="DO28" s="468"/>
      <c r="DP28" s="468"/>
      <c r="DQ28" s="468"/>
      <c r="DR28" s="468"/>
      <c r="DS28" s="468"/>
      <c r="DT28" s="468"/>
      <c r="DU28" s="468"/>
      <c r="DV28" s="597"/>
      <c r="DW28" s="587">
        <v>15.7</v>
      </c>
      <c r="DX28" s="588"/>
      <c r="DY28" s="588"/>
      <c r="DZ28" s="588"/>
      <c r="EA28" s="588"/>
      <c r="EB28" s="588"/>
      <c r="EC28" s="616"/>
    </row>
    <row r="29" spans="2:133" ht="11.25" customHeight="1" x14ac:dyDescent="0.2">
      <c r="B29" s="582" t="s">
        <v>138</v>
      </c>
      <c r="C29" s="371"/>
      <c r="D29" s="371"/>
      <c r="E29" s="371"/>
      <c r="F29" s="371"/>
      <c r="G29" s="371"/>
      <c r="H29" s="371"/>
      <c r="I29" s="371"/>
      <c r="J29" s="371"/>
      <c r="K29" s="371"/>
      <c r="L29" s="371"/>
      <c r="M29" s="371"/>
      <c r="N29" s="371"/>
      <c r="O29" s="371"/>
      <c r="P29" s="371"/>
      <c r="Q29" s="583"/>
      <c r="R29" s="584">
        <v>4021</v>
      </c>
      <c r="S29" s="468"/>
      <c r="T29" s="468"/>
      <c r="U29" s="468"/>
      <c r="V29" s="468"/>
      <c r="W29" s="468"/>
      <c r="X29" s="468"/>
      <c r="Y29" s="597"/>
      <c r="Z29" s="617">
        <v>0.1</v>
      </c>
      <c r="AA29" s="617"/>
      <c r="AB29" s="617"/>
      <c r="AC29" s="617"/>
      <c r="AD29" s="618" t="s">
        <v>34</v>
      </c>
      <c r="AE29" s="618"/>
      <c r="AF29" s="618"/>
      <c r="AG29" s="618"/>
      <c r="AH29" s="618"/>
      <c r="AI29" s="618"/>
      <c r="AJ29" s="618"/>
      <c r="AK29" s="618"/>
      <c r="AL29" s="587" t="s">
        <v>34</v>
      </c>
      <c r="AM29" s="331"/>
      <c r="AN29" s="331"/>
      <c r="AO29" s="619"/>
      <c r="AP29" s="562"/>
      <c r="AQ29" s="563"/>
      <c r="AR29" s="563"/>
      <c r="AS29" s="563"/>
      <c r="AT29" s="563"/>
      <c r="AU29" s="563"/>
      <c r="AV29" s="563"/>
      <c r="AW29" s="563"/>
      <c r="AX29" s="563"/>
      <c r="AY29" s="563"/>
      <c r="AZ29" s="563"/>
      <c r="BA29" s="563"/>
      <c r="BB29" s="563"/>
      <c r="BC29" s="563"/>
      <c r="BD29" s="563"/>
      <c r="BE29" s="563"/>
      <c r="BF29" s="564"/>
      <c r="BG29" s="584"/>
      <c r="BH29" s="468"/>
      <c r="BI29" s="468"/>
      <c r="BJ29" s="468"/>
      <c r="BK29" s="468"/>
      <c r="BL29" s="468"/>
      <c r="BM29" s="468"/>
      <c r="BN29" s="597"/>
      <c r="BO29" s="617"/>
      <c r="BP29" s="617"/>
      <c r="BQ29" s="617"/>
      <c r="BR29" s="617"/>
      <c r="BS29" s="618"/>
      <c r="BT29" s="618"/>
      <c r="BU29" s="618"/>
      <c r="BV29" s="618"/>
      <c r="BW29" s="618"/>
      <c r="BX29" s="618"/>
      <c r="BY29" s="618"/>
      <c r="BZ29" s="618"/>
      <c r="CA29" s="618"/>
      <c r="CB29" s="640"/>
      <c r="CD29" s="362" t="s">
        <v>251</v>
      </c>
      <c r="CE29" s="364"/>
      <c r="CF29" s="582" t="s">
        <v>24</v>
      </c>
      <c r="CG29" s="371"/>
      <c r="CH29" s="371"/>
      <c r="CI29" s="371"/>
      <c r="CJ29" s="371"/>
      <c r="CK29" s="371"/>
      <c r="CL29" s="371"/>
      <c r="CM29" s="371"/>
      <c r="CN29" s="371"/>
      <c r="CO29" s="371"/>
      <c r="CP29" s="371"/>
      <c r="CQ29" s="583"/>
      <c r="CR29" s="584">
        <v>468894</v>
      </c>
      <c r="CS29" s="585"/>
      <c r="CT29" s="585"/>
      <c r="CU29" s="585"/>
      <c r="CV29" s="585"/>
      <c r="CW29" s="585"/>
      <c r="CX29" s="585"/>
      <c r="CY29" s="586"/>
      <c r="CZ29" s="587">
        <v>8.6</v>
      </c>
      <c r="DA29" s="588"/>
      <c r="DB29" s="588"/>
      <c r="DC29" s="589"/>
      <c r="DD29" s="590">
        <v>453101</v>
      </c>
      <c r="DE29" s="585"/>
      <c r="DF29" s="585"/>
      <c r="DG29" s="585"/>
      <c r="DH29" s="585"/>
      <c r="DI29" s="585"/>
      <c r="DJ29" s="585"/>
      <c r="DK29" s="586"/>
      <c r="DL29" s="590">
        <v>453101</v>
      </c>
      <c r="DM29" s="585"/>
      <c r="DN29" s="585"/>
      <c r="DO29" s="585"/>
      <c r="DP29" s="585"/>
      <c r="DQ29" s="585"/>
      <c r="DR29" s="585"/>
      <c r="DS29" s="585"/>
      <c r="DT29" s="585"/>
      <c r="DU29" s="585"/>
      <c r="DV29" s="586"/>
      <c r="DW29" s="587">
        <v>15.7</v>
      </c>
      <c r="DX29" s="588"/>
      <c r="DY29" s="588"/>
      <c r="DZ29" s="588"/>
      <c r="EA29" s="588"/>
      <c r="EB29" s="588"/>
      <c r="EC29" s="616"/>
    </row>
    <row r="30" spans="2:133" ht="11.25" customHeight="1" x14ac:dyDescent="0.2">
      <c r="B30" s="582" t="s">
        <v>395</v>
      </c>
      <c r="C30" s="371"/>
      <c r="D30" s="371"/>
      <c r="E30" s="371"/>
      <c r="F30" s="371"/>
      <c r="G30" s="371"/>
      <c r="H30" s="371"/>
      <c r="I30" s="371"/>
      <c r="J30" s="371"/>
      <c r="K30" s="371"/>
      <c r="L30" s="371"/>
      <c r="M30" s="371"/>
      <c r="N30" s="371"/>
      <c r="O30" s="371"/>
      <c r="P30" s="371"/>
      <c r="Q30" s="583"/>
      <c r="R30" s="584">
        <v>765983</v>
      </c>
      <c r="S30" s="468"/>
      <c r="T30" s="468"/>
      <c r="U30" s="468"/>
      <c r="V30" s="468"/>
      <c r="W30" s="468"/>
      <c r="X30" s="468"/>
      <c r="Y30" s="597"/>
      <c r="Z30" s="617">
        <v>13.1</v>
      </c>
      <c r="AA30" s="617"/>
      <c r="AB30" s="617"/>
      <c r="AC30" s="617"/>
      <c r="AD30" s="618" t="s">
        <v>34</v>
      </c>
      <c r="AE30" s="618"/>
      <c r="AF30" s="618"/>
      <c r="AG30" s="618"/>
      <c r="AH30" s="618"/>
      <c r="AI30" s="618"/>
      <c r="AJ30" s="618"/>
      <c r="AK30" s="618"/>
      <c r="AL30" s="587" t="s">
        <v>34</v>
      </c>
      <c r="AM30" s="331"/>
      <c r="AN30" s="331"/>
      <c r="AO30" s="619"/>
      <c r="AP30" s="497" t="s">
        <v>155</v>
      </c>
      <c r="AQ30" s="498"/>
      <c r="AR30" s="498"/>
      <c r="AS30" s="498"/>
      <c r="AT30" s="498"/>
      <c r="AU30" s="498"/>
      <c r="AV30" s="498"/>
      <c r="AW30" s="498"/>
      <c r="AX30" s="498"/>
      <c r="AY30" s="498"/>
      <c r="AZ30" s="498"/>
      <c r="BA30" s="498"/>
      <c r="BB30" s="498"/>
      <c r="BC30" s="498"/>
      <c r="BD30" s="498"/>
      <c r="BE30" s="498"/>
      <c r="BF30" s="540"/>
      <c r="BG30" s="497" t="s">
        <v>394</v>
      </c>
      <c r="BH30" s="638"/>
      <c r="BI30" s="638"/>
      <c r="BJ30" s="638"/>
      <c r="BK30" s="638"/>
      <c r="BL30" s="638"/>
      <c r="BM30" s="638"/>
      <c r="BN30" s="638"/>
      <c r="BO30" s="638"/>
      <c r="BP30" s="638"/>
      <c r="BQ30" s="639"/>
      <c r="BR30" s="497" t="s">
        <v>291</v>
      </c>
      <c r="BS30" s="638"/>
      <c r="BT30" s="638"/>
      <c r="BU30" s="638"/>
      <c r="BV30" s="638"/>
      <c r="BW30" s="638"/>
      <c r="BX30" s="638"/>
      <c r="BY30" s="638"/>
      <c r="BZ30" s="638"/>
      <c r="CA30" s="638"/>
      <c r="CB30" s="639"/>
      <c r="CD30" s="365"/>
      <c r="CE30" s="367"/>
      <c r="CF30" s="582" t="s">
        <v>396</v>
      </c>
      <c r="CG30" s="371"/>
      <c r="CH30" s="371"/>
      <c r="CI30" s="371"/>
      <c r="CJ30" s="371"/>
      <c r="CK30" s="371"/>
      <c r="CL30" s="371"/>
      <c r="CM30" s="371"/>
      <c r="CN30" s="371"/>
      <c r="CO30" s="371"/>
      <c r="CP30" s="371"/>
      <c r="CQ30" s="583"/>
      <c r="CR30" s="584">
        <v>454790</v>
      </c>
      <c r="CS30" s="468"/>
      <c r="CT30" s="468"/>
      <c r="CU30" s="468"/>
      <c r="CV30" s="468"/>
      <c r="CW30" s="468"/>
      <c r="CX30" s="468"/>
      <c r="CY30" s="597"/>
      <c r="CZ30" s="587">
        <v>8.3000000000000007</v>
      </c>
      <c r="DA30" s="588"/>
      <c r="DB30" s="588"/>
      <c r="DC30" s="589"/>
      <c r="DD30" s="590">
        <v>439941</v>
      </c>
      <c r="DE30" s="468"/>
      <c r="DF30" s="468"/>
      <c r="DG30" s="468"/>
      <c r="DH30" s="468"/>
      <c r="DI30" s="468"/>
      <c r="DJ30" s="468"/>
      <c r="DK30" s="597"/>
      <c r="DL30" s="590">
        <v>439941</v>
      </c>
      <c r="DM30" s="468"/>
      <c r="DN30" s="468"/>
      <c r="DO30" s="468"/>
      <c r="DP30" s="468"/>
      <c r="DQ30" s="468"/>
      <c r="DR30" s="468"/>
      <c r="DS30" s="468"/>
      <c r="DT30" s="468"/>
      <c r="DU30" s="468"/>
      <c r="DV30" s="597"/>
      <c r="DW30" s="587">
        <v>15.3</v>
      </c>
      <c r="DX30" s="588"/>
      <c r="DY30" s="588"/>
      <c r="DZ30" s="588"/>
      <c r="EA30" s="588"/>
      <c r="EB30" s="588"/>
      <c r="EC30" s="616"/>
    </row>
    <row r="31" spans="2:133" ht="11.25" customHeight="1" x14ac:dyDescent="0.2">
      <c r="B31" s="634" t="s">
        <v>397</v>
      </c>
      <c r="C31" s="635"/>
      <c r="D31" s="635"/>
      <c r="E31" s="635"/>
      <c r="F31" s="635"/>
      <c r="G31" s="635"/>
      <c r="H31" s="635"/>
      <c r="I31" s="635"/>
      <c r="J31" s="635"/>
      <c r="K31" s="635"/>
      <c r="L31" s="635"/>
      <c r="M31" s="635"/>
      <c r="N31" s="635"/>
      <c r="O31" s="635"/>
      <c r="P31" s="635"/>
      <c r="Q31" s="636"/>
      <c r="R31" s="584" t="s">
        <v>34</v>
      </c>
      <c r="S31" s="468"/>
      <c r="T31" s="468"/>
      <c r="U31" s="468"/>
      <c r="V31" s="468"/>
      <c r="W31" s="468"/>
      <c r="X31" s="468"/>
      <c r="Y31" s="597"/>
      <c r="Z31" s="617" t="s">
        <v>34</v>
      </c>
      <c r="AA31" s="617"/>
      <c r="AB31" s="617"/>
      <c r="AC31" s="617"/>
      <c r="AD31" s="618" t="s">
        <v>34</v>
      </c>
      <c r="AE31" s="618"/>
      <c r="AF31" s="618"/>
      <c r="AG31" s="618"/>
      <c r="AH31" s="618"/>
      <c r="AI31" s="618"/>
      <c r="AJ31" s="618"/>
      <c r="AK31" s="618"/>
      <c r="AL31" s="587" t="s">
        <v>34</v>
      </c>
      <c r="AM31" s="331"/>
      <c r="AN31" s="331"/>
      <c r="AO31" s="619"/>
      <c r="AP31" s="354" t="s">
        <v>398</v>
      </c>
      <c r="AQ31" s="355"/>
      <c r="AR31" s="355"/>
      <c r="AS31" s="355"/>
      <c r="AT31" s="579" t="s">
        <v>352</v>
      </c>
      <c r="AU31" s="42"/>
      <c r="AV31" s="42"/>
      <c r="AW31" s="42"/>
      <c r="AX31" s="626" t="s">
        <v>94</v>
      </c>
      <c r="AY31" s="627"/>
      <c r="AZ31" s="627"/>
      <c r="BA31" s="627"/>
      <c r="BB31" s="627"/>
      <c r="BC31" s="627"/>
      <c r="BD31" s="627"/>
      <c r="BE31" s="627"/>
      <c r="BF31" s="628"/>
      <c r="BG31" s="637">
        <v>98.6</v>
      </c>
      <c r="BH31" s="631"/>
      <c r="BI31" s="631"/>
      <c r="BJ31" s="631"/>
      <c r="BK31" s="631"/>
      <c r="BL31" s="631"/>
      <c r="BM31" s="630">
        <v>94.8</v>
      </c>
      <c r="BN31" s="631"/>
      <c r="BO31" s="631"/>
      <c r="BP31" s="631"/>
      <c r="BQ31" s="632"/>
      <c r="BR31" s="637">
        <v>98.8</v>
      </c>
      <c r="BS31" s="631"/>
      <c r="BT31" s="631"/>
      <c r="BU31" s="631"/>
      <c r="BV31" s="631"/>
      <c r="BW31" s="631"/>
      <c r="BX31" s="630">
        <v>94.9</v>
      </c>
      <c r="BY31" s="631"/>
      <c r="BZ31" s="631"/>
      <c r="CA31" s="631"/>
      <c r="CB31" s="632"/>
      <c r="CD31" s="365"/>
      <c r="CE31" s="367"/>
      <c r="CF31" s="582" t="s">
        <v>400</v>
      </c>
      <c r="CG31" s="371"/>
      <c r="CH31" s="371"/>
      <c r="CI31" s="371"/>
      <c r="CJ31" s="371"/>
      <c r="CK31" s="371"/>
      <c r="CL31" s="371"/>
      <c r="CM31" s="371"/>
      <c r="CN31" s="371"/>
      <c r="CO31" s="371"/>
      <c r="CP31" s="371"/>
      <c r="CQ31" s="583"/>
      <c r="CR31" s="584">
        <v>14104</v>
      </c>
      <c r="CS31" s="585"/>
      <c r="CT31" s="585"/>
      <c r="CU31" s="585"/>
      <c r="CV31" s="585"/>
      <c r="CW31" s="585"/>
      <c r="CX31" s="585"/>
      <c r="CY31" s="586"/>
      <c r="CZ31" s="587">
        <v>0.3</v>
      </c>
      <c r="DA31" s="588"/>
      <c r="DB31" s="588"/>
      <c r="DC31" s="589"/>
      <c r="DD31" s="590">
        <v>13160</v>
      </c>
      <c r="DE31" s="585"/>
      <c r="DF31" s="585"/>
      <c r="DG31" s="585"/>
      <c r="DH31" s="585"/>
      <c r="DI31" s="585"/>
      <c r="DJ31" s="585"/>
      <c r="DK31" s="586"/>
      <c r="DL31" s="590">
        <v>13160</v>
      </c>
      <c r="DM31" s="585"/>
      <c r="DN31" s="585"/>
      <c r="DO31" s="585"/>
      <c r="DP31" s="585"/>
      <c r="DQ31" s="585"/>
      <c r="DR31" s="585"/>
      <c r="DS31" s="585"/>
      <c r="DT31" s="585"/>
      <c r="DU31" s="585"/>
      <c r="DV31" s="586"/>
      <c r="DW31" s="587">
        <v>0.5</v>
      </c>
      <c r="DX31" s="588"/>
      <c r="DY31" s="588"/>
      <c r="DZ31" s="588"/>
      <c r="EA31" s="588"/>
      <c r="EB31" s="588"/>
      <c r="EC31" s="616"/>
    </row>
    <row r="32" spans="2:133" ht="11.25" customHeight="1" x14ac:dyDescent="0.2">
      <c r="B32" s="582" t="s">
        <v>328</v>
      </c>
      <c r="C32" s="371"/>
      <c r="D32" s="371"/>
      <c r="E32" s="371"/>
      <c r="F32" s="371"/>
      <c r="G32" s="371"/>
      <c r="H32" s="371"/>
      <c r="I32" s="371"/>
      <c r="J32" s="371"/>
      <c r="K32" s="371"/>
      <c r="L32" s="371"/>
      <c r="M32" s="371"/>
      <c r="N32" s="371"/>
      <c r="O32" s="371"/>
      <c r="P32" s="371"/>
      <c r="Q32" s="583"/>
      <c r="R32" s="584">
        <v>401310</v>
      </c>
      <c r="S32" s="468"/>
      <c r="T32" s="468"/>
      <c r="U32" s="468"/>
      <c r="V32" s="468"/>
      <c r="W32" s="468"/>
      <c r="X32" s="468"/>
      <c r="Y32" s="597"/>
      <c r="Z32" s="617">
        <v>6.9</v>
      </c>
      <c r="AA32" s="617"/>
      <c r="AB32" s="617"/>
      <c r="AC32" s="617"/>
      <c r="AD32" s="618" t="s">
        <v>34</v>
      </c>
      <c r="AE32" s="618"/>
      <c r="AF32" s="618"/>
      <c r="AG32" s="618"/>
      <c r="AH32" s="618"/>
      <c r="AI32" s="618"/>
      <c r="AJ32" s="618"/>
      <c r="AK32" s="618"/>
      <c r="AL32" s="587" t="s">
        <v>34</v>
      </c>
      <c r="AM32" s="331"/>
      <c r="AN32" s="331"/>
      <c r="AO32" s="619"/>
      <c r="AP32" s="578"/>
      <c r="AQ32" s="420"/>
      <c r="AR32" s="420"/>
      <c r="AS32" s="420"/>
      <c r="AT32" s="580"/>
      <c r="AU32" s="1" t="s">
        <v>112</v>
      </c>
      <c r="AX32" s="582" t="s">
        <v>401</v>
      </c>
      <c r="AY32" s="371"/>
      <c r="AZ32" s="371"/>
      <c r="BA32" s="371"/>
      <c r="BB32" s="371"/>
      <c r="BC32" s="371"/>
      <c r="BD32" s="371"/>
      <c r="BE32" s="371"/>
      <c r="BF32" s="583"/>
      <c r="BG32" s="633">
        <v>98.1</v>
      </c>
      <c r="BH32" s="585"/>
      <c r="BI32" s="585"/>
      <c r="BJ32" s="585"/>
      <c r="BK32" s="585"/>
      <c r="BL32" s="585"/>
      <c r="BM32" s="331">
        <v>94</v>
      </c>
      <c r="BN32" s="585"/>
      <c r="BO32" s="585"/>
      <c r="BP32" s="585"/>
      <c r="BQ32" s="614"/>
      <c r="BR32" s="633">
        <v>99.3</v>
      </c>
      <c r="BS32" s="585"/>
      <c r="BT32" s="585"/>
      <c r="BU32" s="585"/>
      <c r="BV32" s="585"/>
      <c r="BW32" s="585"/>
      <c r="BX32" s="331">
        <v>94.4</v>
      </c>
      <c r="BY32" s="585"/>
      <c r="BZ32" s="585"/>
      <c r="CA32" s="585"/>
      <c r="CB32" s="614"/>
      <c r="CD32" s="368"/>
      <c r="CE32" s="370"/>
      <c r="CF32" s="582" t="s">
        <v>402</v>
      </c>
      <c r="CG32" s="371"/>
      <c r="CH32" s="371"/>
      <c r="CI32" s="371"/>
      <c r="CJ32" s="371"/>
      <c r="CK32" s="371"/>
      <c r="CL32" s="371"/>
      <c r="CM32" s="371"/>
      <c r="CN32" s="371"/>
      <c r="CO32" s="371"/>
      <c r="CP32" s="371"/>
      <c r="CQ32" s="583"/>
      <c r="CR32" s="584" t="s">
        <v>34</v>
      </c>
      <c r="CS32" s="468"/>
      <c r="CT32" s="468"/>
      <c r="CU32" s="468"/>
      <c r="CV32" s="468"/>
      <c r="CW32" s="468"/>
      <c r="CX32" s="468"/>
      <c r="CY32" s="597"/>
      <c r="CZ32" s="587" t="s">
        <v>34</v>
      </c>
      <c r="DA32" s="588"/>
      <c r="DB32" s="588"/>
      <c r="DC32" s="589"/>
      <c r="DD32" s="590" t="s">
        <v>34</v>
      </c>
      <c r="DE32" s="468"/>
      <c r="DF32" s="468"/>
      <c r="DG32" s="468"/>
      <c r="DH32" s="468"/>
      <c r="DI32" s="468"/>
      <c r="DJ32" s="468"/>
      <c r="DK32" s="597"/>
      <c r="DL32" s="590" t="s">
        <v>34</v>
      </c>
      <c r="DM32" s="468"/>
      <c r="DN32" s="468"/>
      <c r="DO32" s="468"/>
      <c r="DP32" s="468"/>
      <c r="DQ32" s="468"/>
      <c r="DR32" s="468"/>
      <c r="DS32" s="468"/>
      <c r="DT32" s="468"/>
      <c r="DU32" s="468"/>
      <c r="DV32" s="597"/>
      <c r="DW32" s="587" t="s">
        <v>34</v>
      </c>
      <c r="DX32" s="588"/>
      <c r="DY32" s="588"/>
      <c r="DZ32" s="588"/>
      <c r="EA32" s="588"/>
      <c r="EB32" s="588"/>
      <c r="EC32" s="616"/>
    </row>
    <row r="33" spans="2:133" ht="11.25" customHeight="1" x14ac:dyDescent="0.2">
      <c r="B33" s="582" t="s">
        <v>348</v>
      </c>
      <c r="C33" s="371"/>
      <c r="D33" s="371"/>
      <c r="E33" s="371"/>
      <c r="F33" s="371"/>
      <c r="G33" s="371"/>
      <c r="H33" s="371"/>
      <c r="I33" s="371"/>
      <c r="J33" s="371"/>
      <c r="K33" s="371"/>
      <c r="L33" s="371"/>
      <c r="M33" s="371"/>
      <c r="N33" s="371"/>
      <c r="O33" s="371"/>
      <c r="P33" s="371"/>
      <c r="Q33" s="583"/>
      <c r="R33" s="584">
        <v>6299</v>
      </c>
      <c r="S33" s="468"/>
      <c r="T33" s="468"/>
      <c r="U33" s="468"/>
      <c r="V33" s="468"/>
      <c r="W33" s="468"/>
      <c r="X33" s="468"/>
      <c r="Y33" s="597"/>
      <c r="Z33" s="617">
        <v>0.1</v>
      </c>
      <c r="AA33" s="617"/>
      <c r="AB33" s="617"/>
      <c r="AC33" s="617"/>
      <c r="AD33" s="618" t="s">
        <v>34</v>
      </c>
      <c r="AE33" s="618"/>
      <c r="AF33" s="618"/>
      <c r="AG33" s="618"/>
      <c r="AH33" s="618"/>
      <c r="AI33" s="618"/>
      <c r="AJ33" s="618"/>
      <c r="AK33" s="618"/>
      <c r="AL33" s="587" t="s">
        <v>34</v>
      </c>
      <c r="AM33" s="331"/>
      <c r="AN33" s="331"/>
      <c r="AO33" s="619"/>
      <c r="AP33" s="357"/>
      <c r="AQ33" s="358"/>
      <c r="AR33" s="358"/>
      <c r="AS33" s="358"/>
      <c r="AT33" s="581"/>
      <c r="AU33" s="43"/>
      <c r="AV33" s="43"/>
      <c r="AW33" s="43"/>
      <c r="AX33" s="562" t="s">
        <v>403</v>
      </c>
      <c r="AY33" s="563"/>
      <c r="AZ33" s="563"/>
      <c r="BA33" s="563"/>
      <c r="BB33" s="563"/>
      <c r="BC33" s="563"/>
      <c r="BD33" s="563"/>
      <c r="BE33" s="563"/>
      <c r="BF33" s="564"/>
      <c r="BG33" s="629">
        <v>98.7</v>
      </c>
      <c r="BH33" s="566"/>
      <c r="BI33" s="566"/>
      <c r="BJ33" s="566"/>
      <c r="BK33" s="566"/>
      <c r="BL33" s="566"/>
      <c r="BM33" s="610">
        <v>94.6</v>
      </c>
      <c r="BN33" s="566"/>
      <c r="BO33" s="566"/>
      <c r="BP33" s="566"/>
      <c r="BQ33" s="605"/>
      <c r="BR33" s="629">
        <v>98.4</v>
      </c>
      <c r="BS33" s="566"/>
      <c r="BT33" s="566"/>
      <c r="BU33" s="566"/>
      <c r="BV33" s="566"/>
      <c r="BW33" s="566"/>
      <c r="BX33" s="610">
        <v>94.7</v>
      </c>
      <c r="BY33" s="566"/>
      <c r="BZ33" s="566"/>
      <c r="CA33" s="566"/>
      <c r="CB33" s="605"/>
      <c r="CD33" s="582" t="s">
        <v>383</v>
      </c>
      <c r="CE33" s="371"/>
      <c r="CF33" s="371"/>
      <c r="CG33" s="371"/>
      <c r="CH33" s="371"/>
      <c r="CI33" s="371"/>
      <c r="CJ33" s="371"/>
      <c r="CK33" s="371"/>
      <c r="CL33" s="371"/>
      <c r="CM33" s="371"/>
      <c r="CN33" s="371"/>
      <c r="CO33" s="371"/>
      <c r="CP33" s="371"/>
      <c r="CQ33" s="583"/>
      <c r="CR33" s="584">
        <v>2639912</v>
      </c>
      <c r="CS33" s="585"/>
      <c r="CT33" s="585"/>
      <c r="CU33" s="585"/>
      <c r="CV33" s="585"/>
      <c r="CW33" s="585"/>
      <c r="CX33" s="585"/>
      <c r="CY33" s="586"/>
      <c r="CZ33" s="587">
        <v>48.2</v>
      </c>
      <c r="DA33" s="588"/>
      <c r="DB33" s="588"/>
      <c r="DC33" s="589"/>
      <c r="DD33" s="590">
        <v>1483801</v>
      </c>
      <c r="DE33" s="585"/>
      <c r="DF33" s="585"/>
      <c r="DG33" s="585"/>
      <c r="DH33" s="585"/>
      <c r="DI33" s="585"/>
      <c r="DJ33" s="585"/>
      <c r="DK33" s="586"/>
      <c r="DL33" s="590">
        <v>1171058</v>
      </c>
      <c r="DM33" s="585"/>
      <c r="DN33" s="585"/>
      <c r="DO33" s="585"/>
      <c r="DP33" s="585"/>
      <c r="DQ33" s="585"/>
      <c r="DR33" s="585"/>
      <c r="DS33" s="585"/>
      <c r="DT33" s="585"/>
      <c r="DU33" s="585"/>
      <c r="DV33" s="586"/>
      <c r="DW33" s="587">
        <v>40.700000000000003</v>
      </c>
      <c r="DX33" s="588"/>
      <c r="DY33" s="588"/>
      <c r="DZ33" s="588"/>
      <c r="EA33" s="588"/>
      <c r="EB33" s="588"/>
      <c r="EC33" s="616"/>
    </row>
    <row r="34" spans="2:133" ht="11.25" customHeight="1" x14ac:dyDescent="0.2">
      <c r="B34" s="582" t="s">
        <v>280</v>
      </c>
      <c r="C34" s="371"/>
      <c r="D34" s="371"/>
      <c r="E34" s="371"/>
      <c r="F34" s="371"/>
      <c r="G34" s="371"/>
      <c r="H34" s="371"/>
      <c r="I34" s="371"/>
      <c r="J34" s="371"/>
      <c r="K34" s="371"/>
      <c r="L34" s="371"/>
      <c r="M34" s="371"/>
      <c r="N34" s="371"/>
      <c r="O34" s="371"/>
      <c r="P34" s="371"/>
      <c r="Q34" s="583"/>
      <c r="R34" s="584">
        <v>533543</v>
      </c>
      <c r="S34" s="468"/>
      <c r="T34" s="468"/>
      <c r="U34" s="468"/>
      <c r="V34" s="468"/>
      <c r="W34" s="468"/>
      <c r="X34" s="468"/>
      <c r="Y34" s="597"/>
      <c r="Z34" s="617">
        <v>9.1</v>
      </c>
      <c r="AA34" s="617"/>
      <c r="AB34" s="617"/>
      <c r="AC34" s="617"/>
      <c r="AD34" s="618" t="s">
        <v>34</v>
      </c>
      <c r="AE34" s="618"/>
      <c r="AF34" s="618"/>
      <c r="AG34" s="618"/>
      <c r="AH34" s="618"/>
      <c r="AI34" s="618"/>
      <c r="AJ34" s="618"/>
      <c r="AK34" s="618"/>
      <c r="AL34" s="587" t="s">
        <v>34</v>
      </c>
      <c r="AM34" s="331"/>
      <c r="AN34" s="331"/>
      <c r="AO34" s="619"/>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82" t="s">
        <v>362</v>
      </c>
      <c r="CE34" s="371"/>
      <c r="CF34" s="371"/>
      <c r="CG34" s="371"/>
      <c r="CH34" s="371"/>
      <c r="CI34" s="371"/>
      <c r="CJ34" s="371"/>
      <c r="CK34" s="371"/>
      <c r="CL34" s="371"/>
      <c r="CM34" s="371"/>
      <c r="CN34" s="371"/>
      <c r="CO34" s="371"/>
      <c r="CP34" s="371"/>
      <c r="CQ34" s="583"/>
      <c r="CR34" s="584">
        <v>983560</v>
      </c>
      <c r="CS34" s="468"/>
      <c r="CT34" s="468"/>
      <c r="CU34" s="468"/>
      <c r="CV34" s="468"/>
      <c r="CW34" s="468"/>
      <c r="CX34" s="468"/>
      <c r="CY34" s="597"/>
      <c r="CZ34" s="587">
        <v>18</v>
      </c>
      <c r="DA34" s="588"/>
      <c r="DB34" s="588"/>
      <c r="DC34" s="589"/>
      <c r="DD34" s="590">
        <v>526486</v>
      </c>
      <c r="DE34" s="468"/>
      <c r="DF34" s="468"/>
      <c r="DG34" s="468"/>
      <c r="DH34" s="468"/>
      <c r="DI34" s="468"/>
      <c r="DJ34" s="468"/>
      <c r="DK34" s="597"/>
      <c r="DL34" s="590">
        <v>398044</v>
      </c>
      <c r="DM34" s="468"/>
      <c r="DN34" s="468"/>
      <c r="DO34" s="468"/>
      <c r="DP34" s="468"/>
      <c r="DQ34" s="468"/>
      <c r="DR34" s="468"/>
      <c r="DS34" s="468"/>
      <c r="DT34" s="468"/>
      <c r="DU34" s="468"/>
      <c r="DV34" s="597"/>
      <c r="DW34" s="587">
        <v>13.8</v>
      </c>
      <c r="DX34" s="588"/>
      <c r="DY34" s="588"/>
      <c r="DZ34" s="588"/>
      <c r="EA34" s="588"/>
      <c r="EB34" s="588"/>
      <c r="EC34" s="616"/>
    </row>
    <row r="35" spans="2:133" ht="11.25" customHeight="1" x14ac:dyDescent="0.2">
      <c r="B35" s="582" t="s">
        <v>404</v>
      </c>
      <c r="C35" s="371"/>
      <c r="D35" s="371"/>
      <c r="E35" s="371"/>
      <c r="F35" s="371"/>
      <c r="G35" s="371"/>
      <c r="H35" s="371"/>
      <c r="I35" s="371"/>
      <c r="J35" s="371"/>
      <c r="K35" s="371"/>
      <c r="L35" s="371"/>
      <c r="M35" s="371"/>
      <c r="N35" s="371"/>
      <c r="O35" s="371"/>
      <c r="P35" s="371"/>
      <c r="Q35" s="583"/>
      <c r="R35" s="584">
        <v>517198</v>
      </c>
      <c r="S35" s="468"/>
      <c r="T35" s="468"/>
      <c r="U35" s="468"/>
      <c r="V35" s="468"/>
      <c r="W35" s="468"/>
      <c r="X35" s="468"/>
      <c r="Y35" s="597"/>
      <c r="Z35" s="617">
        <v>8.9</v>
      </c>
      <c r="AA35" s="617"/>
      <c r="AB35" s="617"/>
      <c r="AC35" s="617"/>
      <c r="AD35" s="618" t="s">
        <v>34</v>
      </c>
      <c r="AE35" s="618"/>
      <c r="AF35" s="618"/>
      <c r="AG35" s="618"/>
      <c r="AH35" s="618"/>
      <c r="AI35" s="618"/>
      <c r="AJ35" s="618"/>
      <c r="AK35" s="618"/>
      <c r="AL35" s="587" t="s">
        <v>34</v>
      </c>
      <c r="AM35" s="331"/>
      <c r="AN35" s="331"/>
      <c r="AO35" s="619"/>
      <c r="AP35" s="16"/>
      <c r="AQ35" s="497" t="s">
        <v>157</v>
      </c>
      <c r="AR35" s="498"/>
      <c r="AS35" s="498"/>
      <c r="AT35" s="498"/>
      <c r="AU35" s="498"/>
      <c r="AV35" s="498"/>
      <c r="AW35" s="498"/>
      <c r="AX35" s="498"/>
      <c r="AY35" s="498"/>
      <c r="AZ35" s="498"/>
      <c r="BA35" s="498"/>
      <c r="BB35" s="498"/>
      <c r="BC35" s="498"/>
      <c r="BD35" s="498"/>
      <c r="BE35" s="498"/>
      <c r="BF35" s="540"/>
      <c r="BG35" s="497" t="s">
        <v>405</v>
      </c>
      <c r="BH35" s="498"/>
      <c r="BI35" s="498"/>
      <c r="BJ35" s="498"/>
      <c r="BK35" s="498"/>
      <c r="BL35" s="498"/>
      <c r="BM35" s="498"/>
      <c r="BN35" s="498"/>
      <c r="BO35" s="498"/>
      <c r="BP35" s="498"/>
      <c r="BQ35" s="498"/>
      <c r="BR35" s="498"/>
      <c r="BS35" s="498"/>
      <c r="BT35" s="498"/>
      <c r="BU35" s="498"/>
      <c r="BV35" s="498"/>
      <c r="BW35" s="498"/>
      <c r="BX35" s="498"/>
      <c r="BY35" s="498"/>
      <c r="BZ35" s="498"/>
      <c r="CA35" s="498"/>
      <c r="CB35" s="540"/>
      <c r="CD35" s="582" t="s">
        <v>366</v>
      </c>
      <c r="CE35" s="371"/>
      <c r="CF35" s="371"/>
      <c r="CG35" s="371"/>
      <c r="CH35" s="371"/>
      <c r="CI35" s="371"/>
      <c r="CJ35" s="371"/>
      <c r="CK35" s="371"/>
      <c r="CL35" s="371"/>
      <c r="CM35" s="371"/>
      <c r="CN35" s="371"/>
      <c r="CO35" s="371"/>
      <c r="CP35" s="371"/>
      <c r="CQ35" s="583"/>
      <c r="CR35" s="584">
        <v>70654</v>
      </c>
      <c r="CS35" s="585"/>
      <c r="CT35" s="585"/>
      <c r="CU35" s="585"/>
      <c r="CV35" s="585"/>
      <c r="CW35" s="585"/>
      <c r="CX35" s="585"/>
      <c r="CY35" s="586"/>
      <c r="CZ35" s="587">
        <v>1.3</v>
      </c>
      <c r="DA35" s="588"/>
      <c r="DB35" s="588"/>
      <c r="DC35" s="589"/>
      <c r="DD35" s="590">
        <v>39919</v>
      </c>
      <c r="DE35" s="585"/>
      <c r="DF35" s="585"/>
      <c r="DG35" s="585"/>
      <c r="DH35" s="585"/>
      <c r="DI35" s="585"/>
      <c r="DJ35" s="585"/>
      <c r="DK35" s="586"/>
      <c r="DL35" s="590">
        <v>39619</v>
      </c>
      <c r="DM35" s="585"/>
      <c r="DN35" s="585"/>
      <c r="DO35" s="585"/>
      <c r="DP35" s="585"/>
      <c r="DQ35" s="585"/>
      <c r="DR35" s="585"/>
      <c r="DS35" s="585"/>
      <c r="DT35" s="585"/>
      <c r="DU35" s="585"/>
      <c r="DV35" s="586"/>
      <c r="DW35" s="587">
        <v>1.4</v>
      </c>
      <c r="DX35" s="588"/>
      <c r="DY35" s="588"/>
      <c r="DZ35" s="588"/>
      <c r="EA35" s="588"/>
      <c r="EB35" s="588"/>
      <c r="EC35" s="616"/>
    </row>
    <row r="36" spans="2:133" ht="11.25" customHeight="1" x14ac:dyDescent="0.2">
      <c r="B36" s="582" t="s">
        <v>119</v>
      </c>
      <c r="C36" s="371"/>
      <c r="D36" s="371"/>
      <c r="E36" s="371"/>
      <c r="F36" s="371"/>
      <c r="G36" s="371"/>
      <c r="H36" s="371"/>
      <c r="I36" s="371"/>
      <c r="J36" s="371"/>
      <c r="K36" s="371"/>
      <c r="L36" s="371"/>
      <c r="M36" s="371"/>
      <c r="N36" s="371"/>
      <c r="O36" s="371"/>
      <c r="P36" s="371"/>
      <c r="Q36" s="583"/>
      <c r="R36" s="584">
        <v>79762</v>
      </c>
      <c r="S36" s="468"/>
      <c r="T36" s="468"/>
      <c r="U36" s="468"/>
      <c r="V36" s="468"/>
      <c r="W36" s="468"/>
      <c r="X36" s="468"/>
      <c r="Y36" s="597"/>
      <c r="Z36" s="617">
        <v>1.4</v>
      </c>
      <c r="AA36" s="617"/>
      <c r="AB36" s="617"/>
      <c r="AC36" s="617"/>
      <c r="AD36" s="618" t="s">
        <v>34</v>
      </c>
      <c r="AE36" s="618"/>
      <c r="AF36" s="618"/>
      <c r="AG36" s="618"/>
      <c r="AH36" s="618"/>
      <c r="AI36" s="618"/>
      <c r="AJ36" s="618"/>
      <c r="AK36" s="618"/>
      <c r="AL36" s="587" t="s">
        <v>34</v>
      </c>
      <c r="AM36" s="331"/>
      <c r="AN36" s="331"/>
      <c r="AO36" s="619"/>
      <c r="AP36" s="16"/>
      <c r="AQ36" s="620" t="s">
        <v>130</v>
      </c>
      <c r="AR36" s="621"/>
      <c r="AS36" s="621"/>
      <c r="AT36" s="621"/>
      <c r="AU36" s="621"/>
      <c r="AV36" s="621"/>
      <c r="AW36" s="621"/>
      <c r="AX36" s="621"/>
      <c r="AY36" s="622"/>
      <c r="AZ36" s="623">
        <v>525681</v>
      </c>
      <c r="BA36" s="624"/>
      <c r="BB36" s="624"/>
      <c r="BC36" s="624"/>
      <c r="BD36" s="624"/>
      <c r="BE36" s="624"/>
      <c r="BF36" s="625"/>
      <c r="BG36" s="626" t="s">
        <v>281</v>
      </c>
      <c r="BH36" s="627"/>
      <c r="BI36" s="627"/>
      <c r="BJ36" s="627"/>
      <c r="BK36" s="627"/>
      <c r="BL36" s="627"/>
      <c r="BM36" s="627"/>
      <c r="BN36" s="627"/>
      <c r="BO36" s="627"/>
      <c r="BP36" s="627"/>
      <c r="BQ36" s="627"/>
      <c r="BR36" s="627"/>
      <c r="BS36" s="627"/>
      <c r="BT36" s="627"/>
      <c r="BU36" s="628"/>
      <c r="BV36" s="623">
        <v>23954</v>
      </c>
      <c r="BW36" s="624"/>
      <c r="BX36" s="624"/>
      <c r="BY36" s="624"/>
      <c r="BZ36" s="624"/>
      <c r="CA36" s="624"/>
      <c r="CB36" s="625"/>
      <c r="CD36" s="582" t="s">
        <v>406</v>
      </c>
      <c r="CE36" s="371"/>
      <c r="CF36" s="371"/>
      <c r="CG36" s="371"/>
      <c r="CH36" s="371"/>
      <c r="CI36" s="371"/>
      <c r="CJ36" s="371"/>
      <c r="CK36" s="371"/>
      <c r="CL36" s="371"/>
      <c r="CM36" s="371"/>
      <c r="CN36" s="371"/>
      <c r="CO36" s="371"/>
      <c r="CP36" s="371"/>
      <c r="CQ36" s="583"/>
      <c r="CR36" s="584">
        <v>841737</v>
      </c>
      <c r="CS36" s="468"/>
      <c r="CT36" s="468"/>
      <c r="CU36" s="468"/>
      <c r="CV36" s="468"/>
      <c r="CW36" s="468"/>
      <c r="CX36" s="468"/>
      <c r="CY36" s="597"/>
      <c r="CZ36" s="587">
        <v>15.4</v>
      </c>
      <c r="DA36" s="588"/>
      <c r="DB36" s="588"/>
      <c r="DC36" s="589"/>
      <c r="DD36" s="590">
        <v>536306</v>
      </c>
      <c r="DE36" s="468"/>
      <c r="DF36" s="468"/>
      <c r="DG36" s="468"/>
      <c r="DH36" s="468"/>
      <c r="DI36" s="468"/>
      <c r="DJ36" s="468"/>
      <c r="DK36" s="597"/>
      <c r="DL36" s="590">
        <v>423011</v>
      </c>
      <c r="DM36" s="468"/>
      <c r="DN36" s="468"/>
      <c r="DO36" s="468"/>
      <c r="DP36" s="468"/>
      <c r="DQ36" s="468"/>
      <c r="DR36" s="468"/>
      <c r="DS36" s="468"/>
      <c r="DT36" s="468"/>
      <c r="DU36" s="468"/>
      <c r="DV36" s="597"/>
      <c r="DW36" s="587">
        <v>14.7</v>
      </c>
      <c r="DX36" s="588"/>
      <c r="DY36" s="588"/>
      <c r="DZ36" s="588"/>
      <c r="EA36" s="588"/>
      <c r="EB36" s="588"/>
      <c r="EC36" s="616"/>
    </row>
    <row r="37" spans="2:133" ht="11.25" customHeight="1" x14ac:dyDescent="0.2">
      <c r="B37" s="582" t="s">
        <v>409</v>
      </c>
      <c r="C37" s="371"/>
      <c r="D37" s="371"/>
      <c r="E37" s="371"/>
      <c r="F37" s="371"/>
      <c r="G37" s="371"/>
      <c r="H37" s="371"/>
      <c r="I37" s="371"/>
      <c r="J37" s="371"/>
      <c r="K37" s="371"/>
      <c r="L37" s="371"/>
      <c r="M37" s="371"/>
      <c r="N37" s="371"/>
      <c r="O37" s="371"/>
      <c r="P37" s="371"/>
      <c r="Q37" s="583"/>
      <c r="R37" s="584">
        <v>139265</v>
      </c>
      <c r="S37" s="468"/>
      <c r="T37" s="468"/>
      <c r="U37" s="468"/>
      <c r="V37" s="468"/>
      <c r="W37" s="468"/>
      <c r="X37" s="468"/>
      <c r="Y37" s="597"/>
      <c r="Z37" s="617">
        <v>2.4</v>
      </c>
      <c r="AA37" s="617"/>
      <c r="AB37" s="617"/>
      <c r="AC37" s="617"/>
      <c r="AD37" s="618">
        <v>53</v>
      </c>
      <c r="AE37" s="618"/>
      <c r="AF37" s="618"/>
      <c r="AG37" s="618"/>
      <c r="AH37" s="618"/>
      <c r="AI37" s="618"/>
      <c r="AJ37" s="618"/>
      <c r="AK37" s="618"/>
      <c r="AL37" s="587">
        <v>0</v>
      </c>
      <c r="AM37" s="331"/>
      <c r="AN37" s="331"/>
      <c r="AO37" s="619"/>
      <c r="AQ37" s="612" t="s">
        <v>295</v>
      </c>
      <c r="AR37" s="429"/>
      <c r="AS37" s="429"/>
      <c r="AT37" s="429"/>
      <c r="AU37" s="429"/>
      <c r="AV37" s="429"/>
      <c r="AW37" s="429"/>
      <c r="AX37" s="429"/>
      <c r="AY37" s="613"/>
      <c r="AZ37" s="584">
        <v>106412</v>
      </c>
      <c r="BA37" s="468"/>
      <c r="BB37" s="468"/>
      <c r="BC37" s="468"/>
      <c r="BD37" s="585"/>
      <c r="BE37" s="585"/>
      <c r="BF37" s="614"/>
      <c r="BG37" s="582" t="s">
        <v>410</v>
      </c>
      <c r="BH37" s="371"/>
      <c r="BI37" s="371"/>
      <c r="BJ37" s="371"/>
      <c r="BK37" s="371"/>
      <c r="BL37" s="371"/>
      <c r="BM37" s="371"/>
      <c r="BN37" s="371"/>
      <c r="BO37" s="371"/>
      <c r="BP37" s="371"/>
      <c r="BQ37" s="371"/>
      <c r="BR37" s="371"/>
      <c r="BS37" s="371"/>
      <c r="BT37" s="371"/>
      <c r="BU37" s="583"/>
      <c r="BV37" s="584">
        <v>12858</v>
      </c>
      <c r="BW37" s="468"/>
      <c r="BX37" s="468"/>
      <c r="BY37" s="468"/>
      <c r="BZ37" s="468"/>
      <c r="CA37" s="468"/>
      <c r="CB37" s="615"/>
      <c r="CD37" s="582" t="s">
        <v>212</v>
      </c>
      <c r="CE37" s="371"/>
      <c r="CF37" s="371"/>
      <c r="CG37" s="371"/>
      <c r="CH37" s="371"/>
      <c r="CI37" s="371"/>
      <c r="CJ37" s="371"/>
      <c r="CK37" s="371"/>
      <c r="CL37" s="371"/>
      <c r="CM37" s="371"/>
      <c r="CN37" s="371"/>
      <c r="CO37" s="371"/>
      <c r="CP37" s="371"/>
      <c r="CQ37" s="583"/>
      <c r="CR37" s="584">
        <v>7134</v>
      </c>
      <c r="CS37" s="585"/>
      <c r="CT37" s="585"/>
      <c r="CU37" s="585"/>
      <c r="CV37" s="585"/>
      <c r="CW37" s="585"/>
      <c r="CX37" s="585"/>
      <c r="CY37" s="586"/>
      <c r="CZ37" s="587">
        <v>0.1</v>
      </c>
      <c r="DA37" s="588"/>
      <c r="DB37" s="588"/>
      <c r="DC37" s="589"/>
      <c r="DD37" s="590">
        <v>7134</v>
      </c>
      <c r="DE37" s="585"/>
      <c r="DF37" s="585"/>
      <c r="DG37" s="585"/>
      <c r="DH37" s="585"/>
      <c r="DI37" s="585"/>
      <c r="DJ37" s="585"/>
      <c r="DK37" s="586"/>
      <c r="DL37" s="590">
        <v>7134</v>
      </c>
      <c r="DM37" s="585"/>
      <c r="DN37" s="585"/>
      <c r="DO37" s="585"/>
      <c r="DP37" s="585"/>
      <c r="DQ37" s="585"/>
      <c r="DR37" s="585"/>
      <c r="DS37" s="585"/>
      <c r="DT37" s="585"/>
      <c r="DU37" s="585"/>
      <c r="DV37" s="586"/>
      <c r="DW37" s="587">
        <v>0.2</v>
      </c>
      <c r="DX37" s="588"/>
      <c r="DY37" s="588"/>
      <c r="DZ37" s="588"/>
      <c r="EA37" s="588"/>
      <c r="EB37" s="588"/>
      <c r="EC37" s="616"/>
    </row>
    <row r="38" spans="2:133" ht="11.25" customHeight="1" x14ac:dyDescent="0.2">
      <c r="B38" s="582" t="s">
        <v>290</v>
      </c>
      <c r="C38" s="371"/>
      <c r="D38" s="371"/>
      <c r="E38" s="371"/>
      <c r="F38" s="371"/>
      <c r="G38" s="371"/>
      <c r="H38" s="371"/>
      <c r="I38" s="371"/>
      <c r="J38" s="371"/>
      <c r="K38" s="371"/>
      <c r="L38" s="371"/>
      <c r="M38" s="371"/>
      <c r="N38" s="371"/>
      <c r="O38" s="371"/>
      <c r="P38" s="371"/>
      <c r="Q38" s="583"/>
      <c r="R38" s="584">
        <v>234200</v>
      </c>
      <c r="S38" s="468"/>
      <c r="T38" s="468"/>
      <c r="U38" s="468"/>
      <c r="V38" s="468"/>
      <c r="W38" s="468"/>
      <c r="X38" s="468"/>
      <c r="Y38" s="597"/>
      <c r="Z38" s="617">
        <v>4</v>
      </c>
      <c r="AA38" s="617"/>
      <c r="AB38" s="617"/>
      <c r="AC38" s="617"/>
      <c r="AD38" s="618" t="s">
        <v>34</v>
      </c>
      <c r="AE38" s="618"/>
      <c r="AF38" s="618"/>
      <c r="AG38" s="618"/>
      <c r="AH38" s="618"/>
      <c r="AI38" s="618"/>
      <c r="AJ38" s="618"/>
      <c r="AK38" s="618"/>
      <c r="AL38" s="587" t="s">
        <v>34</v>
      </c>
      <c r="AM38" s="331"/>
      <c r="AN38" s="331"/>
      <c r="AO38" s="619"/>
      <c r="AQ38" s="612" t="s">
        <v>149</v>
      </c>
      <c r="AR38" s="429"/>
      <c r="AS38" s="429"/>
      <c r="AT38" s="429"/>
      <c r="AU38" s="429"/>
      <c r="AV38" s="429"/>
      <c r="AW38" s="429"/>
      <c r="AX38" s="429"/>
      <c r="AY38" s="613"/>
      <c r="AZ38" s="584">
        <v>9397</v>
      </c>
      <c r="BA38" s="468"/>
      <c r="BB38" s="468"/>
      <c r="BC38" s="468"/>
      <c r="BD38" s="585"/>
      <c r="BE38" s="585"/>
      <c r="BF38" s="614"/>
      <c r="BG38" s="582" t="s">
        <v>411</v>
      </c>
      <c r="BH38" s="371"/>
      <c r="BI38" s="371"/>
      <c r="BJ38" s="371"/>
      <c r="BK38" s="371"/>
      <c r="BL38" s="371"/>
      <c r="BM38" s="371"/>
      <c r="BN38" s="371"/>
      <c r="BO38" s="371"/>
      <c r="BP38" s="371"/>
      <c r="BQ38" s="371"/>
      <c r="BR38" s="371"/>
      <c r="BS38" s="371"/>
      <c r="BT38" s="371"/>
      <c r="BU38" s="583"/>
      <c r="BV38" s="584">
        <v>1107</v>
      </c>
      <c r="BW38" s="468"/>
      <c r="BX38" s="468"/>
      <c r="BY38" s="468"/>
      <c r="BZ38" s="468"/>
      <c r="CA38" s="468"/>
      <c r="CB38" s="615"/>
      <c r="CD38" s="582" t="s">
        <v>292</v>
      </c>
      <c r="CE38" s="371"/>
      <c r="CF38" s="371"/>
      <c r="CG38" s="371"/>
      <c r="CH38" s="371"/>
      <c r="CI38" s="371"/>
      <c r="CJ38" s="371"/>
      <c r="CK38" s="371"/>
      <c r="CL38" s="371"/>
      <c r="CM38" s="371"/>
      <c r="CN38" s="371"/>
      <c r="CO38" s="371"/>
      <c r="CP38" s="371"/>
      <c r="CQ38" s="583"/>
      <c r="CR38" s="584">
        <v>409872</v>
      </c>
      <c r="CS38" s="468"/>
      <c r="CT38" s="468"/>
      <c r="CU38" s="468"/>
      <c r="CV38" s="468"/>
      <c r="CW38" s="468"/>
      <c r="CX38" s="468"/>
      <c r="CY38" s="597"/>
      <c r="CZ38" s="587">
        <v>7.5</v>
      </c>
      <c r="DA38" s="588"/>
      <c r="DB38" s="588"/>
      <c r="DC38" s="589"/>
      <c r="DD38" s="590">
        <v>320098</v>
      </c>
      <c r="DE38" s="468"/>
      <c r="DF38" s="468"/>
      <c r="DG38" s="468"/>
      <c r="DH38" s="468"/>
      <c r="DI38" s="468"/>
      <c r="DJ38" s="468"/>
      <c r="DK38" s="597"/>
      <c r="DL38" s="590">
        <v>307163</v>
      </c>
      <c r="DM38" s="468"/>
      <c r="DN38" s="468"/>
      <c r="DO38" s="468"/>
      <c r="DP38" s="468"/>
      <c r="DQ38" s="468"/>
      <c r="DR38" s="468"/>
      <c r="DS38" s="468"/>
      <c r="DT38" s="468"/>
      <c r="DU38" s="468"/>
      <c r="DV38" s="597"/>
      <c r="DW38" s="587">
        <v>10.7</v>
      </c>
      <c r="DX38" s="588"/>
      <c r="DY38" s="588"/>
      <c r="DZ38" s="588"/>
      <c r="EA38" s="588"/>
      <c r="EB38" s="588"/>
      <c r="EC38" s="616"/>
    </row>
    <row r="39" spans="2:133" ht="11.25" customHeight="1" x14ac:dyDescent="0.2">
      <c r="B39" s="582" t="s">
        <v>412</v>
      </c>
      <c r="C39" s="371"/>
      <c r="D39" s="371"/>
      <c r="E39" s="371"/>
      <c r="F39" s="371"/>
      <c r="G39" s="371"/>
      <c r="H39" s="371"/>
      <c r="I39" s="371"/>
      <c r="J39" s="371"/>
      <c r="K39" s="371"/>
      <c r="L39" s="371"/>
      <c r="M39" s="371"/>
      <c r="N39" s="371"/>
      <c r="O39" s="371"/>
      <c r="P39" s="371"/>
      <c r="Q39" s="583"/>
      <c r="R39" s="584" t="s">
        <v>34</v>
      </c>
      <c r="S39" s="468"/>
      <c r="T39" s="468"/>
      <c r="U39" s="468"/>
      <c r="V39" s="468"/>
      <c r="W39" s="468"/>
      <c r="X39" s="468"/>
      <c r="Y39" s="597"/>
      <c r="Z39" s="617" t="s">
        <v>34</v>
      </c>
      <c r="AA39" s="617"/>
      <c r="AB39" s="617"/>
      <c r="AC39" s="617"/>
      <c r="AD39" s="618" t="s">
        <v>34</v>
      </c>
      <c r="AE39" s="618"/>
      <c r="AF39" s="618"/>
      <c r="AG39" s="618"/>
      <c r="AH39" s="618"/>
      <c r="AI39" s="618"/>
      <c r="AJ39" s="618"/>
      <c r="AK39" s="618"/>
      <c r="AL39" s="587" t="s">
        <v>34</v>
      </c>
      <c r="AM39" s="331"/>
      <c r="AN39" s="331"/>
      <c r="AO39" s="619"/>
      <c r="AQ39" s="612" t="s">
        <v>416</v>
      </c>
      <c r="AR39" s="429"/>
      <c r="AS39" s="429"/>
      <c r="AT39" s="429"/>
      <c r="AU39" s="429"/>
      <c r="AV39" s="429"/>
      <c r="AW39" s="429"/>
      <c r="AX39" s="429"/>
      <c r="AY39" s="613"/>
      <c r="AZ39" s="584" t="s">
        <v>34</v>
      </c>
      <c r="BA39" s="468"/>
      <c r="BB39" s="468"/>
      <c r="BC39" s="468"/>
      <c r="BD39" s="585"/>
      <c r="BE39" s="585"/>
      <c r="BF39" s="614"/>
      <c r="BG39" s="582" t="s">
        <v>407</v>
      </c>
      <c r="BH39" s="371"/>
      <c r="BI39" s="371"/>
      <c r="BJ39" s="371"/>
      <c r="BK39" s="371"/>
      <c r="BL39" s="371"/>
      <c r="BM39" s="371"/>
      <c r="BN39" s="371"/>
      <c r="BO39" s="371"/>
      <c r="BP39" s="371"/>
      <c r="BQ39" s="371"/>
      <c r="BR39" s="371"/>
      <c r="BS39" s="371"/>
      <c r="BT39" s="371"/>
      <c r="BU39" s="583"/>
      <c r="BV39" s="584">
        <v>1817</v>
      </c>
      <c r="BW39" s="468"/>
      <c r="BX39" s="468"/>
      <c r="BY39" s="468"/>
      <c r="BZ39" s="468"/>
      <c r="CA39" s="468"/>
      <c r="CB39" s="615"/>
      <c r="CD39" s="582" t="s">
        <v>417</v>
      </c>
      <c r="CE39" s="371"/>
      <c r="CF39" s="371"/>
      <c r="CG39" s="371"/>
      <c r="CH39" s="371"/>
      <c r="CI39" s="371"/>
      <c r="CJ39" s="371"/>
      <c r="CK39" s="371"/>
      <c r="CL39" s="371"/>
      <c r="CM39" s="371"/>
      <c r="CN39" s="371"/>
      <c r="CO39" s="371"/>
      <c r="CP39" s="371"/>
      <c r="CQ39" s="583"/>
      <c r="CR39" s="584">
        <v>275393</v>
      </c>
      <c r="CS39" s="585"/>
      <c r="CT39" s="585"/>
      <c r="CU39" s="585"/>
      <c r="CV39" s="585"/>
      <c r="CW39" s="585"/>
      <c r="CX39" s="585"/>
      <c r="CY39" s="586"/>
      <c r="CZ39" s="587">
        <v>5</v>
      </c>
      <c r="DA39" s="588"/>
      <c r="DB39" s="588"/>
      <c r="DC39" s="589"/>
      <c r="DD39" s="590">
        <v>39296</v>
      </c>
      <c r="DE39" s="585"/>
      <c r="DF39" s="585"/>
      <c r="DG39" s="585"/>
      <c r="DH39" s="585"/>
      <c r="DI39" s="585"/>
      <c r="DJ39" s="585"/>
      <c r="DK39" s="586"/>
      <c r="DL39" s="590" t="s">
        <v>34</v>
      </c>
      <c r="DM39" s="585"/>
      <c r="DN39" s="585"/>
      <c r="DO39" s="585"/>
      <c r="DP39" s="585"/>
      <c r="DQ39" s="585"/>
      <c r="DR39" s="585"/>
      <c r="DS39" s="585"/>
      <c r="DT39" s="585"/>
      <c r="DU39" s="585"/>
      <c r="DV39" s="586"/>
      <c r="DW39" s="587" t="s">
        <v>34</v>
      </c>
      <c r="DX39" s="588"/>
      <c r="DY39" s="588"/>
      <c r="DZ39" s="588"/>
      <c r="EA39" s="588"/>
      <c r="EB39" s="588"/>
      <c r="EC39" s="616"/>
    </row>
    <row r="40" spans="2:133" ht="11.25" customHeight="1" x14ac:dyDescent="0.2">
      <c r="B40" s="582" t="s">
        <v>118</v>
      </c>
      <c r="C40" s="371"/>
      <c r="D40" s="371"/>
      <c r="E40" s="371"/>
      <c r="F40" s="371"/>
      <c r="G40" s="371"/>
      <c r="H40" s="371"/>
      <c r="I40" s="371"/>
      <c r="J40" s="371"/>
      <c r="K40" s="371"/>
      <c r="L40" s="371"/>
      <c r="M40" s="371"/>
      <c r="N40" s="371"/>
      <c r="O40" s="371"/>
      <c r="P40" s="371"/>
      <c r="Q40" s="583"/>
      <c r="R40" s="584" t="s">
        <v>34</v>
      </c>
      <c r="S40" s="468"/>
      <c r="T40" s="468"/>
      <c r="U40" s="468"/>
      <c r="V40" s="468"/>
      <c r="W40" s="468"/>
      <c r="X40" s="468"/>
      <c r="Y40" s="597"/>
      <c r="Z40" s="617" t="s">
        <v>34</v>
      </c>
      <c r="AA40" s="617"/>
      <c r="AB40" s="617"/>
      <c r="AC40" s="617"/>
      <c r="AD40" s="618" t="s">
        <v>34</v>
      </c>
      <c r="AE40" s="618"/>
      <c r="AF40" s="618"/>
      <c r="AG40" s="618"/>
      <c r="AH40" s="618"/>
      <c r="AI40" s="618"/>
      <c r="AJ40" s="618"/>
      <c r="AK40" s="618"/>
      <c r="AL40" s="587" t="s">
        <v>34</v>
      </c>
      <c r="AM40" s="331"/>
      <c r="AN40" s="331"/>
      <c r="AO40" s="619"/>
      <c r="AQ40" s="612" t="s">
        <v>419</v>
      </c>
      <c r="AR40" s="429"/>
      <c r="AS40" s="429"/>
      <c r="AT40" s="429"/>
      <c r="AU40" s="429"/>
      <c r="AV40" s="429"/>
      <c r="AW40" s="429"/>
      <c r="AX40" s="429"/>
      <c r="AY40" s="613"/>
      <c r="AZ40" s="584" t="s">
        <v>34</v>
      </c>
      <c r="BA40" s="468"/>
      <c r="BB40" s="468"/>
      <c r="BC40" s="468"/>
      <c r="BD40" s="585"/>
      <c r="BE40" s="585"/>
      <c r="BF40" s="614"/>
      <c r="BG40" s="578" t="s">
        <v>194</v>
      </c>
      <c r="BH40" s="420"/>
      <c r="BI40" s="420"/>
      <c r="BJ40" s="420"/>
      <c r="BK40" s="420"/>
      <c r="BL40" s="7"/>
      <c r="BM40" s="371" t="s">
        <v>420</v>
      </c>
      <c r="BN40" s="371"/>
      <c r="BO40" s="371"/>
      <c r="BP40" s="371"/>
      <c r="BQ40" s="371"/>
      <c r="BR40" s="371"/>
      <c r="BS40" s="371"/>
      <c r="BT40" s="371"/>
      <c r="BU40" s="583"/>
      <c r="BV40" s="584">
        <v>114</v>
      </c>
      <c r="BW40" s="468"/>
      <c r="BX40" s="468"/>
      <c r="BY40" s="468"/>
      <c r="BZ40" s="468"/>
      <c r="CA40" s="468"/>
      <c r="CB40" s="615"/>
      <c r="CD40" s="582" t="s">
        <v>421</v>
      </c>
      <c r="CE40" s="371"/>
      <c r="CF40" s="371"/>
      <c r="CG40" s="371"/>
      <c r="CH40" s="371"/>
      <c r="CI40" s="371"/>
      <c r="CJ40" s="371"/>
      <c r="CK40" s="371"/>
      <c r="CL40" s="371"/>
      <c r="CM40" s="371"/>
      <c r="CN40" s="371"/>
      <c r="CO40" s="371"/>
      <c r="CP40" s="371"/>
      <c r="CQ40" s="583"/>
      <c r="CR40" s="584">
        <v>58696</v>
      </c>
      <c r="CS40" s="468"/>
      <c r="CT40" s="468"/>
      <c r="CU40" s="468"/>
      <c r="CV40" s="468"/>
      <c r="CW40" s="468"/>
      <c r="CX40" s="468"/>
      <c r="CY40" s="597"/>
      <c r="CZ40" s="587">
        <v>1.1000000000000001</v>
      </c>
      <c r="DA40" s="588"/>
      <c r="DB40" s="588"/>
      <c r="DC40" s="589"/>
      <c r="DD40" s="590">
        <v>21696</v>
      </c>
      <c r="DE40" s="468"/>
      <c r="DF40" s="468"/>
      <c r="DG40" s="468"/>
      <c r="DH40" s="468"/>
      <c r="DI40" s="468"/>
      <c r="DJ40" s="468"/>
      <c r="DK40" s="597"/>
      <c r="DL40" s="590">
        <v>3221</v>
      </c>
      <c r="DM40" s="468"/>
      <c r="DN40" s="468"/>
      <c r="DO40" s="468"/>
      <c r="DP40" s="468"/>
      <c r="DQ40" s="468"/>
      <c r="DR40" s="468"/>
      <c r="DS40" s="468"/>
      <c r="DT40" s="468"/>
      <c r="DU40" s="468"/>
      <c r="DV40" s="597"/>
      <c r="DW40" s="587">
        <v>0.1</v>
      </c>
      <c r="DX40" s="588"/>
      <c r="DY40" s="588"/>
      <c r="DZ40" s="588"/>
      <c r="EA40" s="588"/>
      <c r="EB40" s="588"/>
      <c r="EC40" s="616"/>
    </row>
    <row r="41" spans="2:133" ht="11.25" customHeight="1" x14ac:dyDescent="0.2">
      <c r="B41" s="562" t="s">
        <v>424</v>
      </c>
      <c r="C41" s="563"/>
      <c r="D41" s="563"/>
      <c r="E41" s="563"/>
      <c r="F41" s="563"/>
      <c r="G41" s="563"/>
      <c r="H41" s="563"/>
      <c r="I41" s="563"/>
      <c r="J41" s="563"/>
      <c r="K41" s="563"/>
      <c r="L41" s="563"/>
      <c r="M41" s="563"/>
      <c r="N41" s="563"/>
      <c r="O41" s="563"/>
      <c r="P41" s="563"/>
      <c r="Q41" s="564"/>
      <c r="R41" s="565">
        <v>5834380</v>
      </c>
      <c r="S41" s="604"/>
      <c r="T41" s="604"/>
      <c r="U41" s="604"/>
      <c r="V41" s="604"/>
      <c r="W41" s="604"/>
      <c r="X41" s="604"/>
      <c r="Y41" s="607"/>
      <c r="Z41" s="608">
        <v>100</v>
      </c>
      <c r="AA41" s="608"/>
      <c r="AB41" s="608"/>
      <c r="AC41" s="608"/>
      <c r="AD41" s="609">
        <v>2879718</v>
      </c>
      <c r="AE41" s="609"/>
      <c r="AF41" s="609"/>
      <c r="AG41" s="609"/>
      <c r="AH41" s="609"/>
      <c r="AI41" s="609"/>
      <c r="AJ41" s="609"/>
      <c r="AK41" s="609"/>
      <c r="AL41" s="568">
        <v>100</v>
      </c>
      <c r="AM41" s="610"/>
      <c r="AN41" s="610"/>
      <c r="AO41" s="611"/>
      <c r="AQ41" s="612" t="s">
        <v>425</v>
      </c>
      <c r="AR41" s="429"/>
      <c r="AS41" s="429"/>
      <c r="AT41" s="429"/>
      <c r="AU41" s="429"/>
      <c r="AV41" s="429"/>
      <c r="AW41" s="429"/>
      <c r="AX41" s="429"/>
      <c r="AY41" s="613"/>
      <c r="AZ41" s="584">
        <v>92231</v>
      </c>
      <c r="BA41" s="468"/>
      <c r="BB41" s="468"/>
      <c r="BC41" s="468"/>
      <c r="BD41" s="585"/>
      <c r="BE41" s="585"/>
      <c r="BF41" s="614"/>
      <c r="BG41" s="578"/>
      <c r="BH41" s="420"/>
      <c r="BI41" s="420"/>
      <c r="BJ41" s="420"/>
      <c r="BK41" s="420"/>
      <c r="BL41" s="7"/>
      <c r="BM41" s="371" t="s">
        <v>395</v>
      </c>
      <c r="BN41" s="371"/>
      <c r="BO41" s="371"/>
      <c r="BP41" s="371"/>
      <c r="BQ41" s="371"/>
      <c r="BR41" s="371"/>
      <c r="BS41" s="371"/>
      <c r="BT41" s="371"/>
      <c r="BU41" s="583"/>
      <c r="BV41" s="584">
        <v>1</v>
      </c>
      <c r="BW41" s="468"/>
      <c r="BX41" s="468"/>
      <c r="BY41" s="468"/>
      <c r="BZ41" s="468"/>
      <c r="CA41" s="468"/>
      <c r="CB41" s="615"/>
      <c r="CD41" s="582" t="s">
        <v>224</v>
      </c>
      <c r="CE41" s="371"/>
      <c r="CF41" s="371"/>
      <c r="CG41" s="371"/>
      <c r="CH41" s="371"/>
      <c r="CI41" s="371"/>
      <c r="CJ41" s="371"/>
      <c r="CK41" s="371"/>
      <c r="CL41" s="371"/>
      <c r="CM41" s="371"/>
      <c r="CN41" s="371"/>
      <c r="CO41" s="371"/>
      <c r="CP41" s="371"/>
      <c r="CQ41" s="583"/>
      <c r="CR41" s="584" t="s">
        <v>34</v>
      </c>
      <c r="CS41" s="585"/>
      <c r="CT41" s="585"/>
      <c r="CU41" s="585"/>
      <c r="CV41" s="585"/>
      <c r="CW41" s="585"/>
      <c r="CX41" s="585"/>
      <c r="CY41" s="586"/>
      <c r="CZ41" s="587" t="s">
        <v>34</v>
      </c>
      <c r="DA41" s="588"/>
      <c r="DB41" s="588"/>
      <c r="DC41" s="589"/>
      <c r="DD41" s="590" t="s">
        <v>34</v>
      </c>
      <c r="DE41" s="585"/>
      <c r="DF41" s="585"/>
      <c r="DG41" s="585"/>
      <c r="DH41" s="585"/>
      <c r="DI41" s="585"/>
      <c r="DJ41" s="585"/>
      <c r="DK41" s="586"/>
      <c r="DL41" s="591"/>
      <c r="DM41" s="592"/>
      <c r="DN41" s="592"/>
      <c r="DO41" s="592"/>
      <c r="DP41" s="592"/>
      <c r="DQ41" s="592"/>
      <c r="DR41" s="592"/>
      <c r="DS41" s="592"/>
      <c r="DT41" s="592"/>
      <c r="DU41" s="592"/>
      <c r="DV41" s="593"/>
      <c r="DW41" s="594"/>
      <c r="DX41" s="595"/>
      <c r="DY41" s="595"/>
      <c r="DZ41" s="595"/>
      <c r="EA41" s="595"/>
      <c r="EB41" s="595"/>
      <c r="EC41" s="596"/>
    </row>
    <row r="42" spans="2:133" ht="11.25" customHeight="1" x14ac:dyDescent="0.2">
      <c r="AQ42" s="601" t="s">
        <v>426</v>
      </c>
      <c r="AR42" s="602"/>
      <c r="AS42" s="602"/>
      <c r="AT42" s="602"/>
      <c r="AU42" s="602"/>
      <c r="AV42" s="602"/>
      <c r="AW42" s="602"/>
      <c r="AX42" s="602"/>
      <c r="AY42" s="603"/>
      <c r="AZ42" s="565">
        <v>317641</v>
      </c>
      <c r="BA42" s="604"/>
      <c r="BB42" s="604"/>
      <c r="BC42" s="604"/>
      <c r="BD42" s="566"/>
      <c r="BE42" s="566"/>
      <c r="BF42" s="605"/>
      <c r="BG42" s="357"/>
      <c r="BH42" s="358"/>
      <c r="BI42" s="358"/>
      <c r="BJ42" s="358"/>
      <c r="BK42" s="358"/>
      <c r="BL42" s="20"/>
      <c r="BM42" s="563" t="s">
        <v>40</v>
      </c>
      <c r="BN42" s="563"/>
      <c r="BO42" s="563"/>
      <c r="BP42" s="563"/>
      <c r="BQ42" s="563"/>
      <c r="BR42" s="563"/>
      <c r="BS42" s="563"/>
      <c r="BT42" s="563"/>
      <c r="BU42" s="564"/>
      <c r="BV42" s="565">
        <v>320</v>
      </c>
      <c r="BW42" s="604"/>
      <c r="BX42" s="604"/>
      <c r="BY42" s="604"/>
      <c r="BZ42" s="604"/>
      <c r="CA42" s="604"/>
      <c r="CB42" s="606"/>
      <c r="CD42" s="582" t="s">
        <v>428</v>
      </c>
      <c r="CE42" s="371"/>
      <c r="CF42" s="371"/>
      <c r="CG42" s="371"/>
      <c r="CH42" s="371"/>
      <c r="CI42" s="371"/>
      <c r="CJ42" s="371"/>
      <c r="CK42" s="371"/>
      <c r="CL42" s="371"/>
      <c r="CM42" s="371"/>
      <c r="CN42" s="371"/>
      <c r="CO42" s="371"/>
      <c r="CP42" s="371"/>
      <c r="CQ42" s="583"/>
      <c r="CR42" s="584">
        <v>648570</v>
      </c>
      <c r="CS42" s="585"/>
      <c r="CT42" s="585"/>
      <c r="CU42" s="585"/>
      <c r="CV42" s="585"/>
      <c r="CW42" s="585"/>
      <c r="CX42" s="585"/>
      <c r="CY42" s="586"/>
      <c r="CZ42" s="587">
        <v>11.9</v>
      </c>
      <c r="DA42" s="588"/>
      <c r="DB42" s="588"/>
      <c r="DC42" s="589"/>
      <c r="DD42" s="590">
        <v>150320</v>
      </c>
      <c r="DE42" s="585"/>
      <c r="DF42" s="585"/>
      <c r="DG42" s="585"/>
      <c r="DH42" s="585"/>
      <c r="DI42" s="585"/>
      <c r="DJ42" s="585"/>
      <c r="DK42" s="586"/>
      <c r="DL42" s="591"/>
      <c r="DM42" s="592"/>
      <c r="DN42" s="592"/>
      <c r="DO42" s="592"/>
      <c r="DP42" s="592"/>
      <c r="DQ42" s="592"/>
      <c r="DR42" s="592"/>
      <c r="DS42" s="592"/>
      <c r="DT42" s="592"/>
      <c r="DU42" s="592"/>
      <c r="DV42" s="593"/>
      <c r="DW42" s="594"/>
      <c r="DX42" s="595"/>
      <c r="DY42" s="595"/>
      <c r="DZ42" s="595"/>
      <c r="EA42" s="595"/>
      <c r="EB42" s="595"/>
      <c r="EC42" s="596"/>
    </row>
    <row r="43" spans="2:133" ht="11.25" customHeight="1" x14ac:dyDescent="0.2">
      <c r="B43" s="1" t="s">
        <v>322</v>
      </c>
      <c r="CD43" s="582" t="s">
        <v>429</v>
      </c>
      <c r="CE43" s="371"/>
      <c r="CF43" s="371"/>
      <c r="CG43" s="371"/>
      <c r="CH43" s="371"/>
      <c r="CI43" s="371"/>
      <c r="CJ43" s="371"/>
      <c r="CK43" s="371"/>
      <c r="CL43" s="371"/>
      <c r="CM43" s="371"/>
      <c r="CN43" s="371"/>
      <c r="CO43" s="371"/>
      <c r="CP43" s="371"/>
      <c r="CQ43" s="583"/>
      <c r="CR43" s="584">
        <v>4468</v>
      </c>
      <c r="CS43" s="585"/>
      <c r="CT43" s="585"/>
      <c r="CU43" s="585"/>
      <c r="CV43" s="585"/>
      <c r="CW43" s="585"/>
      <c r="CX43" s="585"/>
      <c r="CY43" s="586"/>
      <c r="CZ43" s="587">
        <v>0.1</v>
      </c>
      <c r="DA43" s="588"/>
      <c r="DB43" s="588"/>
      <c r="DC43" s="589"/>
      <c r="DD43" s="590">
        <v>4468</v>
      </c>
      <c r="DE43" s="585"/>
      <c r="DF43" s="585"/>
      <c r="DG43" s="585"/>
      <c r="DH43" s="585"/>
      <c r="DI43" s="585"/>
      <c r="DJ43" s="585"/>
      <c r="DK43" s="586"/>
      <c r="DL43" s="591"/>
      <c r="DM43" s="592"/>
      <c r="DN43" s="592"/>
      <c r="DO43" s="592"/>
      <c r="DP43" s="592"/>
      <c r="DQ43" s="592"/>
      <c r="DR43" s="592"/>
      <c r="DS43" s="592"/>
      <c r="DT43" s="592"/>
      <c r="DU43" s="592"/>
      <c r="DV43" s="593"/>
      <c r="DW43" s="594"/>
      <c r="DX43" s="595"/>
      <c r="DY43" s="595"/>
      <c r="DZ43" s="595"/>
      <c r="EA43" s="595"/>
      <c r="EB43" s="595"/>
      <c r="EC43" s="596"/>
    </row>
    <row r="44" spans="2:133" ht="11.25" customHeight="1" x14ac:dyDescent="0.2">
      <c r="B44" s="599" t="s">
        <v>431</v>
      </c>
      <c r="C44" s="599"/>
      <c r="D44" s="599"/>
      <c r="E44" s="599"/>
      <c r="F44" s="599"/>
      <c r="G44" s="599"/>
      <c r="H44" s="599"/>
      <c r="I44" s="599"/>
      <c r="J44" s="599"/>
      <c r="K44" s="599"/>
      <c r="L44" s="599"/>
      <c r="M44" s="599"/>
      <c r="N44" s="599"/>
      <c r="O44" s="599"/>
      <c r="P44" s="599"/>
      <c r="Q44" s="599"/>
      <c r="R44" s="599"/>
      <c r="S44" s="599"/>
      <c r="T44" s="599"/>
      <c r="U44" s="599"/>
      <c r="V44" s="599"/>
      <c r="W44" s="599"/>
      <c r="X44" s="599"/>
      <c r="Y44" s="599"/>
      <c r="Z44" s="599"/>
      <c r="AA44" s="599"/>
      <c r="AB44" s="599"/>
      <c r="AC44" s="599"/>
      <c r="AD44" s="599"/>
      <c r="AE44" s="599"/>
      <c r="AF44" s="599"/>
      <c r="AG44" s="599"/>
      <c r="AH44" s="599"/>
      <c r="AI44" s="599"/>
      <c r="AJ44" s="599"/>
      <c r="AK44" s="599"/>
      <c r="AL44" s="599"/>
      <c r="AM44" s="599"/>
      <c r="AN44" s="599"/>
      <c r="AO44" s="599"/>
      <c r="AP44" s="599"/>
      <c r="AQ44" s="599"/>
      <c r="AR44" s="599"/>
      <c r="AS44" s="599"/>
      <c r="AT44" s="599"/>
      <c r="AU44" s="599"/>
      <c r="AV44" s="599"/>
      <c r="AW44" s="599"/>
      <c r="AX44" s="599"/>
      <c r="AY44" s="599"/>
      <c r="AZ44" s="599"/>
      <c r="BA44" s="599"/>
      <c r="BB44" s="599"/>
      <c r="BC44" s="599"/>
      <c r="BD44" s="599"/>
      <c r="BE44" s="599"/>
      <c r="BF44" s="599"/>
      <c r="BG44" s="599"/>
      <c r="BH44" s="599"/>
      <c r="BI44" s="599"/>
      <c r="BJ44" s="599"/>
      <c r="BK44" s="599"/>
      <c r="BL44" s="599"/>
      <c r="BM44" s="599"/>
      <c r="BN44" s="599"/>
      <c r="BO44" s="599"/>
      <c r="BP44" s="599"/>
      <c r="BQ44" s="599"/>
      <c r="BR44" s="599"/>
      <c r="BS44" s="599"/>
      <c r="BT44" s="599"/>
      <c r="BU44" s="599"/>
      <c r="BV44" s="599"/>
      <c r="BW44" s="599"/>
      <c r="BX44" s="599"/>
      <c r="BY44" s="599"/>
      <c r="BZ44" s="599"/>
      <c r="CA44" s="599"/>
      <c r="CB44" s="599"/>
      <c r="CC44" s="600"/>
      <c r="CD44" s="362" t="s">
        <v>251</v>
      </c>
      <c r="CE44" s="364"/>
      <c r="CF44" s="582" t="s">
        <v>422</v>
      </c>
      <c r="CG44" s="371"/>
      <c r="CH44" s="371"/>
      <c r="CI44" s="371"/>
      <c r="CJ44" s="371"/>
      <c r="CK44" s="371"/>
      <c r="CL44" s="371"/>
      <c r="CM44" s="371"/>
      <c r="CN44" s="371"/>
      <c r="CO44" s="371"/>
      <c r="CP44" s="371"/>
      <c r="CQ44" s="583"/>
      <c r="CR44" s="584">
        <v>530804</v>
      </c>
      <c r="CS44" s="468"/>
      <c r="CT44" s="468"/>
      <c r="CU44" s="468"/>
      <c r="CV44" s="468"/>
      <c r="CW44" s="468"/>
      <c r="CX44" s="468"/>
      <c r="CY44" s="597"/>
      <c r="CZ44" s="587">
        <v>9.6999999999999993</v>
      </c>
      <c r="DA44" s="331"/>
      <c r="DB44" s="331"/>
      <c r="DC44" s="598"/>
      <c r="DD44" s="590">
        <v>125514</v>
      </c>
      <c r="DE44" s="468"/>
      <c r="DF44" s="468"/>
      <c r="DG44" s="468"/>
      <c r="DH44" s="468"/>
      <c r="DI44" s="468"/>
      <c r="DJ44" s="468"/>
      <c r="DK44" s="597"/>
      <c r="DL44" s="591"/>
      <c r="DM44" s="592"/>
      <c r="DN44" s="592"/>
      <c r="DO44" s="592"/>
      <c r="DP44" s="592"/>
      <c r="DQ44" s="592"/>
      <c r="DR44" s="592"/>
      <c r="DS44" s="592"/>
      <c r="DT44" s="592"/>
      <c r="DU44" s="592"/>
      <c r="DV44" s="593"/>
      <c r="DW44" s="594"/>
      <c r="DX44" s="595"/>
      <c r="DY44" s="595"/>
      <c r="DZ44" s="595"/>
      <c r="EA44" s="595"/>
      <c r="EB44" s="595"/>
      <c r="EC44" s="596"/>
    </row>
    <row r="45" spans="2:133" ht="11.25" customHeight="1" x14ac:dyDescent="0.2">
      <c r="B45" s="599" t="s">
        <v>432</v>
      </c>
      <c r="C45" s="599"/>
      <c r="D45" s="599"/>
      <c r="E45" s="599"/>
      <c r="F45" s="599"/>
      <c r="G45" s="599"/>
      <c r="H45" s="599"/>
      <c r="I45" s="599"/>
      <c r="J45" s="599"/>
      <c r="K45" s="599"/>
      <c r="L45" s="599"/>
      <c r="M45" s="599"/>
      <c r="N45" s="599"/>
      <c r="O45" s="599"/>
      <c r="P45" s="599"/>
      <c r="Q45" s="599"/>
      <c r="R45" s="599"/>
      <c r="S45" s="599"/>
      <c r="T45" s="599"/>
      <c r="U45" s="599"/>
      <c r="V45" s="599"/>
      <c r="W45" s="599"/>
      <c r="X45" s="599"/>
      <c r="Y45" s="599"/>
      <c r="Z45" s="599"/>
      <c r="AA45" s="599"/>
      <c r="AB45" s="599"/>
      <c r="AC45" s="599"/>
      <c r="AD45" s="599"/>
      <c r="AE45" s="599"/>
      <c r="AF45" s="599"/>
      <c r="AG45" s="599"/>
      <c r="AH45" s="599"/>
      <c r="AI45" s="599"/>
      <c r="AJ45" s="599"/>
      <c r="AK45" s="599"/>
      <c r="AL45" s="599"/>
      <c r="AM45" s="599"/>
      <c r="AN45" s="599"/>
      <c r="AO45" s="599"/>
      <c r="AP45" s="599"/>
      <c r="AQ45" s="599"/>
      <c r="AR45" s="599"/>
      <c r="AS45" s="599"/>
      <c r="AT45" s="599"/>
      <c r="AU45" s="599"/>
      <c r="AV45" s="599"/>
      <c r="AW45" s="599"/>
      <c r="AX45" s="599"/>
      <c r="AY45" s="599"/>
      <c r="AZ45" s="599"/>
      <c r="BA45" s="599"/>
      <c r="BB45" s="599"/>
      <c r="BC45" s="599"/>
      <c r="BD45" s="599"/>
      <c r="BE45" s="599"/>
      <c r="BF45" s="599"/>
      <c r="BG45" s="599"/>
      <c r="BH45" s="599"/>
      <c r="BI45" s="599"/>
      <c r="BJ45" s="599"/>
      <c r="BK45" s="599"/>
      <c r="BL45" s="599"/>
      <c r="BM45" s="599"/>
      <c r="BN45" s="599"/>
      <c r="BO45" s="599"/>
      <c r="BP45" s="599"/>
      <c r="BQ45" s="599"/>
      <c r="BR45" s="599"/>
      <c r="BS45" s="599"/>
      <c r="BT45" s="599"/>
      <c r="BU45" s="599"/>
      <c r="BV45" s="599"/>
      <c r="BW45" s="599"/>
      <c r="BX45" s="599"/>
      <c r="BY45" s="599"/>
      <c r="BZ45" s="599"/>
      <c r="CA45" s="599"/>
      <c r="CB45" s="599"/>
      <c r="CC45" s="600"/>
      <c r="CD45" s="365"/>
      <c r="CE45" s="367"/>
      <c r="CF45" s="582" t="s">
        <v>434</v>
      </c>
      <c r="CG45" s="371"/>
      <c r="CH45" s="371"/>
      <c r="CI45" s="371"/>
      <c r="CJ45" s="371"/>
      <c r="CK45" s="371"/>
      <c r="CL45" s="371"/>
      <c r="CM45" s="371"/>
      <c r="CN45" s="371"/>
      <c r="CO45" s="371"/>
      <c r="CP45" s="371"/>
      <c r="CQ45" s="583"/>
      <c r="CR45" s="584">
        <v>145513</v>
      </c>
      <c r="CS45" s="585"/>
      <c r="CT45" s="585"/>
      <c r="CU45" s="585"/>
      <c r="CV45" s="585"/>
      <c r="CW45" s="585"/>
      <c r="CX45" s="585"/>
      <c r="CY45" s="586"/>
      <c r="CZ45" s="587">
        <v>2.7</v>
      </c>
      <c r="DA45" s="588"/>
      <c r="DB45" s="588"/>
      <c r="DC45" s="589"/>
      <c r="DD45" s="590">
        <v>8622</v>
      </c>
      <c r="DE45" s="585"/>
      <c r="DF45" s="585"/>
      <c r="DG45" s="585"/>
      <c r="DH45" s="585"/>
      <c r="DI45" s="585"/>
      <c r="DJ45" s="585"/>
      <c r="DK45" s="586"/>
      <c r="DL45" s="591"/>
      <c r="DM45" s="592"/>
      <c r="DN45" s="592"/>
      <c r="DO45" s="592"/>
      <c r="DP45" s="592"/>
      <c r="DQ45" s="592"/>
      <c r="DR45" s="592"/>
      <c r="DS45" s="592"/>
      <c r="DT45" s="592"/>
      <c r="DU45" s="592"/>
      <c r="DV45" s="593"/>
      <c r="DW45" s="594"/>
      <c r="DX45" s="595"/>
      <c r="DY45" s="595"/>
      <c r="DZ45" s="595"/>
      <c r="EA45" s="595"/>
      <c r="EB45" s="595"/>
      <c r="EC45" s="596"/>
    </row>
    <row r="46" spans="2:133" ht="11.25" customHeight="1" x14ac:dyDescent="0.2">
      <c r="B46" s="41"/>
      <c r="CD46" s="365"/>
      <c r="CE46" s="367"/>
      <c r="CF46" s="582" t="s">
        <v>435</v>
      </c>
      <c r="CG46" s="371"/>
      <c r="CH46" s="371"/>
      <c r="CI46" s="371"/>
      <c r="CJ46" s="371"/>
      <c r="CK46" s="371"/>
      <c r="CL46" s="371"/>
      <c r="CM46" s="371"/>
      <c r="CN46" s="371"/>
      <c r="CO46" s="371"/>
      <c r="CP46" s="371"/>
      <c r="CQ46" s="583"/>
      <c r="CR46" s="584">
        <v>385291</v>
      </c>
      <c r="CS46" s="468"/>
      <c r="CT46" s="468"/>
      <c r="CU46" s="468"/>
      <c r="CV46" s="468"/>
      <c r="CW46" s="468"/>
      <c r="CX46" s="468"/>
      <c r="CY46" s="597"/>
      <c r="CZ46" s="587">
        <v>7</v>
      </c>
      <c r="DA46" s="331"/>
      <c r="DB46" s="331"/>
      <c r="DC46" s="598"/>
      <c r="DD46" s="590">
        <v>116892</v>
      </c>
      <c r="DE46" s="468"/>
      <c r="DF46" s="468"/>
      <c r="DG46" s="468"/>
      <c r="DH46" s="468"/>
      <c r="DI46" s="468"/>
      <c r="DJ46" s="468"/>
      <c r="DK46" s="597"/>
      <c r="DL46" s="591"/>
      <c r="DM46" s="592"/>
      <c r="DN46" s="592"/>
      <c r="DO46" s="592"/>
      <c r="DP46" s="592"/>
      <c r="DQ46" s="592"/>
      <c r="DR46" s="592"/>
      <c r="DS46" s="592"/>
      <c r="DT46" s="592"/>
      <c r="DU46" s="592"/>
      <c r="DV46" s="593"/>
      <c r="DW46" s="594"/>
      <c r="DX46" s="595"/>
      <c r="DY46" s="595"/>
      <c r="DZ46" s="595"/>
      <c r="EA46" s="595"/>
      <c r="EB46" s="595"/>
      <c r="EC46" s="596"/>
    </row>
    <row r="47" spans="2:133" ht="11.25" customHeight="1" x14ac:dyDescent="0.2">
      <c r="B47" s="41"/>
      <c r="CD47" s="365"/>
      <c r="CE47" s="367"/>
      <c r="CF47" s="582" t="s">
        <v>436</v>
      </c>
      <c r="CG47" s="371"/>
      <c r="CH47" s="371"/>
      <c r="CI47" s="371"/>
      <c r="CJ47" s="371"/>
      <c r="CK47" s="371"/>
      <c r="CL47" s="371"/>
      <c r="CM47" s="371"/>
      <c r="CN47" s="371"/>
      <c r="CO47" s="371"/>
      <c r="CP47" s="371"/>
      <c r="CQ47" s="583"/>
      <c r="CR47" s="584">
        <v>117766</v>
      </c>
      <c r="CS47" s="585"/>
      <c r="CT47" s="585"/>
      <c r="CU47" s="585"/>
      <c r="CV47" s="585"/>
      <c r="CW47" s="585"/>
      <c r="CX47" s="585"/>
      <c r="CY47" s="586"/>
      <c r="CZ47" s="587">
        <v>2.2000000000000002</v>
      </c>
      <c r="DA47" s="588"/>
      <c r="DB47" s="588"/>
      <c r="DC47" s="589"/>
      <c r="DD47" s="590">
        <v>24806</v>
      </c>
      <c r="DE47" s="585"/>
      <c r="DF47" s="585"/>
      <c r="DG47" s="585"/>
      <c r="DH47" s="585"/>
      <c r="DI47" s="585"/>
      <c r="DJ47" s="585"/>
      <c r="DK47" s="586"/>
      <c r="DL47" s="591"/>
      <c r="DM47" s="592"/>
      <c r="DN47" s="592"/>
      <c r="DO47" s="592"/>
      <c r="DP47" s="592"/>
      <c r="DQ47" s="592"/>
      <c r="DR47" s="592"/>
      <c r="DS47" s="592"/>
      <c r="DT47" s="592"/>
      <c r="DU47" s="592"/>
      <c r="DV47" s="593"/>
      <c r="DW47" s="594"/>
      <c r="DX47" s="595"/>
      <c r="DY47" s="595"/>
      <c r="DZ47" s="595"/>
      <c r="EA47" s="595"/>
      <c r="EB47" s="595"/>
      <c r="EC47" s="596"/>
    </row>
    <row r="48" spans="2:133" ht="11" x14ac:dyDescent="0.2">
      <c r="B48" s="41"/>
      <c r="CD48" s="368"/>
      <c r="CE48" s="370"/>
      <c r="CF48" s="582" t="s">
        <v>439</v>
      </c>
      <c r="CG48" s="371"/>
      <c r="CH48" s="371"/>
      <c r="CI48" s="371"/>
      <c r="CJ48" s="371"/>
      <c r="CK48" s="371"/>
      <c r="CL48" s="371"/>
      <c r="CM48" s="371"/>
      <c r="CN48" s="371"/>
      <c r="CO48" s="371"/>
      <c r="CP48" s="371"/>
      <c r="CQ48" s="583"/>
      <c r="CR48" s="584" t="s">
        <v>34</v>
      </c>
      <c r="CS48" s="468"/>
      <c r="CT48" s="468"/>
      <c r="CU48" s="468"/>
      <c r="CV48" s="468"/>
      <c r="CW48" s="468"/>
      <c r="CX48" s="468"/>
      <c r="CY48" s="597"/>
      <c r="CZ48" s="587" t="s">
        <v>34</v>
      </c>
      <c r="DA48" s="331"/>
      <c r="DB48" s="331"/>
      <c r="DC48" s="598"/>
      <c r="DD48" s="590" t="s">
        <v>34</v>
      </c>
      <c r="DE48" s="468"/>
      <c r="DF48" s="468"/>
      <c r="DG48" s="468"/>
      <c r="DH48" s="468"/>
      <c r="DI48" s="468"/>
      <c r="DJ48" s="468"/>
      <c r="DK48" s="597"/>
      <c r="DL48" s="591"/>
      <c r="DM48" s="592"/>
      <c r="DN48" s="592"/>
      <c r="DO48" s="592"/>
      <c r="DP48" s="592"/>
      <c r="DQ48" s="592"/>
      <c r="DR48" s="592"/>
      <c r="DS48" s="592"/>
      <c r="DT48" s="592"/>
      <c r="DU48" s="592"/>
      <c r="DV48" s="593"/>
      <c r="DW48" s="594"/>
      <c r="DX48" s="595"/>
      <c r="DY48" s="595"/>
      <c r="DZ48" s="595"/>
      <c r="EA48" s="595"/>
      <c r="EB48" s="595"/>
      <c r="EC48" s="596"/>
    </row>
    <row r="49" spans="2:133" ht="11.25" customHeight="1" x14ac:dyDescent="0.2">
      <c r="B49" s="41"/>
      <c r="CD49" s="562" t="s">
        <v>79</v>
      </c>
      <c r="CE49" s="563"/>
      <c r="CF49" s="563"/>
      <c r="CG49" s="563"/>
      <c r="CH49" s="563"/>
      <c r="CI49" s="563"/>
      <c r="CJ49" s="563"/>
      <c r="CK49" s="563"/>
      <c r="CL49" s="563"/>
      <c r="CM49" s="563"/>
      <c r="CN49" s="563"/>
      <c r="CO49" s="563"/>
      <c r="CP49" s="563"/>
      <c r="CQ49" s="564"/>
      <c r="CR49" s="565">
        <v>5471739</v>
      </c>
      <c r="CS49" s="566"/>
      <c r="CT49" s="566"/>
      <c r="CU49" s="566"/>
      <c r="CV49" s="566"/>
      <c r="CW49" s="566"/>
      <c r="CX49" s="566"/>
      <c r="CY49" s="567"/>
      <c r="CZ49" s="568">
        <v>100</v>
      </c>
      <c r="DA49" s="569"/>
      <c r="DB49" s="569"/>
      <c r="DC49" s="570"/>
      <c r="DD49" s="571">
        <v>3255726</v>
      </c>
      <c r="DE49" s="566"/>
      <c r="DF49" s="566"/>
      <c r="DG49" s="566"/>
      <c r="DH49" s="566"/>
      <c r="DI49" s="566"/>
      <c r="DJ49" s="566"/>
      <c r="DK49" s="567"/>
      <c r="DL49" s="572"/>
      <c r="DM49" s="573"/>
      <c r="DN49" s="573"/>
      <c r="DO49" s="573"/>
      <c r="DP49" s="573"/>
      <c r="DQ49" s="573"/>
      <c r="DR49" s="573"/>
      <c r="DS49" s="573"/>
      <c r="DT49" s="573"/>
      <c r="DU49" s="573"/>
      <c r="DV49" s="574"/>
      <c r="DW49" s="575"/>
      <c r="DX49" s="576"/>
      <c r="DY49" s="576"/>
      <c r="DZ49" s="576"/>
      <c r="EA49" s="576"/>
      <c r="EB49" s="576"/>
      <c r="EC49" s="577"/>
    </row>
  </sheetData>
  <sheetProtection algorithmName="SHA-512" hashValue="yBG3rV/TLh9yEfTvNr6HtewuXFRD/bCtraS/4IRxGGRxeb8KOIAliDMgMs9geKklAyTpuhLooCLL3SBJ/nFhXg==" saltValue="L3WuyVTc6cCs7WIEIT3tI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82" t="s">
        <v>440</v>
      </c>
      <c r="B2" s="982"/>
      <c r="C2" s="982"/>
      <c r="D2" s="982"/>
      <c r="E2" s="982"/>
      <c r="F2" s="982"/>
      <c r="G2" s="982"/>
      <c r="H2" s="982"/>
      <c r="I2" s="982"/>
      <c r="J2" s="982"/>
      <c r="K2" s="982"/>
      <c r="L2" s="982"/>
      <c r="M2" s="982"/>
      <c r="N2" s="982"/>
      <c r="O2" s="982"/>
      <c r="P2" s="982"/>
      <c r="Q2" s="982"/>
      <c r="R2" s="982"/>
      <c r="S2" s="982"/>
      <c r="T2" s="982"/>
      <c r="U2" s="982"/>
      <c r="V2" s="982"/>
      <c r="W2" s="982"/>
      <c r="X2" s="982"/>
      <c r="Y2" s="982"/>
      <c r="Z2" s="982"/>
      <c r="AA2" s="982"/>
      <c r="AB2" s="982"/>
      <c r="AC2" s="982"/>
      <c r="AD2" s="982"/>
      <c r="AE2" s="982"/>
      <c r="AF2" s="982"/>
      <c r="AG2" s="982"/>
      <c r="AH2" s="982"/>
      <c r="AI2" s="982"/>
      <c r="AJ2" s="982"/>
      <c r="AK2" s="982"/>
      <c r="AL2" s="982"/>
      <c r="AM2" s="982"/>
      <c r="AN2" s="982"/>
      <c r="AO2" s="982"/>
      <c r="AP2" s="982"/>
      <c r="AQ2" s="982"/>
      <c r="AR2" s="982"/>
      <c r="AS2" s="982"/>
      <c r="AT2" s="982"/>
      <c r="AU2" s="982"/>
      <c r="AV2" s="982"/>
      <c r="AW2" s="982"/>
      <c r="AX2" s="982"/>
      <c r="AY2" s="982"/>
      <c r="AZ2" s="982"/>
      <c r="BA2" s="982"/>
      <c r="BB2" s="982"/>
      <c r="BC2" s="982"/>
      <c r="BD2" s="982"/>
      <c r="BE2" s="982"/>
      <c r="BF2" s="982"/>
      <c r="BG2" s="982"/>
      <c r="BH2" s="982"/>
      <c r="BI2" s="982"/>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83" t="s">
        <v>197</v>
      </c>
      <c r="DK2" s="984"/>
      <c r="DL2" s="984"/>
      <c r="DM2" s="984"/>
      <c r="DN2" s="984"/>
      <c r="DO2" s="985"/>
      <c r="DP2" s="50"/>
      <c r="DQ2" s="983" t="s">
        <v>303</v>
      </c>
      <c r="DR2" s="984"/>
      <c r="DS2" s="984"/>
      <c r="DT2" s="984"/>
      <c r="DU2" s="984"/>
      <c r="DV2" s="984"/>
      <c r="DW2" s="984"/>
      <c r="DX2" s="984"/>
      <c r="DY2" s="984"/>
      <c r="DZ2" s="985"/>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73" t="s">
        <v>441</v>
      </c>
      <c r="B4" s="973"/>
      <c r="C4" s="973"/>
      <c r="D4" s="973"/>
      <c r="E4" s="973"/>
      <c r="F4" s="973"/>
      <c r="G4" s="973"/>
      <c r="H4" s="973"/>
      <c r="I4" s="973"/>
      <c r="J4" s="973"/>
      <c r="K4" s="973"/>
      <c r="L4" s="973"/>
      <c r="M4" s="973"/>
      <c r="N4" s="973"/>
      <c r="O4" s="973"/>
      <c r="P4" s="973"/>
      <c r="Q4" s="973"/>
      <c r="R4" s="973"/>
      <c r="S4" s="973"/>
      <c r="T4" s="973"/>
      <c r="U4" s="973"/>
      <c r="V4" s="973"/>
      <c r="W4" s="973"/>
      <c r="X4" s="973"/>
      <c r="Y4" s="973"/>
      <c r="Z4" s="973"/>
      <c r="AA4" s="973"/>
      <c r="AB4" s="973"/>
      <c r="AC4" s="973"/>
      <c r="AD4" s="973"/>
      <c r="AE4" s="973"/>
      <c r="AF4" s="973"/>
      <c r="AG4" s="973"/>
      <c r="AH4" s="973"/>
      <c r="AI4" s="973"/>
      <c r="AJ4" s="973"/>
      <c r="AK4" s="973"/>
      <c r="AL4" s="973"/>
      <c r="AM4" s="973"/>
      <c r="AN4" s="973"/>
      <c r="AO4" s="973"/>
      <c r="AP4" s="973"/>
      <c r="AQ4" s="973"/>
      <c r="AR4" s="973"/>
      <c r="AS4" s="973"/>
      <c r="AT4" s="973"/>
      <c r="AU4" s="973"/>
      <c r="AV4" s="973"/>
      <c r="AW4" s="973"/>
      <c r="AX4" s="973"/>
      <c r="AY4" s="973"/>
      <c r="AZ4" s="56"/>
      <c r="BA4" s="56"/>
      <c r="BB4" s="56"/>
      <c r="BC4" s="56"/>
      <c r="BD4" s="56"/>
      <c r="BE4" s="67"/>
      <c r="BF4" s="67"/>
      <c r="BG4" s="67"/>
      <c r="BH4" s="67"/>
      <c r="BI4" s="67"/>
      <c r="BJ4" s="67"/>
      <c r="BK4" s="67"/>
      <c r="BL4" s="67"/>
      <c r="BM4" s="67"/>
      <c r="BN4" s="67"/>
      <c r="BO4" s="67"/>
      <c r="BP4" s="67"/>
      <c r="BQ4" s="755" t="s">
        <v>442</v>
      </c>
      <c r="BR4" s="755"/>
      <c r="BS4" s="755"/>
      <c r="BT4" s="755"/>
      <c r="BU4" s="755"/>
      <c r="BV4" s="755"/>
      <c r="BW4" s="755"/>
      <c r="BX4" s="755"/>
      <c r="BY4" s="755"/>
      <c r="BZ4" s="755"/>
      <c r="CA4" s="755"/>
      <c r="CB4" s="755"/>
      <c r="CC4" s="755"/>
      <c r="CD4" s="755"/>
      <c r="CE4" s="755"/>
      <c r="CF4" s="755"/>
      <c r="CG4" s="755"/>
      <c r="CH4" s="755"/>
      <c r="CI4" s="755"/>
      <c r="CJ4" s="755"/>
      <c r="CK4" s="755"/>
      <c r="CL4" s="755"/>
      <c r="CM4" s="755"/>
      <c r="CN4" s="755"/>
      <c r="CO4" s="755"/>
      <c r="CP4" s="755"/>
      <c r="CQ4" s="755"/>
      <c r="CR4" s="755"/>
      <c r="CS4" s="755"/>
      <c r="CT4" s="755"/>
      <c r="CU4" s="755"/>
      <c r="CV4" s="755"/>
      <c r="CW4" s="755"/>
      <c r="CX4" s="755"/>
      <c r="CY4" s="755"/>
      <c r="CZ4" s="755"/>
      <c r="DA4" s="755"/>
      <c r="DB4" s="755"/>
      <c r="DC4" s="755"/>
      <c r="DD4" s="755"/>
      <c r="DE4" s="755"/>
      <c r="DF4" s="755"/>
      <c r="DG4" s="755"/>
      <c r="DH4" s="755"/>
      <c r="DI4" s="755"/>
      <c r="DJ4" s="755"/>
      <c r="DK4" s="755"/>
      <c r="DL4" s="755"/>
      <c r="DM4" s="755"/>
      <c r="DN4" s="755"/>
      <c r="DO4" s="755"/>
      <c r="DP4" s="755"/>
      <c r="DQ4" s="755"/>
      <c r="DR4" s="755"/>
      <c r="DS4" s="755"/>
      <c r="DT4" s="755"/>
      <c r="DU4" s="755"/>
      <c r="DV4" s="755"/>
      <c r="DW4" s="755"/>
      <c r="DX4" s="755"/>
      <c r="DY4" s="755"/>
      <c r="DZ4" s="755"/>
      <c r="EA4" s="67"/>
    </row>
    <row r="5" spans="1:131" s="47" customFormat="1" ht="26.25" customHeight="1" x14ac:dyDescent="0.2">
      <c r="A5" s="671" t="s">
        <v>444</v>
      </c>
      <c r="B5" s="672"/>
      <c r="C5" s="672"/>
      <c r="D5" s="672"/>
      <c r="E5" s="672"/>
      <c r="F5" s="672"/>
      <c r="G5" s="672"/>
      <c r="H5" s="672"/>
      <c r="I5" s="672"/>
      <c r="J5" s="672"/>
      <c r="K5" s="672"/>
      <c r="L5" s="672"/>
      <c r="M5" s="672"/>
      <c r="N5" s="672"/>
      <c r="O5" s="672"/>
      <c r="P5" s="673"/>
      <c r="Q5" s="663" t="s">
        <v>199</v>
      </c>
      <c r="R5" s="664"/>
      <c r="S5" s="664"/>
      <c r="T5" s="664"/>
      <c r="U5" s="665"/>
      <c r="V5" s="663" t="s">
        <v>193</v>
      </c>
      <c r="W5" s="664"/>
      <c r="X5" s="664"/>
      <c r="Y5" s="664"/>
      <c r="Z5" s="665"/>
      <c r="AA5" s="663" t="s">
        <v>378</v>
      </c>
      <c r="AB5" s="664"/>
      <c r="AC5" s="664"/>
      <c r="AD5" s="664"/>
      <c r="AE5" s="664"/>
      <c r="AF5" s="705" t="s">
        <v>166</v>
      </c>
      <c r="AG5" s="664"/>
      <c r="AH5" s="664"/>
      <c r="AI5" s="664"/>
      <c r="AJ5" s="669"/>
      <c r="AK5" s="664" t="s">
        <v>445</v>
      </c>
      <c r="AL5" s="664"/>
      <c r="AM5" s="664"/>
      <c r="AN5" s="664"/>
      <c r="AO5" s="665"/>
      <c r="AP5" s="663" t="s">
        <v>32</v>
      </c>
      <c r="AQ5" s="664"/>
      <c r="AR5" s="664"/>
      <c r="AS5" s="664"/>
      <c r="AT5" s="665"/>
      <c r="AU5" s="663" t="s">
        <v>447</v>
      </c>
      <c r="AV5" s="664"/>
      <c r="AW5" s="664"/>
      <c r="AX5" s="664"/>
      <c r="AY5" s="669"/>
      <c r="AZ5" s="56"/>
      <c r="BA5" s="56"/>
      <c r="BB5" s="56"/>
      <c r="BC5" s="56"/>
      <c r="BD5" s="56"/>
      <c r="BE5" s="67"/>
      <c r="BF5" s="67"/>
      <c r="BG5" s="67"/>
      <c r="BH5" s="67"/>
      <c r="BI5" s="67"/>
      <c r="BJ5" s="67"/>
      <c r="BK5" s="67"/>
      <c r="BL5" s="67"/>
      <c r="BM5" s="67"/>
      <c r="BN5" s="67"/>
      <c r="BO5" s="67"/>
      <c r="BP5" s="67"/>
      <c r="BQ5" s="671" t="s">
        <v>333</v>
      </c>
      <c r="BR5" s="672"/>
      <c r="BS5" s="672"/>
      <c r="BT5" s="672"/>
      <c r="BU5" s="672"/>
      <c r="BV5" s="672"/>
      <c r="BW5" s="672"/>
      <c r="BX5" s="672"/>
      <c r="BY5" s="672"/>
      <c r="BZ5" s="672"/>
      <c r="CA5" s="672"/>
      <c r="CB5" s="672"/>
      <c r="CC5" s="672"/>
      <c r="CD5" s="672"/>
      <c r="CE5" s="672"/>
      <c r="CF5" s="672"/>
      <c r="CG5" s="673"/>
      <c r="CH5" s="663" t="s">
        <v>448</v>
      </c>
      <c r="CI5" s="664"/>
      <c r="CJ5" s="664"/>
      <c r="CK5" s="664"/>
      <c r="CL5" s="665"/>
      <c r="CM5" s="663" t="s">
        <v>437</v>
      </c>
      <c r="CN5" s="664"/>
      <c r="CO5" s="664"/>
      <c r="CP5" s="664"/>
      <c r="CQ5" s="665"/>
      <c r="CR5" s="663" t="s">
        <v>98</v>
      </c>
      <c r="CS5" s="664"/>
      <c r="CT5" s="664"/>
      <c r="CU5" s="664"/>
      <c r="CV5" s="665"/>
      <c r="CW5" s="663" t="s">
        <v>450</v>
      </c>
      <c r="CX5" s="664"/>
      <c r="CY5" s="664"/>
      <c r="CZ5" s="664"/>
      <c r="DA5" s="665"/>
      <c r="DB5" s="663" t="s">
        <v>370</v>
      </c>
      <c r="DC5" s="664"/>
      <c r="DD5" s="664"/>
      <c r="DE5" s="664"/>
      <c r="DF5" s="665"/>
      <c r="DG5" s="995" t="s">
        <v>346</v>
      </c>
      <c r="DH5" s="996"/>
      <c r="DI5" s="996"/>
      <c r="DJ5" s="996"/>
      <c r="DK5" s="997"/>
      <c r="DL5" s="995" t="s">
        <v>452</v>
      </c>
      <c r="DM5" s="996"/>
      <c r="DN5" s="996"/>
      <c r="DO5" s="996"/>
      <c r="DP5" s="997"/>
      <c r="DQ5" s="663" t="s">
        <v>392</v>
      </c>
      <c r="DR5" s="664"/>
      <c r="DS5" s="664"/>
      <c r="DT5" s="664"/>
      <c r="DU5" s="665"/>
      <c r="DV5" s="663" t="s">
        <v>447</v>
      </c>
      <c r="DW5" s="664"/>
      <c r="DX5" s="664"/>
      <c r="DY5" s="664"/>
      <c r="DZ5" s="669"/>
      <c r="EA5" s="67"/>
    </row>
    <row r="6" spans="1:131" s="47" customFormat="1" ht="26.25" customHeight="1" x14ac:dyDescent="0.2">
      <c r="A6" s="674"/>
      <c r="B6" s="675"/>
      <c r="C6" s="675"/>
      <c r="D6" s="675"/>
      <c r="E6" s="675"/>
      <c r="F6" s="675"/>
      <c r="G6" s="675"/>
      <c r="H6" s="675"/>
      <c r="I6" s="675"/>
      <c r="J6" s="675"/>
      <c r="K6" s="675"/>
      <c r="L6" s="675"/>
      <c r="M6" s="675"/>
      <c r="N6" s="675"/>
      <c r="O6" s="675"/>
      <c r="P6" s="676"/>
      <c r="Q6" s="666"/>
      <c r="R6" s="667"/>
      <c r="S6" s="667"/>
      <c r="T6" s="667"/>
      <c r="U6" s="668"/>
      <c r="V6" s="666"/>
      <c r="W6" s="667"/>
      <c r="X6" s="667"/>
      <c r="Y6" s="667"/>
      <c r="Z6" s="668"/>
      <c r="AA6" s="666"/>
      <c r="AB6" s="667"/>
      <c r="AC6" s="667"/>
      <c r="AD6" s="667"/>
      <c r="AE6" s="667"/>
      <c r="AF6" s="706"/>
      <c r="AG6" s="667"/>
      <c r="AH6" s="667"/>
      <c r="AI6" s="667"/>
      <c r="AJ6" s="670"/>
      <c r="AK6" s="667"/>
      <c r="AL6" s="667"/>
      <c r="AM6" s="667"/>
      <c r="AN6" s="667"/>
      <c r="AO6" s="668"/>
      <c r="AP6" s="666"/>
      <c r="AQ6" s="667"/>
      <c r="AR6" s="667"/>
      <c r="AS6" s="667"/>
      <c r="AT6" s="668"/>
      <c r="AU6" s="666"/>
      <c r="AV6" s="667"/>
      <c r="AW6" s="667"/>
      <c r="AX6" s="667"/>
      <c r="AY6" s="670"/>
      <c r="AZ6" s="56"/>
      <c r="BA6" s="56"/>
      <c r="BB6" s="56"/>
      <c r="BC6" s="56"/>
      <c r="BD6" s="56"/>
      <c r="BE6" s="67"/>
      <c r="BF6" s="67"/>
      <c r="BG6" s="67"/>
      <c r="BH6" s="67"/>
      <c r="BI6" s="67"/>
      <c r="BJ6" s="67"/>
      <c r="BK6" s="67"/>
      <c r="BL6" s="67"/>
      <c r="BM6" s="67"/>
      <c r="BN6" s="67"/>
      <c r="BO6" s="67"/>
      <c r="BP6" s="67"/>
      <c r="BQ6" s="674"/>
      <c r="BR6" s="675"/>
      <c r="BS6" s="675"/>
      <c r="BT6" s="675"/>
      <c r="BU6" s="675"/>
      <c r="BV6" s="675"/>
      <c r="BW6" s="675"/>
      <c r="BX6" s="675"/>
      <c r="BY6" s="675"/>
      <c r="BZ6" s="675"/>
      <c r="CA6" s="675"/>
      <c r="CB6" s="675"/>
      <c r="CC6" s="675"/>
      <c r="CD6" s="675"/>
      <c r="CE6" s="675"/>
      <c r="CF6" s="675"/>
      <c r="CG6" s="676"/>
      <c r="CH6" s="666"/>
      <c r="CI6" s="667"/>
      <c r="CJ6" s="667"/>
      <c r="CK6" s="667"/>
      <c r="CL6" s="668"/>
      <c r="CM6" s="666"/>
      <c r="CN6" s="667"/>
      <c r="CO6" s="667"/>
      <c r="CP6" s="667"/>
      <c r="CQ6" s="668"/>
      <c r="CR6" s="666"/>
      <c r="CS6" s="667"/>
      <c r="CT6" s="667"/>
      <c r="CU6" s="667"/>
      <c r="CV6" s="668"/>
      <c r="CW6" s="666"/>
      <c r="CX6" s="667"/>
      <c r="CY6" s="667"/>
      <c r="CZ6" s="667"/>
      <c r="DA6" s="668"/>
      <c r="DB6" s="666"/>
      <c r="DC6" s="667"/>
      <c r="DD6" s="667"/>
      <c r="DE6" s="667"/>
      <c r="DF6" s="668"/>
      <c r="DG6" s="998"/>
      <c r="DH6" s="999"/>
      <c r="DI6" s="999"/>
      <c r="DJ6" s="999"/>
      <c r="DK6" s="1000"/>
      <c r="DL6" s="998"/>
      <c r="DM6" s="999"/>
      <c r="DN6" s="999"/>
      <c r="DO6" s="999"/>
      <c r="DP6" s="1000"/>
      <c r="DQ6" s="666"/>
      <c r="DR6" s="667"/>
      <c r="DS6" s="667"/>
      <c r="DT6" s="667"/>
      <c r="DU6" s="668"/>
      <c r="DV6" s="666"/>
      <c r="DW6" s="667"/>
      <c r="DX6" s="667"/>
      <c r="DY6" s="667"/>
      <c r="DZ6" s="670"/>
      <c r="EA6" s="67"/>
    </row>
    <row r="7" spans="1:131" s="47" customFormat="1" ht="26.25" customHeight="1" x14ac:dyDescent="0.2">
      <c r="A7" s="51">
        <v>1</v>
      </c>
      <c r="B7" s="936" t="s">
        <v>453</v>
      </c>
      <c r="C7" s="937"/>
      <c r="D7" s="937"/>
      <c r="E7" s="937"/>
      <c r="F7" s="937"/>
      <c r="G7" s="937"/>
      <c r="H7" s="937"/>
      <c r="I7" s="937"/>
      <c r="J7" s="937"/>
      <c r="K7" s="937"/>
      <c r="L7" s="937"/>
      <c r="M7" s="937"/>
      <c r="N7" s="937"/>
      <c r="O7" s="937"/>
      <c r="P7" s="938"/>
      <c r="Q7" s="939">
        <v>5834</v>
      </c>
      <c r="R7" s="940"/>
      <c r="S7" s="940"/>
      <c r="T7" s="940"/>
      <c r="U7" s="940"/>
      <c r="V7" s="940">
        <v>5472</v>
      </c>
      <c r="W7" s="940"/>
      <c r="X7" s="940"/>
      <c r="Y7" s="940"/>
      <c r="Z7" s="940"/>
      <c r="AA7" s="940">
        <v>363</v>
      </c>
      <c r="AB7" s="940"/>
      <c r="AC7" s="940"/>
      <c r="AD7" s="940"/>
      <c r="AE7" s="986"/>
      <c r="AF7" s="987">
        <v>270</v>
      </c>
      <c r="AG7" s="988"/>
      <c r="AH7" s="988"/>
      <c r="AI7" s="988"/>
      <c r="AJ7" s="989"/>
      <c r="AK7" s="990">
        <v>517</v>
      </c>
      <c r="AL7" s="940"/>
      <c r="AM7" s="940"/>
      <c r="AN7" s="940"/>
      <c r="AO7" s="940"/>
      <c r="AP7" s="940">
        <v>3798</v>
      </c>
      <c r="AQ7" s="940"/>
      <c r="AR7" s="940"/>
      <c r="AS7" s="940"/>
      <c r="AT7" s="940"/>
      <c r="AU7" s="941"/>
      <c r="AV7" s="941"/>
      <c r="AW7" s="941"/>
      <c r="AX7" s="941"/>
      <c r="AY7" s="942"/>
      <c r="AZ7" s="56"/>
      <c r="BA7" s="56"/>
      <c r="BB7" s="56"/>
      <c r="BC7" s="56"/>
      <c r="BD7" s="56"/>
      <c r="BE7" s="67"/>
      <c r="BF7" s="67"/>
      <c r="BG7" s="67"/>
      <c r="BH7" s="67"/>
      <c r="BI7" s="67"/>
      <c r="BJ7" s="67"/>
      <c r="BK7" s="67"/>
      <c r="BL7" s="67"/>
      <c r="BM7" s="67"/>
      <c r="BN7" s="67"/>
      <c r="BO7" s="67"/>
      <c r="BP7" s="67"/>
      <c r="BQ7" s="51">
        <v>1</v>
      </c>
      <c r="BR7" s="71"/>
      <c r="BS7" s="936" t="s">
        <v>36</v>
      </c>
      <c r="BT7" s="937"/>
      <c r="BU7" s="937"/>
      <c r="BV7" s="937"/>
      <c r="BW7" s="937"/>
      <c r="BX7" s="937"/>
      <c r="BY7" s="937"/>
      <c r="BZ7" s="937"/>
      <c r="CA7" s="937"/>
      <c r="CB7" s="937"/>
      <c r="CC7" s="937"/>
      <c r="CD7" s="937"/>
      <c r="CE7" s="937"/>
      <c r="CF7" s="937"/>
      <c r="CG7" s="938"/>
      <c r="CH7" s="991">
        <v>0</v>
      </c>
      <c r="CI7" s="992"/>
      <c r="CJ7" s="992"/>
      <c r="CK7" s="992"/>
      <c r="CL7" s="993"/>
      <c r="CM7" s="991">
        <v>19</v>
      </c>
      <c r="CN7" s="992"/>
      <c r="CO7" s="992"/>
      <c r="CP7" s="992"/>
      <c r="CQ7" s="993"/>
      <c r="CR7" s="991">
        <v>5</v>
      </c>
      <c r="CS7" s="992"/>
      <c r="CT7" s="992"/>
      <c r="CU7" s="992"/>
      <c r="CV7" s="993"/>
      <c r="CW7" s="991" t="s">
        <v>34</v>
      </c>
      <c r="CX7" s="992"/>
      <c r="CY7" s="992"/>
      <c r="CZ7" s="992"/>
      <c r="DA7" s="993"/>
      <c r="DB7" s="991">
        <v>48</v>
      </c>
      <c r="DC7" s="992"/>
      <c r="DD7" s="992"/>
      <c r="DE7" s="992"/>
      <c r="DF7" s="993"/>
      <c r="DG7" s="991" t="s">
        <v>34</v>
      </c>
      <c r="DH7" s="992"/>
      <c r="DI7" s="992"/>
      <c r="DJ7" s="992"/>
      <c r="DK7" s="993"/>
      <c r="DL7" s="991">
        <v>48</v>
      </c>
      <c r="DM7" s="992"/>
      <c r="DN7" s="992"/>
      <c r="DO7" s="992"/>
      <c r="DP7" s="993"/>
      <c r="DQ7" s="991" t="s">
        <v>34</v>
      </c>
      <c r="DR7" s="992"/>
      <c r="DS7" s="992"/>
      <c r="DT7" s="992"/>
      <c r="DU7" s="993"/>
      <c r="DV7" s="936"/>
      <c r="DW7" s="937"/>
      <c r="DX7" s="937"/>
      <c r="DY7" s="937"/>
      <c r="DZ7" s="994"/>
      <c r="EA7" s="67"/>
    </row>
    <row r="8" spans="1:131" s="47" customFormat="1" ht="26.25" customHeight="1" x14ac:dyDescent="0.2">
      <c r="A8" s="52">
        <v>2</v>
      </c>
      <c r="B8" s="925"/>
      <c r="C8" s="926"/>
      <c r="D8" s="926"/>
      <c r="E8" s="926"/>
      <c r="F8" s="926"/>
      <c r="G8" s="926"/>
      <c r="H8" s="926"/>
      <c r="I8" s="926"/>
      <c r="J8" s="926"/>
      <c r="K8" s="926"/>
      <c r="L8" s="926"/>
      <c r="M8" s="926"/>
      <c r="N8" s="926"/>
      <c r="O8" s="926"/>
      <c r="P8" s="927"/>
      <c r="Q8" s="928"/>
      <c r="R8" s="929"/>
      <c r="S8" s="929"/>
      <c r="T8" s="929"/>
      <c r="U8" s="929"/>
      <c r="V8" s="929"/>
      <c r="W8" s="929"/>
      <c r="X8" s="929"/>
      <c r="Y8" s="929"/>
      <c r="Z8" s="929"/>
      <c r="AA8" s="929"/>
      <c r="AB8" s="929"/>
      <c r="AC8" s="929"/>
      <c r="AD8" s="929"/>
      <c r="AE8" s="935"/>
      <c r="AF8" s="955"/>
      <c r="AG8" s="933"/>
      <c r="AH8" s="933"/>
      <c r="AI8" s="933"/>
      <c r="AJ8" s="956"/>
      <c r="AK8" s="934"/>
      <c r="AL8" s="929"/>
      <c r="AM8" s="929"/>
      <c r="AN8" s="929"/>
      <c r="AO8" s="929"/>
      <c r="AP8" s="929"/>
      <c r="AQ8" s="929"/>
      <c r="AR8" s="929"/>
      <c r="AS8" s="929"/>
      <c r="AT8" s="929"/>
      <c r="AU8" s="930"/>
      <c r="AV8" s="930"/>
      <c r="AW8" s="930"/>
      <c r="AX8" s="930"/>
      <c r="AY8" s="931"/>
      <c r="AZ8" s="56"/>
      <c r="BA8" s="56"/>
      <c r="BB8" s="56"/>
      <c r="BC8" s="56"/>
      <c r="BD8" s="56"/>
      <c r="BE8" s="67"/>
      <c r="BF8" s="67"/>
      <c r="BG8" s="67"/>
      <c r="BH8" s="67"/>
      <c r="BI8" s="67"/>
      <c r="BJ8" s="67"/>
      <c r="BK8" s="67"/>
      <c r="BL8" s="67"/>
      <c r="BM8" s="67"/>
      <c r="BN8" s="67"/>
      <c r="BO8" s="67"/>
      <c r="BP8" s="67"/>
      <c r="BQ8" s="52">
        <v>2</v>
      </c>
      <c r="BR8" s="72"/>
      <c r="BS8" s="925"/>
      <c r="BT8" s="926"/>
      <c r="BU8" s="926"/>
      <c r="BV8" s="926"/>
      <c r="BW8" s="926"/>
      <c r="BX8" s="926"/>
      <c r="BY8" s="926"/>
      <c r="BZ8" s="926"/>
      <c r="CA8" s="926"/>
      <c r="CB8" s="926"/>
      <c r="CC8" s="926"/>
      <c r="CD8" s="926"/>
      <c r="CE8" s="926"/>
      <c r="CF8" s="926"/>
      <c r="CG8" s="927"/>
      <c r="CH8" s="932"/>
      <c r="CI8" s="933"/>
      <c r="CJ8" s="933"/>
      <c r="CK8" s="933"/>
      <c r="CL8" s="943"/>
      <c r="CM8" s="932"/>
      <c r="CN8" s="933"/>
      <c r="CO8" s="933"/>
      <c r="CP8" s="933"/>
      <c r="CQ8" s="943"/>
      <c r="CR8" s="932"/>
      <c r="CS8" s="933"/>
      <c r="CT8" s="933"/>
      <c r="CU8" s="933"/>
      <c r="CV8" s="943"/>
      <c r="CW8" s="932"/>
      <c r="CX8" s="933"/>
      <c r="CY8" s="933"/>
      <c r="CZ8" s="933"/>
      <c r="DA8" s="943"/>
      <c r="DB8" s="932"/>
      <c r="DC8" s="933"/>
      <c r="DD8" s="933"/>
      <c r="DE8" s="933"/>
      <c r="DF8" s="943"/>
      <c r="DG8" s="932"/>
      <c r="DH8" s="933"/>
      <c r="DI8" s="933"/>
      <c r="DJ8" s="933"/>
      <c r="DK8" s="943"/>
      <c r="DL8" s="932"/>
      <c r="DM8" s="933"/>
      <c r="DN8" s="933"/>
      <c r="DO8" s="933"/>
      <c r="DP8" s="943"/>
      <c r="DQ8" s="932"/>
      <c r="DR8" s="933"/>
      <c r="DS8" s="933"/>
      <c r="DT8" s="933"/>
      <c r="DU8" s="943"/>
      <c r="DV8" s="925"/>
      <c r="DW8" s="926"/>
      <c r="DX8" s="926"/>
      <c r="DY8" s="926"/>
      <c r="DZ8" s="944"/>
      <c r="EA8" s="67"/>
    </row>
    <row r="9" spans="1:131" s="47" customFormat="1" ht="26.25" customHeight="1" x14ac:dyDescent="0.2">
      <c r="A9" s="52">
        <v>3</v>
      </c>
      <c r="B9" s="925"/>
      <c r="C9" s="926"/>
      <c r="D9" s="926"/>
      <c r="E9" s="926"/>
      <c r="F9" s="926"/>
      <c r="G9" s="926"/>
      <c r="H9" s="926"/>
      <c r="I9" s="926"/>
      <c r="J9" s="926"/>
      <c r="K9" s="926"/>
      <c r="L9" s="926"/>
      <c r="M9" s="926"/>
      <c r="N9" s="926"/>
      <c r="O9" s="926"/>
      <c r="P9" s="927"/>
      <c r="Q9" s="928"/>
      <c r="R9" s="929"/>
      <c r="S9" s="929"/>
      <c r="T9" s="929"/>
      <c r="U9" s="929"/>
      <c r="V9" s="929"/>
      <c r="W9" s="929"/>
      <c r="X9" s="929"/>
      <c r="Y9" s="929"/>
      <c r="Z9" s="929"/>
      <c r="AA9" s="929"/>
      <c r="AB9" s="929"/>
      <c r="AC9" s="929"/>
      <c r="AD9" s="929"/>
      <c r="AE9" s="935"/>
      <c r="AF9" s="955"/>
      <c r="AG9" s="933"/>
      <c r="AH9" s="933"/>
      <c r="AI9" s="933"/>
      <c r="AJ9" s="956"/>
      <c r="AK9" s="934"/>
      <c r="AL9" s="929"/>
      <c r="AM9" s="929"/>
      <c r="AN9" s="929"/>
      <c r="AO9" s="929"/>
      <c r="AP9" s="929"/>
      <c r="AQ9" s="929"/>
      <c r="AR9" s="929"/>
      <c r="AS9" s="929"/>
      <c r="AT9" s="929"/>
      <c r="AU9" s="930"/>
      <c r="AV9" s="930"/>
      <c r="AW9" s="930"/>
      <c r="AX9" s="930"/>
      <c r="AY9" s="931"/>
      <c r="AZ9" s="56"/>
      <c r="BA9" s="56"/>
      <c r="BB9" s="56"/>
      <c r="BC9" s="56"/>
      <c r="BD9" s="56"/>
      <c r="BE9" s="67"/>
      <c r="BF9" s="67"/>
      <c r="BG9" s="67"/>
      <c r="BH9" s="67"/>
      <c r="BI9" s="67"/>
      <c r="BJ9" s="67"/>
      <c r="BK9" s="67"/>
      <c r="BL9" s="67"/>
      <c r="BM9" s="67"/>
      <c r="BN9" s="67"/>
      <c r="BO9" s="67"/>
      <c r="BP9" s="67"/>
      <c r="BQ9" s="52">
        <v>3</v>
      </c>
      <c r="BR9" s="72"/>
      <c r="BS9" s="925"/>
      <c r="BT9" s="926"/>
      <c r="BU9" s="926"/>
      <c r="BV9" s="926"/>
      <c r="BW9" s="926"/>
      <c r="BX9" s="926"/>
      <c r="BY9" s="926"/>
      <c r="BZ9" s="926"/>
      <c r="CA9" s="926"/>
      <c r="CB9" s="926"/>
      <c r="CC9" s="926"/>
      <c r="CD9" s="926"/>
      <c r="CE9" s="926"/>
      <c r="CF9" s="926"/>
      <c r="CG9" s="927"/>
      <c r="CH9" s="932"/>
      <c r="CI9" s="933"/>
      <c r="CJ9" s="933"/>
      <c r="CK9" s="933"/>
      <c r="CL9" s="943"/>
      <c r="CM9" s="932"/>
      <c r="CN9" s="933"/>
      <c r="CO9" s="933"/>
      <c r="CP9" s="933"/>
      <c r="CQ9" s="943"/>
      <c r="CR9" s="932"/>
      <c r="CS9" s="933"/>
      <c r="CT9" s="933"/>
      <c r="CU9" s="933"/>
      <c r="CV9" s="943"/>
      <c r="CW9" s="932"/>
      <c r="CX9" s="933"/>
      <c r="CY9" s="933"/>
      <c r="CZ9" s="933"/>
      <c r="DA9" s="943"/>
      <c r="DB9" s="932"/>
      <c r="DC9" s="933"/>
      <c r="DD9" s="933"/>
      <c r="DE9" s="933"/>
      <c r="DF9" s="943"/>
      <c r="DG9" s="932"/>
      <c r="DH9" s="933"/>
      <c r="DI9" s="933"/>
      <c r="DJ9" s="933"/>
      <c r="DK9" s="943"/>
      <c r="DL9" s="932"/>
      <c r="DM9" s="933"/>
      <c r="DN9" s="933"/>
      <c r="DO9" s="933"/>
      <c r="DP9" s="943"/>
      <c r="DQ9" s="932"/>
      <c r="DR9" s="933"/>
      <c r="DS9" s="933"/>
      <c r="DT9" s="933"/>
      <c r="DU9" s="943"/>
      <c r="DV9" s="925"/>
      <c r="DW9" s="926"/>
      <c r="DX9" s="926"/>
      <c r="DY9" s="926"/>
      <c r="DZ9" s="944"/>
      <c r="EA9" s="67"/>
    </row>
    <row r="10" spans="1:131" s="47" customFormat="1" ht="26.25" customHeight="1" x14ac:dyDescent="0.2">
      <c r="A10" s="52">
        <v>4</v>
      </c>
      <c r="B10" s="925"/>
      <c r="C10" s="926"/>
      <c r="D10" s="926"/>
      <c r="E10" s="926"/>
      <c r="F10" s="926"/>
      <c r="G10" s="926"/>
      <c r="H10" s="926"/>
      <c r="I10" s="926"/>
      <c r="J10" s="926"/>
      <c r="K10" s="926"/>
      <c r="L10" s="926"/>
      <c r="M10" s="926"/>
      <c r="N10" s="926"/>
      <c r="O10" s="926"/>
      <c r="P10" s="927"/>
      <c r="Q10" s="928"/>
      <c r="R10" s="929"/>
      <c r="S10" s="929"/>
      <c r="T10" s="929"/>
      <c r="U10" s="929"/>
      <c r="V10" s="929"/>
      <c r="W10" s="929"/>
      <c r="X10" s="929"/>
      <c r="Y10" s="929"/>
      <c r="Z10" s="929"/>
      <c r="AA10" s="929"/>
      <c r="AB10" s="929"/>
      <c r="AC10" s="929"/>
      <c r="AD10" s="929"/>
      <c r="AE10" s="935"/>
      <c r="AF10" s="955"/>
      <c r="AG10" s="933"/>
      <c r="AH10" s="933"/>
      <c r="AI10" s="933"/>
      <c r="AJ10" s="956"/>
      <c r="AK10" s="934"/>
      <c r="AL10" s="929"/>
      <c r="AM10" s="929"/>
      <c r="AN10" s="929"/>
      <c r="AO10" s="929"/>
      <c r="AP10" s="929"/>
      <c r="AQ10" s="929"/>
      <c r="AR10" s="929"/>
      <c r="AS10" s="929"/>
      <c r="AT10" s="929"/>
      <c r="AU10" s="930"/>
      <c r="AV10" s="930"/>
      <c r="AW10" s="930"/>
      <c r="AX10" s="930"/>
      <c r="AY10" s="931"/>
      <c r="AZ10" s="56"/>
      <c r="BA10" s="56"/>
      <c r="BB10" s="56"/>
      <c r="BC10" s="56"/>
      <c r="BD10" s="56"/>
      <c r="BE10" s="67"/>
      <c r="BF10" s="67"/>
      <c r="BG10" s="67"/>
      <c r="BH10" s="67"/>
      <c r="BI10" s="67"/>
      <c r="BJ10" s="67"/>
      <c r="BK10" s="67"/>
      <c r="BL10" s="67"/>
      <c r="BM10" s="67"/>
      <c r="BN10" s="67"/>
      <c r="BO10" s="67"/>
      <c r="BP10" s="67"/>
      <c r="BQ10" s="52">
        <v>4</v>
      </c>
      <c r="BR10" s="72"/>
      <c r="BS10" s="925"/>
      <c r="BT10" s="926"/>
      <c r="BU10" s="926"/>
      <c r="BV10" s="926"/>
      <c r="BW10" s="926"/>
      <c r="BX10" s="926"/>
      <c r="BY10" s="926"/>
      <c r="BZ10" s="926"/>
      <c r="CA10" s="926"/>
      <c r="CB10" s="926"/>
      <c r="CC10" s="926"/>
      <c r="CD10" s="926"/>
      <c r="CE10" s="926"/>
      <c r="CF10" s="926"/>
      <c r="CG10" s="927"/>
      <c r="CH10" s="932"/>
      <c r="CI10" s="933"/>
      <c r="CJ10" s="933"/>
      <c r="CK10" s="933"/>
      <c r="CL10" s="943"/>
      <c r="CM10" s="932"/>
      <c r="CN10" s="933"/>
      <c r="CO10" s="933"/>
      <c r="CP10" s="933"/>
      <c r="CQ10" s="943"/>
      <c r="CR10" s="932"/>
      <c r="CS10" s="933"/>
      <c r="CT10" s="933"/>
      <c r="CU10" s="933"/>
      <c r="CV10" s="943"/>
      <c r="CW10" s="932"/>
      <c r="CX10" s="933"/>
      <c r="CY10" s="933"/>
      <c r="CZ10" s="933"/>
      <c r="DA10" s="943"/>
      <c r="DB10" s="932"/>
      <c r="DC10" s="933"/>
      <c r="DD10" s="933"/>
      <c r="DE10" s="933"/>
      <c r="DF10" s="943"/>
      <c r="DG10" s="932"/>
      <c r="DH10" s="933"/>
      <c r="DI10" s="933"/>
      <c r="DJ10" s="933"/>
      <c r="DK10" s="943"/>
      <c r="DL10" s="932"/>
      <c r="DM10" s="933"/>
      <c r="DN10" s="933"/>
      <c r="DO10" s="933"/>
      <c r="DP10" s="943"/>
      <c r="DQ10" s="932"/>
      <c r="DR10" s="933"/>
      <c r="DS10" s="933"/>
      <c r="DT10" s="933"/>
      <c r="DU10" s="943"/>
      <c r="DV10" s="925"/>
      <c r="DW10" s="926"/>
      <c r="DX10" s="926"/>
      <c r="DY10" s="926"/>
      <c r="DZ10" s="944"/>
      <c r="EA10" s="67"/>
    </row>
    <row r="11" spans="1:131" s="47" customFormat="1" ht="26.25" customHeight="1" x14ac:dyDescent="0.2">
      <c r="A11" s="52">
        <v>5</v>
      </c>
      <c r="B11" s="925"/>
      <c r="C11" s="926"/>
      <c r="D11" s="926"/>
      <c r="E11" s="926"/>
      <c r="F11" s="926"/>
      <c r="G11" s="926"/>
      <c r="H11" s="926"/>
      <c r="I11" s="926"/>
      <c r="J11" s="926"/>
      <c r="K11" s="926"/>
      <c r="L11" s="926"/>
      <c r="M11" s="926"/>
      <c r="N11" s="926"/>
      <c r="O11" s="926"/>
      <c r="P11" s="927"/>
      <c r="Q11" s="928"/>
      <c r="R11" s="929"/>
      <c r="S11" s="929"/>
      <c r="T11" s="929"/>
      <c r="U11" s="929"/>
      <c r="V11" s="929"/>
      <c r="W11" s="929"/>
      <c r="X11" s="929"/>
      <c r="Y11" s="929"/>
      <c r="Z11" s="929"/>
      <c r="AA11" s="929"/>
      <c r="AB11" s="929"/>
      <c r="AC11" s="929"/>
      <c r="AD11" s="929"/>
      <c r="AE11" s="935"/>
      <c r="AF11" s="955"/>
      <c r="AG11" s="933"/>
      <c r="AH11" s="933"/>
      <c r="AI11" s="933"/>
      <c r="AJ11" s="956"/>
      <c r="AK11" s="934"/>
      <c r="AL11" s="929"/>
      <c r="AM11" s="929"/>
      <c r="AN11" s="929"/>
      <c r="AO11" s="929"/>
      <c r="AP11" s="929"/>
      <c r="AQ11" s="929"/>
      <c r="AR11" s="929"/>
      <c r="AS11" s="929"/>
      <c r="AT11" s="929"/>
      <c r="AU11" s="930"/>
      <c r="AV11" s="930"/>
      <c r="AW11" s="930"/>
      <c r="AX11" s="930"/>
      <c r="AY11" s="931"/>
      <c r="AZ11" s="56"/>
      <c r="BA11" s="56"/>
      <c r="BB11" s="56"/>
      <c r="BC11" s="56"/>
      <c r="BD11" s="56"/>
      <c r="BE11" s="67"/>
      <c r="BF11" s="67"/>
      <c r="BG11" s="67"/>
      <c r="BH11" s="67"/>
      <c r="BI11" s="67"/>
      <c r="BJ11" s="67"/>
      <c r="BK11" s="67"/>
      <c r="BL11" s="67"/>
      <c r="BM11" s="67"/>
      <c r="BN11" s="67"/>
      <c r="BO11" s="67"/>
      <c r="BP11" s="67"/>
      <c r="BQ11" s="52">
        <v>5</v>
      </c>
      <c r="BR11" s="72"/>
      <c r="BS11" s="925"/>
      <c r="BT11" s="926"/>
      <c r="BU11" s="926"/>
      <c r="BV11" s="926"/>
      <c r="BW11" s="926"/>
      <c r="BX11" s="926"/>
      <c r="BY11" s="926"/>
      <c r="BZ11" s="926"/>
      <c r="CA11" s="926"/>
      <c r="CB11" s="926"/>
      <c r="CC11" s="926"/>
      <c r="CD11" s="926"/>
      <c r="CE11" s="926"/>
      <c r="CF11" s="926"/>
      <c r="CG11" s="927"/>
      <c r="CH11" s="932"/>
      <c r="CI11" s="933"/>
      <c r="CJ11" s="933"/>
      <c r="CK11" s="933"/>
      <c r="CL11" s="943"/>
      <c r="CM11" s="932"/>
      <c r="CN11" s="933"/>
      <c r="CO11" s="933"/>
      <c r="CP11" s="933"/>
      <c r="CQ11" s="943"/>
      <c r="CR11" s="932"/>
      <c r="CS11" s="933"/>
      <c r="CT11" s="933"/>
      <c r="CU11" s="933"/>
      <c r="CV11" s="943"/>
      <c r="CW11" s="932"/>
      <c r="CX11" s="933"/>
      <c r="CY11" s="933"/>
      <c r="CZ11" s="933"/>
      <c r="DA11" s="943"/>
      <c r="DB11" s="932"/>
      <c r="DC11" s="933"/>
      <c r="DD11" s="933"/>
      <c r="DE11" s="933"/>
      <c r="DF11" s="943"/>
      <c r="DG11" s="932"/>
      <c r="DH11" s="933"/>
      <c r="DI11" s="933"/>
      <c r="DJ11" s="933"/>
      <c r="DK11" s="943"/>
      <c r="DL11" s="932"/>
      <c r="DM11" s="933"/>
      <c r="DN11" s="933"/>
      <c r="DO11" s="933"/>
      <c r="DP11" s="943"/>
      <c r="DQ11" s="932"/>
      <c r="DR11" s="933"/>
      <c r="DS11" s="933"/>
      <c r="DT11" s="933"/>
      <c r="DU11" s="943"/>
      <c r="DV11" s="925"/>
      <c r="DW11" s="926"/>
      <c r="DX11" s="926"/>
      <c r="DY11" s="926"/>
      <c r="DZ11" s="944"/>
      <c r="EA11" s="67"/>
    </row>
    <row r="12" spans="1:131" s="47" customFormat="1" ht="26.25" customHeight="1" x14ac:dyDescent="0.2">
      <c r="A12" s="52">
        <v>6</v>
      </c>
      <c r="B12" s="925"/>
      <c r="C12" s="926"/>
      <c r="D12" s="926"/>
      <c r="E12" s="926"/>
      <c r="F12" s="926"/>
      <c r="G12" s="926"/>
      <c r="H12" s="926"/>
      <c r="I12" s="926"/>
      <c r="J12" s="926"/>
      <c r="K12" s="926"/>
      <c r="L12" s="926"/>
      <c r="M12" s="926"/>
      <c r="N12" s="926"/>
      <c r="O12" s="926"/>
      <c r="P12" s="927"/>
      <c r="Q12" s="928"/>
      <c r="R12" s="929"/>
      <c r="S12" s="929"/>
      <c r="T12" s="929"/>
      <c r="U12" s="929"/>
      <c r="V12" s="929"/>
      <c r="W12" s="929"/>
      <c r="X12" s="929"/>
      <c r="Y12" s="929"/>
      <c r="Z12" s="929"/>
      <c r="AA12" s="929"/>
      <c r="AB12" s="929"/>
      <c r="AC12" s="929"/>
      <c r="AD12" s="929"/>
      <c r="AE12" s="935"/>
      <c r="AF12" s="955"/>
      <c r="AG12" s="933"/>
      <c r="AH12" s="933"/>
      <c r="AI12" s="933"/>
      <c r="AJ12" s="956"/>
      <c r="AK12" s="934"/>
      <c r="AL12" s="929"/>
      <c r="AM12" s="929"/>
      <c r="AN12" s="929"/>
      <c r="AO12" s="929"/>
      <c r="AP12" s="929"/>
      <c r="AQ12" s="929"/>
      <c r="AR12" s="929"/>
      <c r="AS12" s="929"/>
      <c r="AT12" s="929"/>
      <c r="AU12" s="930"/>
      <c r="AV12" s="930"/>
      <c r="AW12" s="930"/>
      <c r="AX12" s="930"/>
      <c r="AY12" s="931"/>
      <c r="AZ12" s="56"/>
      <c r="BA12" s="56"/>
      <c r="BB12" s="56"/>
      <c r="BC12" s="56"/>
      <c r="BD12" s="56"/>
      <c r="BE12" s="67"/>
      <c r="BF12" s="67"/>
      <c r="BG12" s="67"/>
      <c r="BH12" s="67"/>
      <c r="BI12" s="67"/>
      <c r="BJ12" s="67"/>
      <c r="BK12" s="67"/>
      <c r="BL12" s="67"/>
      <c r="BM12" s="67"/>
      <c r="BN12" s="67"/>
      <c r="BO12" s="67"/>
      <c r="BP12" s="67"/>
      <c r="BQ12" s="52">
        <v>6</v>
      </c>
      <c r="BR12" s="72"/>
      <c r="BS12" s="925"/>
      <c r="BT12" s="926"/>
      <c r="BU12" s="926"/>
      <c r="BV12" s="926"/>
      <c r="BW12" s="926"/>
      <c r="BX12" s="926"/>
      <c r="BY12" s="926"/>
      <c r="BZ12" s="926"/>
      <c r="CA12" s="926"/>
      <c r="CB12" s="926"/>
      <c r="CC12" s="926"/>
      <c r="CD12" s="926"/>
      <c r="CE12" s="926"/>
      <c r="CF12" s="926"/>
      <c r="CG12" s="927"/>
      <c r="CH12" s="932"/>
      <c r="CI12" s="933"/>
      <c r="CJ12" s="933"/>
      <c r="CK12" s="933"/>
      <c r="CL12" s="943"/>
      <c r="CM12" s="932"/>
      <c r="CN12" s="933"/>
      <c r="CO12" s="933"/>
      <c r="CP12" s="933"/>
      <c r="CQ12" s="943"/>
      <c r="CR12" s="932"/>
      <c r="CS12" s="933"/>
      <c r="CT12" s="933"/>
      <c r="CU12" s="933"/>
      <c r="CV12" s="943"/>
      <c r="CW12" s="932"/>
      <c r="CX12" s="933"/>
      <c r="CY12" s="933"/>
      <c r="CZ12" s="933"/>
      <c r="DA12" s="943"/>
      <c r="DB12" s="932"/>
      <c r="DC12" s="933"/>
      <c r="DD12" s="933"/>
      <c r="DE12" s="933"/>
      <c r="DF12" s="943"/>
      <c r="DG12" s="932"/>
      <c r="DH12" s="933"/>
      <c r="DI12" s="933"/>
      <c r="DJ12" s="933"/>
      <c r="DK12" s="943"/>
      <c r="DL12" s="932"/>
      <c r="DM12" s="933"/>
      <c r="DN12" s="933"/>
      <c r="DO12" s="933"/>
      <c r="DP12" s="943"/>
      <c r="DQ12" s="932"/>
      <c r="DR12" s="933"/>
      <c r="DS12" s="933"/>
      <c r="DT12" s="933"/>
      <c r="DU12" s="943"/>
      <c r="DV12" s="925"/>
      <c r="DW12" s="926"/>
      <c r="DX12" s="926"/>
      <c r="DY12" s="926"/>
      <c r="DZ12" s="944"/>
      <c r="EA12" s="67"/>
    </row>
    <row r="13" spans="1:131" s="47" customFormat="1" ht="26.25" customHeight="1" x14ac:dyDescent="0.2">
      <c r="A13" s="52">
        <v>7</v>
      </c>
      <c r="B13" s="925"/>
      <c r="C13" s="926"/>
      <c r="D13" s="926"/>
      <c r="E13" s="926"/>
      <c r="F13" s="926"/>
      <c r="G13" s="926"/>
      <c r="H13" s="926"/>
      <c r="I13" s="926"/>
      <c r="J13" s="926"/>
      <c r="K13" s="926"/>
      <c r="L13" s="926"/>
      <c r="M13" s="926"/>
      <c r="N13" s="926"/>
      <c r="O13" s="926"/>
      <c r="P13" s="927"/>
      <c r="Q13" s="928"/>
      <c r="R13" s="929"/>
      <c r="S13" s="929"/>
      <c r="T13" s="929"/>
      <c r="U13" s="929"/>
      <c r="V13" s="929"/>
      <c r="W13" s="929"/>
      <c r="X13" s="929"/>
      <c r="Y13" s="929"/>
      <c r="Z13" s="929"/>
      <c r="AA13" s="929"/>
      <c r="AB13" s="929"/>
      <c r="AC13" s="929"/>
      <c r="AD13" s="929"/>
      <c r="AE13" s="935"/>
      <c r="AF13" s="955"/>
      <c r="AG13" s="933"/>
      <c r="AH13" s="933"/>
      <c r="AI13" s="933"/>
      <c r="AJ13" s="956"/>
      <c r="AK13" s="934"/>
      <c r="AL13" s="929"/>
      <c r="AM13" s="929"/>
      <c r="AN13" s="929"/>
      <c r="AO13" s="929"/>
      <c r="AP13" s="929"/>
      <c r="AQ13" s="929"/>
      <c r="AR13" s="929"/>
      <c r="AS13" s="929"/>
      <c r="AT13" s="929"/>
      <c r="AU13" s="930"/>
      <c r="AV13" s="930"/>
      <c r="AW13" s="930"/>
      <c r="AX13" s="930"/>
      <c r="AY13" s="931"/>
      <c r="AZ13" s="56"/>
      <c r="BA13" s="56"/>
      <c r="BB13" s="56"/>
      <c r="BC13" s="56"/>
      <c r="BD13" s="56"/>
      <c r="BE13" s="67"/>
      <c r="BF13" s="67"/>
      <c r="BG13" s="67"/>
      <c r="BH13" s="67"/>
      <c r="BI13" s="67"/>
      <c r="BJ13" s="67"/>
      <c r="BK13" s="67"/>
      <c r="BL13" s="67"/>
      <c r="BM13" s="67"/>
      <c r="BN13" s="67"/>
      <c r="BO13" s="67"/>
      <c r="BP13" s="67"/>
      <c r="BQ13" s="52">
        <v>7</v>
      </c>
      <c r="BR13" s="72"/>
      <c r="BS13" s="925"/>
      <c r="BT13" s="926"/>
      <c r="BU13" s="926"/>
      <c r="BV13" s="926"/>
      <c r="BW13" s="926"/>
      <c r="BX13" s="926"/>
      <c r="BY13" s="926"/>
      <c r="BZ13" s="926"/>
      <c r="CA13" s="926"/>
      <c r="CB13" s="926"/>
      <c r="CC13" s="926"/>
      <c r="CD13" s="926"/>
      <c r="CE13" s="926"/>
      <c r="CF13" s="926"/>
      <c r="CG13" s="927"/>
      <c r="CH13" s="932"/>
      <c r="CI13" s="933"/>
      <c r="CJ13" s="933"/>
      <c r="CK13" s="933"/>
      <c r="CL13" s="943"/>
      <c r="CM13" s="932"/>
      <c r="CN13" s="933"/>
      <c r="CO13" s="933"/>
      <c r="CP13" s="933"/>
      <c r="CQ13" s="943"/>
      <c r="CR13" s="932"/>
      <c r="CS13" s="933"/>
      <c r="CT13" s="933"/>
      <c r="CU13" s="933"/>
      <c r="CV13" s="943"/>
      <c r="CW13" s="932"/>
      <c r="CX13" s="933"/>
      <c r="CY13" s="933"/>
      <c r="CZ13" s="933"/>
      <c r="DA13" s="943"/>
      <c r="DB13" s="932"/>
      <c r="DC13" s="933"/>
      <c r="DD13" s="933"/>
      <c r="DE13" s="933"/>
      <c r="DF13" s="943"/>
      <c r="DG13" s="932"/>
      <c r="DH13" s="933"/>
      <c r="DI13" s="933"/>
      <c r="DJ13" s="933"/>
      <c r="DK13" s="943"/>
      <c r="DL13" s="932"/>
      <c r="DM13" s="933"/>
      <c r="DN13" s="933"/>
      <c r="DO13" s="933"/>
      <c r="DP13" s="943"/>
      <c r="DQ13" s="932"/>
      <c r="DR13" s="933"/>
      <c r="DS13" s="933"/>
      <c r="DT13" s="933"/>
      <c r="DU13" s="943"/>
      <c r="DV13" s="925"/>
      <c r="DW13" s="926"/>
      <c r="DX13" s="926"/>
      <c r="DY13" s="926"/>
      <c r="DZ13" s="944"/>
      <c r="EA13" s="67"/>
    </row>
    <row r="14" spans="1:131" s="47" customFormat="1" ht="26.25" customHeight="1" x14ac:dyDescent="0.2">
      <c r="A14" s="52">
        <v>8</v>
      </c>
      <c r="B14" s="925"/>
      <c r="C14" s="926"/>
      <c r="D14" s="926"/>
      <c r="E14" s="926"/>
      <c r="F14" s="926"/>
      <c r="G14" s="926"/>
      <c r="H14" s="926"/>
      <c r="I14" s="926"/>
      <c r="J14" s="926"/>
      <c r="K14" s="926"/>
      <c r="L14" s="926"/>
      <c r="M14" s="926"/>
      <c r="N14" s="926"/>
      <c r="O14" s="926"/>
      <c r="P14" s="927"/>
      <c r="Q14" s="928"/>
      <c r="R14" s="929"/>
      <c r="S14" s="929"/>
      <c r="T14" s="929"/>
      <c r="U14" s="929"/>
      <c r="V14" s="929"/>
      <c r="W14" s="929"/>
      <c r="X14" s="929"/>
      <c r="Y14" s="929"/>
      <c r="Z14" s="929"/>
      <c r="AA14" s="929"/>
      <c r="AB14" s="929"/>
      <c r="AC14" s="929"/>
      <c r="AD14" s="929"/>
      <c r="AE14" s="935"/>
      <c r="AF14" s="955"/>
      <c r="AG14" s="933"/>
      <c r="AH14" s="933"/>
      <c r="AI14" s="933"/>
      <c r="AJ14" s="956"/>
      <c r="AK14" s="934"/>
      <c r="AL14" s="929"/>
      <c r="AM14" s="929"/>
      <c r="AN14" s="929"/>
      <c r="AO14" s="929"/>
      <c r="AP14" s="929"/>
      <c r="AQ14" s="929"/>
      <c r="AR14" s="929"/>
      <c r="AS14" s="929"/>
      <c r="AT14" s="929"/>
      <c r="AU14" s="930"/>
      <c r="AV14" s="930"/>
      <c r="AW14" s="930"/>
      <c r="AX14" s="930"/>
      <c r="AY14" s="931"/>
      <c r="AZ14" s="56"/>
      <c r="BA14" s="56"/>
      <c r="BB14" s="56"/>
      <c r="BC14" s="56"/>
      <c r="BD14" s="56"/>
      <c r="BE14" s="67"/>
      <c r="BF14" s="67"/>
      <c r="BG14" s="67"/>
      <c r="BH14" s="67"/>
      <c r="BI14" s="67"/>
      <c r="BJ14" s="67"/>
      <c r="BK14" s="67"/>
      <c r="BL14" s="67"/>
      <c r="BM14" s="67"/>
      <c r="BN14" s="67"/>
      <c r="BO14" s="67"/>
      <c r="BP14" s="67"/>
      <c r="BQ14" s="52">
        <v>8</v>
      </c>
      <c r="BR14" s="72"/>
      <c r="BS14" s="925"/>
      <c r="BT14" s="926"/>
      <c r="BU14" s="926"/>
      <c r="BV14" s="926"/>
      <c r="BW14" s="926"/>
      <c r="BX14" s="926"/>
      <c r="BY14" s="926"/>
      <c r="BZ14" s="926"/>
      <c r="CA14" s="926"/>
      <c r="CB14" s="926"/>
      <c r="CC14" s="926"/>
      <c r="CD14" s="926"/>
      <c r="CE14" s="926"/>
      <c r="CF14" s="926"/>
      <c r="CG14" s="927"/>
      <c r="CH14" s="932"/>
      <c r="CI14" s="933"/>
      <c r="CJ14" s="933"/>
      <c r="CK14" s="933"/>
      <c r="CL14" s="943"/>
      <c r="CM14" s="932"/>
      <c r="CN14" s="933"/>
      <c r="CO14" s="933"/>
      <c r="CP14" s="933"/>
      <c r="CQ14" s="943"/>
      <c r="CR14" s="932"/>
      <c r="CS14" s="933"/>
      <c r="CT14" s="933"/>
      <c r="CU14" s="933"/>
      <c r="CV14" s="943"/>
      <c r="CW14" s="932"/>
      <c r="CX14" s="933"/>
      <c r="CY14" s="933"/>
      <c r="CZ14" s="933"/>
      <c r="DA14" s="943"/>
      <c r="DB14" s="932"/>
      <c r="DC14" s="933"/>
      <c r="DD14" s="933"/>
      <c r="DE14" s="933"/>
      <c r="DF14" s="943"/>
      <c r="DG14" s="932"/>
      <c r="DH14" s="933"/>
      <c r="DI14" s="933"/>
      <c r="DJ14" s="933"/>
      <c r="DK14" s="943"/>
      <c r="DL14" s="932"/>
      <c r="DM14" s="933"/>
      <c r="DN14" s="933"/>
      <c r="DO14" s="933"/>
      <c r="DP14" s="943"/>
      <c r="DQ14" s="932"/>
      <c r="DR14" s="933"/>
      <c r="DS14" s="933"/>
      <c r="DT14" s="933"/>
      <c r="DU14" s="943"/>
      <c r="DV14" s="925"/>
      <c r="DW14" s="926"/>
      <c r="DX14" s="926"/>
      <c r="DY14" s="926"/>
      <c r="DZ14" s="944"/>
      <c r="EA14" s="67"/>
    </row>
    <row r="15" spans="1:131" s="47" customFormat="1" ht="26.25" customHeight="1" x14ac:dyDescent="0.2">
      <c r="A15" s="52">
        <v>9</v>
      </c>
      <c r="B15" s="925"/>
      <c r="C15" s="926"/>
      <c r="D15" s="926"/>
      <c r="E15" s="926"/>
      <c r="F15" s="926"/>
      <c r="G15" s="926"/>
      <c r="H15" s="926"/>
      <c r="I15" s="926"/>
      <c r="J15" s="926"/>
      <c r="K15" s="926"/>
      <c r="L15" s="926"/>
      <c r="M15" s="926"/>
      <c r="N15" s="926"/>
      <c r="O15" s="926"/>
      <c r="P15" s="927"/>
      <c r="Q15" s="928"/>
      <c r="R15" s="929"/>
      <c r="S15" s="929"/>
      <c r="T15" s="929"/>
      <c r="U15" s="929"/>
      <c r="V15" s="929"/>
      <c r="W15" s="929"/>
      <c r="X15" s="929"/>
      <c r="Y15" s="929"/>
      <c r="Z15" s="929"/>
      <c r="AA15" s="929"/>
      <c r="AB15" s="929"/>
      <c r="AC15" s="929"/>
      <c r="AD15" s="929"/>
      <c r="AE15" s="935"/>
      <c r="AF15" s="955"/>
      <c r="AG15" s="933"/>
      <c r="AH15" s="933"/>
      <c r="AI15" s="933"/>
      <c r="AJ15" s="956"/>
      <c r="AK15" s="934"/>
      <c r="AL15" s="929"/>
      <c r="AM15" s="929"/>
      <c r="AN15" s="929"/>
      <c r="AO15" s="929"/>
      <c r="AP15" s="929"/>
      <c r="AQ15" s="929"/>
      <c r="AR15" s="929"/>
      <c r="AS15" s="929"/>
      <c r="AT15" s="929"/>
      <c r="AU15" s="930"/>
      <c r="AV15" s="930"/>
      <c r="AW15" s="930"/>
      <c r="AX15" s="930"/>
      <c r="AY15" s="931"/>
      <c r="AZ15" s="56"/>
      <c r="BA15" s="56"/>
      <c r="BB15" s="56"/>
      <c r="BC15" s="56"/>
      <c r="BD15" s="56"/>
      <c r="BE15" s="67"/>
      <c r="BF15" s="67"/>
      <c r="BG15" s="67"/>
      <c r="BH15" s="67"/>
      <c r="BI15" s="67"/>
      <c r="BJ15" s="67"/>
      <c r="BK15" s="67"/>
      <c r="BL15" s="67"/>
      <c r="BM15" s="67"/>
      <c r="BN15" s="67"/>
      <c r="BO15" s="67"/>
      <c r="BP15" s="67"/>
      <c r="BQ15" s="52">
        <v>9</v>
      </c>
      <c r="BR15" s="72"/>
      <c r="BS15" s="925"/>
      <c r="BT15" s="926"/>
      <c r="BU15" s="926"/>
      <c r="BV15" s="926"/>
      <c r="BW15" s="926"/>
      <c r="BX15" s="926"/>
      <c r="BY15" s="926"/>
      <c r="BZ15" s="926"/>
      <c r="CA15" s="926"/>
      <c r="CB15" s="926"/>
      <c r="CC15" s="926"/>
      <c r="CD15" s="926"/>
      <c r="CE15" s="926"/>
      <c r="CF15" s="926"/>
      <c r="CG15" s="927"/>
      <c r="CH15" s="932"/>
      <c r="CI15" s="933"/>
      <c r="CJ15" s="933"/>
      <c r="CK15" s="933"/>
      <c r="CL15" s="943"/>
      <c r="CM15" s="932"/>
      <c r="CN15" s="933"/>
      <c r="CO15" s="933"/>
      <c r="CP15" s="933"/>
      <c r="CQ15" s="943"/>
      <c r="CR15" s="932"/>
      <c r="CS15" s="933"/>
      <c r="CT15" s="933"/>
      <c r="CU15" s="933"/>
      <c r="CV15" s="943"/>
      <c r="CW15" s="932"/>
      <c r="CX15" s="933"/>
      <c r="CY15" s="933"/>
      <c r="CZ15" s="933"/>
      <c r="DA15" s="943"/>
      <c r="DB15" s="932"/>
      <c r="DC15" s="933"/>
      <c r="DD15" s="933"/>
      <c r="DE15" s="933"/>
      <c r="DF15" s="943"/>
      <c r="DG15" s="932"/>
      <c r="DH15" s="933"/>
      <c r="DI15" s="933"/>
      <c r="DJ15" s="933"/>
      <c r="DK15" s="943"/>
      <c r="DL15" s="932"/>
      <c r="DM15" s="933"/>
      <c r="DN15" s="933"/>
      <c r="DO15" s="933"/>
      <c r="DP15" s="943"/>
      <c r="DQ15" s="932"/>
      <c r="DR15" s="933"/>
      <c r="DS15" s="933"/>
      <c r="DT15" s="933"/>
      <c r="DU15" s="943"/>
      <c r="DV15" s="925"/>
      <c r="DW15" s="926"/>
      <c r="DX15" s="926"/>
      <c r="DY15" s="926"/>
      <c r="DZ15" s="944"/>
      <c r="EA15" s="67"/>
    </row>
    <row r="16" spans="1:131" s="47" customFormat="1" ht="26.25" customHeight="1" x14ac:dyDescent="0.2">
      <c r="A16" s="52">
        <v>10</v>
      </c>
      <c r="B16" s="925"/>
      <c r="C16" s="926"/>
      <c r="D16" s="926"/>
      <c r="E16" s="926"/>
      <c r="F16" s="926"/>
      <c r="G16" s="926"/>
      <c r="H16" s="926"/>
      <c r="I16" s="926"/>
      <c r="J16" s="926"/>
      <c r="K16" s="926"/>
      <c r="L16" s="926"/>
      <c r="M16" s="926"/>
      <c r="N16" s="926"/>
      <c r="O16" s="926"/>
      <c r="P16" s="927"/>
      <c r="Q16" s="928"/>
      <c r="R16" s="929"/>
      <c r="S16" s="929"/>
      <c r="T16" s="929"/>
      <c r="U16" s="929"/>
      <c r="V16" s="929"/>
      <c r="W16" s="929"/>
      <c r="X16" s="929"/>
      <c r="Y16" s="929"/>
      <c r="Z16" s="929"/>
      <c r="AA16" s="929"/>
      <c r="AB16" s="929"/>
      <c r="AC16" s="929"/>
      <c r="AD16" s="929"/>
      <c r="AE16" s="935"/>
      <c r="AF16" s="955"/>
      <c r="AG16" s="933"/>
      <c r="AH16" s="933"/>
      <c r="AI16" s="933"/>
      <c r="AJ16" s="956"/>
      <c r="AK16" s="934"/>
      <c r="AL16" s="929"/>
      <c r="AM16" s="929"/>
      <c r="AN16" s="929"/>
      <c r="AO16" s="929"/>
      <c r="AP16" s="929"/>
      <c r="AQ16" s="929"/>
      <c r="AR16" s="929"/>
      <c r="AS16" s="929"/>
      <c r="AT16" s="929"/>
      <c r="AU16" s="930"/>
      <c r="AV16" s="930"/>
      <c r="AW16" s="930"/>
      <c r="AX16" s="930"/>
      <c r="AY16" s="931"/>
      <c r="AZ16" s="56"/>
      <c r="BA16" s="56"/>
      <c r="BB16" s="56"/>
      <c r="BC16" s="56"/>
      <c r="BD16" s="56"/>
      <c r="BE16" s="67"/>
      <c r="BF16" s="67"/>
      <c r="BG16" s="67"/>
      <c r="BH16" s="67"/>
      <c r="BI16" s="67"/>
      <c r="BJ16" s="67"/>
      <c r="BK16" s="67"/>
      <c r="BL16" s="67"/>
      <c r="BM16" s="67"/>
      <c r="BN16" s="67"/>
      <c r="BO16" s="67"/>
      <c r="BP16" s="67"/>
      <c r="BQ16" s="52">
        <v>10</v>
      </c>
      <c r="BR16" s="72"/>
      <c r="BS16" s="925"/>
      <c r="BT16" s="926"/>
      <c r="BU16" s="926"/>
      <c r="BV16" s="926"/>
      <c r="BW16" s="926"/>
      <c r="BX16" s="926"/>
      <c r="BY16" s="926"/>
      <c r="BZ16" s="926"/>
      <c r="CA16" s="926"/>
      <c r="CB16" s="926"/>
      <c r="CC16" s="926"/>
      <c r="CD16" s="926"/>
      <c r="CE16" s="926"/>
      <c r="CF16" s="926"/>
      <c r="CG16" s="927"/>
      <c r="CH16" s="932"/>
      <c r="CI16" s="933"/>
      <c r="CJ16" s="933"/>
      <c r="CK16" s="933"/>
      <c r="CL16" s="943"/>
      <c r="CM16" s="932"/>
      <c r="CN16" s="933"/>
      <c r="CO16" s="933"/>
      <c r="CP16" s="933"/>
      <c r="CQ16" s="943"/>
      <c r="CR16" s="932"/>
      <c r="CS16" s="933"/>
      <c r="CT16" s="933"/>
      <c r="CU16" s="933"/>
      <c r="CV16" s="943"/>
      <c r="CW16" s="932"/>
      <c r="CX16" s="933"/>
      <c r="CY16" s="933"/>
      <c r="CZ16" s="933"/>
      <c r="DA16" s="943"/>
      <c r="DB16" s="932"/>
      <c r="DC16" s="933"/>
      <c r="DD16" s="933"/>
      <c r="DE16" s="933"/>
      <c r="DF16" s="943"/>
      <c r="DG16" s="932"/>
      <c r="DH16" s="933"/>
      <c r="DI16" s="933"/>
      <c r="DJ16" s="933"/>
      <c r="DK16" s="943"/>
      <c r="DL16" s="932"/>
      <c r="DM16" s="933"/>
      <c r="DN16" s="933"/>
      <c r="DO16" s="933"/>
      <c r="DP16" s="943"/>
      <c r="DQ16" s="932"/>
      <c r="DR16" s="933"/>
      <c r="DS16" s="933"/>
      <c r="DT16" s="933"/>
      <c r="DU16" s="943"/>
      <c r="DV16" s="925"/>
      <c r="DW16" s="926"/>
      <c r="DX16" s="926"/>
      <c r="DY16" s="926"/>
      <c r="DZ16" s="944"/>
      <c r="EA16" s="67"/>
    </row>
    <row r="17" spans="1:131" s="47" customFormat="1" ht="26.25" customHeight="1" x14ac:dyDescent="0.2">
      <c r="A17" s="52">
        <v>11</v>
      </c>
      <c r="B17" s="925"/>
      <c r="C17" s="926"/>
      <c r="D17" s="926"/>
      <c r="E17" s="926"/>
      <c r="F17" s="926"/>
      <c r="G17" s="926"/>
      <c r="H17" s="926"/>
      <c r="I17" s="926"/>
      <c r="J17" s="926"/>
      <c r="K17" s="926"/>
      <c r="L17" s="926"/>
      <c r="M17" s="926"/>
      <c r="N17" s="926"/>
      <c r="O17" s="926"/>
      <c r="P17" s="927"/>
      <c r="Q17" s="928"/>
      <c r="R17" s="929"/>
      <c r="S17" s="929"/>
      <c r="T17" s="929"/>
      <c r="U17" s="929"/>
      <c r="V17" s="929"/>
      <c r="W17" s="929"/>
      <c r="X17" s="929"/>
      <c r="Y17" s="929"/>
      <c r="Z17" s="929"/>
      <c r="AA17" s="929"/>
      <c r="AB17" s="929"/>
      <c r="AC17" s="929"/>
      <c r="AD17" s="929"/>
      <c r="AE17" s="935"/>
      <c r="AF17" s="955"/>
      <c r="AG17" s="933"/>
      <c r="AH17" s="933"/>
      <c r="AI17" s="933"/>
      <c r="AJ17" s="956"/>
      <c r="AK17" s="934"/>
      <c r="AL17" s="929"/>
      <c r="AM17" s="929"/>
      <c r="AN17" s="929"/>
      <c r="AO17" s="929"/>
      <c r="AP17" s="929"/>
      <c r="AQ17" s="929"/>
      <c r="AR17" s="929"/>
      <c r="AS17" s="929"/>
      <c r="AT17" s="929"/>
      <c r="AU17" s="930"/>
      <c r="AV17" s="930"/>
      <c r="AW17" s="930"/>
      <c r="AX17" s="930"/>
      <c r="AY17" s="931"/>
      <c r="AZ17" s="56"/>
      <c r="BA17" s="56"/>
      <c r="BB17" s="56"/>
      <c r="BC17" s="56"/>
      <c r="BD17" s="56"/>
      <c r="BE17" s="67"/>
      <c r="BF17" s="67"/>
      <c r="BG17" s="67"/>
      <c r="BH17" s="67"/>
      <c r="BI17" s="67"/>
      <c r="BJ17" s="67"/>
      <c r="BK17" s="67"/>
      <c r="BL17" s="67"/>
      <c r="BM17" s="67"/>
      <c r="BN17" s="67"/>
      <c r="BO17" s="67"/>
      <c r="BP17" s="67"/>
      <c r="BQ17" s="52">
        <v>11</v>
      </c>
      <c r="BR17" s="72"/>
      <c r="BS17" s="925"/>
      <c r="BT17" s="926"/>
      <c r="BU17" s="926"/>
      <c r="BV17" s="926"/>
      <c r="BW17" s="926"/>
      <c r="BX17" s="926"/>
      <c r="BY17" s="926"/>
      <c r="BZ17" s="926"/>
      <c r="CA17" s="926"/>
      <c r="CB17" s="926"/>
      <c r="CC17" s="926"/>
      <c r="CD17" s="926"/>
      <c r="CE17" s="926"/>
      <c r="CF17" s="926"/>
      <c r="CG17" s="927"/>
      <c r="CH17" s="932"/>
      <c r="CI17" s="933"/>
      <c r="CJ17" s="933"/>
      <c r="CK17" s="933"/>
      <c r="CL17" s="943"/>
      <c r="CM17" s="932"/>
      <c r="CN17" s="933"/>
      <c r="CO17" s="933"/>
      <c r="CP17" s="933"/>
      <c r="CQ17" s="943"/>
      <c r="CR17" s="932"/>
      <c r="CS17" s="933"/>
      <c r="CT17" s="933"/>
      <c r="CU17" s="933"/>
      <c r="CV17" s="943"/>
      <c r="CW17" s="932"/>
      <c r="CX17" s="933"/>
      <c r="CY17" s="933"/>
      <c r="CZ17" s="933"/>
      <c r="DA17" s="943"/>
      <c r="DB17" s="932"/>
      <c r="DC17" s="933"/>
      <c r="DD17" s="933"/>
      <c r="DE17" s="933"/>
      <c r="DF17" s="943"/>
      <c r="DG17" s="932"/>
      <c r="DH17" s="933"/>
      <c r="DI17" s="933"/>
      <c r="DJ17" s="933"/>
      <c r="DK17" s="943"/>
      <c r="DL17" s="932"/>
      <c r="DM17" s="933"/>
      <c r="DN17" s="933"/>
      <c r="DO17" s="933"/>
      <c r="DP17" s="943"/>
      <c r="DQ17" s="932"/>
      <c r="DR17" s="933"/>
      <c r="DS17" s="933"/>
      <c r="DT17" s="933"/>
      <c r="DU17" s="943"/>
      <c r="DV17" s="925"/>
      <c r="DW17" s="926"/>
      <c r="DX17" s="926"/>
      <c r="DY17" s="926"/>
      <c r="DZ17" s="944"/>
      <c r="EA17" s="67"/>
    </row>
    <row r="18" spans="1:131" s="47" customFormat="1" ht="26.25" customHeight="1" x14ac:dyDescent="0.2">
      <c r="A18" s="52">
        <v>12</v>
      </c>
      <c r="B18" s="925"/>
      <c r="C18" s="926"/>
      <c r="D18" s="926"/>
      <c r="E18" s="926"/>
      <c r="F18" s="926"/>
      <c r="G18" s="926"/>
      <c r="H18" s="926"/>
      <c r="I18" s="926"/>
      <c r="J18" s="926"/>
      <c r="K18" s="926"/>
      <c r="L18" s="926"/>
      <c r="M18" s="926"/>
      <c r="N18" s="926"/>
      <c r="O18" s="926"/>
      <c r="P18" s="927"/>
      <c r="Q18" s="928"/>
      <c r="R18" s="929"/>
      <c r="S18" s="929"/>
      <c r="T18" s="929"/>
      <c r="U18" s="929"/>
      <c r="V18" s="929"/>
      <c r="W18" s="929"/>
      <c r="X18" s="929"/>
      <c r="Y18" s="929"/>
      <c r="Z18" s="929"/>
      <c r="AA18" s="929"/>
      <c r="AB18" s="929"/>
      <c r="AC18" s="929"/>
      <c r="AD18" s="929"/>
      <c r="AE18" s="935"/>
      <c r="AF18" s="955"/>
      <c r="AG18" s="933"/>
      <c r="AH18" s="933"/>
      <c r="AI18" s="933"/>
      <c r="AJ18" s="956"/>
      <c r="AK18" s="934"/>
      <c r="AL18" s="929"/>
      <c r="AM18" s="929"/>
      <c r="AN18" s="929"/>
      <c r="AO18" s="929"/>
      <c r="AP18" s="929"/>
      <c r="AQ18" s="929"/>
      <c r="AR18" s="929"/>
      <c r="AS18" s="929"/>
      <c r="AT18" s="929"/>
      <c r="AU18" s="930"/>
      <c r="AV18" s="930"/>
      <c r="AW18" s="930"/>
      <c r="AX18" s="930"/>
      <c r="AY18" s="931"/>
      <c r="AZ18" s="56"/>
      <c r="BA18" s="56"/>
      <c r="BB18" s="56"/>
      <c r="BC18" s="56"/>
      <c r="BD18" s="56"/>
      <c r="BE18" s="67"/>
      <c r="BF18" s="67"/>
      <c r="BG18" s="67"/>
      <c r="BH18" s="67"/>
      <c r="BI18" s="67"/>
      <c r="BJ18" s="67"/>
      <c r="BK18" s="67"/>
      <c r="BL18" s="67"/>
      <c r="BM18" s="67"/>
      <c r="BN18" s="67"/>
      <c r="BO18" s="67"/>
      <c r="BP18" s="67"/>
      <c r="BQ18" s="52">
        <v>12</v>
      </c>
      <c r="BR18" s="72"/>
      <c r="BS18" s="925"/>
      <c r="BT18" s="926"/>
      <c r="BU18" s="926"/>
      <c r="BV18" s="926"/>
      <c r="BW18" s="926"/>
      <c r="BX18" s="926"/>
      <c r="BY18" s="926"/>
      <c r="BZ18" s="926"/>
      <c r="CA18" s="926"/>
      <c r="CB18" s="926"/>
      <c r="CC18" s="926"/>
      <c r="CD18" s="926"/>
      <c r="CE18" s="926"/>
      <c r="CF18" s="926"/>
      <c r="CG18" s="927"/>
      <c r="CH18" s="932"/>
      <c r="CI18" s="933"/>
      <c r="CJ18" s="933"/>
      <c r="CK18" s="933"/>
      <c r="CL18" s="943"/>
      <c r="CM18" s="932"/>
      <c r="CN18" s="933"/>
      <c r="CO18" s="933"/>
      <c r="CP18" s="933"/>
      <c r="CQ18" s="943"/>
      <c r="CR18" s="932"/>
      <c r="CS18" s="933"/>
      <c r="CT18" s="933"/>
      <c r="CU18" s="933"/>
      <c r="CV18" s="943"/>
      <c r="CW18" s="932"/>
      <c r="CX18" s="933"/>
      <c r="CY18" s="933"/>
      <c r="CZ18" s="933"/>
      <c r="DA18" s="943"/>
      <c r="DB18" s="932"/>
      <c r="DC18" s="933"/>
      <c r="DD18" s="933"/>
      <c r="DE18" s="933"/>
      <c r="DF18" s="943"/>
      <c r="DG18" s="932"/>
      <c r="DH18" s="933"/>
      <c r="DI18" s="933"/>
      <c r="DJ18" s="933"/>
      <c r="DK18" s="943"/>
      <c r="DL18" s="932"/>
      <c r="DM18" s="933"/>
      <c r="DN18" s="933"/>
      <c r="DO18" s="933"/>
      <c r="DP18" s="943"/>
      <c r="DQ18" s="932"/>
      <c r="DR18" s="933"/>
      <c r="DS18" s="933"/>
      <c r="DT18" s="933"/>
      <c r="DU18" s="943"/>
      <c r="DV18" s="925"/>
      <c r="DW18" s="926"/>
      <c r="DX18" s="926"/>
      <c r="DY18" s="926"/>
      <c r="DZ18" s="944"/>
      <c r="EA18" s="67"/>
    </row>
    <row r="19" spans="1:131" s="47" customFormat="1" ht="26.25" customHeight="1" x14ac:dyDescent="0.2">
      <c r="A19" s="52">
        <v>13</v>
      </c>
      <c r="B19" s="925"/>
      <c r="C19" s="926"/>
      <c r="D19" s="926"/>
      <c r="E19" s="926"/>
      <c r="F19" s="926"/>
      <c r="G19" s="926"/>
      <c r="H19" s="926"/>
      <c r="I19" s="926"/>
      <c r="J19" s="926"/>
      <c r="K19" s="926"/>
      <c r="L19" s="926"/>
      <c r="M19" s="926"/>
      <c r="N19" s="926"/>
      <c r="O19" s="926"/>
      <c r="P19" s="927"/>
      <c r="Q19" s="928"/>
      <c r="R19" s="929"/>
      <c r="S19" s="929"/>
      <c r="T19" s="929"/>
      <c r="U19" s="929"/>
      <c r="V19" s="929"/>
      <c r="W19" s="929"/>
      <c r="X19" s="929"/>
      <c r="Y19" s="929"/>
      <c r="Z19" s="929"/>
      <c r="AA19" s="929"/>
      <c r="AB19" s="929"/>
      <c r="AC19" s="929"/>
      <c r="AD19" s="929"/>
      <c r="AE19" s="935"/>
      <c r="AF19" s="955"/>
      <c r="AG19" s="933"/>
      <c r="AH19" s="933"/>
      <c r="AI19" s="933"/>
      <c r="AJ19" s="956"/>
      <c r="AK19" s="934"/>
      <c r="AL19" s="929"/>
      <c r="AM19" s="929"/>
      <c r="AN19" s="929"/>
      <c r="AO19" s="929"/>
      <c r="AP19" s="929"/>
      <c r="AQ19" s="929"/>
      <c r="AR19" s="929"/>
      <c r="AS19" s="929"/>
      <c r="AT19" s="929"/>
      <c r="AU19" s="930"/>
      <c r="AV19" s="930"/>
      <c r="AW19" s="930"/>
      <c r="AX19" s="930"/>
      <c r="AY19" s="931"/>
      <c r="AZ19" s="56"/>
      <c r="BA19" s="56"/>
      <c r="BB19" s="56"/>
      <c r="BC19" s="56"/>
      <c r="BD19" s="56"/>
      <c r="BE19" s="67"/>
      <c r="BF19" s="67"/>
      <c r="BG19" s="67"/>
      <c r="BH19" s="67"/>
      <c r="BI19" s="67"/>
      <c r="BJ19" s="67"/>
      <c r="BK19" s="67"/>
      <c r="BL19" s="67"/>
      <c r="BM19" s="67"/>
      <c r="BN19" s="67"/>
      <c r="BO19" s="67"/>
      <c r="BP19" s="67"/>
      <c r="BQ19" s="52">
        <v>13</v>
      </c>
      <c r="BR19" s="72"/>
      <c r="BS19" s="925"/>
      <c r="BT19" s="926"/>
      <c r="BU19" s="926"/>
      <c r="BV19" s="926"/>
      <c r="BW19" s="926"/>
      <c r="BX19" s="926"/>
      <c r="BY19" s="926"/>
      <c r="BZ19" s="926"/>
      <c r="CA19" s="926"/>
      <c r="CB19" s="926"/>
      <c r="CC19" s="926"/>
      <c r="CD19" s="926"/>
      <c r="CE19" s="926"/>
      <c r="CF19" s="926"/>
      <c r="CG19" s="927"/>
      <c r="CH19" s="932"/>
      <c r="CI19" s="933"/>
      <c r="CJ19" s="933"/>
      <c r="CK19" s="933"/>
      <c r="CL19" s="943"/>
      <c r="CM19" s="932"/>
      <c r="CN19" s="933"/>
      <c r="CO19" s="933"/>
      <c r="CP19" s="933"/>
      <c r="CQ19" s="943"/>
      <c r="CR19" s="932"/>
      <c r="CS19" s="933"/>
      <c r="CT19" s="933"/>
      <c r="CU19" s="933"/>
      <c r="CV19" s="943"/>
      <c r="CW19" s="932"/>
      <c r="CX19" s="933"/>
      <c r="CY19" s="933"/>
      <c r="CZ19" s="933"/>
      <c r="DA19" s="943"/>
      <c r="DB19" s="932"/>
      <c r="DC19" s="933"/>
      <c r="DD19" s="933"/>
      <c r="DE19" s="933"/>
      <c r="DF19" s="943"/>
      <c r="DG19" s="932"/>
      <c r="DH19" s="933"/>
      <c r="DI19" s="933"/>
      <c r="DJ19" s="933"/>
      <c r="DK19" s="943"/>
      <c r="DL19" s="932"/>
      <c r="DM19" s="933"/>
      <c r="DN19" s="933"/>
      <c r="DO19" s="933"/>
      <c r="DP19" s="943"/>
      <c r="DQ19" s="932"/>
      <c r="DR19" s="933"/>
      <c r="DS19" s="933"/>
      <c r="DT19" s="933"/>
      <c r="DU19" s="943"/>
      <c r="DV19" s="925"/>
      <c r="DW19" s="926"/>
      <c r="DX19" s="926"/>
      <c r="DY19" s="926"/>
      <c r="DZ19" s="944"/>
      <c r="EA19" s="67"/>
    </row>
    <row r="20" spans="1:131" s="47" customFormat="1" ht="26.25" customHeight="1" x14ac:dyDescent="0.2">
      <c r="A20" s="52">
        <v>14</v>
      </c>
      <c r="B20" s="925"/>
      <c r="C20" s="926"/>
      <c r="D20" s="926"/>
      <c r="E20" s="926"/>
      <c r="F20" s="926"/>
      <c r="G20" s="926"/>
      <c r="H20" s="926"/>
      <c r="I20" s="926"/>
      <c r="J20" s="926"/>
      <c r="K20" s="926"/>
      <c r="L20" s="926"/>
      <c r="M20" s="926"/>
      <c r="N20" s="926"/>
      <c r="O20" s="926"/>
      <c r="P20" s="927"/>
      <c r="Q20" s="928"/>
      <c r="R20" s="929"/>
      <c r="S20" s="929"/>
      <c r="T20" s="929"/>
      <c r="U20" s="929"/>
      <c r="V20" s="929"/>
      <c r="W20" s="929"/>
      <c r="X20" s="929"/>
      <c r="Y20" s="929"/>
      <c r="Z20" s="929"/>
      <c r="AA20" s="929"/>
      <c r="AB20" s="929"/>
      <c r="AC20" s="929"/>
      <c r="AD20" s="929"/>
      <c r="AE20" s="935"/>
      <c r="AF20" s="955"/>
      <c r="AG20" s="933"/>
      <c r="AH20" s="933"/>
      <c r="AI20" s="933"/>
      <c r="AJ20" s="956"/>
      <c r="AK20" s="934"/>
      <c r="AL20" s="929"/>
      <c r="AM20" s="929"/>
      <c r="AN20" s="929"/>
      <c r="AO20" s="929"/>
      <c r="AP20" s="929"/>
      <c r="AQ20" s="929"/>
      <c r="AR20" s="929"/>
      <c r="AS20" s="929"/>
      <c r="AT20" s="929"/>
      <c r="AU20" s="930"/>
      <c r="AV20" s="930"/>
      <c r="AW20" s="930"/>
      <c r="AX20" s="930"/>
      <c r="AY20" s="931"/>
      <c r="AZ20" s="56"/>
      <c r="BA20" s="56"/>
      <c r="BB20" s="56"/>
      <c r="BC20" s="56"/>
      <c r="BD20" s="56"/>
      <c r="BE20" s="67"/>
      <c r="BF20" s="67"/>
      <c r="BG20" s="67"/>
      <c r="BH20" s="67"/>
      <c r="BI20" s="67"/>
      <c r="BJ20" s="67"/>
      <c r="BK20" s="67"/>
      <c r="BL20" s="67"/>
      <c r="BM20" s="67"/>
      <c r="BN20" s="67"/>
      <c r="BO20" s="67"/>
      <c r="BP20" s="67"/>
      <c r="BQ20" s="52">
        <v>14</v>
      </c>
      <c r="BR20" s="72"/>
      <c r="BS20" s="925"/>
      <c r="BT20" s="926"/>
      <c r="BU20" s="926"/>
      <c r="BV20" s="926"/>
      <c r="BW20" s="926"/>
      <c r="BX20" s="926"/>
      <c r="BY20" s="926"/>
      <c r="BZ20" s="926"/>
      <c r="CA20" s="926"/>
      <c r="CB20" s="926"/>
      <c r="CC20" s="926"/>
      <c r="CD20" s="926"/>
      <c r="CE20" s="926"/>
      <c r="CF20" s="926"/>
      <c r="CG20" s="927"/>
      <c r="CH20" s="932"/>
      <c r="CI20" s="933"/>
      <c r="CJ20" s="933"/>
      <c r="CK20" s="933"/>
      <c r="CL20" s="943"/>
      <c r="CM20" s="932"/>
      <c r="CN20" s="933"/>
      <c r="CO20" s="933"/>
      <c r="CP20" s="933"/>
      <c r="CQ20" s="943"/>
      <c r="CR20" s="932"/>
      <c r="CS20" s="933"/>
      <c r="CT20" s="933"/>
      <c r="CU20" s="933"/>
      <c r="CV20" s="943"/>
      <c r="CW20" s="932"/>
      <c r="CX20" s="933"/>
      <c r="CY20" s="933"/>
      <c r="CZ20" s="933"/>
      <c r="DA20" s="943"/>
      <c r="DB20" s="932"/>
      <c r="DC20" s="933"/>
      <c r="DD20" s="933"/>
      <c r="DE20" s="933"/>
      <c r="DF20" s="943"/>
      <c r="DG20" s="932"/>
      <c r="DH20" s="933"/>
      <c r="DI20" s="933"/>
      <c r="DJ20" s="933"/>
      <c r="DK20" s="943"/>
      <c r="DL20" s="932"/>
      <c r="DM20" s="933"/>
      <c r="DN20" s="933"/>
      <c r="DO20" s="933"/>
      <c r="DP20" s="943"/>
      <c r="DQ20" s="932"/>
      <c r="DR20" s="933"/>
      <c r="DS20" s="933"/>
      <c r="DT20" s="933"/>
      <c r="DU20" s="943"/>
      <c r="DV20" s="925"/>
      <c r="DW20" s="926"/>
      <c r="DX20" s="926"/>
      <c r="DY20" s="926"/>
      <c r="DZ20" s="944"/>
      <c r="EA20" s="67"/>
    </row>
    <row r="21" spans="1:131" s="47" customFormat="1" ht="26.25" customHeight="1" x14ac:dyDescent="0.2">
      <c r="A21" s="52">
        <v>15</v>
      </c>
      <c r="B21" s="925"/>
      <c r="C21" s="926"/>
      <c r="D21" s="926"/>
      <c r="E21" s="926"/>
      <c r="F21" s="926"/>
      <c r="G21" s="926"/>
      <c r="H21" s="926"/>
      <c r="I21" s="926"/>
      <c r="J21" s="926"/>
      <c r="K21" s="926"/>
      <c r="L21" s="926"/>
      <c r="M21" s="926"/>
      <c r="N21" s="926"/>
      <c r="O21" s="926"/>
      <c r="P21" s="927"/>
      <c r="Q21" s="928"/>
      <c r="R21" s="929"/>
      <c r="S21" s="929"/>
      <c r="T21" s="929"/>
      <c r="U21" s="929"/>
      <c r="V21" s="929"/>
      <c r="W21" s="929"/>
      <c r="X21" s="929"/>
      <c r="Y21" s="929"/>
      <c r="Z21" s="929"/>
      <c r="AA21" s="929"/>
      <c r="AB21" s="929"/>
      <c r="AC21" s="929"/>
      <c r="AD21" s="929"/>
      <c r="AE21" s="935"/>
      <c r="AF21" s="955"/>
      <c r="AG21" s="933"/>
      <c r="AH21" s="933"/>
      <c r="AI21" s="933"/>
      <c r="AJ21" s="956"/>
      <c r="AK21" s="934"/>
      <c r="AL21" s="929"/>
      <c r="AM21" s="929"/>
      <c r="AN21" s="929"/>
      <c r="AO21" s="929"/>
      <c r="AP21" s="929"/>
      <c r="AQ21" s="929"/>
      <c r="AR21" s="929"/>
      <c r="AS21" s="929"/>
      <c r="AT21" s="929"/>
      <c r="AU21" s="930"/>
      <c r="AV21" s="930"/>
      <c r="AW21" s="930"/>
      <c r="AX21" s="930"/>
      <c r="AY21" s="931"/>
      <c r="AZ21" s="56"/>
      <c r="BA21" s="56"/>
      <c r="BB21" s="56"/>
      <c r="BC21" s="56"/>
      <c r="BD21" s="56"/>
      <c r="BE21" s="67"/>
      <c r="BF21" s="67"/>
      <c r="BG21" s="67"/>
      <c r="BH21" s="67"/>
      <c r="BI21" s="67"/>
      <c r="BJ21" s="67"/>
      <c r="BK21" s="67"/>
      <c r="BL21" s="67"/>
      <c r="BM21" s="67"/>
      <c r="BN21" s="67"/>
      <c r="BO21" s="67"/>
      <c r="BP21" s="67"/>
      <c r="BQ21" s="52">
        <v>15</v>
      </c>
      <c r="BR21" s="72"/>
      <c r="BS21" s="925"/>
      <c r="BT21" s="926"/>
      <c r="BU21" s="926"/>
      <c r="BV21" s="926"/>
      <c r="BW21" s="926"/>
      <c r="BX21" s="926"/>
      <c r="BY21" s="926"/>
      <c r="BZ21" s="926"/>
      <c r="CA21" s="926"/>
      <c r="CB21" s="926"/>
      <c r="CC21" s="926"/>
      <c r="CD21" s="926"/>
      <c r="CE21" s="926"/>
      <c r="CF21" s="926"/>
      <c r="CG21" s="927"/>
      <c r="CH21" s="932"/>
      <c r="CI21" s="933"/>
      <c r="CJ21" s="933"/>
      <c r="CK21" s="933"/>
      <c r="CL21" s="943"/>
      <c r="CM21" s="932"/>
      <c r="CN21" s="933"/>
      <c r="CO21" s="933"/>
      <c r="CP21" s="933"/>
      <c r="CQ21" s="943"/>
      <c r="CR21" s="932"/>
      <c r="CS21" s="933"/>
      <c r="CT21" s="933"/>
      <c r="CU21" s="933"/>
      <c r="CV21" s="943"/>
      <c r="CW21" s="932"/>
      <c r="CX21" s="933"/>
      <c r="CY21" s="933"/>
      <c r="CZ21" s="933"/>
      <c r="DA21" s="943"/>
      <c r="DB21" s="932"/>
      <c r="DC21" s="933"/>
      <c r="DD21" s="933"/>
      <c r="DE21" s="933"/>
      <c r="DF21" s="943"/>
      <c r="DG21" s="932"/>
      <c r="DH21" s="933"/>
      <c r="DI21" s="933"/>
      <c r="DJ21" s="933"/>
      <c r="DK21" s="943"/>
      <c r="DL21" s="932"/>
      <c r="DM21" s="933"/>
      <c r="DN21" s="933"/>
      <c r="DO21" s="933"/>
      <c r="DP21" s="943"/>
      <c r="DQ21" s="932"/>
      <c r="DR21" s="933"/>
      <c r="DS21" s="933"/>
      <c r="DT21" s="933"/>
      <c r="DU21" s="943"/>
      <c r="DV21" s="925"/>
      <c r="DW21" s="926"/>
      <c r="DX21" s="926"/>
      <c r="DY21" s="926"/>
      <c r="DZ21" s="944"/>
      <c r="EA21" s="67"/>
    </row>
    <row r="22" spans="1:131" s="47" customFormat="1" ht="26.25" customHeight="1" x14ac:dyDescent="0.2">
      <c r="A22" s="52">
        <v>16</v>
      </c>
      <c r="B22" s="925"/>
      <c r="C22" s="926"/>
      <c r="D22" s="926"/>
      <c r="E22" s="926"/>
      <c r="F22" s="926"/>
      <c r="G22" s="926"/>
      <c r="H22" s="926"/>
      <c r="I22" s="926"/>
      <c r="J22" s="926"/>
      <c r="K22" s="926"/>
      <c r="L22" s="926"/>
      <c r="M22" s="926"/>
      <c r="N22" s="926"/>
      <c r="O22" s="926"/>
      <c r="P22" s="927"/>
      <c r="Q22" s="976"/>
      <c r="R22" s="977"/>
      <c r="S22" s="977"/>
      <c r="T22" s="977"/>
      <c r="U22" s="977"/>
      <c r="V22" s="977"/>
      <c r="W22" s="977"/>
      <c r="X22" s="977"/>
      <c r="Y22" s="977"/>
      <c r="Z22" s="977"/>
      <c r="AA22" s="977"/>
      <c r="AB22" s="977"/>
      <c r="AC22" s="977"/>
      <c r="AD22" s="977"/>
      <c r="AE22" s="978"/>
      <c r="AF22" s="955"/>
      <c r="AG22" s="933"/>
      <c r="AH22" s="933"/>
      <c r="AI22" s="933"/>
      <c r="AJ22" s="956"/>
      <c r="AK22" s="979"/>
      <c r="AL22" s="977"/>
      <c r="AM22" s="977"/>
      <c r="AN22" s="977"/>
      <c r="AO22" s="977"/>
      <c r="AP22" s="977"/>
      <c r="AQ22" s="977"/>
      <c r="AR22" s="977"/>
      <c r="AS22" s="977"/>
      <c r="AT22" s="977"/>
      <c r="AU22" s="980"/>
      <c r="AV22" s="980"/>
      <c r="AW22" s="980"/>
      <c r="AX22" s="980"/>
      <c r="AY22" s="981"/>
      <c r="AZ22" s="960" t="s">
        <v>300</v>
      </c>
      <c r="BA22" s="960"/>
      <c r="BB22" s="960"/>
      <c r="BC22" s="960"/>
      <c r="BD22" s="961"/>
      <c r="BE22" s="67"/>
      <c r="BF22" s="67"/>
      <c r="BG22" s="67"/>
      <c r="BH22" s="67"/>
      <c r="BI22" s="67"/>
      <c r="BJ22" s="67"/>
      <c r="BK22" s="67"/>
      <c r="BL22" s="67"/>
      <c r="BM22" s="67"/>
      <c r="BN22" s="67"/>
      <c r="BO22" s="67"/>
      <c r="BP22" s="67"/>
      <c r="BQ22" s="52">
        <v>16</v>
      </c>
      <c r="BR22" s="72"/>
      <c r="BS22" s="925"/>
      <c r="BT22" s="926"/>
      <c r="BU22" s="926"/>
      <c r="BV22" s="926"/>
      <c r="BW22" s="926"/>
      <c r="BX22" s="926"/>
      <c r="BY22" s="926"/>
      <c r="BZ22" s="926"/>
      <c r="CA22" s="926"/>
      <c r="CB22" s="926"/>
      <c r="CC22" s="926"/>
      <c r="CD22" s="926"/>
      <c r="CE22" s="926"/>
      <c r="CF22" s="926"/>
      <c r="CG22" s="927"/>
      <c r="CH22" s="932"/>
      <c r="CI22" s="933"/>
      <c r="CJ22" s="933"/>
      <c r="CK22" s="933"/>
      <c r="CL22" s="943"/>
      <c r="CM22" s="932"/>
      <c r="CN22" s="933"/>
      <c r="CO22" s="933"/>
      <c r="CP22" s="933"/>
      <c r="CQ22" s="943"/>
      <c r="CR22" s="932"/>
      <c r="CS22" s="933"/>
      <c r="CT22" s="933"/>
      <c r="CU22" s="933"/>
      <c r="CV22" s="943"/>
      <c r="CW22" s="932"/>
      <c r="CX22" s="933"/>
      <c r="CY22" s="933"/>
      <c r="CZ22" s="933"/>
      <c r="DA22" s="943"/>
      <c r="DB22" s="932"/>
      <c r="DC22" s="933"/>
      <c r="DD22" s="933"/>
      <c r="DE22" s="933"/>
      <c r="DF22" s="943"/>
      <c r="DG22" s="932"/>
      <c r="DH22" s="933"/>
      <c r="DI22" s="933"/>
      <c r="DJ22" s="933"/>
      <c r="DK22" s="943"/>
      <c r="DL22" s="932"/>
      <c r="DM22" s="933"/>
      <c r="DN22" s="933"/>
      <c r="DO22" s="933"/>
      <c r="DP22" s="943"/>
      <c r="DQ22" s="932"/>
      <c r="DR22" s="933"/>
      <c r="DS22" s="933"/>
      <c r="DT22" s="933"/>
      <c r="DU22" s="943"/>
      <c r="DV22" s="925"/>
      <c r="DW22" s="926"/>
      <c r="DX22" s="926"/>
      <c r="DY22" s="926"/>
      <c r="DZ22" s="944"/>
      <c r="EA22" s="67"/>
    </row>
    <row r="23" spans="1:131" s="47" customFormat="1" ht="26.25" customHeight="1" x14ac:dyDescent="0.2">
      <c r="A23" s="53" t="s">
        <v>438</v>
      </c>
      <c r="B23" s="903" t="s">
        <v>454</v>
      </c>
      <c r="C23" s="904"/>
      <c r="D23" s="904"/>
      <c r="E23" s="904"/>
      <c r="F23" s="904"/>
      <c r="G23" s="904"/>
      <c r="H23" s="904"/>
      <c r="I23" s="904"/>
      <c r="J23" s="904"/>
      <c r="K23" s="904"/>
      <c r="L23" s="904"/>
      <c r="M23" s="904"/>
      <c r="N23" s="904"/>
      <c r="O23" s="904"/>
      <c r="P23" s="905"/>
      <c r="Q23" s="974">
        <f>+Q7</f>
        <v>5834</v>
      </c>
      <c r="R23" s="915"/>
      <c r="S23" s="915"/>
      <c r="T23" s="915"/>
      <c r="U23" s="915"/>
      <c r="V23" s="915">
        <f>+V7</f>
        <v>5472</v>
      </c>
      <c r="W23" s="915"/>
      <c r="X23" s="915"/>
      <c r="Y23" s="915"/>
      <c r="Z23" s="915"/>
      <c r="AA23" s="915">
        <f>+AA7</f>
        <v>363</v>
      </c>
      <c r="AB23" s="915"/>
      <c r="AC23" s="915"/>
      <c r="AD23" s="915"/>
      <c r="AE23" s="975"/>
      <c r="AF23" s="946">
        <v>270</v>
      </c>
      <c r="AG23" s="915"/>
      <c r="AH23" s="915"/>
      <c r="AI23" s="915"/>
      <c r="AJ23" s="947"/>
      <c r="AK23" s="948"/>
      <c r="AL23" s="914"/>
      <c r="AM23" s="914"/>
      <c r="AN23" s="914"/>
      <c r="AO23" s="914"/>
      <c r="AP23" s="915">
        <f>+AP7</f>
        <v>3798</v>
      </c>
      <c r="AQ23" s="915"/>
      <c r="AR23" s="915"/>
      <c r="AS23" s="915"/>
      <c r="AT23" s="915"/>
      <c r="AU23" s="916"/>
      <c r="AV23" s="916"/>
      <c r="AW23" s="916"/>
      <c r="AX23" s="916"/>
      <c r="AY23" s="917"/>
      <c r="AZ23" s="950" t="s">
        <v>34</v>
      </c>
      <c r="BA23" s="910"/>
      <c r="BB23" s="910"/>
      <c r="BC23" s="910"/>
      <c r="BD23" s="951"/>
      <c r="BE23" s="67"/>
      <c r="BF23" s="67"/>
      <c r="BG23" s="67"/>
      <c r="BH23" s="67"/>
      <c r="BI23" s="67"/>
      <c r="BJ23" s="67"/>
      <c r="BK23" s="67"/>
      <c r="BL23" s="67"/>
      <c r="BM23" s="67"/>
      <c r="BN23" s="67"/>
      <c r="BO23" s="67"/>
      <c r="BP23" s="67"/>
      <c r="BQ23" s="52">
        <v>17</v>
      </c>
      <c r="BR23" s="72"/>
      <c r="BS23" s="925"/>
      <c r="BT23" s="926"/>
      <c r="BU23" s="926"/>
      <c r="BV23" s="926"/>
      <c r="BW23" s="926"/>
      <c r="BX23" s="926"/>
      <c r="BY23" s="926"/>
      <c r="BZ23" s="926"/>
      <c r="CA23" s="926"/>
      <c r="CB23" s="926"/>
      <c r="CC23" s="926"/>
      <c r="CD23" s="926"/>
      <c r="CE23" s="926"/>
      <c r="CF23" s="926"/>
      <c r="CG23" s="927"/>
      <c r="CH23" s="932"/>
      <c r="CI23" s="933"/>
      <c r="CJ23" s="933"/>
      <c r="CK23" s="933"/>
      <c r="CL23" s="943"/>
      <c r="CM23" s="932"/>
      <c r="CN23" s="933"/>
      <c r="CO23" s="933"/>
      <c r="CP23" s="933"/>
      <c r="CQ23" s="943"/>
      <c r="CR23" s="932"/>
      <c r="CS23" s="933"/>
      <c r="CT23" s="933"/>
      <c r="CU23" s="933"/>
      <c r="CV23" s="943"/>
      <c r="CW23" s="932"/>
      <c r="CX23" s="933"/>
      <c r="CY23" s="933"/>
      <c r="CZ23" s="933"/>
      <c r="DA23" s="943"/>
      <c r="DB23" s="932"/>
      <c r="DC23" s="933"/>
      <c r="DD23" s="933"/>
      <c r="DE23" s="933"/>
      <c r="DF23" s="943"/>
      <c r="DG23" s="932"/>
      <c r="DH23" s="933"/>
      <c r="DI23" s="933"/>
      <c r="DJ23" s="933"/>
      <c r="DK23" s="943"/>
      <c r="DL23" s="932"/>
      <c r="DM23" s="933"/>
      <c r="DN23" s="933"/>
      <c r="DO23" s="933"/>
      <c r="DP23" s="943"/>
      <c r="DQ23" s="932"/>
      <c r="DR23" s="933"/>
      <c r="DS23" s="933"/>
      <c r="DT23" s="933"/>
      <c r="DU23" s="943"/>
      <c r="DV23" s="925"/>
      <c r="DW23" s="926"/>
      <c r="DX23" s="926"/>
      <c r="DY23" s="926"/>
      <c r="DZ23" s="944"/>
      <c r="EA23" s="67"/>
    </row>
    <row r="24" spans="1:131" s="47" customFormat="1" ht="26.25" customHeight="1" x14ac:dyDescent="0.2">
      <c r="A24" s="972" t="s">
        <v>455</v>
      </c>
      <c r="B24" s="972"/>
      <c r="C24" s="972"/>
      <c r="D24" s="972"/>
      <c r="E24" s="972"/>
      <c r="F24" s="972"/>
      <c r="G24" s="972"/>
      <c r="H24" s="972"/>
      <c r="I24" s="972"/>
      <c r="J24" s="972"/>
      <c r="K24" s="972"/>
      <c r="L24" s="972"/>
      <c r="M24" s="972"/>
      <c r="N24" s="972"/>
      <c r="O24" s="972"/>
      <c r="P24" s="972"/>
      <c r="Q24" s="972"/>
      <c r="R24" s="972"/>
      <c r="S24" s="972"/>
      <c r="T24" s="972"/>
      <c r="U24" s="972"/>
      <c r="V24" s="972"/>
      <c r="W24" s="972"/>
      <c r="X24" s="972"/>
      <c r="Y24" s="972"/>
      <c r="Z24" s="972"/>
      <c r="AA24" s="972"/>
      <c r="AB24" s="972"/>
      <c r="AC24" s="972"/>
      <c r="AD24" s="972"/>
      <c r="AE24" s="972"/>
      <c r="AF24" s="972"/>
      <c r="AG24" s="972"/>
      <c r="AH24" s="972"/>
      <c r="AI24" s="972"/>
      <c r="AJ24" s="972"/>
      <c r="AK24" s="972"/>
      <c r="AL24" s="972"/>
      <c r="AM24" s="972"/>
      <c r="AN24" s="972"/>
      <c r="AO24" s="972"/>
      <c r="AP24" s="972"/>
      <c r="AQ24" s="972"/>
      <c r="AR24" s="972"/>
      <c r="AS24" s="972"/>
      <c r="AT24" s="972"/>
      <c r="AU24" s="972"/>
      <c r="AV24" s="972"/>
      <c r="AW24" s="972"/>
      <c r="AX24" s="972"/>
      <c r="AY24" s="972"/>
      <c r="AZ24" s="56"/>
      <c r="BA24" s="56"/>
      <c r="BB24" s="56"/>
      <c r="BC24" s="56"/>
      <c r="BD24" s="56"/>
      <c r="BE24" s="67"/>
      <c r="BF24" s="67"/>
      <c r="BG24" s="67"/>
      <c r="BH24" s="67"/>
      <c r="BI24" s="67"/>
      <c r="BJ24" s="67"/>
      <c r="BK24" s="67"/>
      <c r="BL24" s="67"/>
      <c r="BM24" s="67"/>
      <c r="BN24" s="67"/>
      <c r="BO24" s="67"/>
      <c r="BP24" s="67"/>
      <c r="BQ24" s="52">
        <v>18</v>
      </c>
      <c r="BR24" s="72"/>
      <c r="BS24" s="925"/>
      <c r="BT24" s="926"/>
      <c r="BU24" s="926"/>
      <c r="BV24" s="926"/>
      <c r="BW24" s="926"/>
      <c r="BX24" s="926"/>
      <c r="BY24" s="926"/>
      <c r="BZ24" s="926"/>
      <c r="CA24" s="926"/>
      <c r="CB24" s="926"/>
      <c r="CC24" s="926"/>
      <c r="CD24" s="926"/>
      <c r="CE24" s="926"/>
      <c r="CF24" s="926"/>
      <c r="CG24" s="927"/>
      <c r="CH24" s="932"/>
      <c r="CI24" s="933"/>
      <c r="CJ24" s="933"/>
      <c r="CK24" s="933"/>
      <c r="CL24" s="943"/>
      <c r="CM24" s="932"/>
      <c r="CN24" s="933"/>
      <c r="CO24" s="933"/>
      <c r="CP24" s="933"/>
      <c r="CQ24" s="943"/>
      <c r="CR24" s="932"/>
      <c r="CS24" s="933"/>
      <c r="CT24" s="933"/>
      <c r="CU24" s="933"/>
      <c r="CV24" s="943"/>
      <c r="CW24" s="932"/>
      <c r="CX24" s="933"/>
      <c r="CY24" s="933"/>
      <c r="CZ24" s="933"/>
      <c r="DA24" s="943"/>
      <c r="DB24" s="932"/>
      <c r="DC24" s="933"/>
      <c r="DD24" s="933"/>
      <c r="DE24" s="933"/>
      <c r="DF24" s="943"/>
      <c r="DG24" s="932"/>
      <c r="DH24" s="933"/>
      <c r="DI24" s="933"/>
      <c r="DJ24" s="933"/>
      <c r="DK24" s="943"/>
      <c r="DL24" s="932"/>
      <c r="DM24" s="933"/>
      <c r="DN24" s="933"/>
      <c r="DO24" s="933"/>
      <c r="DP24" s="943"/>
      <c r="DQ24" s="932"/>
      <c r="DR24" s="933"/>
      <c r="DS24" s="933"/>
      <c r="DT24" s="933"/>
      <c r="DU24" s="943"/>
      <c r="DV24" s="925"/>
      <c r="DW24" s="926"/>
      <c r="DX24" s="926"/>
      <c r="DY24" s="926"/>
      <c r="DZ24" s="944"/>
      <c r="EA24" s="67"/>
    </row>
    <row r="25" spans="1:131" ht="26.25" customHeight="1" x14ac:dyDescent="0.2">
      <c r="A25" s="973" t="s">
        <v>456</v>
      </c>
      <c r="B25" s="973"/>
      <c r="C25" s="973"/>
      <c r="D25" s="973"/>
      <c r="E25" s="973"/>
      <c r="F25" s="973"/>
      <c r="G25" s="973"/>
      <c r="H25" s="973"/>
      <c r="I25" s="973"/>
      <c r="J25" s="973"/>
      <c r="K25" s="973"/>
      <c r="L25" s="973"/>
      <c r="M25" s="973"/>
      <c r="N25" s="973"/>
      <c r="O25" s="973"/>
      <c r="P25" s="973"/>
      <c r="Q25" s="973"/>
      <c r="R25" s="973"/>
      <c r="S25" s="973"/>
      <c r="T25" s="973"/>
      <c r="U25" s="973"/>
      <c r="V25" s="973"/>
      <c r="W25" s="973"/>
      <c r="X25" s="973"/>
      <c r="Y25" s="973"/>
      <c r="Z25" s="973"/>
      <c r="AA25" s="973"/>
      <c r="AB25" s="973"/>
      <c r="AC25" s="973"/>
      <c r="AD25" s="973"/>
      <c r="AE25" s="973"/>
      <c r="AF25" s="973"/>
      <c r="AG25" s="973"/>
      <c r="AH25" s="973"/>
      <c r="AI25" s="973"/>
      <c r="AJ25" s="973"/>
      <c r="AK25" s="973"/>
      <c r="AL25" s="973"/>
      <c r="AM25" s="973"/>
      <c r="AN25" s="973"/>
      <c r="AO25" s="973"/>
      <c r="AP25" s="973"/>
      <c r="AQ25" s="973"/>
      <c r="AR25" s="973"/>
      <c r="AS25" s="973"/>
      <c r="AT25" s="973"/>
      <c r="AU25" s="973"/>
      <c r="AV25" s="973"/>
      <c r="AW25" s="973"/>
      <c r="AX25" s="973"/>
      <c r="AY25" s="973"/>
      <c r="AZ25" s="973"/>
      <c r="BA25" s="973"/>
      <c r="BB25" s="973"/>
      <c r="BC25" s="973"/>
      <c r="BD25" s="973"/>
      <c r="BE25" s="973"/>
      <c r="BF25" s="973"/>
      <c r="BG25" s="973"/>
      <c r="BH25" s="973"/>
      <c r="BI25" s="973"/>
      <c r="BJ25" s="56"/>
      <c r="BK25" s="56"/>
      <c r="BL25" s="56"/>
      <c r="BM25" s="56"/>
      <c r="BN25" s="56"/>
      <c r="BO25" s="55"/>
      <c r="BP25" s="55"/>
      <c r="BQ25" s="52">
        <v>19</v>
      </c>
      <c r="BR25" s="72"/>
      <c r="BS25" s="925"/>
      <c r="BT25" s="926"/>
      <c r="BU25" s="926"/>
      <c r="BV25" s="926"/>
      <c r="BW25" s="926"/>
      <c r="BX25" s="926"/>
      <c r="BY25" s="926"/>
      <c r="BZ25" s="926"/>
      <c r="CA25" s="926"/>
      <c r="CB25" s="926"/>
      <c r="CC25" s="926"/>
      <c r="CD25" s="926"/>
      <c r="CE25" s="926"/>
      <c r="CF25" s="926"/>
      <c r="CG25" s="927"/>
      <c r="CH25" s="932"/>
      <c r="CI25" s="933"/>
      <c r="CJ25" s="933"/>
      <c r="CK25" s="933"/>
      <c r="CL25" s="943"/>
      <c r="CM25" s="932"/>
      <c r="CN25" s="933"/>
      <c r="CO25" s="933"/>
      <c r="CP25" s="933"/>
      <c r="CQ25" s="943"/>
      <c r="CR25" s="932"/>
      <c r="CS25" s="933"/>
      <c r="CT25" s="933"/>
      <c r="CU25" s="933"/>
      <c r="CV25" s="943"/>
      <c r="CW25" s="932"/>
      <c r="CX25" s="933"/>
      <c r="CY25" s="933"/>
      <c r="CZ25" s="933"/>
      <c r="DA25" s="943"/>
      <c r="DB25" s="932"/>
      <c r="DC25" s="933"/>
      <c r="DD25" s="933"/>
      <c r="DE25" s="933"/>
      <c r="DF25" s="943"/>
      <c r="DG25" s="932"/>
      <c r="DH25" s="933"/>
      <c r="DI25" s="933"/>
      <c r="DJ25" s="933"/>
      <c r="DK25" s="943"/>
      <c r="DL25" s="932"/>
      <c r="DM25" s="933"/>
      <c r="DN25" s="933"/>
      <c r="DO25" s="933"/>
      <c r="DP25" s="943"/>
      <c r="DQ25" s="932"/>
      <c r="DR25" s="933"/>
      <c r="DS25" s="933"/>
      <c r="DT25" s="933"/>
      <c r="DU25" s="943"/>
      <c r="DV25" s="925"/>
      <c r="DW25" s="926"/>
      <c r="DX25" s="926"/>
      <c r="DY25" s="926"/>
      <c r="DZ25" s="944"/>
      <c r="EA25" s="48"/>
    </row>
    <row r="26" spans="1:131" ht="26.25" customHeight="1" x14ac:dyDescent="0.2">
      <c r="A26" s="671" t="s">
        <v>444</v>
      </c>
      <c r="B26" s="672"/>
      <c r="C26" s="672"/>
      <c r="D26" s="672"/>
      <c r="E26" s="672"/>
      <c r="F26" s="672"/>
      <c r="G26" s="672"/>
      <c r="H26" s="672"/>
      <c r="I26" s="672"/>
      <c r="J26" s="672"/>
      <c r="K26" s="672"/>
      <c r="L26" s="672"/>
      <c r="M26" s="672"/>
      <c r="N26" s="672"/>
      <c r="O26" s="672"/>
      <c r="P26" s="673"/>
      <c r="Q26" s="663" t="s">
        <v>458</v>
      </c>
      <c r="R26" s="664"/>
      <c r="S26" s="664"/>
      <c r="T26" s="664"/>
      <c r="U26" s="665"/>
      <c r="V26" s="663" t="s">
        <v>449</v>
      </c>
      <c r="W26" s="664"/>
      <c r="X26" s="664"/>
      <c r="Y26" s="664"/>
      <c r="Z26" s="665"/>
      <c r="AA26" s="663" t="s">
        <v>161</v>
      </c>
      <c r="AB26" s="664"/>
      <c r="AC26" s="664"/>
      <c r="AD26" s="664"/>
      <c r="AE26" s="664"/>
      <c r="AF26" s="677" t="s">
        <v>461</v>
      </c>
      <c r="AG26" s="678"/>
      <c r="AH26" s="678"/>
      <c r="AI26" s="678"/>
      <c r="AJ26" s="679"/>
      <c r="AK26" s="664" t="s">
        <v>462</v>
      </c>
      <c r="AL26" s="664"/>
      <c r="AM26" s="664"/>
      <c r="AN26" s="664"/>
      <c r="AO26" s="665"/>
      <c r="AP26" s="663" t="s">
        <v>413</v>
      </c>
      <c r="AQ26" s="664"/>
      <c r="AR26" s="664"/>
      <c r="AS26" s="664"/>
      <c r="AT26" s="665"/>
      <c r="AU26" s="663" t="s">
        <v>464</v>
      </c>
      <c r="AV26" s="664"/>
      <c r="AW26" s="664"/>
      <c r="AX26" s="664"/>
      <c r="AY26" s="665"/>
      <c r="AZ26" s="663" t="s">
        <v>13</v>
      </c>
      <c r="BA26" s="664"/>
      <c r="BB26" s="664"/>
      <c r="BC26" s="664"/>
      <c r="BD26" s="665"/>
      <c r="BE26" s="663" t="s">
        <v>447</v>
      </c>
      <c r="BF26" s="664"/>
      <c r="BG26" s="664"/>
      <c r="BH26" s="664"/>
      <c r="BI26" s="669"/>
      <c r="BJ26" s="56"/>
      <c r="BK26" s="56"/>
      <c r="BL26" s="56"/>
      <c r="BM26" s="56"/>
      <c r="BN26" s="56"/>
      <c r="BO26" s="55"/>
      <c r="BP26" s="55"/>
      <c r="BQ26" s="52">
        <v>20</v>
      </c>
      <c r="BR26" s="72"/>
      <c r="BS26" s="925"/>
      <c r="BT26" s="926"/>
      <c r="BU26" s="926"/>
      <c r="BV26" s="926"/>
      <c r="BW26" s="926"/>
      <c r="BX26" s="926"/>
      <c r="BY26" s="926"/>
      <c r="BZ26" s="926"/>
      <c r="CA26" s="926"/>
      <c r="CB26" s="926"/>
      <c r="CC26" s="926"/>
      <c r="CD26" s="926"/>
      <c r="CE26" s="926"/>
      <c r="CF26" s="926"/>
      <c r="CG26" s="927"/>
      <c r="CH26" s="932"/>
      <c r="CI26" s="933"/>
      <c r="CJ26" s="933"/>
      <c r="CK26" s="933"/>
      <c r="CL26" s="943"/>
      <c r="CM26" s="932"/>
      <c r="CN26" s="933"/>
      <c r="CO26" s="933"/>
      <c r="CP26" s="933"/>
      <c r="CQ26" s="943"/>
      <c r="CR26" s="932"/>
      <c r="CS26" s="933"/>
      <c r="CT26" s="933"/>
      <c r="CU26" s="933"/>
      <c r="CV26" s="943"/>
      <c r="CW26" s="932"/>
      <c r="CX26" s="933"/>
      <c r="CY26" s="933"/>
      <c r="CZ26" s="933"/>
      <c r="DA26" s="943"/>
      <c r="DB26" s="932"/>
      <c r="DC26" s="933"/>
      <c r="DD26" s="933"/>
      <c r="DE26" s="933"/>
      <c r="DF26" s="943"/>
      <c r="DG26" s="932"/>
      <c r="DH26" s="933"/>
      <c r="DI26" s="933"/>
      <c r="DJ26" s="933"/>
      <c r="DK26" s="943"/>
      <c r="DL26" s="932"/>
      <c r="DM26" s="933"/>
      <c r="DN26" s="933"/>
      <c r="DO26" s="933"/>
      <c r="DP26" s="943"/>
      <c r="DQ26" s="932"/>
      <c r="DR26" s="933"/>
      <c r="DS26" s="933"/>
      <c r="DT26" s="933"/>
      <c r="DU26" s="943"/>
      <c r="DV26" s="925"/>
      <c r="DW26" s="926"/>
      <c r="DX26" s="926"/>
      <c r="DY26" s="926"/>
      <c r="DZ26" s="944"/>
      <c r="EA26" s="48"/>
    </row>
    <row r="27" spans="1:131" ht="26.25" customHeight="1" x14ac:dyDescent="0.2">
      <c r="A27" s="674"/>
      <c r="B27" s="675"/>
      <c r="C27" s="675"/>
      <c r="D27" s="675"/>
      <c r="E27" s="675"/>
      <c r="F27" s="675"/>
      <c r="G27" s="675"/>
      <c r="H27" s="675"/>
      <c r="I27" s="675"/>
      <c r="J27" s="675"/>
      <c r="K27" s="675"/>
      <c r="L27" s="675"/>
      <c r="M27" s="675"/>
      <c r="N27" s="675"/>
      <c r="O27" s="675"/>
      <c r="P27" s="676"/>
      <c r="Q27" s="666"/>
      <c r="R27" s="667"/>
      <c r="S27" s="667"/>
      <c r="T27" s="667"/>
      <c r="U27" s="668"/>
      <c r="V27" s="666"/>
      <c r="W27" s="667"/>
      <c r="X27" s="667"/>
      <c r="Y27" s="667"/>
      <c r="Z27" s="668"/>
      <c r="AA27" s="666"/>
      <c r="AB27" s="667"/>
      <c r="AC27" s="667"/>
      <c r="AD27" s="667"/>
      <c r="AE27" s="667"/>
      <c r="AF27" s="680"/>
      <c r="AG27" s="681"/>
      <c r="AH27" s="681"/>
      <c r="AI27" s="681"/>
      <c r="AJ27" s="682"/>
      <c r="AK27" s="667"/>
      <c r="AL27" s="667"/>
      <c r="AM27" s="667"/>
      <c r="AN27" s="667"/>
      <c r="AO27" s="668"/>
      <c r="AP27" s="666"/>
      <c r="AQ27" s="667"/>
      <c r="AR27" s="667"/>
      <c r="AS27" s="667"/>
      <c r="AT27" s="668"/>
      <c r="AU27" s="666"/>
      <c r="AV27" s="667"/>
      <c r="AW27" s="667"/>
      <c r="AX27" s="667"/>
      <c r="AY27" s="668"/>
      <c r="AZ27" s="666"/>
      <c r="BA27" s="667"/>
      <c r="BB27" s="667"/>
      <c r="BC27" s="667"/>
      <c r="BD27" s="668"/>
      <c r="BE27" s="666"/>
      <c r="BF27" s="667"/>
      <c r="BG27" s="667"/>
      <c r="BH27" s="667"/>
      <c r="BI27" s="670"/>
      <c r="BJ27" s="56"/>
      <c r="BK27" s="56"/>
      <c r="BL27" s="56"/>
      <c r="BM27" s="56"/>
      <c r="BN27" s="56"/>
      <c r="BO27" s="55"/>
      <c r="BP27" s="55"/>
      <c r="BQ27" s="52">
        <v>21</v>
      </c>
      <c r="BR27" s="72"/>
      <c r="BS27" s="925"/>
      <c r="BT27" s="926"/>
      <c r="BU27" s="926"/>
      <c r="BV27" s="926"/>
      <c r="BW27" s="926"/>
      <c r="BX27" s="926"/>
      <c r="BY27" s="926"/>
      <c r="BZ27" s="926"/>
      <c r="CA27" s="926"/>
      <c r="CB27" s="926"/>
      <c r="CC27" s="926"/>
      <c r="CD27" s="926"/>
      <c r="CE27" s="926"/>
      <c r="CF27" s="926"/>
      <c r="CG27" s="927"/>
      <c r="CH27" s="932"/>
      <c r="CI27" s="933"/>
      <c r="CJ27" s="933"/>
      <c r="CK27" s="933"/>
      <c r="CL27" s="943"/>
      <c r="CM27" s="932"/>
      <c r="CN27" s="933"/>
      <c r="CO27" s="933"/>
      <c r="CP27" s="933"/>
      <c r="CQ27" s="943"/>
      <c r="CR27" s="932"/>
      <c r="CS27" s="933"/>
      <c r="CT27" s="933"/>
      <c r="CU27" s="933"/>
      <c r="CV27" s="943"/>
      <c r="CW27" s="932"/>
      <c r="CX27" s="933"/>
      <c r="CY27" s="933"/>
      <c r="CZ27" s="933"/>
      <c r="DA27" s="943"/>
      <c r="DB27" s="932"/>
      <c r="DC27" s="933"/>
      <c r="DD27" s="933"/>
      <c r="DE27" s="933"/>
      <c r="DF27" s="943"/>
      <c r="DG27" s="932"/>
      <c r="DH27" s="933"/>
      <c r="DI27" s="933"/>
      <c r="DJ27" s="933"/>
      <c r="DK27" s="943"/>
      <c r="DL27" s="932"/>
      <c r="DM27" s="933"/>
      <c r="DN27" s="933"/>
      <c r="DO27" s="933"/>
      <c r="DP27" s="943"/>
      <c r="DQ27" s="932"/>
      <c r="DR27" s="933"/>
      <c r="DS27" s="933"/>
      <c r="DT27" s="933"/>
      <c r="DU27" s="943"/>
      <c r="DV27" s="925"/>
      <c r="DW27" s="926"/>
      <c r="DX27" s="926"/>
      <c r="DY27" s="926"/>
      <c r="DZ27" s="944"/>
      <c r="EA27" s="48"/>
    </row>
    <row r="28" spans="1:131" ht="26.25" customHeight="1" x14ac:dyDescent="0.2">
      <c r="A28" s="54">
        <v>1</v>
      </c>
      <c r="B28" s="936" t="s">
        <v>311</v>
      </c>
      <c r="C28" s="937"/>
      <c r="D28" s="937"/>
      <c r="E28" s="937"/>
      <c r="F28" s="937"/>
      <c r="G28" s="937"/>
      <c r="H28" s="937"/>
      <c r="I28" s="937"/>
      <c r="J28" s="937"/>
      <c r="K28" s="937"/>
      <c r="L28" s="937"/>
      <c r="M28" s="937"/>
      <c r="N28" s="937"/>
      <c r="O28" s="937"/>
      <c r="P28" s="938"/>
      <c r="Q28" s="963">
        <v>982</v>
      </c>
      <c r="R28" s="964"/>
      <c r="S28" s="964"/>
      <c r="T28" s="964"/>
      <c r="U28" s="964"/>
      <c r="V28" s="964">
        <v>958</v>
      </c>
      <c r="W28" s="964"/>
      <c r="X28" s="964"/>
      <c r="Y28" s="964"/>
      <c r="Z28" s="964"/>
      <c r="AA28" s="964">
        <v>24</v>
      </c>
      <c r="AB28" s="964"/>
      <c r="AC28" s="964"/>
      <c r="AD28" s="964"/>
      <c r="AE28" s="965"/>
      <c r="AF28" s="966">
        <v>24</v>
      </c>
      <c r="AG28" s="964"/>
      <c r="AH28" s="964"/>
      <c r="AI28" s="964"/>
      <c r="AJ28" s="967"/>
      <c r="AK28" s="968">
        <v>127</v>
      </c>
      <c r="AL28" s="964"/>
      <c r="AM28" s="964"/>
      <c r="AN28" s="964"/>
      <c r="AO28" s="964"/>
      <c r="AP28" s="964" t="s">
        <v>34</v>
      </c>
      <c r="AQ28" s="964"/>
      <c r="AR28" s="964"/>
      <c r="AS28" s="964"/>
      <c r="AT28" s="964"/>
      <c r="AU28" s="964" t="s">
        <v>34</v>
      </c>
      <c r="AV28" s="964"/>
      <c r="AW28" s="964"/>
      <c r="AX28" s="964"/>
      <c r="AY28" s="964"/>
      <c r="AZ28" s="969" t="s">
        <v>34</v>
      </c>
      <c r="BA28" s="969"/>
      <c r="BB28" s="969"/>
      <c r="BC28" s="969"/>
      <c r="BD28" s="969"/>
      <c r="BE28" s="970"/>
      <c r="BF28" s="970"/>
      <c r="BG28" s="970"/>
      <c r="BH28" s="970"/>
      <c r="BI28" s="971"/>
      <c r="BJ28" s="56"/>
      <c r="BK28" s="56"/>
      <c r="BL28" s="56"/>
      <c r="BM28" s="56"/>
      <c r="BN28" s="56"/>
      <c r="BO28" s="55"/>
      <c r="BP28" s="55"/>
      <c r="BQ28" s="52">
        <v>22</v>
      </c>
      <c r="BR28" s="72"/>
      <c r="BS28" s="925"/>
      <c r="BT28" s="926"/>
      <c r="BU28" s="926"/>
      <c r="BV28" s="926"/>
      <c r="BW28" s="926"/>
      <c r="BX28" s="926"/>
      <c r="BY28" s="926"/>
      <c r="BZ28" s="926"/>
      <c r="CA28" s="926"/>
      <c r="CB28" s="926"/>
      <c r="CC28" s="926"/>
      <c r="CD28" s="926"/>
      <c r="CE28" s="926"/>
      <c r="CF28" s="926"/>
      <c r="CG28" s="927"/>
      <c r="CH28" s="932"/>
      <c r="CI28" s="933"/>
      <c r="CJ28" s="933"/>
      <c r="CK28" s="933"/>
      <c r="CL28" s="943"/>
      <c r="CM28" s="932"/>
      <c r="CN28" s="933"/>
      <c r="CO28" s="933"/>
      <c r="CP28" s="933"/>
      <c r="CQ28" s="943"/>
      <c r="CR28" s="932"/>
      <c r="CS28" s="933"/>
      <c r="CT28" s="933"/>
      <c r="CU28" s="933"/>
      <c r="CV28" s="943"/>
      <c r="CW28" s="932"/>
      <c r="CX28" s="933"/>
      <c r="CY28" s="933"/>
      <c r="CZ28" s="933"/>
      <c r="DA28" s="943"/>
      <c r="DB28" s="932"/>
      <c r="DC28" s="933"/>
      <c r="DD28" s="933"/>
      <c r="DE28" s="933"/>
      <c r="DF28" s="943"/>
      <c r="DG28" s="932"/>
      <c r="DH28" s="933"/>
      <c r="DI28" s="933"/>
      <c r="DJ28" s="933"/>
      <c r="DK28" s="943"/>
      <c r="DL28" s="932"/>
      <c r="DM28" s="933"/>
      <c r="DN28" s="933"/>
      <c r="DO28" s="933"/>
      <c r="DP28" s="943"/>
      <c r="DQ28" s="932"/>
      <c r="DR28" s="933"/>
      <c r="DS28" s="933"/>
      <c r="DT28" s="933"/>
      <c r="DU28" s="943"/>
      <c r="DV28" s="925"/>
      <c r="DW28" s="926"/>
      <c r="DX28" s="926"/>
      <c r="DY28" s="926"/>
      <c r="DZ28" s="944"/>
      <c r="EA28" s="48"/>
    </row>
    <row r="29" spans="1:131" ht="26.25" customHeight="1" x14ac:dyDescent="0.2">
      <c r="A29" s="54">
        <v>2</v>
      </c>
      <c r="B29" s="925" t="s">
        <v>466</v>
      </c>
      <c r="C29" s="926"/>
      <c r="D29" s="926"/>
      <c r="E29" s="926"/>
      <c r="F29" s="926"/>
      <c r="G29" s="926"/>
      <c r="H29" s="926"/>
      <c r="I29" s="926"/>
      <c r="J29" s="926"/>
      <c r="K29" s="926"/>
      <c r="L29" s="926"/>
      <c r="M29" s="926"/>
      <c r="N29" s="926"/>
      <c r="O29" s="926"/>
      <c r="P29" s="927"/>
      <c r="Q29" s="928">
        <v>961</v>
      </c>
      <c r="R29" s="929"/>
      <c r="S29" s="929"/>
      <c r="T29" s="929"/>
      <c r="U29" s="929"/>
      <c r="V29" s="929">
        <v>915</v>
      </c>
      <c r="W29" s="929"/>
      <c r="X29" s="929"/>
      <c r="Y29" s="929"/>
      <c r="Z29" s="929"/>
      <c r="AA29" s="929">
        <v>46</v>
      </c>
      <c r="AB29" s="929"/>
      <c r="AC29" s="929"/>
      <c r="AD29" s="929"/>
      <c r="AE29" s="935"/>
      <c r="AF29" s="955">
        <v>46</v>
      </c>
      <c r="AG29" s="933"/>
      <c r="AH29" s="933"/>
      <c r="AI29" s="933"/>
      <c r="AJ29" s="956"/>
      <c r="AK29" s="934">
        <v>151</v>
      </c>
      <c r="AL29" s="929"/>
      <c r="AM29" s="929"/>
      <c r="AN29" s="929"/>
      <c r="AO29" s="929"/>
      <c r="AP29" s="929" t="s">
        <v>34</v>
      </c>
      <c r="AQ29" s="929"/>
      <c r="AR29" s="929"/>
      <c r="AS29" s="929"/>
      <c r="AT29" s="929"/>
      <c r="AU29" s="929" t="s">
        <v>34</v>
      </c>
      <c r="AV29" s="929"/>
      <c r="AW29" s="929"/>
      <c r="AX29" s="929"/>
      <c r="AY29" s="929"/>
      <c r="AZ29" s="962" t="s">
        <v>34</v>
      </c>
      <c r="BA29" s="962"/>
      <c r="BB29" s="962"/>
      <c r="BC29" s="962"/>
      <c r="BD29" s="962"/>
      <c r="BE29" s="930"/>
      <c r="BF29" s="930"/>
      <c r="BG29" s="930"/>
      <c r="BH29" s="930"/>
      <c r="BI29" s="931"/>
      <c r="BJ29" s="56"/>
      <c r="BK29" s="56"/>
      <c r="BL29" s="56"/>
      <c r="BM29" s="56"/>
      <c r="BN29" s="56"/>
      <c r="BO29" s="55"/>
      <c r="BP29" s="55"/>
      <c r="BQ29" s="52">
        <v>23</v>
      </c>
      <c r="BR29" s="72"/>
      <c r="BS29" s="925"/>
      <c r="BT29" s="926"/>
      <c r="BU29" s="926"/>
      <c r="BV29" s="926"/>
      <c r="BW29" s="926"/>
      <c r="BX29" s="926"/>
      <c r="BY29" s="926"/>
      <c r="BZ29" s="926"/>
      <c r="CA29" s="926"/>
      <c r="CB29" s="926"/>
      <c r="CC29" s="926"/>
      <c r="CD29" s="926"/>
      <c r="CE29" s="926"/>
      <c r="CF29" s="926"/>
      <c r="CG29" s="927"/>
      <c r="CH29" s="932"/>
      <c r="CI29" s="933"/>
      <c r="CJ29" s="933"/>
      <c r="CK29" s="933"/>
      <c r="CL29" s="943"/>
      <c r="CM29" s="932"/>
      <c r="CN29" s="933"/>
      <c r="CO29" s="933"/>
      <c r="CP29" s="933"/>
      <c r="CQ29" s="943"/>
      <c r="CR29" s="932"/>
      <c r="CS29" s="933"/>
      <c r="CT29" s="933"/>
      <c r="CU29" s="933"/>
      <c r="CV29" s="943"/>
      <c r="CW29" s="932"/>
      <c r="CX29" s="933"/>
      <c r="CY29" s="933"/>
      <c r="CZ29" s="933"/>
      <c r="DA29" s="943"/>
      <c r="DB29" s="932"/>
      <c r="DC29" s="933"/>
      <c r="DD29" s="933"/>
      <c r="DE29" s="933"/>
      <c r="DF29" s="943"/>
      <c r="DG29" s="932"/>
      <c r="DH29" s="933"/>
      <c r="DI29" s="933"/>
      <c r="DJ29" s="933"/>
      <c r="DK29" s="943"/>
      <c r="DL29" s="932"/>
      <c r="DM29" s="933"/>
      <c r="DN29" s="933"/>
      <c r="DO29" s="933"/>
      <c r="DP29" s="943"/>
      <c r="DQ29" s="932"/>
      <c r="DR29" s="933"/>
      <c r="DS29" s="933"/>
      <c r="DT29" s="933"/>
      <c r="DU29" s="943"/>
      <c r="DV29" s="925"/>
      <c r="DW29" s="926"/>
      <c r="DX29" s="926"/>
      <c r="DY29" s="926"/>
      <c r="DZ29" s="944"/>
      <c r="EA29" s="48"/>
    </row>
    <row r="30" spans="1:131" ht="26.25" customHeight="1" x14ac:dyDescent="0.2">
      <c r="A30" s="54">
        <v>3</v>
      </c>
      <c r="B30" s="925" t="s">
        <v>468</v>
      </c>
      <c r="C30" s="926"/>
      <c r="D30" s="926"/>
      <c r="E30" s="926"/>
      <c r="F30" s="926"/>
      <c r="G30" s="926"/>
      <c r="H30" s="926"/>
      <c r="I30" s="926"/>
      <c r="J30" s="926"/>
      <c r="K30" s="926"/>
      <c r="L30" s="926"/>
      <c r="M30" s="926"/>
      <c r="N30" s="926"/>
      <c r="O30" s="926"/>
      <c r="P30" s="927"/>
      <c r="Q30" s="928">
        <v>140</v>
      </c>
      <c r="R30" s="929"/>
      <c r="S30" s="929"/>
      <c r="T30" s="929"/>
      <c r="U30" s="929"/>
      <c r="V30" s="929">
        <v>140</v>
      </c>
      <c r="W30" s="929"/>
      <c r="X30" s="929"/>
      <c r="Y30" s="929"/>
      <c r="Z30" s="929"/>
      <c r="AA30" s="929">
        <v>0</v>
      </c>
      <c r="AB30" s="929"/>
      <c r="AC30" s="929"/>
      <c r="AD30" s="929"/>
      <c r="AE30" s="935"/>
      <c r="AF30" s="955">
        <v>0</v>
      </c>
      <c r="AG30" s="933"/>
      <c r="AH30" s="933"/>
      <c r="AI30" s="933"/>
      <c r="AJ30" s="956"/>
      <c r="AK30" s="934">
        <v>43</v>
      </c>
      <c r="AL30" s="929"/>
      <c r="AM30" s="929"/>
      <c r="AN30" s="929"/>
      <c r="AO30" s="929"/>
      <c r="AP30" s="929" t="s">
        <v>34</v>
      </c>
      <c r="AQ30" s="929"/>
      <c r="AR30" s="929"/>
      <c r="AS30" s="929"/>
      <c r="AT30" s="929"/>
      <c r="AU30" s="929" t="s">
        <v>34</v>
      </c>
      <c r="AV30" s="929"/>
      <c r="AW30" s="929"/>
      <c r="AX30" s="929"/>
      <c r="AY30" s="929"/>
      <c r="AZ30" s="962" t="s">
        <v>34</v>
      </c>
      <c r="BA30" s="962"/>
      <c r="BB30" s="962"/>
      <c r="BC30" s="962"/>
      <c r="BD30" s="962"/>
      <c r="BE30" s="930"/>
      <c r="BF30" s="930"/>
      <c r="BG30" s="930"/>
      <c r="BH30" s="930"/>
      <c r="BI30" s="931"/>
      <c r="BJ30" s="56"/>
      <c r="BK30" s="56"/>
      <c r="BL30" s="56"/>
      <c r="BM30" s="56"/>
      <c r="BN30" s="56"/>
      <c r="BO30" s="55"/>
      <c r="BP30" s="55"/>
      <c r="BQ30" s="52">
        <v>24</v>
      </c>
      <c r="BR30" s="72"/>
      <c r="BS30" s="925"/>
      <c r="BT30" s="926"/>
      <c r="BU30" s="926"/>
      <c r="BV30" s="926"/>
      <c r="BW30" s="926"/>
      <c r="BX30" s="926"/>
      <c r="BY30" s="926"/>
      <c r="BZ30" s="926"/>
      <c r="CA30" s="926"/>
      <c r="CB30" s="926"/>
      <c r="CC30" s="926"/>
      <c r="CD30" s="926"/>
      <c r="CE30" s="926"/>
      <c r="CF30" s="926"/>
      <c r="CG30" s="927"/>
      <c r="CH30" s="932"/>
      <c r="CI30" s="933"/>
      <c r="CJ30" s="933"/>
      <c r="CK30" s="933"/>
      <c r="CL30" s="943"/>
      <c r="CM30" s="932"/>
      <c r="CN30" s="933"/>
      <c r="CO30" s="933"/>
      <c r="CP30" s="933"/>
      <c r="CQ30" s="943"/>
      <c r="CR30" s="932"/>
      <c r="CS30" s="933"/>
      <c r="CT30" s="933"/>
      <c r="CU30" s="933"/>
      <c r="CV30" s="943"/>
      <c r="CW30" s="932"/>
      <c r="CX30" s="933"/>
      <c r="CY30" s="933"/>
      <c r="CZ30" s="933"/>
      <c r="DA30" s="943"/>
      <c r="DB30" s="932"/>
      <c r="DC30" s="933"/>
      <c r="DD30" s="933"/>
      <c r="DE30" s="933"/>
      <c r="DF30" s="943"/>
      <c r="DG30" s="932"/>
      <c r="DH30" s="933"/>
      <c r="DI30" s="933"/>
      <c r="DJ30" s="933"/>
      <c r="DK30" s="943"/>
      <c r="DL30" s="932"/>
      <c r="DM30" s="933"/>
      <c r="DN30" s="933"/>
      <c r="DO30" s="933"/>
      <c r="DP30" s="943"/>
      <c r="DQ30" s="932"/>
      <c r="DR30" s="933"/>
      <c r="DS30" s="933"/>
      <c r="DT30" s="933"/>
      <c r="DU30" s="943"/>
      <c r="DV30" s="925"/>
      <c r="DW30" s="926"/>
      <c r="DX30" s="926"/>
      <c r="DY30" s="926"/>
      <c r="DZ30" s="944"/>
      <c r="EA30" s="48"/>
    </row>
    <row r="31" spans="1:131" ht="26.25" customHeight="1" x14ac:dyDescent="0.2">
      <c r="A31" s="54">
        <v>4</v>
      </c>
      <c r="B31" s="925" t="s">
        <v>469</v>
      </c>
      <c r="C31" s="926"/>
      <c r="D31" s="926"/>
      <c r="E31" s="926"/>
      <c r="F31" s="926"/>
      <c r="G31" s="926"/>
      <c r="H31" s="926"/>
      <c r="I31" s="926"/>
      <c r="J31" s="926"/>
      <c r="K31" s="926"/>
      <c r="L31" s="926"/>
      <c r="M31" s="926"/>
      <c r="N31" s="926"/>
      <c r="O31" s="926"/>
      <c r="P31" s="927"/>
      <c r="Q31" s="928">
        <v>91</v>
      </c>
      <c r="R31" s="929"/>
      <c r="S31" s="929"/>
      <c r="T31" s="929"/>
      <c r="U31" s="929"/>
      <c r="V31" s="929">
        <v>102</v>
      </c>
      <c r="W31" s="929"/>
      <c r="X31" s="929"/>
      <c r="Y31" s="929"/>
      <c r="Z31" s="929"/>
      <c r="AA31" s="929">
        <v>-11</v>
      </c>
      <c r="AB31" s="929"/>
      <c r="AC31" s="929"/>
      <c r="AD31" s="929"/>
      <c r="AE31" s="935"/>
      <c r="AF31" s="955">
        <v>64</v>
      </c>
      <c r="AG31" s="933"/>
      <c r="AH31" s="933"/>
      <c r="AI31" s="933"/>
      <c r="AJ31" s="956"/>
      <c r="AK31" s="934">
        <v>1</v>
      </c>
      <c r="AL31" s="929"/>
      <c r="AM31" s="929"/>
      <c r="AN31" s="929"/>
      <c r="AO31" s="929"/>
      <c r="AP31" s="929">
        <v>872</v>
      </c>
      <c r="AQ31" s="929"/>
      <c r="AR31" s="929"/>
      <c r="AS31" s="929"/>
      <c r="AT31" s="929"/>
      <c r="AU31" s="929">
        <v>147</v>
      </c>
      <c r="AV31" s="929"/>
      <c r="AW31" s="929"/>
      <c r="AX31" s="929"/>
      <c r="AY31" s="929"/>
      <c r="AZ31" s="962" t="s">
        <v>34</v>
      </c>
      <c r="BA31" s="962"/>
      <c r="BB31" s="962"/>
      <c r="BC31" s="962"/>
      <c r="BD31" s="962"/>
      <c r="BE31" s="930" t="s">
        <v>29</v>
      </c>
      <c r="BF31" s="930"/>
      <c r="BG31" s="930"/>
      <c r="BH31" s="930"/>
      <c r="BI31" s="931"/>
      <c r="BJ31" s="56"/>
      <c r="BK31" s="56"/>
      <c r="BL31" s="56"/>
      <c r="BM31" s="56"/>
      <c r="BN31" s="56"/>
      <c r="BO31" s="55"/>
      <c r="BP31" s="55"/>
      <c r="BQ31" s="52">
        <v>25</v>
      </c>
      <c r="BR31" s="72"/>
      <c r="BS31" s="925"/>
      <c r="BT31" s="926"/>
      <c r="BU31" s="926"/>
      <c r="BV31" s="926"/>
      <c r="BW31" s="926"/>
      <c r="BX31" s="926"/>
      <c r="BY31" s="926"/>
      <c r="BZ31" s="926"/>
      <c r="CA31" s="926"/>
      <c r="CB31" s="926"/>
      <c r="CC31" s="926"/>
      <c r="CD31" s="926"/>
      <c r="CE31" s="926"/>
      <c r="CF31" s="926"/>
      <c r="CG31" s="927"/>
      <c r="CH31" s="932"/>
      <c r="CI31" s="933"/>
      <c r="CJ31" s="933"/>
      <c r="CK31" s="933"/>
      <c r="CL31" s="943"/>
      <c r="CM31" s="932"/>
      <c r="CN31" s="933"/>
      <c r="CO31" s="933"/>
      <c r="CP31" s="933"/>
      <c r="CQ31" s="943"/>
      <c r="CR31" s="932"/>
      <c r="CS31" s="933"/>
      <c r="CT31" s="933"/>
      <c r="CU31" s="933"/>
      <c r="CV31" s="943"/>
      <c r="CW31" s="932"/>
      <c r="CX31" s="933"/>
      <c r="CY31" s="933"/>
      <c r="CZ31" s="933"/>
      <c r="DA31" s="943"/>
      <c r="DB31" s="932"/>
      <c r="DC31" s="933"/>
      <c r="DD31" s="933"/>
      <c r="DE31" s="933"/>
      <c r="DF31" s="943"/>
      <c r="DG31" s="932"/>
      <c r="DH31" s="933"/>
      <c r="DI31" s="933"/>
      <c r="DJ31" s="933"/>
      <c r="DK31" s="943"/>
      <c r="DL31" s="932"/>
      <c r="DM31" s="933"/>
      <c r="DN31" s="933"/>
      <c r="DO31" s="933"/>
      <c r="DP31" s="943"/>
      <c r="DQ31" s="932"/>
      <c r="DR31" s="933"/>
      <c r="DS31" s="933"/>
      <c r="DT31" s="933"/>
      <c r="DU31" s="943"/>
      <c r="DV31" s="925"/>
      <c r="DW31" s="926"/>
      <c r="DX31" s="926"/>
      <c r="DY31" s="926"/>
      <c r="DZ31" s="944"/>
      <c r="EA31" s="48"/>
    </row>
    <row r="32" spans="1:131" ht="26.25" customHeight="1" x14ac:dyDescent="0.2">
      <c r="A32" s="54">
        <v>5</v>
      </c>
      <c r="B32" s="925" t="s">
        <v>470</v>
      </c>
      <c r="C32" s="926"/>
      <c r="D32" s="926"/>
      <c r="E32" s="926"/>
      <c r="F32" s="926"/>
      <c r="G32" s="926"/>
      <c r="H32" s="926"/>
      <c r="I32" s="926"/>
      <c r="J32" s="926"/>
      <c r="K32" s="926"/>
      <c r="L32" s="926"/>
      <c r="M32" s="926"/>
      <c r="N32" s="926"/>
      <c r="O32" s="926"/>
      <c r="P32" s="927"/>
      <c r="Q32" s="928">
        <v>176</v>
      </c>
      <c r="R32" s="929"/>
      <c r="S32" s="929"/>
      <c r="T32" s="929"/>
      <c r="U32" s="929"/>
      <c r="V32" s="929">
        <v>171</v>
      </c>
      <c r="W32" s="929"/>
      <c r="X32" s="929"/>
      <c r="Y32" s="929"/>
      <c r="Z32" s="929"/>
      <c r="AA32" s="929">
        <v>5</v>
      </c>
      <c r="AB32" s="929"/>
      <c r="AC32" s="929"/>
      <c r="AD32" s="929"/>
      <c r="AE32" s="935"/>
      <c r="AF32" s="955">
        <v>43</v>
      </c>
      <c r="AG32" s="933"/>
      <c r="AH32" s="933"/>
      <c r="AI32" s="933"/>
      <c r="AJ32" s="956"/>
      <c r="AK32" s="934">
        <v>74</v>
      </c>
      <c r="AL32" s="929"/>
      <c r="AM32" s="929"/>
      <c r="AN32" s="929"/>
      <c r="AO32" s="929"/>
      <c r="AP32" s="929">
        <v>976</v>
      </c>
      <c r="AQ32" s="929"/>
      <c r="AR32" s="929"/>
      <c r="AS32" s="929"/>
      <c r="AT32" s="929"/>
      <c r="AU32" s="929">
        <v>792</v>
      </c>
      <c r="AV32" s="929"/>
      <c r="AW32" s="929"/>
      <c r="AX32" s="929"/>
      <c r="AY32" s="929"/>
      <c r="AZ32" s="962" t="s">
        <v>34</v>
      </c>
      <c r="BA32" s="962"/>
      <c r="BB32" s="962"/>
      <c r="BC32" s="962"/>
      <c r="BD32" s="962"/>
      <c r="BE32" s="930" t="s">
        <v>29</v>
      </c>
      <c r="BF32" s="930"/>
      <c r="BG32" s="930"/>
      <c r="BH32" s="930"/>
      <c r="BI32" s="931"/>
      <c r="BJ32" s="56"/>
      <c r="BK32" s="56"/>
      <c r="BL32" s="56"/>
      <c r="BM32" s="56"/>
      <c r="BN32" s="56"/>
      <c r="BO32" s="55"/>
      <c r="BP32" s="55"/>
      <c r="BQ32" s="52">
        <v>26</v>
      </c>
      <c r="BR32" s="72"/>
      <c r="BS32" s="925"/>
      <c r="BT32" s="926"/>
      <c r="BU32" s="926"/>
      <c r="BV32" s="926"/>
      <c r="BW32" s="926"/>
      <c r="BX32" s="926"/>
      <c r="BY32" s="926"/>
      <c r="BZ32" s="926"/>
      <c r="CA32" s="926"/>
      <c r="CB32" s="926"/>
      <c r="CC32" s="926"/>
      <c r="CD32" s="926"/>
      <c r="CE32" s="926"/>
      <c r="CF32" s="926"/>
      <c r="CG32" s="927"/>
      <c r="CH32" s="932"/>
      <c r="CI32" s="933"/>
      <c r="CJ32" s="933"/>
      <c r="CK32" s="933"/>
      <c r="CL32" s="943"/>
      <c r="CM32" s="932"/>
      <c r="CN32" s="933"/>
      <c r="CO32" s="933"/>
      <c r="CP32" s="933"/>
      <c r="CQ32" s="943"/>
      <c r="CR32" s="932"/>
      <c r="CS32" s="933"/>
      <c r="CT32" s="933"/>
      <c r="CU32" s="933"/>
      <c r="CV32" s="943"/>
      <c r="CW32" s="932"/>
      <c r="CX32" s="933"/>
      <c r="CY32" s="933"/>
      <c r="CZ32" s="933"/>
      <c r="DA32" s="943"/>
      <c r="DB32" s="932"/>
      <c r="DC32" s="933"/>
      <c r="DD32" s="933"/>
      <c r="DE32" s="933"/>
      <c r="DF32" s="943"/>
      <c r="DG32" s="932"/>
      <c r="DH32" s="933"/>
      <c r="DI32" s="933"/>
      <c r="DJ32" s="933"/>
      <c r="DK32" s="943"/>
      <c r="DL32" s="932"/>
      <c r="DM32" s="933"/>
      <c r="DN32" s="933"/>
      <c r="DO32" s="933"/>
      <c r="DP32" s="943"/>
      <c r="DQ32" s="932"/>
      <c r="DR32" s="933"/>
      <c r="DS32" s="933"/>
      <c r="DT32" s="933"/>
      <c r="DU32" s="943"/>
      <c r="DV32" s="925"/>
      <c r="DW32" s="926"/>
      <c r="DX32" s="926"/>
      <c r="DY32" s="926"/>
      <c r="DZ32" s="944"/>
      <c r="EA32" s="48"/>
    </row>
    <row r="33" spans="1:131" ht="26.25" customHeight="1" x14ac:dyDescent="0.2">
      <c r="A33" s="54">
        <v>6</v>
      </c>
      <c r="B33" s="925" t="s">
        <v>471</v>
      </c>
      <c r="C33" s="926"/>
      <c r="D33" s="926"/>
      <c r="E33" s="926"/>
      <c r="F33" s="926"/>
      <c r="G33" s="926"/>
      <c r="H33" s="926"/>
      <c r="I33" s="926"/>
      <c r="J33" s="926"/>
      <c r="K33" s="926"/>
      <c r="L33" s="926"/>
      <c r="M33" s="926"/>
      <c r="N33" s="926"/>
      <c r="O33" s="926"/>
      <c r="P33" s="927"/>
      <c r="Q33" s="928">
        <v>30</v>
      </c>
      <c r="R33" s="929"/>
      <c r="S33" s="929"/>
      <c r="T33" s="929"/>
      <c r="U33" s="929"/>
      <c r="V33" s="929">
        <v>29</v>
      </c>
      <c r="W33" s="929"/>
      <c r="X33" s="929"/>
      <c r="Y33" s="929"/>
      <c r="Z33" s="929"/>
      <c r="AA33" s="929">
        <v>0</v>
      </c>
      <c r="AB33" s="929"/>
      <c r="AC33" s="929"/>
      <c r="AD33" s="929"/>
      <c r="AE33" s="935"/>
      <c r="AF33" s="955">
        <v>11</v>
      </c>
      <c r="AG33" s="933"/>
      <c r="AH33" s="933"/>
      <c r="AI33" s="933"/>
      <c r="AJ33" s="956"/>
      <c r="AK33" s="934">
        <v>16</v>
      </c>
      <c r="AL33" s="929"/>
      <c r="AM33" s="929"/>
      <c r="AN33" s="929"/>
      <c r="AO33" s="929"/>
      <c r="AP33" s="929">
        <v>32</v>
      </c>
      <c r="AQ33" s="929"/>
      <c r="AR33" s="929"/>
      <c r="AS33" s="929"/>
      <c r="AT33" s="929"/>
      <c r="AU33" s="929">
        <v>30</v>
      </c>
      <c r="AV33" s="929"/>
      <c r="AW33" s="929"/>
      <c r="AX33" s="929"/>
      <c r="AY33" s="929"/>
      <c r="AZ33" s="962" t="s">
        <v>34</v>
      </c>
      <c r="BA33" s="962"/>
      <c r="BB33" s="962"/>
      <c r="BC33" s="962"/>
      <c r="BD33" s="962"/>
      <c r="BE33" s="930" t="s">
        <v>29</v>
      </c>
      <c r="BF33" s="930"/>
      <c r="BG33" s="930"/>
      <c r="BH33" s="930"/>
      <c r="BI33" s="931"/>
      <c r="BJ33" s="56"/>
      <c r="BK33" s="56"/>
      <c r="BL33" s="56"/>
      <c r="BM33" s="56"/>
      <c r="BN33" s="56"/>
      <c r="BO33" s="55"/>
      <c r="BP33" s="55"/>
      <c r="BQ33" s="52">
        <v>27</v>
      </c>
      <c r="BR33" s="72"/>
      <c r="BS33" s="925"/>
      <c r="BT33" s="926"/>
      <c r="BU33" s="926"/>
      <c r="BV33" s="926"/>
      <c r="BW33" s="926"/>
      <c r="BX33" s="926"/>
      <c r="BY33" s="926"/>
      <c r="BZ33" s="926"/>
      <c r="CA33" s="926"/>
      <c r="CB33" s="926"/>
      <c r="CC33" s="926"/>
      <c r="CD33" s="926"/>
      <c r="CE33" s="926"/>
      <c r="CF33" s="926"/>
      <c r="CG33" s="927"/>
      <c r="CH33" s="932"/>
      <c r="CI33" s="933"/>
      <c r="CJ33" s="933"/>
      <c r="CK33" s="933"/>
      <c r="CL33" s="943"/>
      <c r="CM33" s="932"/>
      <c r="CN33" s="933"/>
      <c r="CO33" s="933"/>
      <c r="CP33" s="933"/>
      <c r="CQ33" s="943"/>
      <c r="CR33" s="932"/>
      <c r="CS33" s="933"/>
      <c r="CT33" s="933"/>
      <c r="CU33" s="933"/>
      <c r="CV33" s="943"/>
      <c r="CW33" s="932"/>
      <c r="CX33" s="933"/>
      <c r="CY33" s="933"/>
      <c r="CZ33" s="933"/>
      <c r="DA33" s="943"/>
      <c r="DB33" s="932"/>
      <c r="DC33" s="933"/>
      <c r="DD33" s="933"/>
      <c r="DE33" s="933"/>
      <c r="DF33" s="943"/>
      <c r="DG33" s="932"/>
      <c r="DH33" s="933"/>
      <c r="DI33" s="933"/>
      <c r="DJ33" s="933"/>
      <c r="DK33" s="943"/>
      <c r="DL33" s="932"/>
      <c r="DM33" s="933"/>
      <c r="DN33" s="933"/>
      <c r="DO33" s="933"/>
      <c r="DP33" s="943"/>
      <c r="DQ33" s="932"/>
      <c r="DR33" s="933"/>
      <c r="DS33" s="933"/>
      <c r="DT33" s="933"/>
      <c r="DU33" s="943"/>
      <c r="DV33" s="925"/>
      <c r="DW33" s="926"/>
      <c r="DX33" s="926"/>
      <c r="DY33" s="926"/>
      <c r="DZ33" s="944"/>
      <c r="EA33" s="48"/>
    </row>
    <row r="34" spans="1:131" ht="26.25" customHeight="1" x14ac:dyDescent="0.2">
      <c r="A34" s="54">
        <v>7</v>
      </c>
      <c r="B34" s="925" t="s">
        <v>42</v>
      </c>
      <c r="C34" s="926"/>
      <c r="D34" s="926"/>
      <c r="E34" s="926"/>
      <c r="F34" s="926"/>
      <c r="G34" s="926"/>
      <c r="H34" s="926"/>
      <c r="I34" s="926"/>
      <c r="J34" s="926"/>
      <c r="K34" s="926"/>
      <c r="L34" s="926"/>
      <c r="M34" s="926"/>
      <c r="N34" s="926"/>
      <c r="O34" s="926"/>
      <c r="P34" s="927"/>
      <c r="Q34" s="928">
        <v>31</v>
      </c>
      <c r="R34" s="929"/>
      <c r="S34" s="929"/>
      <c r="T34" s="929"/>
      <c r="U34" s="929"/>
      <c r="V34" s="929">
        <v>31</v>
      </c>
      <c r="W34" s="929"/>
      <c r="X34" s="929"/>
      <c r="Y34" s="929"/>
      <c r="Z34" s="929"/>
      <c r="AA34" s="929">
        <v>0</v>
      </c>
      <c r="AB34" s="929"/>
      <c r="AC34" s="929"/>
      <c r="AD34" s="929"/>
      <c r="AE34" s="935"/>
      <c r="AF34" s="955">
        <v>44</v>
      </c>
      <c r="AG34" s="933"/>
      <c r="AH34" s="933"/>
      <c r="AI34" s="933"/>
      <c r="AJ34" s="956"/>
      <c r="AK34" s="934">
        <v>16</v>
      </c>
      <c r="AL34" s="929"/>
      <c r="AM34" s="929"/>
      <c r="AN34" s="929"/>
      <c r="AO34" s="929"/>
      <c r="AP34" s="929">
        <v>161</v>
      </c>
      <c r="AQ34" s="929"/>
      <c r="AR34" s="929"/>
      <c r="AS34" s="929"/>
      <c r="AT34" s="929"/>
      <c r="AU34" s="929">
        <v>153</v>
      </c>
      <c r="AV34" s="929"/>
      <c r="AW34" s="929"/>
      <c r="AX34" s="929"/>
      <c r="AY34" s="929"/>
      <c r="AZ34" s="962" t="s">
        <v>34</v>
      </c>
      <c r="BA34" s="962"/>
      <c r="BB34" s="962"/>
      <c r="BC34" s="962"/>
      <c r="BD34" s="962"/>
      <c r="BE34" s="930" t="s">
        <v>29</v>
      </c>
      <c r="BF34" s="930"/>
      <c r="BG34" s="930"/>
      <c r="BH34" s="930"/>
      <c r="BI34" s="931"/>
      <c r="BJ34" s="56"/>
      <c r="BK34" s="56"/>
      <c r="BL34" s="56"/>
      <c r="BM34" s="56"/>
      <c r="BN34" s="56"/>
      <c r="BO34" s="55"/>
      <c r="BP34" s="55"/>
      <c r="BQ34" s="52">
        <v>28</v>
      </c>
      <c r="BR34" s="72"/>
      <c r="BS34" s="925"/>
      <c r="BT34" s="926"/>
      <c r="BU34" s="926"/>
      <c r="BV34" s="926"/>
      <c r="BW34" s="926"/>
      <c r="BX34" s="926"/>
      <c r="BY34" s="926"/>
      <c r="BZ34" s="926"/>
      <c r="CA34" s="926"/>
      <c r="CB34" s="926"/>
      <c r="CC34" s="926"/>
      <c r="CD34" s="926"/>
      <c r="CE34" s="926"/>
      <c r="CF34" s="926"/>
      <c r="CG34" s="927"/>
      <c r="CH34" s="932"/>
      <c r="CI34" s="933"/>
      <c r="CJ34" s="933"/>
      <c r="CK34" s="933"/>
      <c r="CL34" s="943"/>
      <c r="CM34" s="932"/>
      <c r="CN34" s="933"/>
      <c r="CO34" s="933"/>
      <c r="CP34" s="933"/>
      <c r="CQ34" s="943"/>
      <c r="CR34" s="932"/>
      <c r="CS34" s="933"/>
      <c r="CT34" s="933"/>
      <c r="CU34" s="933"/>
      <c r="CV34" s="943"/>
      <c r="CW34" s="932"/>
      <c r="CX34" s="933"/>
      <c r="CY34" s="933"/>
      <c r="CZ34" s="933"/>
      <c r="DA34" s="943"/>
      <c r="DB34" s="932"/>
      <c r="DC34" s="933"/>
      <c r="DD34" s="933"/>
      <c r="DE34" s="933"/>
      <c r="DF34" s="943"/>
      <c r="DG34" s="932"/>
      <c r="DH34" s="933"/>
      <c r="DI34" s="933"/>
      <c r="DJ34" s="933"/>
      <c r="DK34" s="943"/>
      <c r="DL34" s="932"/>
      <c r="DM34" s="933"/>
      <c r="DN34" s="933"/>
      <c r="DO34" s="933"/>
      <c r="DP34" s="943"/>
      <c r="DQ34" s="932"/>
      <c r="DR34" s="933"/>
      <c r="DS34" s="933"/>
      <c r="DT34" s="933"/>
      <c r="DU34" s="943"/>
      <c r="DV34" s="925"/>
      <c r="DW34" s="926"/>
      <c r="DX34" s="926"/>
      <c r="DY34" s="926"/>
      <c r="DZ34" s="944"/>
      <c r="EA34" s="48"/>
    </row>
    <row r="35" spans="1:131" ht="26.25" customHeight="1" x14ac:dyDescent="0.2">
      <c r="A35" s="54">
        <v>8</v>
      </c>
      <c r="B35" s="925"/>
      <c r="C35" s="926"/>
      <c r="D35" s="926"/>
      <c r="E35" s="926"/>
      <c r="F35" s="926"/>
      <c r="G35" s="926"/>
      <c r="H35" s="926"/>
      <c r="I35" s="926"/>
      <c r="J35" s="926"/>
      <c r="K35" s="926"/>
      <c r="L35" s="926"/>
      <c r="M35" s="926"/>
      <c r="N35" s="926"/>
      <c r="O35" s="926"/>
      <c r="P35" s="927"/>
      <c r="Q35" s="928"/>
      <c r="R35" s="929"/>
      <c r="S35" s="929"/>
      <c r="T35" s="929"/>
      <c r="U35" s="929"/>
      <c r="V35" s="929"/>
      <c r="W35" s="929"/>
      <c r="X35" s="929"/>
      <c r="Y35" s="929"/>
      <c r="Z35" s="929"/>
      <c r="AA35" s="929"/>
      <c r="AB35" s="929"/>
      <c r="AC35" s="929"/>
      <c r="AD35" s="929"/>
      <c r="AE35" s="935"/>
      <c r="AF35" s="955"/>
      <c r="AG35" s="933"/>
      <c r="AH35" s="933"/>
      <c r="AI35" s="933"/>
      <c r="AJ35" s="956"/>
      <c r="AK35" s="934"/>
      <c r="AL35" s="929"/>
      <c r="AM35" s="929"/>
      <c r="AN35" s="929"/>
      <c r="AO35" s="929"/>
      <c r="AP35" s="929"/>
      <c r="AQ35" s="929"/>
      <c r="AR35" s="929"/>
      <c r="AS35" s="929"/>
      <c r="AT35" s="929"/>
      <c r="AU35" s="929"/>
      <c r="AV35" s="929"/>
      <c r="AW35" s="929"/>
      <c r="AX35" s="929"/>
      <c r="AY35" s="929"/>
      <c r="AZ35" s="962"/>
      <c r="BA35" s="962"/>
      <c r="BB35" s="962"/>
      <c r="BC35" s="962"/>
      <c r="BD35" s="962"/>
      <c r="BE35" s="930"/>
      <c r="BF35" s="930"/>
      <c r="BG35" s="930"/>
      <c r="BH35" s="930"/>
      <c r="BI35" s="931"/>
      <c r="BJ35" s="56"/>
      <c r="BK35" s="56"/>
      <c r="BL35" s="56"/>
      <c r="BM35" s="56"/>
      <c r="BN35" s="56"/>
      <c r="BO35" s="55"/>
      <c r="BP35" s="55"/>
      <c r="BQ35" s="52">
        <v>29</v>
      </c>
      <c r="BR35" s="72"/>
      <c r="BS35" s="925"/>
      <c r="BT35" s="926"/>
      <c r="BU35" s="926"/>
      <c r="BV35" s="926"/>
      <c r="BW35" s="926"/>
      <c r="BX35" s="926"/>
      <c r="BY35" s="926"/>
      <c r="BZ35" s="926"/>
      <c r="CA35" s="926"/>
      <c r="CB35" s="926"/>
      <c r="CC35" s="926"/>
      <c r="CD35" s="926"/>
      <c r="CE35" s="926"/>
      <c r="CF35" s="926"/>
      <c r="CG35" s="927"/>
      <c r="CH35" s="932"/>
      <c r="CI35" s="933"/>
      <c r="CJ35" s="933"/>
      <c r="CK35" s="933"/>
      <c r="CL35" s="943"/>
      <c r="CM35" s="932"/>
      <c r="CN35" s="933"/>
      <c r="CO35" s="933"/>
      <c r="CP35" s="933"/>
      <c r="CQ35" s="943"/>
      <c r="CR35" s="932"/>
      <c r="CS35" s="933"/>
      <c r="CT35" s="933"/>
      <c r="CU35" s="933"/>
      <c r="CV35" s="943"/>
      <c r="CW35" s="932"/>
      <c r="CX35" s="933"/>
      <c r="CY35" s="933"/>
      <c r="CZ35" s="933"/>
      <c r="DA35" s="943"/>
      <c r="DB35" s="932"/>
      <c r="DC35" s="933"/>
      <c r="DD35" s="933"/>
      <c r="DE35" s="933"/>
      <c r="DF35" s="943"/>
      <c r="DG35" s="932"/>
      <c r="DH35" s="933"/>
      <c r="DI35" s="933"/>
      <c r="DJ35" s="933"/>
      <c r="DK35" s="943"/>
      <c r="DL35" s="932"/>
      <c r="DM35" s="933"/>
      <c r="DN35" s="933"/>
      <c r="DO35" s="933"/>
      <c r="DP35" s="943"/>
      <c r="DQ35" s="932"/>
      <c r="DR35" s="933"/>
      <c r="DS35" s="933"/>
      <c r="DT35" s="933"/>
      <c r="DU35" s="943"/>
      <c r="DV35" s="925"/>
      <c r="DW35" s="926"/>
      <c r="DX35" s="926"/>
      <c r="DY35" s="926"/>
      <c r="DZ35" s="944"/>
      <c r="EA35" s="48"/>
    </row>
    <row r="36" spans="1:131" ht="26.25" customHeight="1" x14ac:dyDescent="0.2">
      <c r="A36" s="54">
        <v>9</v>
      </c>
      <c r="B36" s="925"/>
      <c r="C36" s="926"/>
      <c r="D36" s="926"/>
      <c r="E36" s="926"/>
      <c r="F36" s="926"/>
      <c r="G36" s="926"/>
      <c r="H36" s="926"/>
      <c r="I36" s="926"/>
      <c r="J36" s="926"/>
      <c r="K36" s="926"/>
      <c r="L36" s="926"/>
      <c r="M36" s="926"/>
      <c r="N36" s="926"/>
      <c r="O36" s="926"/>
      <c r="P36" s="927"/>
      <c r="Q36" s="928"/>
      <c r="R36" s="929"/>
      <c r="S36" s="929"/>
      <c r="T36" s="929"/>
      <c r="U36" s="929"/>
      <c r="V36" s="929"/>
      <c r="W36" s="929"/>
      <c r="X36" s="929"/>
      <c r="Y36" s="929"/>
      <c r="Z36" s="929"/>
      <c r="AA36" s="929"/>
      <c r="AB36" s="929"/>
      <c r="AC36" s="929"/>
      <c r="AD36" s="929"/>
      <c r="AE36" s="935"/>
      <c r="AF36" s="955"/>
      <c r="AG36" s="933"/>
      <c r="AH36" s="933"/>
      <c r="AI36" s="933"/>
      <c r="AJ36" s="956"/>
      <c r="AK36" s="934"/>
      <c r="AL36" s="929"/>
      <c r="AM36" s="929"/>
      <c r="AN36" s="929"/>
      <c r="AO36" s="929"/>
      <c r="AP36" s="929"/>
      <c r="AQ36" s="929"/>
      <c r="AR36" s="929"/>
      <c r="AS36" s="929"/>
      <c r="AT36" s="929"/>
      <c r="AU36" s="929"/>
      <c r="AV36" s="929"/>
      <c r="AW36" s="929"/>
      <c r="AX36" s="929"/>
      <c r="AY36" s="929"/>
      <c r="AZ36" s="962"/>
      <c r="BA36" s="962"/>
      <c r="BB36" s="962"/>
      <c r="BC36" s="962"/>
      <c r="BD36" s="962"/>
      <c r="BE36" s="930"/>
      <c r="BF36" s="930"/>
      <c r="BG36" s="930"/>
      <c r="BH36" s="930"/>
      <c r="BI36" s="931"/>
      <c r="BJ36" s="56"/>
      <c r="BK36" s="56"/>
      <c r="BL36" s="56"/>
      <c r="BM36" s="56"/>
      <c r="BN36" s="56"/>
      <c r="BO36" s="55"/>
      <c r="BP36" s="55"/>
      <c r="BQ36" s="52">
        <v>30</v>
      </c>
      <c r="BR36" s="72"/>
      <c r="BS36" s="925"/>
      <c r="BT36" s="926"/>
      <c r="BU36" s="926"/>
      <c r="BV36" s="926"/>
      <c r="BW36" s="926"/>
      <c r="BX36" s="926"/>
      <c r="BY36" s="926"/>
      <c r="BZ36" s="926"/>
      <c r="CA36" s="926"/>
      <c r="CB36" s="926"/>
      <c r="CC36" s="926"/>
      <c r="CD36" s="926"/>
      <c r="CE36" s="926"/>
      <c r="CF36" s="926"/>
      <c r="CG36" s="927"/>
      <c r="CH36" s="932"/>
      <c r="CI36" s="933"/>
      <c r="CJ36" s="933"/>
      <c r="CK36" s="933"/>
      <c r="CL36" s="943"/>
      <c r="CM36" s="932"/>
      <c r="CN36" s="933"/>
      <c r="CO36" s="933"/>
      <c r="CP36" s="933"/>
      <c r="CQ36" s="943"/>
      <c r="CR36" s="932"/>
      <c r="CS36" s="933"/>
      <c r="CT36" s="933"/>
      <c r="CU36" s="933"/>
      <c r="CV36" s="943"/>
      <c r="CW36" s="932"/>
      <c r="CX36" s="933"/>
      <c r="CY36" s="933"/>
      <c r="CZ36" s="933"/>
      <c r="DA36" s="943"/>
      <c r="DB36" s="932"/>
      <c r="DC36" s="933"/>
      <c r="DD36" s="933"/>
      <c r="DE36" s="933"/>
      <c r="DF36" s="943"/>
      <c r="DG36" s="932"/>
      <c r="DH36" s="933"/>
      <c r="DI36" s="933"/>
      <c r="DJ36" s="933"/>
      <c r="DK36" s="943"/>
      <c r="DL36" s="932"/>
      <c r="DM36" s="933"/>
      <c r="DN36" s="933"/>
      <c r="DO36" s="933"/>
      <c r="DP36" s="943"/>
      <c r="DQ36" s="932"/>
      <c r="DR36" s="933"/>
      <c r="DS36" s="933"/>
      <c r="DT36" s="933"/>
      <c r="DU36" s="943"/>
      <c r="DV36" s="925"/>
      <c r="DW36" s="926"/>
      <c r="DX36" s="926"/>
      <c r="DY36" s="926"/>
      <c r="DZ36" s="944"/>
      <c r="EA36" s="48"/>
    </row>
    <row r="37" spans="1:131" ht="26.25" customHeight="1" x14ac:dyDescent="0.2">
      <c r="A37" s="54">
        <v>10</v>
      </c>
      <c r="B37" s="925"/>
      <c r="C37" s="926"/>
      <c r="D37" s="926"/>
      <c r="E37" s="926"/>
      <c r="F37" s="926"/>
      <c r="G37" s="926"/>
      <c r="H37" s="926"/>
      <c r="I37" s="926"/>
      <c r="J37" s="926"/>
      <c r="K37" s="926"/>
      <c r="L37" s="926"/>
      <c r="M37" s="926"/>
      <c r="N37" s="926"/>
      <c r="O37" s="926"/>
      <c r="P37" s="927"/>
      <c r="Q37" s="928"/>
      <c r="R37" s="929"/>
      <c r="S37" s="929"/>
      <c r="T37" s="929"/>
      <c r="U37" s="929"/>
      <c r="V37" s="929"/>
      <c r="W37" s="929"/>
      <c r="X37" s="929"/>
      <c r="Y37" s="929"/>
      <c r="Z37" s="929"/>
      <c r="AA37" s="929"/>
      <c r="AB37" s="929"/>
      <c r="AC37" s="929"/>
      <c r="AD37" s="929"/>
      <c r="AE37" s="935"/>
      <c r="AF37" s="955"/>
      <c r="AG37" s="933"/>
      <c r="AH37" s="933"/>
      <c r="AI37" s="933"/>
      <c r="AJ37" s="956"/>
      <c r="AK37" s="934"/>
      <c r="AL37" s="929"/>
      <c r="AM37" s="929"/>
      <c r="AN37" s="929"/>
      <c r="AO37" s="929"/>
      <c r="AP37" s="929"/>
      <c r="AQ37" s="929"/>
      <c r="AR37" s="929"/>
      <c r="AS37" s="929"/>
      <c r="AT37" s="929"/>
      <c r="AU37" s="929"/>
      <c r="AV37" s="929"/>
      <c r="AW37" s="929"/>
      <c r="AX37" s="929"/>
      <c r="AY37" s="929"/>
      <c r="AZ37" s="962"/>
      <c r="BA37" s="962"/>
      <c r="BB37" s="962"/>
      <c r="BC37" s="962"/>
      <c r="BD37" s="962"/>
      <c r="BE37" s="930"/>
      <c r="BF37" s="930"/>
      <c r="BG37" s="930"/>
      <c r="BH37" s="930"/>
      <c r="BI37" s="931"/>
      <c r="BJ37" s="56"/>
      <c r="BK37" s="56"/>
      <c r="BL37" s="56"/>
      <c r="BM37" s="56"/>
      <c r="BN37" s="56"/>
      <c r="BO37" s="55"/>
      <c r="BP37" s="55"/>
      <c r="BQ37" s="52">
        <v>31</v>
      </c>
      <c r="BR37" s="72"/>
      <c r="BS37" s="925"/>
      <c r="BT37" s="926"/>
      <c r="BU37" s="926"/>
      <c r="BV37" s="926"/>
      <c r="BW37" s="926"/>
      <c r="BX37" s="926"/>
      <c r="BY37" s="926"/>
      <c r="BZ37" s="926"/>
      <c r="CA37" s="926"/>
      <c r="CB37" s="926"/>
      <c r="CC37" s="926"/>
      <c r="CD37" s="926"/>
      <c r="CE37" s="926"/>
      <c r="CF37" s="926"/>
      <c r="CG37" s="927"/>
      <c r="CH37" s="932"/>
      <c r="CI37" s="933"/>
      <c r="CJ37" s="933"/>
      <c r="CK37" s="933"/>
      <c r="CL37" s="943"/>
      <c r="CM37" s="932"/>
      <c r="CN37" s="933"/>
      <c r="CO37" s="933"/>
      <c r="CP37" s="933"/>
      <c r="CQ37" s="943"/>
      <c r="CR37" s="932"/>
      <c r="CS37" s="933"/>
      <c r="CT37" s="933"/>
      <c r="CU37" s="933"/>
      <c r="CV37" s="943"/>
      <c r="CW37" s="932"/>
      <c r="CX37" s="933"/>
      <c r="CY37" s="933"/>
      <c r="CZ37" s="933"/>
      <c r="DA37" s="943"/>
      <c r="DB37" s="932"/>
      <c r="DC37" s="933"/>
      <c r="DD37" s="933"/>
      <c r="DE37" s="933"/>
      <c r="DF37" s="943"/>
      <c r="DG37" s="932"/>
      <c r="DH37" s="933"/>
      <c r="DI37" s="933"/>
      <c r="DJ37" s="933"/>
      <c r="DK37" s="943"/>
      <c r="DL37" s="932"/>
      <c r="DM37" s="933"/>
      <c r="DN37" s="933"/>
      <c r="DO37" s="933"/>
      <c r="DP37" s="943"/>
      <c r="DQ37" s="932"/>
      <c r="DR37" s="933"/>
      <c r="DS37" s="933"/>
      <c r="DT37" s="933"/>
      <c r="DU37" s="943"/>
      <c r="DV37" s="925"/>
      <c r="DW37" s="926"/>
      <c r="DX37" s="926"/>
      <c r="DY37" s="926"/>
      <c r="DZ37" s="944"/>
      <c r="EA37" s="48"/>
    </row>
    <row r="38" spans="1:131" ht="26.25" customHeight="1" x14ac:dyDescent="0.2">
      <c r="A38" s="54">
        <v>11</v>
      </c>
      <c r="B38" s="925"/>
      <c r="C38" s="926"/>
      <c r="D38" s="926"/>
      <c r="E38" s="926"/>
      <c r="F38" s="926"/>
      <c r="G38" s="926"/>
      <c r="H38" s="926"/>
      <c r="I38" s="926"/>
      <c r="J38" s="926"/>
      <c r="K38" s="926"/>
      <c r="L38" s="926"/>
      <c r="M38" s="926"/>
      <c r="N38" s="926"/>
      <c r="O38" s="926"/>
      <c r="P38" s="927"/>
      <c r="Q38" s="928"/>
      <c r="R38" s="929"/>
      <c r="S38" s="929"/>
      <c r="T38" s="929"/>
      <c r="U38" s="929"/>
      <c r="V38" s="929"/>
      <c r="W38" s="929"/>
      <c r="X38" s="929"/>
      <c r="Y38" s="929"/>
      <c r="Z38" s="929"/>
      <c r="AA38" s="929"/>
      <c r="AB38" s="929"/>
      <c r="AC38" s="929"/>
      <c r="AD38" s="929"/>
      <c r="AE38" s="935"/>
      <c r="AF38" s="955"/>
      <c r="AG38" s="933"/>
      <c r="AH38" s="933"/>
      <c r="AI38" s="933"/>
      <c r="AJ38" s="956"/>
      <c r="AK38" s="934"/>
      <c r="AL38" s="929"/>
      <c r="AM38" s="929"/>
      <c r="AN38" s="929"/>
      <c r="AO38" s="929"/>
      <c r="AP38" s="929"/>
      <c r="AQ38" s="929"/>
      <c r="AR38" s="929"/>
      <c r="AS38" s="929"/>
      <c r="AT38" s="929"/>
      <c r="AU38" s="929"/>
      <c r="AV38" s="929"/>
      <c r="AW38" s="929"/>
      <c r="AX38" s="929"/>
      <c r="AY38" s="929"/>
      <c r="AZ38" s="962"/>
      <c r="BA38" s="962"/>
      <c r="BB38" s="962"/>
      <c r="BC38" s="962"/>
      <c r="BD38" s="962"/>
      <c r="BE38" s="930"/>
      <c r="BF38" s="930"/>
      <c r="BG38" s="930"/>
      <c r="BH38" s="930"/>
      <c r="BI38" s="931"/>
      <c r="BJ38" s="56"/>
      <c r="BK38" s="56"/>
      <c r="BL38" s="56"/>
      <c r="BM38" s="56"/>
      <c r="BN38" s="56"/>
      <c r="BO38" s="55"/>
      <c r="BP38" s="55"/>
      <c r="BQ38" s="52">
        <v>32</v>
      </c>
      <c r="BR38" s="72"/>
      <c r="BS38" s="925"/>
      <c r="BT38" s="926"/>
      <c r="BU38" s="926"/>
      <c r="BV38" s="926"/>
      <c r="BW38" s="926"/>
      <c r="BX38" s="926"/>
      <c r="BY38" s="926"/>
      <c r="BZ38" s="926"/>
      <c r="CA38" s="926"/>
      <c r="CB38" s="926"/>
      <c r="CC38" s="926"/>
      <c r="CD38" s="926"/>
      <c r="CE38" s="926"/>
      <c r="CF38" s="926"/>
      <c r="CG38" s="927"/>
      <c r="CH38" s="932"/>
      <c r="CI38" s="933"/>
      <c r="CJ38" s="933"/>
      <c r="CK38" s="933"/>
      <c r="CL38" s="943"/>
      <c r="CM38" s="932"/>
      <c r="CN38" s="933"/>
      <c r="CO38" s="933"/>
      <c r="CP38" s="933"/>
      <c r="CQ38" s="943"/>
      <c r="CR38" s="932"/>
      <c r="CS38" s="933"/>
      <c r="CT38" s="933"/>
      <c r="CU38" s="933"/>
      <c r="CV38" s="943"/>
      <c r="CW38" s="932"/>
      <c r="CX38" s="933"/>
      <c r="CY38" s="933"/>
      <c r="CZ38" s="933"/>
      <c r="DA38" s="943"/>
      <c r="DB38" s="932"/>
      <c r="DC38" s="933"/>
      <c r="DD38" s="933"/>
      <c r="DE38" s="933"/>
      <c r="DF38" s="943"/>
      <c r="DG38" s="932"/>
      <c r="DH38" s="933"/>
      <c r="DI38" s="933"/>
      <c r="DJ38" s="933"/>
      <c r="DK38" s="943"/>
      <c r="DL38" s="932"/>
      <c r="DM38" s="933"/>
      <c r="DN38" s="933"/>
      <c r="DO38" s="933"/>
      <c r="DP38" s="943"/>
      <c r="DQ38" s="932"/>
      <c r="DR38" s="933"/>
      <c r="DS38" s="933"/>
      <c r="DT38" s="933"/>
      <c r="DU38" s="943"/>
      <c r="DV38" s="925"/>
      <c r="DW38" s="926"/>
      <c r="DX38" s="926"/>
      <c r="DY38" s="926"/>
      <c r="DZ38" s="944"/>
      <c r="EA38" s="48"/>
    </row>
    <row r="39" spans="1:131" ht="26.25" customHeight="1" x14ac:dyDescent="0.2">
      <c r="A39" s="54">
        <v>12</v>
      </c>
      <c r="B39" s="925"/>
      <c r="C39" s="926"/>
      <c r="D39" s="926"/>
      <c r="E39" s="926"/>
      <c r="F39" s="926"/>
      <c r="G39" s="926"/>
      <c r="H39" s="926"/>
      <c r="I39" s="926"/>
      <c r="J39" s="926"/>
      <c r="K39" s="926"/>
      <c r="L39" s="926"/>
      <c r="M39" s="926"/>
      <c r="N39" s="926"/>
      <c r="O39" s="926"/>
      <c r="P39" s="927"/>
      <c r="Q39" s="928"/>
      <c r="R39" s="929"/>
      <c r="S39" s="929"/>
      <c r="T39" s="929"/>
      <c r="U39" s="929"/>
      <c r="V39" s="929"/>
      <c r="W39" s="929"/>
      <c r="X39" s="929"/>
      <c r="Y39" s="929"/>
      <c r="Z39" s="929"/>
      <c r="AA39" s="929"/>
      <c r="AB39" s="929"/>
      <c r="AC39" s="929"/>
      <c r="AD39" s="929"/>
      <c r="AE39" s="935"/>
      <c r="AF39" s="955"/>
      <c r="AG39" s="933"/>
      <c r="AH39" s="933"/>
      <c r="AI39" s="933"/>
      <c r="AJ39" s="956"/>
      <c r="AK39" s="934"/>
      <c r="AL39" s="929"/>
      <c r="AM39" s="929"/>
      <c r="AN39" s="929"/>
      <c r="AO39" s="929"/>
      <c r="AP39" s="929"/>
      <c r="AQ39" s="929"/>
      <c r="AR39" s="929"/>
      <c r="AS39" s="929"/>
      <c r="AT39" s="929"/>
      <c r="AU39" s="929"/>
      <c r="AV39" s="929"/>
      <c r="AW39" s="929"/>
      <c r="AX39" s="929"/>
      <c r="AY39" s="929"/>
      <c r="AZ39" s="962"/>
      <c r="BA39" s="962"/>
      <c r="BB39" s="962"/>
      <c r="BC39" s="962"/>
      <c r="BD39" s="962"/>
      <c r="BE39" s="930"/>
      <c r="BF39" s="930"/>
      <c r="BG39" s="930"/>
      <c r="BH39" s="930"/>
      <c r="BI39" s="931"/>
      <c r="BJ39" s="56"/>
      <c r="BK39" s="56"/>
      <c r="BL39" s="56"/>
      <c r="BM39" s="56"/>
      <c r="BN39" s="56"/>
      <c r="BO39" s="55"/>
      <c r="BP39" s="55"/>
      <c r="BQ39" s="52">
        <v>33</v>
      </c>
      <c r="BR39" s="72"/>
      <c r="BS39" s="925"/>
      <c r="BT39" s="926"/>
      <c r="BU39" s="926"/>
      <c r="BV39" s="926"/>
      <c r="BW39" s="926"/>
      <c r="BX39" s="926"/>
      <c r="BY39" s="926"/>
      <c r="BZ39" s="926"/>
      <c r="CA39" s="926"/>
      <c r="CB39" s="926"/>
      <c r="CC39" s="926"/>
      <c r="CD39" s="926"/>
      <c r="CE39" s="926"/>
      <c r="CF39" s="926"/>
      <c r="CG39" s="927"/>
      <c r="CH39" s="932"/>
      <c r="CI39" s="933"/>
      <c r="CJ39" s="933"/>
      <c r="CK39" s="933"/>
      <c r="CL39" s="943"/>
      <c r="CM39" s="932"/>
      <c r="CN39" s="933"/>
      <c r="CO39" s="933"/>
      <c r="CP39" s="933"/>
      <c r="CQ39" s="943"/>
      <c r="CR39" s="932"/>
      <c r="CS39" s="933"/>
      <c r="CT39" s="933"/>
      <c r="CU39" s="933"/>
      <c r="CV39" s="943"/>
      <c r="CW39" s="932"/>
      <c r="CX39" s="933"/>
      <c r="CY39" s="933"/>
      <c r="CZ39" s="933"/>
      <c r="DA39" s="943"/>
      <c r="DB39" s="932"/>
      <c r="DC39" s="933"/>
      <c r="DD39" s="933"/>
      <c r="DE39" s="933"/>
      <c r="DF39" s="943"/>
      <c r="DG39" s="932"/>
      <c r="DH39" s="933"/>
      <c r="DI39" s="933"/>
      <c r="DJ39" s="933"/>
      <c r="DK39" s="943"/>
      <c r="DL39" s="932"/>
      <c r="DM39" s="933"/>
      <c r="DN39" s="933"/>
      <c r="DO39" s="933"/>
      <c r="DP39" s="943"/>
      <c r="DQ39" s="932"/>
      <c r="DR39" s="933"/>
      <c r="DS39" s="933"/>
      <c r="DT39" s="933"/>
      <c r="DU39" s="943"/>
      <c r="DV39" s="925"/>
      <c r="DW39" s="926"/>
      <c r="DX39" s="926"/>
      <c r="DY39" s="926"/>
      <c r="DZ39" s="944"/>
      <c r="EA39" s="48"/>
    </row>
    <row r="40" spans="1:131" ht="26.25" customHeight="1" x14ac:dyDescent="0.2">
      <c r="A40" s="52">
        <v>13</v>
      </c>
      <c r="B40" s="925"/>
      <c r="C40" s="926"/>
      <c r="D40" s="926"/>
      <c r="E40" s="926"/>
      <c r="F40" s="926"/>
      <c r="G40" s="926"/>
      <c r="H40" s="926"/>
      <c r="I40" s="926"/>
      <c r="J40" s="926"/>
      <c r="K40" s="926"/>
      <c r="L40" s="926"/>
      <c r="M40" s="926"/>
      <c r="N40" s="926"/>
      <c r="O40" s="926"/>
      <c r="P40" s="927"/>
      <c r="Q40" s="928"/>
      <c r="R40" s="929"/>
      <c r="S40" s="929"/>
      <c r="T40" s="929"/>
      <c r="U40" s="929"/>
      <c r="V40" s="929"/>
      <c r="W40" s="929"/>
      <c r="X40" s="929"/>
      <c r="Y40" s="929"/>
      <c r="Z40" s="929"/>
      <c r="AA40" s="929"/>
      <c r="AB40" s="929"/>
      <c r="AC40" s="929"/>
      <c r="AD40" s="929"/>
      <c r="AE40" s="935"/>
      <c r="AF40" s="955"/>
      <c r="AG40" s="933"/>
      <c r="AH40" s="933"/>
      <c r="AI40" s="933"/>
      <c r="AJ40" s="956"/>
      <c r="AK40" s="934"/>
      <c r="AL40" s="929"/>
      <c r="AM40" s="929"/>
      <c r="AN40" s="929"/>
      <c r="AO40" s="929"/>
      <c r="AP40" s="929"/>
      <c r="AQ40" s="929"/>
      <c r="AR40" s="929"/>
      <c r="AS40" s="929"/>
      <c r="AT40" s="929"/>
      <c r="AU40" s="929"/>
      <c r="AV40" s="929"/>
      <c r="AW40" s="929"/>
      <c r="AX40" s="929"/>
      <c r="AY40" s="929"/>
      <c r="AZ40" s="962"/>
      <c r="BA40" s="962"/>
      <c r="BB40" s="962"/>
      <c r="BC40" s="962"/>
      <c r="BD40" s="962"/>
      <c r="BE40" s="930"/>
      <c r="BF40" s="930"/>
      <c r="BG40" s="930"/>
      <c r="BH40" s="930"/>
      <c r="BI40" s="931"/>
      <c r="BJ40" s="56"/>
      <c r="BK40" s="56"/>
      <c r="BL40" s="56"/>
      <c r="BM40" s="56"/>
      <c r="BN40" s="56"/>
      <c r="BO40" s="55"/>
      <c r="BP40" s="55"/>
      <c r="BQ40" s="52">
        <v>34</v>
      </c>
      <c r="BR40" s="72"/>
      <c r="BS40" s="925"/>
      <c r="BT40" s="926"/>
      <c r="BU40" s="926"/>
      <c r="BV40" s="926"/>
      <c r="BW40" s="926"/>
      <c r="BX40" s="926"/>
      <c r="BY40" s="926"/>
      <c r="BZ40" s="926"/>
      <c r="CA40" s="926"/>
      <c r="CB40" s="926"/>
      <c r="CC40" s="926"/>
      <c r="CD40" s="926"/>
      <c r="CE40" s="926"/>
      <c r="CF40" s="926"/>
      <c r="CG40" s="927"/>
      <c r="CH40" s="932"/>
      <c r="CI40" s="933"/>
      <c r="CJ40" s="933"/>
      <c r="CK40" s="933"/>
      <c r="CL40" s="943"/>
      <c r="CM40" s="932"/>
      <c r="CN40" s="933"/>
      <c r="CO40" s="933"/>
      <c r="CP40" s="933"/>
      <c r="CQ40" s="943"/>
      <c r="CR40" s="932"/>
      <c r="CS40" s="933"/>
      <c r="CT40" s="933"/>
      <c r="CU40" s="933"/>
      <c r="CV40" s="943"/>
      <c r="CW40" s="932"/>
      <c r="CX40" s="933"/>
      <c r="CY40" s="933"/>
      <c r="CZ40" s="933"/>
      <c r="DA40" s="943"/>
      <c r="DB40" s="932"/>
      <c r="DC40" s="933"/>
      <c r="DD40" s="933"/>
      <c r="DE40" s="933"/>
      <c r="DF40" s="943"/>
      <c r="DG40" s="932"/>
      <c r="DH40" s="933"/>
      <c r="DI40" s="933"/>
      <c r="DJ40" s="933"/>
      <c r="DK40" s="943"/>
      <c r="DL40" s="932"/>
      <c r="DM40" s="933"/>
      <c r="DN40" s="933"/>
      <c r="DO40" s="933"/>
      <c r="DP40" s="943"/>
      <c r="DQ40" s="932"/>
      <c r="DR40" s="933"/>
      <c r="DS40" s="933"/>
      <c r="DT40" s="933"/>
      <c r="DU40" s="943"/>
      <c r="DV40" s="925"/>
      <c r="DW40" s="926"/>
      <c r="DX40" s="926"/>
      <c r="DY40" s="926"/>
      <c r="DZ40" s="944"/>
      <c r="EA40" s="48"/>
    </row>
    <row r="41" spans="1:131" ht="26.25" customHeight="1" x14ac:dyDescent="0.2">
      <c r="A41" s="52">
        <v>14</v>
      </c>
      <c r="B41" s="925"/>
      <c r="C41" s="926"/>
      <c r="D41" s="926"/>
      <c r="E41" s="926"/>
      <c r="F41" s="926"/>
      <c r="G41" s="926"/>
      <c r="H41" s="926"/>
      <c r="I41" s="926"/>
      <c r="J41" s="926"/>
      <c r="K41" s="926"/>
      <c r="L41" s="926"/>
      <c r="M41" s="926"/>
      <c r="N41" s="926"/>
      <c r="O41" s="926"/>
      <c r="P41" s="927"/>
      <c r="Q41" s="928"/>
      <c r="R41" s="929"/>
      <c r="S41" s="929"/>
      <c r="T41" s="929"/>
      <c r="U41" s="929"/>
      <c r="V41" s="929"/>
      <c r="W41" s="929"/>
      <c r="X41" s="929"/>
      <c r="Y41" s="929"/>
      <c r="Z41" s="929"/>
      <c r="AA41" s="929"/>
      <c r="AB41" s="929"/>
      <c r="AC41" s="929"/>
      <c r="AD41" s="929"/>
      <c r="AE41" s="935"/>
      <c r="AF41" s="955"/>
      <c r="AG41" s="933"/>
      <c r="AH41" s="933"/>
      <c r="AI41" s="933"/>
      <c r="AJ41" s="956"/>
      <c r="AK41" s="934"/>
      <c r="AL41" s="929"/>
      <c r="AM41" s="929"/>
      <c r="AN41" s="929"/>
      <c r="AO41" s="929"/>
      <c r="AP41" s="929"/>
      <c r="AQ41" s="929"/>
      <c r="AR41" s="929"/>
      <c r="AS41" s="929"/>
      <c r="AT41" s="929"/>
      <c r="AU41" s="929"/>
      <c r="AV41" s="929"/>
      <c r="AW41" s="929"/>
      <c r="AX41" s="929"/>
      <c r="AY41" s="929"/>
      <c r="AZ41" s="962"/>
      <c r="BA41" s="962"/>
      <c r="BB41" s="962"/>
      <c r="BC41" s="962"/>
      <c r="BD41" s="962"/>
      <c r="BE41" s="930"/>
      <c r="BF41" s="930"/>
      <c r="BG41" s="930"/>
      <c r="BH41" s="930"/>
      <c r="BI41" s="931"/>
      <c r="BJ41" s="56"/>
      <c r="BK41" s="56"/>
      <c r="BL41" s="56"/>
      <c r="BM41" s="56"/>
      <c r="BN41" s="56"/>
      <c r="BO41" s="55"/>
      <c r="BP41" s="55"/>
      <c r="BQ41" s="52">
        <v>35</v>
      </c>
      <c r="BR41" s="72"/>
      <c r="BS41" s="925"/>
      <c r="BT41" s="926"/>
      <c r="BU41" s="926"/>
      <c r="BV41" s="926"/>
      <c r="BW41" s="926"/>
      <c r="BX41" s="926"/>
      <c r="BY41" s="926"/>
      <c r="BZ41" s="926"/>
      <c r="CA41" s="926"/>
      <c r="CB41" s="926"/>
      <c r="CC41" s="926"/>
      <c r="CD41" s="926"/>
      <c r="CE41" s="926"/>
      <c r="CF41" s="926"/>
      <c r="CG41" s="927"/>
      <c r="CH41" s="932"/>
      <c r="CI41" s="933"/>
      <c r="CJ41" s="933"/>
      <c r="CK41" s="933"/>
      <c r="CL41" s="943"/>
      <c r="CM41" s="932"/>
      <c r="CN41" s="933"/>
      <c r="CO41" s="933"/>
      <c r="CP41" s="933"/>
      <c r="CQ41" s="943"/>
      <c r="CR41" s="932"/>
      <c r="CS41" s="933"/>
      <c r="CT41" s="933"/>
      <c r="CU41" s="933"/>
      <c r="CV41" s="943"/>
      <c r="CW41" s="932"/>
      <c r="CX41" s="933"/>
      <c r="CY41" s="933"/>
      <c r="CZ41" s="933"/>
      <c r="DA41" s="943"/>
      <c r="DB41" s="932"/>
      <c r="DC41" s="933"/>
      <c r="DD41" s="933"/>
      <c r="DE41" s="933"/>
      <c r="DF41" s="943"/>
      <c r="DG41" s="932"/>
      <c r="DH41" s="933"/>
      <c r="DI41" s="933"/>
      <c r="DJ41" s="933"/>
      <c r="DK41" s="943"/>
      <c r="DL41" s="932"/>
      <c r="DM41" s="933"/>
      <c r="DN41" s="933"/>
      <c r="DO41" s="933"/>
      <c r="DP41" s="943"/>
      <c r="DQ41" s="932"/>
      <c r="DR41" s="933"/>
      <c r="DS41" s="933"/>
      <c r="DT41" s="933"/>
      <c r="DU41" s="943"/>
      <c r="DV41" s="925"/>
      <c r="DW41" s="926"/>
      <c r="DX41" s="926"/>
      <c r="DY41" s="926"/>
      <c r="DZ41" s="944"/>
      <c r="EA41" s="48"/>
    </row>
    <row r="42" spans="1:131" ht="26.25" customHeight="1" x14ac:dyDescent="0.2">
      <c r="A42" s="52">
        <v>15</v>
      </c>
      <c r="B42" s="925"/>
      <c r="C42" s="926"/>
      <c r="D42" s="926"/>
      <c r="E42" s="926"/>
      <c r="F42" s="926"/>
      <c r="G42" s="926"/>
      <c r="H42" s="926"/>
      <c r="I42" s="926"/>
      <c r="J42" s="926"/>
      <c r="K42" s="926"/>
      <c r="L42" s="926"/>
      <c r="M42" s="926"/>
      <c r="N42" s="926"/>
      <c r="O42" s="926"/>
      <c r="P42" s="927"/>
      <c r="Q42" s="928"/>
      <c r="R42" s="929"/>
      <c r="S42" s="929"/>
      <c r="T42" s="929"/>
      <c r="U42" s="929"/>
      <c r="V42" s="929"/>
      <c r="W42" s="929"/>
      <c r="X42" s="929"/>
      <c r="Y42" s="929"/>
      <c r="Z42" s="929"/>
      <c r="AA42" s="929"/>
      <c r="AB42" s="929"/>
      <c r="AC42" s="929"/>
      <c r="AD42" s="929"/>
      <c r="AE42" s="935"/>
      <c r="AF42" s="955"/>
      <c r="AG42" s="933"/>
      <c r="AH42" s="933"/>
      <c r="AI42" s="933"/>
      <c r="AJ42" s="956"/>
      <c r="AK42" s="934"/>
      <c r="AL42" s="929"/>
      <c r="AM42" s="929"/>
      <c r="AN42" s="929"/>
      <c r="AO42" s="929"/>
      <c r="AP42" s="929"/>
      <c r="AQ42" s="929"/>
      <c r="AR42" s="929"/>
      <c r="AS42" s="929"/>
      <c r="AT42" s="929"/>
      <c r="AU42" s="929"/>
      <c r="AV42" s="929"/>
      <c r="AW42" s="929"/>
      <c r="AX42" s="929"/>
      <c r="AY42" s="929"/>
      <c r="AZ42" s="962"/>
      <c r="BA42" s="962"/>
      <c r="BB42" s="962"/>
      <c r="BC42" s="962"/>
      <c r="BD42" s="962"/>
      <c r="BE42" s="930"/>
      <c r="BF42" s="930"/>
      <c r="BG42" s="930"/>
      <c r="BH42" s="930"/>
      <c r="BI42" s="931"/>
      <c r="BJ42" s="56"/>
      <c r="BK42" s="56"/>
      <c r="BL42" s="56"/>
      <c r="BM42" s="56"/>
      <c r="BN42" s="56"/>
      <c r="BO42" s="55"/>
      <c r="BP42" s="55"/>
      <c r="BQ42" s="52">
        <v>36</v>
      </c>
      <c r="BR42" s="72"/>
      <c r="BS42" s="925"/>
      <c r="BT42" s="926"/>
      <c r="BU42" s="926"/>
      <c r="BV42" s="926"/>
      <c r="BW42" s="926"/>
      <c r="BX42" s="926"/>
      <c r="BY42" s="926"/>
      <c r="BZ42" s="926"/>
      <c r="CA42" s="926"/>
      <c r="CB42" s="926"/>
      <c r="CC42" s="926"/>
      <c r="CD42" s="926"/>
      <c r="CE42" s="926"/>
      <c r="CF42" s="926"/>
      <c r="CG42" s="927"/>
      <c r="CH42" s="932"/>
      <c r="CI42" s="933"/>
      <c r="CJ42" s="933"/>
      <c r="CK42" s="933"/>
      <c r="CL42" s="943"/>
      <c r="CM42" s="932"/>
      <c r="CN42" s="933"/>
      <c r="CO42" s="933"/>
      <c r="CP42" s="933"/>
      <c r="CQ42" s="943"/>
      <c r="CR42" s="932"/>
      <c r="CS42" s="933"/>
      <c r="CT42" s="933"/>
      <c r="CU42" s="933"/>
      <c r="CV42" s="943"/>
      <c r="CW42" s="932"/>
      <c r="CX42" s="933"/>
      <c r="CY42" s="933"/>
      <c r="CZ42" s="933"/>
      <c r="DA42" s="943"/>
      <c r="DB42" s="932"/>
      <c r="DC42" s="933"/>
      <c r="DD42" s="933"/>
      <c r="DE42" s="933"/>
      <c r="DF42" s="943"/>
      <c r="DG42" s="932"/>
      <c r="DH42" s="933"/>
      <c r="DI42" s="933"/>
      <c r="DJ42" s="933"/>
      <c r="DK42" s="943"/>
      <c r="DL42" s="932"/>
      <c r="DM42" s="933"/>
      <c r="DN42" s="933"/>
      <c r="DO42" s="933"/>
      <c r="DP42" s="943"/>
      <c r="DQ42" s="932"/>
      <c r="DR42" s="933"/>
      <c r="DS42" s="933"/>
      <c r="DT42" s="933"/>
      <c r="DU42" s="943"/>
      <c r="DV42" s="925"/>
      <c r="DW42" s="926"/>
      <c r="DX42" s="926"/>
      <c r="DY42" s="926"/>
      <c r="DZ42" s="944"/>
      <c r="EA42" s="48"/>
    </row>
    <row r="43" spans="1:131" ht="26.25" customHeight="1" x14ac:dyDescent="0.2">
      <c r="A43" s="52">
        <v>16</v>
      </c>
      <c r="B43" s="925"/>
      <c r="C43" s="926"/>
      <c r="D43" s="926"/>
      <c r="E43" s="926"/>
      <c r="F43" s="926"/>
      <c r="G43" s="926"/>
      <c r="H43" s="926"/>
      <c r="I43" s="926"/>
      <c r="J43" s="926"/>
      <c r="K43" s="926"/>
      <c r="L43" s="926"/>
      <c r="M43" s="926"/>
      <c r="N43" s="926"/>
      <c r="O43" s="926"/>
      <c r="P43" s="927"/>
      <c r="Q43" s="928"/>
      <c r="R43" s="929"/>
      <c r="S43" s="929"/>
      <c r="T43" s="929"/>
      <c r="U43" s="929"/>
      <c r="V43" s="929"/>
      <c r="W43" s="929"/>
      <c r="X43" s="929"/>
      <c r="Y43" s="929"/>
      <c r="Z43" s="929"/>
      <c r="AA43" s="929"/>
      <c r="AB43" s="929"/>
      <c r="AC43" s="929"/>
      <c r="AD43" s="929"/>
      <c r="AE43" s="935"/>
      <c r="AF43" s="955"/>
      <c r="AG43" s="933"/>
      <c r="AH43" s="933"/>
      <c r="AI43" s="933"/>
      <c r="AJ43" s="956"/>
      <c r="AK43" s="934"/>
      <c r="AL43" s="929"/>
      <c r="AM43" s="929"/>
      <c r="AN43" s="929"/>
      <c r="AO43" s="929"/>
      <c r="AP43" s="929"/>
      <c r="AQ43" s="929"/>
      <c r="AR43" s="929"/>
      <c r="AS43" s="929"/>
      <c r="AT43" s="929"/>
      <c r="AU43" s="929"/>
      <c r="AV43" s="929"/>
      <c r="AW43" s="929"/>
      <c r="AX43" s="929"/>
      <c r="AY43" s="929"/>
      <c r="AZ43" s="962"/>
      <c r="BA43" s="962"/>
      <c r="BB43" s="962"/>
      <c r="BC43" s="962"/>
      <c r="BD43" s="962"/>
      <c r="BE43" s="930"/>
      <c r="BF43" s="930"/>
      <c r="BG43" s="930"/>
      <c r="BH43" s="930"/>
      <c r="BI43" s="931"/>
      <c r="BJ43" s="56"/>
      <c r="BK43" s="56"/>
      <c r="BL43" s="56"/>
      <c r="BM43" s="56"/>
      <c r="BN43" s="56"/>
      <c r="BO43" s="55"/>
      <c r="BP43" s="55"/>
      <c r="BQ43" s="52">
        <v>37</v>
      </c>
      <c r="BR43" s="72"/>
      <c r="BS43" s="925"/>
      <c r="BT43" s="926"/>
      <c r="BU43" s="926"/>
      <c r="BV43" s="926"/>
      <c r="BW43" s="926"/>
      <c r="BX43" s="926"/>
      <c r="BY43" s="926"/>
      <c r="BZ43" s="926"/>
      <c r="CA43" s="926"/>
      <c r="CB43" s="926"/>
      <c r="CC43" s="926"/>
      <c r="CD43" s="926"/>
      <c r="CE43" s="926"/>
      <c r="CF43" s="926"/>
      <c r="CG43" s="927"/>
      <c r="CH43" s="932"/>
      <c r="CI43" s="933"/>
      <c r="CJ43" s="933"/>
      <c r="CK43" s="933"/>
      <c r="CL43" s="943"/>
      <c r="CM43" s="932"/>
      <c r="CN43" s="933"/>
      <c r="CO43" s="933"/>
      <c r="CP43" s="933"/>
      <c r="CQ43" s="943"/>
      <c r="CR43" s="932"/>
      <c r="CS43" s="933"/>
      <c r="CT43" s="933"/>
      <c r="CU43" s="933"/>
      <c r="CV43" s="943"/>
      <c r="CW43" s="932"/>
      <c r="CX43" s="933"/>
      <c r="CY43" s="933"/>
      <c r="CZ43" s="933"/>
      <c r="DA43" s="943"/>
      <c r="DB43" s="932"/>
      <c r="DC43" s="933"/>
      <c r="DD43" s="933"/>
      <c r="DE43" s="933"/>
      <c r="DF43" s="943"/>
      <c r="DG43" s="932"/>
      <c r="DH43" s="933"/>
      <c r="DI43" s="933"/>
      <c r="DJ43" s="933"/>
      <c r="DK43" s="943"/>
      <c r="DL43" s="932"/>
      <c r="DM43" s="933"/>
      <c r="DN43" s="933"/>
      <c r="DO43" s="933"/>
      <c r="DP43" s="943"/>
      <c r="DQ43" s="932"/>
      <c r="DR43" s="933"/>
      <c r="DS43" s="933"/>
      <c r="DT43" s="933"/>
      <c r="DU43" s="943"/>
      <c r="DV43" s="925"/>
      <c r="DW43" s="926"/>
      <c r="DX43" s="926"/>
      <c r="DY43" s="926"/>
      <c r="DZ43" s="944"/>
      <c r="EA43" s="48"/>
    </row>
    <row r="44" spans="1:131" ht="26.25" customHeight="1" x14ac:dyDescent="0.2">
      <c r="A44" s="52">
        <v>17</v>
      </c>
      <c r="B44" s="925"/>
      <c r="C44" s="926"/>
      <c r="D44" s="926"/>
      <c r="E44" s="926"/>
      <c r="F44" s="926"/>
      <c r="G44" s="926"/>
      <c r="H44" s="926"/>
      <c r="I44" s="926"/>
      <c r="J44" s="926"/>
      <c r="K44" s="926"/>
      <c r="L44" s="926"/>
      <c r="M44" s="926"/>
      <c r="N44" s="926"/>
      <c r="O44" s="926"/>
      <c r="P44" s="927"/>
      <c r="Q44" s="928"/>
      <c r="R44" s="929"/>
      <c r="S44" s="929"/>
      <c r="T44" s="929"/>
      <c r="U44" s="929"/>
      <c r="V44" s="929"/>
      <c r="W44" s="929"/>
      <c r="X44" s="929"/>
      <c r="Y44" s="929"/>
      <c r="Z44" s="929"/>
      <c r="AA44" s="929"/>
      <c r="AB44" s="929"/>
      <c r="AC44" s="929"/>
      <c r="AD44" s="929"/>
      <c r="AE44" s="935"/>
      <c r="AF44" s="955"/>
      <c r="AG44" s="933"/>
      <c r="AH44" s="933"/>
      <c r="AI44" s="933"/>
      <c r="AJ44" s="956"/>
      <c r="AK44" s="934"/>
      <c r="AL44" s="929"/>
      <c r="AM44" s="929"/>
      <c r="AN44" s="929"/>
      <c r="AO44" s="929"/>
      <c r="AP44" s="929"/>
      <c r="AQ44" s="929"/>
      <c r="AR44" s="929"/>
      <c r="AS44" s="929"/>
      <c r="AT44" s="929"/>
      <c r="AU44" s="929"/>
      <c r="AV44" s="929"/>
      <c r="AW44" s="929"/>
      <c r="AX44" s="929"/>
      <c r="AY44" s="929"/>
      <c r="AZ44" s="962"/>
      <c r="BA44" s="962"/>
      <c r="BB44" s="962"/>
      <c r="BC44" s="962"/>
      <c r="BD44" s="962"/>
      <c r="BE44" s="930"/>
      <c r="BF44" s="930"/>
      <c r="BG44" s="930"/>
      <c r="BH44" s="930"/>
      <c r="BI44" s="931"/>
      <c r="BJ44" s="56"/>
      <c r="BK44" s="56"/>
      <c r="BL44" s="56"/>
      <c r="BM44" s="56"/>
      <c r="BN44" s="56"/>
      <c r="BO44" s="55"/>
      <c r="BP44" s="55"/>
      <c r="BQ44" s="52">
        <v>38</v>
      </c>
      <c r="BR44" s="72"/>
      <c r="BS44" s="925"/>
      <c r="BT44" s="926"/>
      <c r="BU44" s="926"/>
      <c r="BV44" s="926"/>
      <c r="BW44" s="926"/>
      <c r="BX44" s="926"/>
      <c r="BY44" s="926"/>
      <c r="BZ44" s="926"/>
      <c r="CA44" s="926"/>
      <c r="CB44" s="926"/>
      <c r="CC44" s="926"/>
      <c r="CD44" s="926"/>
      <c r="CE44" s="926"/>
      <c r="CF44" s="926"/>
      <c r="CG44" s="927"/>
      <c r="CH44" s="932"/>
      <c r="CI44" s="933"/>
      <c r="CJ44" s="933"/>
      <c r="CK44" s="933"/>
      <c r="CL44" s="943"/>
      <c r="CM44" s="932"/>
      <c r="CN44" s="933"/>
      <c r="CO44" s="933"/>
      <c r="CP44" s="933"/>
      <c r="CQ44" s="943"/>
      <c r="CR44" s="932"/>
      <c r="CS44" s="933"/>
      <c r="CT44" s="933"/>
      <c r="CU44" s="933"/>
      <c r="CV44" s="943"/>
      <c r="CW44" s="932"/>
      <c r="CX44" s="933"/>
      <c r="CY44" s="933"/>
      <c r="CZ44" s="933"/>
      <c r="DA44" s="943"/>
      <c r="DB44" s="932"/>
      <c r="DC44" s="933"/>
      <c r="DD44" s="933"/>
      <c r="DE44" s="933"/>
      <c r="DF44" s="943"/>
      <c r="DG44" s="932"/>
      <c r="DH44" s="933"/>
      <c r="DI44" s="933"/>
      <c r="DJ44" s="933"/>
      <c r="DK44" s="943"/>
      <c r="DL44" s="932"/>
      <c r="DM44" s="933"/>
      <c r="DN44" s="933"/>
      <c r="DO44" s="933"/>
      <c r="DP44" s="943"/>
      <c r="DQ44" s="932"/>
      <c r="DR44" s="933"/>
      <c r="DS44" s="933"/>
      <c r="DT44" s="933"/>
      <c r="DU44" s="943"/>
      <c r="DV44" s="925"/>
      <c r="DW44" s="926"/>
      <c r="DX44" s="926"/>
      <c r="DY44" s="926"/>
      <c r="DZ44" s="944"/>
      <c r="EA44" s="48"/>
    </row>
    <row r="45" spans="1:131" ht="26.25" customHeight="1" x14ac:dyDescent="0.2">
      <c r="A45" s="52">
        <v>18</v>
      </c>
      <c r="B45" s="925"/>
      <c r="C45" s="926"/>
      <c r="D45" s="926"/>
      <c r="E45" s="926"/>
      <c r="F45" s="926"/>
      <c r="G45" s="926"/>
      <c r="H45" s="926"/>
      <c r="I45" s="926"/>
      <c r="J45" s="926"/>
      <c r="K45" s="926"/>
      <c r="L45" s="926"/>
      <c r="M45" s="926"/>
      <c r="N45" s="926"/>
      <c r="O45" s="926"/>
      <c r="P45" s="927"/>
      <c r="Q45" s="928"/>
      <c r="R45" s="929"/>
      <c r="S45" s="929"/>
      <c r="T45" s="929"/>
      <c r="U45" s="929"/>
      <c r="V45" s="929"/>
      <c r="W45" s="929"/>
      <c r="X45" s="929"/>
      <c r="Y45" s="929"/>
      <c r="Z45" s="929"/>
      <c r="AA45" s="929"/>
      <c r="AB45" s="929"/>
      <c r="AC45" s="929"/>
      <c r="AD45" s="929"/>
      <c r="AE45" s="935"/>
      <c r="AF45" s="955"/>
      <c r="AG45" s="933"/>
      <c r="AH45" s="933"/>
      <c r="AI45" s="933"/>
      <c r="AJ45" s="956"/>
      <c r="AK45" s="934"/>
      <c r="AL45" s="929"/>
      <c r="AM45" s="929"/>
      <c r="AN45" s="929"/>
      <c r="AO45" s="929"/>
      <c r="AP45" s="929"/>
      <c r="AQ45" s="929"/>
      <c r="AR45" s="929"/>
      <c r="AS45" s="929"/>
      <c r="AT45" s="929"/>
      <c r="AU45" s="929"/>
      <c r="AV45" s="929"/>
      <c r="AW45" s="929"/>
      <c r="AX45" s="929"/>
      <c r="AY45" s="929"/>
      <c r="AZ45" s="962"/>
      <c r="BA45" s="962"/>
      <c r="BB45" s="962"/>
      <c r="BC45" s="962"/>
      <c r="BD45" s="962"/>
      <c r="BE45" s="930"/>
      <c r="BF45" s="930"/>
      <c r="BG45" s="930"/>
      <c r="BH45" s="930"/>
      <c r="BI45" s="931"/>
      <c r="BJ45" s="56"/>
      <c r="BK45" s="56"/>
      <c r="BL45" s="56"/>
      <c r="BM45" s="56"/>
      <c r="BN45" s="56"/>
      <c r="BO45" s="55"/>
      <c r="BP45" s="55"/>
      <c r="BQ45" s="52">
        <v>39</v>
      </c>
      <c r="BR45" s="72"/>
      <c r="BS45" s="925"/>
      <c r="BT45" s="926"/>
      <c r="BU45" s="926"/>
      <c r="BV45" s="926"/>
      <c r="BW45" s="926"/>
      <c r="BX45" s="926"/>
      <c r="BY45" s="926"/>
      <c r="BZ45" s="926"/>
      <c r="CA45" s="926"/>
      <c r="CB45" s="926"/>
      <c r="CC45" s="926"/>
      <c r="CD45" s="926"/>
      <c r="CE45" s="926"/>
      <c r="CF45" s="926"/>
      <c r="CG45" s="927"/>
      <c r="CH45" s="932"/>
      <c r="CI45" s="933"/>
      <c r="CJ45" s="933"/>
      <c r="CK45" s="933"/>
      <c r="CL45" s="943"/>
      <c r="CM45" s="932"/>
      <c r="CN45" s="933"/>
      <c r="CO45" s="933"/>
      <c r="CP45" s="933"/>
      <c r="CQ45" s="943"/>
      <c r="CR45" s="932"/>
      <c r="CS45" s="933"/>
      <c r="CT45" s="933"/>
      <c r="CU45" s="933"/>
      <c r="CV45" s="943"/>
      <c r="CW45" s="932"/>
      <c r="CX45" s="933"/>
      <c r="CY45" s="933"/>
      <c r="CZ45" s="933"/>
      <c r="DA45" s="943"/>
      <c r="DB45" s="932"/>
      <c r="DC45" s="933"/>
      <c r="DD45" s="933"/>
      <c r="DE45" s="933"/>
      <c r="DF45" s="943"/>
      <c r="DG45" s="932"/>
      <c r="DH45" s="933"/>
      <c r="DI45" s="933"/>
      <c r="DJ45" s="933"/>
      <c r="DK45" s="943"/>
      <c r="DL45" s="932"/>
      <c r="DM45" s="933"/>
      <c r="DN45" s="933"/>
      <c r="DO45" s="933"/>
      <c r="DP45" s="943"/>
      <c r="DQ45" s="932"/>
      <c r="DR45" s="933"/>
      <c r="DS45" s="933"/>
      <c r="DT45" s="933"/>
      <c r="DU45" s="943"/>
      <c r="DV45" s="925"/>
      <c r="DW45" s="926"/>
      <c r="DX45" s="926"/>
      <c r="DY45" s="926"/>
      <c r="DZ45" s="944"/>
      <c r="EA45" s="48"/>
    </row>
    <row r="46" spans="1:131" ht="26.25" customHeight="1" x14ac:dyDescent="0.2">
      <c r="A46" s="52">
        <v>19</v>
      </c>
      <c r="B46" s="925"/>
      <c r="C46" s="926"/>
      <c r="D46" s="926"/>
      <c r="E46" s="926"/>
      <c r="F46" s="926"/>
      <c r="G46" s="926"/>
      <c r="H46" s="926"/>
      <c r="I46" s="926"/>
      <c r="J46" s="926"/>
      <c r="K46" s="926"/>
      <c r="L46" s="926"/>
      <c r="M46" s="926"/>
      <c r="N46" s="926"/>
      <c r="O46" s="926"/>
      <c r="P46" s="927"/>
      <c r="Q46" s="928"/>
      <c r="R46" s="929"/>
      <c r="S46" s="929"/>
      <c r="T46" s="929"/>
      <c r="U46" s="929"/>
      <c r="V46" s="929"/>
      <c r="W46" s="929"/>
      <c r="X46" s="929"/>
      <c r="Y46" s="929"/>
      <c r="Z46" s="929"/>
      <c r="AA46" s="929"/>
      <c r="AB46" s="929"/>
      <c r="AC46" s="929"/>
      <c r="AD46" s="929"/>
      <c r="AE46" s="935"/>
      <c r="AF46" s="955"/>
      <c r="AG46" s="933"/>
      <c r="AH46" s="933"/>
      <c r="AI46" s="933"/>
      <c r="AJ46" s="956"/>
      <c r="AK46" s="934"/>
      <c r="AL46" s="929"/>
      <c r="AM46" s="929"/>
      <c r="AN46" s="929"/>
      <c r="AO46" s="929"/>
      <c r="AP46" s="929"/>
      <c r="AQ46" s="929"/>
      <c r="AR46" s="929"/>
      <c r="AS46" s="929"/>
      <c r="AT46" s="929"/>
      <c r="AU46" s="929"/>
      <c r="AV46" s="929"/>
      <c r="AW46" s="929"/>
      <c r="AX46" s="929"/>
      <c r="AY46" s="929"/>
      <c r="AZ46" s="962"/>
      <c r="BA46" s="962"/>
      <c r="BB46" s="962"/>
      <c r="BC46" s="962"/>
      <c r="BD46" s="962"/>
      <c r="BE46" s="930"/>
      <c r="BF46" s="930"/>
      <c r="BG46" s="930"/>
      <c r="BH46" s="930"/>
      <c r="BI46" s="931"/>
      <c r="BJ46" s="56"/>
      <c r="BK46" s="56"/>
      <c r="BL46" s="56"/>
      <c r="BM46" s="56"/>
      <c r="BN46" s="56"/>
      <c r="BO46" s="55"/>
      <c r="BP46" s="55"/>
      <c r="BQ46" s="52">
        <v>40</v>
      </c>
      <c r="BR46" s="72"/>
      <c r="BS46" s="925"/>
      <c r="BT46" s="926"/>
      <c r="BU46" s="926"/>
      <c r="BV46" s="926"/>
      <c r="BW46" s="926"/>
      <c r="BX46" s="926"/>
      <c r="BY46" s="926"/>
      <c r="BZ46" s="926"/>
      <c r="CA46" s="926"/>
      <c r="CB46" s="926"/>
      <c r="CC46" s="926"/>
      <c r="CD46" s="926"/>
      <c r="CE46" s="926"/>
      <c r="CF46" s="926"/>
      <c r="CG46" s="927"/>
      <c r="CH46" s="932"/>
      <c r="CI46" s="933"/>
      <c r="CJ46" s="933"/>
      <c r="CK46" s="933"/>
      <c r="CL46" s="943"/>
      <c r="CM46" s="932"/>
      <c r="CN46" s="933"/>
      <c r="CO46" s="933"/>
      <c r="CP46" s="933"/>
      <c r="CQ46" s="943"/>
      <c r="CR46" s="932"/>
      <c r="CS46" s="933"/>
      <c r="CT46" s="933"/>
      <c r="CU46" s="933"/>
      <c r="CV46" s="943"/>
      <c r="CW46" s="932"/>
      <c r="CX46" s="933"/>
      <c r="CY46" s="933"/>
      <c r="CZ46" s="933"/>
      <c r="DA46" s="943"/>
      <c r="DB46" s="932"/>
      <c r="DC46" s="933"/>
      <c r="DD46" s="933"/>
      <c r="DE46" s="933"/>
      <c r="DF46" s="943"/>
      <c r="DG46" s="932"/>
      <c r="DH46" s="933"/>
      <c r="DI46" s="933"/>
      <c r="DJ46" s="933"/>
      <c r="DK46" s="943"/>
      <c r="DL46" s="932"/>
      <c r="DM46" s="933"/>
      <c r="DN46" s="933"/>
      <c r="DO46" s="933"/>
      <c r="DP46" s="943"/>
      <c r="DQ46" s="932"/>
      <c r="DR46" s="933"/>
      <c r="DS46" s="933"/>
      <c r="DT46" s="933"/>
      <c r="DU46" s="943"/>
      <c r="DV46" s="925"/>
      <c r="DW46" s="926"/>
      <c r="DX46" s="926"/>
      <c r="DY46" s="926"/>
      <c r="DZ46" s="944"/>
      <c r="EA46" s="48"/>
    </row>
    <row r="47" spans="1:131" ht="26.25" customHeight="1" x14ac:dyDescent="0.2">
      <c r="A47" s="52">
        <v>20</v>
      </c>
      <c r="B47" s="925"/>
      <c r="C47" s="926"/>
      <c r="D47" s="926"/>
      <c r="E47" s="926"/>
      <c r="F47" s="926"/>
      <c r="G47" s="926"/>
      <c r="H47" s="926"/>
      <c r="I47" s="926"/>
      <c r="J47" s="926"/>
      <c r="K47" s="926"/>
      <c r="L47" s="926"/>
      <c r="M47" s="926"/>
      <c r="N47" s="926"/>
      <c r="O47" s="926"/>
      <c r="P47" s="927"/>
      <c r="Q47" s="928"/>
      <c r="R47" s="929"/>
      <c r="S47" s="929"/>
      <c r="T47" s="929"/>
      <c r="U47" s="929"/>
      <c r="V47" s="929"/>
      <c r="W47" s="929"/>
      <c r="X47" s="929"/>
      <c r="Y47" s="929"/>
      <c r="Z47" s="929"/>
      <c r="AA47" s="929"/>
      <c r="AB47" s="929"/>
      <c r="AC47" s="929"/>
      <c r="AD47" s="929"/>
      <c r="AE47" s="935"/>
      <c r="AF47" s="955"/>
      <c r="AG47" s="933"/>
      <c r="AH47" s="933"/>
      <c r="AI47" s="933"/>
      <c r="AJ47" s="956"/>
      <c r="AK47" s="934"/>
      <c r="AL47" s="929"/>
      <c r="AM47" s="929"/>
      <c r="AN47" s="929"/>
      <c r="AO47" s="929"/>
      <c r="AP47" s="929"/>
      <c r="AQ47" s="929"/>
      <c r="AR47" s="929"/>
      <c r="AS47" s="929"/>
      <c r="AT47" s="929"/>
      <c r="AU47" s="929"/>
      <c r="AV47" s="929"/>
      <c r="AW47" s="929"/>
      <c r="AX47" s="929"/>
      <c r="AY47" s="929"/>
      <c r="AZ47" s="962"/>
      <c r="BA47" s="962"/>
      <c r="BB47" s="962"/>
      <c r="BC47" s="962"/>
      <c r="BD47" s="962"/>
      <c r="BE47" s="930"/>
      <c r="BF47" s="930"/>
      <c r="BG47" s="930"/>
      <c r="BH47" s="930"/>
      <c r="BI47" s="931"/>
      <c r="BJ47" s="56"/>
      <c r="BK47" s="56"/>
      <c r="BL47" s="56"/>
      <c r="BM47" s="56"/>
      <c r="BN47" s="56"/>
      <c r="BO47" s="55"/>
      <c r="BP47" s="55"/>
      <c r="BQ47" s="52">
        <v>41</v>
      </c>
      <c r="BR47" s="72"/>
      <c r="BS47" s="925"/>
      <c r="BT47" s="926"/>
      <c r="BU47" s="926"/>
      <c r="BV47" s="926"/>
      <c r="BW47" s="926"/>
      <c r="BX47" s="926"/>
      <c r="BY47" s="926"/>
      <c r="BZ47" s="926"/>
      <c r="CA47" s="926"/>
      <c r="CB47" s="926"/>
      <c r="CC47" s="926"/>
      <c r="CD47" s="926"/>
      <c r="CE47" s="926"/>
      <c r="CF47" s="926"/>
      <c r="CG47" s="927"/>
      <c r="CH47" s="932"/>
      <c r="CI47" s="933"/>
      <c r="CJ47" s="933"/>
      <c r="CK47" s="933"/>
      <c r="CL47" s="943"/>
      <c r="CM47" s="932"/>
      <c r="CN47" s="933"/>
      <c r="CO47" s="933"/>
      <c r="CP47" s="933"/>
      <c r="CQ47" s="943"/>
      <c r="CR47" s="932"/>
      <c r="CS47" s="933"/>
      <c r="CT47" s="933"/>
      <c r="CU47" s="933"/>
      <c r="CV47" s="943"/>
      <c r="CW47" s="932"/>
      <c r="CX47" s="933"/>
      <c r="CY47" s="933"/>
      <c r="CZ47" s="933"/>
      <c r="DA47" s="943"/>
      <c r="DB47" s="932"/>
      <c r="DC47" s="933"/>
      <c r="DD47" s="933"/>
      <c r="DE47" s="933"/>
      <c r="DF47" s="943"/>
      <c r="DG47" s="932"/>
      <c r="DH47" s="933"/>
      <c r="DI47" s="933"/>
      <c r="DJ47" s="933"/>
      <c r="DK47" s="943"/>
      <c r="DL47" s="932"/>
      <c r="DM47" s="933"/>
      <c r="DN47" s="933"/>
      <c r="DO47" s="933"/>
      <c r="DP47" s="943"/>
      <c r="DQ47" s="932"/>
      <c r="DR47" s="933"/>
      <c r="DS47" s="933"/>
      <c r="DT47" s="933"/>
      <c r="DU47" s="943"/>
      <c r="DV47" s="925"/>
      <c r="DW47" s="926"/>
      <c r="DX47" s="926"/>
      <c r="DY47" s="926"/>
      <c r="DZ47" s="944"/>
      <c r="EA47" s="48"/>
    </row>
    <row r="48" spans="1:131" ht="26.25" customHeight="1" x14ac:dyDescent="0.2">
      <c r="A48" s="52">
        <v>21</v>
      </c>
      <c r="B48" s="925"/>
      <c r="C48" s="926"/>
      <c r="D48" s="926"/>
      <c r="E48" s="926"/>
      <c r="F48" s="926"/>
      <c r="G48" s="926"/>
      <c r="H48" s="926"/>
      <c r="I48" s="926"/>
      <c r="J48" s="926"/>
      <c r="K48" s="926"/>
      <c r="L48" s="926"/>
      <c r="M48" s="926"/>
      <c r="N48" s="926"/>
      <c r="O48" s="926"/>
      <c r="P48" s="927"/>
      <c r="Q48" s="928"/>
      <c r="R48" s="929"/>
      <c r="S48" s="929"/>
      <c r="T48" s="929"/>
      <c r="U48" s="929"/>
      <c r="V48" s="929"/>
      <c r="W48" s="929"/>
      <c r="X48" s="929"/>
      <c r="Y48" s="929"/>
      <c r="Z48" s="929"/>
      <c r="AA48" s="929"/>
      <c r="AB48" s="929"/>
      <c r="AC48" s="929"/>
      <c r="AD48" s="929"/>
      <c r="AE48" s="935"/>
      <c r="AF48" s="955"/>
      <c r="AG48" s="933"/>
      <c r="AH48" s="933"/>
      <c r="AI48" s="933"/>
      <c r="AJ48" s="956"/>
      <c r="AK48" s="934"/>
      <c r="AL48" s="929"/>
      <c r="AM48" s="929"/>
      <c r="AN48" s="929"/>
      <c r="AO48" s="929"/>
      <c r="AP48" s="929"/>
      <c r="AQ48" s="929"/>
      <c r="AR48" s="929"/>
      <c r="AS48" s="929"/>
      <c r="AT48" s="929"/>
      <c r="AU48" s="929"/>
      <c r="AV48" s="929"/>
      <c r="AW48" s="929"/>
      <c r="AX48" s="929"/>
      <c r="AY48" s="929"/>
      <c r="AZ48" s="962"/>
      <c r="BA48" s="962"/>
      <c r="BB48" s="962"/>
      <c r="BC48" s="962"/>
      <c r="BD48" s="962"/>
      <c r="BE48" s="930"/>
      <c r="BF48" s="930"/>
      <c r="BG48" s="930"/>
      <c r="BH48" s="930"/>
      <c r="BI48" s="931"/>
      <c r="BJ48" s="56"/>
      <c r="BK48" s="56"/>
      <c r="BL48" s="56"/>
      <c r="BM48" s="56"/>
      <c r="BN48" s="56"/>
      <c r="BO48" s="55"/>
      <c r="BP48" s="55"/>
      <c r="BQ48" s="52">
        <v>42</v>
      </c>
      <c r="BR48" s="72"/>
      <c r="BS48" s="925"/>
      <c r="BT48" s="926"/>
      <c r="BU48" s="926"/>
      <c r="BV48" s="926"/>
      <c r="BW48" s="926"/>
      <c r="BX48" s="926"/>
      <c r="BY48" s="926"/>
      <c r="BZ48" s="926"/>
      <c r="CA48" s="926"/>
      <c r="CB48" s="926"/>
      <c r="CC48" s="926"/>
      <c r="CD48" s="926"/>
      <c r="CE48" s="926"/>
      <c r="CF48" s="926"/>
      <c r="CG48" s="927"/>
      <c r="CH48" s="932"/>
      <c r="CI48" s="933"/>
      <c r="CJ48" s="933"/>
      <c r="CK48" s="933"/>
      <c r="CL48" s="943"/>
      <c r="CM48" s="932"/>
      <c r="CN48" s="933"/>
      <c r="CO48" s="933"/>
      <c r="CP48" s="933"/>
      <c r="CQ48" s="943"/>
      <c r="CR48" s="932"/>
      <c r="CS48" s="933"/>
      <c r="CT48" s="933"/>
      <c r="CU48" s="933"/>
      <c r="CV48" s="943"/>
      <c r="CW48" s="932"/>
      <c r="CX48" s="933"/>
      <c r="CY48" s="933"/>
      <c r="CZ48" s="933"/>
      <c r="DA48" s="943"/>
      <c r="DB48" s="932"/>
      <c r="DC48" s="933"/>
      <c r="DD48" s="933"/>
      <c r="DE48" s="933"/>
      <c r="DF48" s="943"/>
      <c r="DG48" s="932"/>
      <c r="DH48" s="933"/>
      <c r="DI48" s="933"/>
      <c r="DJ48" s="933"/>
      <c r="DK48" s="943"/>
      <c r="DL48" s="932"/>
      <c r="DM48" s="933"/>
      <c r="DN48" s="933"/>
      <c r="DO48" s="933"/>
      <c r="DP48" s="943"/>
      <c r="DQ48" s="932"/>
      <c r="DR48" s="933"/>
      <c r="DS48" s="933"/>
      <c r="DT48" s="933"/>
      <c r="DU48" s="943"/>
      <c r="DV48" s="925"/>
      <c r="DW48" s="926"/>
      <c r="DX48" s="926"/>
      <c r="DY48" s="926"/>
      <c r="DZ48" s="944"/>
      <c r="EA48" s="48"/>
    </row>
    <row r="49" spans="1:131" ht="26.25" customHeight="1" x14ac:dyDescent="0.2">
      <c r="A49" s="52">
        <v>22</v>
      </c>
      <c r="B49" s="925"/>
      <c r="C49" s="926"/>
      <c r="D49" s="926"/>
      <c r="E49" s="926"/>
      <c r="F49" s="926"/>
      <c r="G49" s="926"/>
      <c r="H49" s="926"/>
      <c r="I49" s="926"/>
      <c r="J49" s="926"/>
      <c r="K49" s="926"/>
      <c r="L49" s="926"/>
      <c r="M49" s="926"/>
      <c r="N49" s="926"/>
      <c r="O49" s="926"/>
      <c r="P49" s="927"/>
      <c r="Q49" s="928"/>
      <c r="R49" s="929"/>
      <c r="S49" s="929"/>
      <c r="T49" s="929"/>
      <c r="U49" s="929"/>
      <c r="V49" s="929"/>
      <c r="W49" s="929"/>
      <c r="X49" s="929"/>
      <c r="Y49" s="929"/>
      <c r="Z49" s="929"/>
      <c r="AA49" s="929"/>
      <c r="AB49" s="929"/>
      <c r="AC49" s="929"/>
      <c r="AD49" s="929"/>
      <c r="AE49" s="935"/>
      <c r="AF49" s="955"/>
      <c r="AG49" s="933"/>
      <c r="AH49" s="933"/>
      <c r="AI49" s="933"/>
      <c r="AJ49" s="956"/>
      <c r="AK49" s="934"/>
      <c r="AL49" s="929"/>
      <c r="AM49" s="929"/>
      <c r="AN49" s="929"/>
      <c r="AO49" s="929"/>
      <c r="AP49" s="929"/>
      <c r="AQ49" s="929"/>
      <c r="AR49" s="929"/>
      <c r="AS49" s="929"/>
      <c r="AT49" s="929"/>
      <c r="AU49" s="929"/>
      <c r="AV49" s="929"/>
      <c r="AW49" s="929"/>
      <c r="AX49" s="929"/>
      <c r="AY49" s="929"/>
      <c r="AZ49" s="962"/>
      <c r="BA49" s="962"/>
      <c r="BB49" s="962"/>
      <c r="BC49" s="962"/>
      <c r="BD49" s="962"/>
      <c r="BE49" s="930"/>
      <c r="BF49" s="930"/>
      <c r="BG49" s="930"/>
      <c r="BH49" s="930"/>
      <c r="BI49" s="931"/>
      <c r="BJ49" s="56"/>
      <c r="BK49" s="56"/>
      <c r="BL49" s="56"/>
      <c r="BM49" s="56"/>
      <c r="BN49" s="56"/>
      <c r="BO49" s="55"/>
      <c r="BP49" s="55"/>
      <c r="BQ49" s="52">
        <v>43</v>
      </c>
      <c r="BR49" s="72"/>
      <c r="BS49" s="925"/>
      <c r="BT49" s="926"/>
      <c r="BU49" s="926"/>
      <c r="BV49" s="926"/>
      <c r="BW49" s="926"/>
      <c r="BX49" s="926"/>
      <c r="BY49" s="926"/>
      <c r="BZ49" s="926"/>
      <c r="CA49" s="926"/>
      <c r="CB49" s="926"/>
      <c r="CC49" s="926"/>
      <c r="CD49" s="926"/>
      <c r="CE49" s="926"/>
      <c r="CF49" s="926"/>
      <c r="CG49" s="927"/>
      <c r="CH49" s="932"/>
      <c r="CI49" s="933"/>
      <c r="CJ49" s="933"/>
      <c r="CK49" s="933"/>
      <c r="CL49" s="943"/>
      <c r="CM49" s="932"/>
      <c r="CN49" s="933"/>
      <c r="CO49" s="933"/>
      <c r="CP49" s="933"/>
      <c r="CQ49" s="943"/>
      <c r="CR49" s="932"/>
      <c r="CS49" s="933"/>
      <c r="CT49" s="933"/>
      <c r="CU49" s="933"/>
      <c r="CV49" s="943"/>
      <c r="CW49" s="932"/>
      <c r="CX49" s="933"/>
      <c r="CY49" s="933"/>
      <c r="CZ49" s="933"/>
      <c r="DA49" s="943"/>
      <c r="DB49" s="932"/>
      <c r="DC49" s="933"/>
      <c r="DD49" s="933"/>
      <c r="DE49" s="933"/>
      <c r="DF49" s="943"/>
      <c r="DG49" s="932"/>
      <c r="DH49" s="933"/>
      <c r="DI49" s="933"/>
      <c r="DJ49" s="933"/>
      <c r="DK49" s="943"/>
      <c r="DL49" s="932"/>
      <c r="DM49" s="933"/>
      <c r="DN49" s="933"/>
      <c r="DO49" s="933"/>
      <c r="DP49" s="943"/>
      <c r="DQ49" s="932"/>
      <c r="DR49" s="933"/>
      <c r="DS49" s="933"/>
      <c r="DT49" s="933"/>
      <c r="DU49" s="943"/>
      <c r="DV49" s="925"/>
      <c r="DW49" s="926"/>
      <c r="DX49" s="926"/>
      <c r="DY49" s="926"/>
      <c r="DZ49" s="944"/>
      <c r="EA49" s="48"/>
    </row>
    <row r="50" spans="1:131" ht="26.25" customHeight="1" x14ac:dyDescent="0.2">
      <c r="A50" s="52">
        <v>23</v>
      </c>
      <c r="B50" s="925"/>
      <c r="C50" s="926"/>
      <c r="D50" s="926"/>
      <c r="E50" s="926"/>
      <c r="F50" s="926"/>
      <c r="G50" s="926"/>
      <c r="H50" s="926"/>
      <c r="I50" s="926"/>
      <c r="J50" s="926"/>
      <c r="K50" s="926"/>
      <c r="L50" s="926"/>
      <c r="M50" s="926"/>
      <c r="N50" s="926"/>
      <c r="O50" s="926"/>
      <c r="P50" s="927"/>
      <c r="Q50" s="952"/>
      <c r="R50" s="953"/>
      <c r="S50" s="953"/>
      <c r="T50" s="953"/>
      <c r="U50" s="953"/>
      <c r="V50" s="953"/>
      <c r="W50" s="953"/>
      <c r="X50" s="953"/>
      <c r="Y50" s="953"/>
      <c r="Z50" s="953"/>
      <c r="AA50" s="953"/>
      <c r="AB50" s="953"/>
      <c r="AC50" s="953"/>
      <c r="AD50" s="953"/>
      <c r="AE50" s="954"/>
      <c r="AF50" s="955"/>
      <c r="AG50" s="933"/>
      <c r="AH50" s="933"/>
      <c r="AI50" s="933"/>
      <c r="AJ50" s="956"/>
      <c r="AK50" s="957"/>
      <c r="AL50" s="953"/>
      <c r="AM50" s="953"/>
      <c r="AN50" s="953"/>
      <c r="AO50" s="953"/>
      <c r="AP50" s="953"/>
      <c r="AQ50" s="953"/>
      <c r="AR50" s="953"/>
      <c r="AS50" s="953"/>
      <c r="AT50" s="953"/>
      <c r="AU50" s="953"/>
      <c r="AV50" s="953"/>
      <c r="AW50" s="953"/>
      <c r="AX50" s="953"/>
      <c r="AY50" s="953"/>
      <c r="AZ50" s="958"/>
      <c r="BA50" s="958"/>
      <c r="BB50" s="958"/>
      <c r="BC50" s="958"/>
      <c r="BD50" s="958"/>
      <c r="BE50" s="930"/>
      <c r="BF50" s="930"/>
      <c r="BG50" s="930"/>
      <c r="BH50" s="930"/>
      <c r="BI50" s="931"/>
      <c r="BJ50" s="56"/>
      <c r="BK50" s="56"/>
      <c r="BL50" s="56"/>
      <c r="BM50" s="56"/>
      <c r="BN50" s="56"/>
      <c r="BO50" s="55"/>
      <c r="BP50" s="55"/>
      <c r="BQ50" s="52">
        <v>44</v>
      </c>
      <c r="BR50" s="72"/>
      <c r="BS50" s="925"/>
      <c r="BT50" s="926"/>
      <c r="BU50" s="926"/>
      <c r="BV50" s="926"/>
      <c r="BW50" s="926"/>
      <c r="BX50" s="926"/>
      <c r="BY50" s="926"/>
      <c r="BZ50" s="926"/>
      <c r="CA50" s="926"/>
      <c r="CB50" s="926"/>
      <c r="CC50" s="926"/>
      <c r="CD50" s="926"/>
      <c r="CE50" s="926"/>
      <c r="CF50" s="926"/>
      <c r="CG50" s="927"/>
      <c r="CH50" s="932"/>
      <c r="CI50" s="933"/>
      <c r="CJ50" s="933"/>
      <c r="CK50" s="933"/>
      <c r="CL50" s="943"/>
      <c r="CM50" s="932"/>
      <c r="CN50" s="933"/>
      <c r="CO50" s="933"/>
      <c r="CP50" s="933"/>
      <c r="CQ50" s="943"/>
      <c r="CR50" s="932"/>
      <c r="CS50" s="933"/>
      <c r="CT50" s="933"/>
      <c r="CU50" s="933"/>
      <c r="CV50" s="943"/>
      <c r="CW50" s="932"/>
      <c r="CX50" s="933"/>
      <c r="CY50" s="933"/>
      <c r="CZ50" s="933"/>
      <c r="DA50" s="943"/>
      <c r="DB50" s="932"/>
      <c r="DC50" s="933"/>
      <c r="DD50" s="933"/>
      <c r="DE50" s="933"/>
      <c r="DF50" s="943"/>
      <c r="DG50" s="932"/>
      <c r="DH50" s="933"/>
      <c r="DI50" s="933"/>
      <c r="DJ50" s="933"/>
      <c r="DK50" s="943"/>
      <c r="DL50" s="932"/>
      <c r="DM50" s="933"/>
      <c r="DN50" s="933"/>
      <c r="DO50" s="933"/>
      <c r="DP50" s="943"/>
      <c r="DQ50" s="932"/>
      <c r="DR50" s="933"/>
      <c r="DS50" s="933"/>
      <c r="DT50" s="933"/>
      <c r="DU50" s="943"/>
      <c r="DV50" s="925"/>
      <c r="DW50" s="926"/>
      <c r="DX50" s="926"/>
      <c r="DY50" s="926"/>
      <c r="DZ50" s="944"/>
      <c r="EA50" s="48"/>
    </row>
    <row r="51" spans="1:131" ht="26.25" customHeight="1" x14ac:dyDescent="0.2">
      <c r="A51" s="52">
        <v>24</v>
      </c>
      <c r="B51" s="925"/>
      <c r="C51" s="926"/>
      <c r="D51" s="926"/>
      <c r="E51" s="926"/>
      <c r="F51" s="926"/>
      <c r="G51" s="926"/>
      <c r="H51" s="926"/>
      <c r="I51" s="926"/>
      <c r="J51" s="926"/>
      <c r="K51" s="926"/>
      <c r="L51" s="926"/>
      <c r="M51" s="926"/>
      <c r="N51" s="926"/>
      <c r="O51" s="926"/>
      <c r="P51" s="927"/>
      <c r="Q51" s="952"/>
      <c r="R51" s="953"/>
      <c r="S51" s="953"/>
      <c r="T51" s="953"/>
      <c r="U51" s="953"/>
      <c r="V51" s="953"/>
      <c r="W51" s="953"/>
      <c r="X51" s="953"/>
      <c r="Y51" s="953"/>
      <c r="Z51" s="953"/>
      <c r="AA51" s="953"/>
      <c r="AB51" s="953"/>
      <c r="AC51" s="953"/>
      <c r="AD51" s="953"/>
      <c r="AE51" s="954"/>
      <c r="AF51" s="955"/>
      <c r="AG51" s="933"/>
      <c r="AH51" s="933"/>
      <c r="AI51" s="933"/>
      <c r="AJ51" s="956"/>
      <c r="AK51" s="957"/>
      <c r="AL51" s="953"/>
      <c r="AM51" s="953"/>
      <c r="AN51" s="953"/>
      <c r="AO51" s="953"/>
      <c r="AP51" s="953"/>
      <c r="AQ51" s="953"/>
      <c r="AR51" s="953"/>
      <c r="AS51" s="953"/>
      <c r="AT51" s="953"/>
      <c r="AU51" s="953"/>
      <c r="AV51" s="953"/>
      <c r="AW51" s="953"/>
      <c r="AX51" s="953"/>
      <c r="AY51" s="953"/>
      <c r="AZ51" s="958"/>
      <c r="BA51" s="958"/>
      <c r="BB51" s="958"/>
      <c r="BC51" s="958"/>
      <c r="BD51" s="958"/>
      <c r="BE51" s="930"/>
      <c r="BF51" s="930"/>
      <c r="BG51" s="930"/>
      <c r="BH51" s="930"/>
      <c r="BI51" s="931"/>
      <c r="BJ51" s="56"/>
      <c r="BK51" s="56"/>
      <c r="BL51" s="56"/>
      <c r="BM51" s="56"/>
      <c r="BN51" s="56"/>
      <c r="BO51" s="55"/>
      <c r="BP51" s="55"/>
      <c r="BQ51" s="52">
        <v>45</v>
      </c>
      <c r="BR51" s="72"/>
      <c r="BS51" s="925"/>
      <c r="BT51" s="926"/>
      <c r="BU51" s="926"/>
      <c r="BV51" s="926"/>
      <c r="BW51" s="926"/>
      <c r="BX51" s="926"/>
      <c r="BY51" s="926"/>
      <c r="BZ51" s="926"/>
      <c r="CA51" s="926"/>
      <c r="CB51" s="926"/>
      <c r="CC51" s="926"/>
      <c r="CD51" s="926"/>
      <c r="CE51" s="926"/>
      <c r="CF51" s="926"/>
      <c r="CG51" s="927"/>
      <c r="CH51" s="932"/>
      <c r="CI51" s="933"/>
      <c r="CJ51" s="933"/>
      <c r="CK51" s="933"/>
      <c r="CL51" s="943"/>
      <c r="CM51" s="932"/>
      <c r="CN51" s="933"/>
      <c r="CO51" s="933"/>
      <c r="CP51" s="933"/>
      <c r="CQ51" s="943"/>
      <c r="CR51" s="932"/>
      <c r="CS51" s="933"/>
      <c r="CT51" s="933"/>
      <c r="CU51" s="933"/>
      <c r="CV51" s="943"/>
      <c r="CW51" s="932"/>
      <c r="CX51" s="933"/>
      <c r="CY51" s="933"/>
      <c r="CZ51" s="933"/>
      <c r="DA51" s="943"/>
      <c r="DB51" s="932"/>
      <c r="DC51" s="933"/>
      <c r="DD51" s="933"/>
      <c r="DE51" s="933"/>
      <c r="DF51" s="943"/>
      <c r="DG51" s="932"/>
      <c r="DH51" s="933"/>
      <c r="DI51" s="933"/>
      <c r="DJ51" s="933"/>
      <c r="DK51" s="943"/>
      <c r="DL51" s="932"/>
      <c r="DM51" s="933"/>
      <c r="DN51" s="933"/>
      <c r="DO51" s="933"/>
      <c r="DP51" s="943"/>
      <c r="DQ51" s="932"/>
      <c r="DR51" s="933"/>
      <c r="DS51" s="933"/>
      <c r="DT51" s="933"/>
      <c r="DU51" s="943"/>
      <c r="DV51" s="925"/>
      <c r="DW51" s="926"/>
      <c r="DX51" s="926"/>
      <c r="DY51" s="926"/>
      <c r="DZ51" s="944"/>
      <c r="EA51" s="48"/>
    </row>
    <row r="52" spans="1:131" ht="26.25" customHeight="1" x14ac:dyDescent="0.2">
      <c r="A52" s="52">
        <v>25</v>
      </c>
      <c r="B52" s="925"/>
      <c r="C52" s="926"/>
      <c r="D52" s="926"/>
      <c r="E52" s="926"/>
      <c r="F52" s="926"/>
      <c r="G52" s="926"/>
      <c r="H52" s="926"/>
      <c r="I52" s="926"/>
      <c r="J52" s="926"/>
      <c r="K52" s="926"/>
      <c r="L52" s="926"/>
      <c r="M52" s="926"/>
      <c r="N52" s="926"/>
      <c r="O52" s="926"/>
      <c r="P52" s="927"/>
      <c r="Q52" s="952"/>
      <c r="R52" s="953"/>
      <c r="S52" s="953"/>
      <c r="T52" s="953"/>
      <c r="U52" s="953"/>
      <c r="V52" s="953"/>
      <c r="W52" s="953"/>
      <c r="X52" s="953"/>
      <c r="Y52" s="953"/>
      <c r="Z52" s="953"/>
      <c r="AA52" s="953"/>
      <c r="AB52" s="953"/>
      <c r="AC52" s="953"/>
      <c r="AD52" s="953"/>
      <c r="AE52" s="954"/>
      <c r="AF52" s="955"/>
      <c r="AG52" s="933"/>
      <c r="AH52" s="933"/>
      <c r="AI52" s="933"/>
      <c r="AJ52" s="956"/>
      <c r="AK52" s="957"/>
      <c r="AL52" s="953"/>
      <c r="AM52" s="953"/>
      <c r="AN52" s="953"/>
      <c r="AO52" s="953"/>
      <c r="AP52" s="953"/>
      <c r="AQ52" s="953"/>
      <c r="AR52" s="953"/>
      <c r="AS52" s="953"/>
      <c r="AT52" s="953"/>
      <c r="AU52" s="953"/>
      <c r="AV52" s="953"/>
      <c r="AW52" s="953"/>
      <c r="AX52" s="953"/>
      <c r="AY52" s="953"/>
      <c r="AZ52" s="958"/>
      <c r="BA52" s="958"/>
      <c r="BB52" s="958"/>
      <c r="BC52" s="958"/>
      <c r="BD52" s="958"/>
      <c r="BE52" s="930"/>
      <c r="BF52" s="930"/>
      <c r="BG52" s="930"/>
      <c r="BH52" s="930"/>
      <c r="BI52" s="931"/>
      <c r="BJ52" s="56"/>
      <c r="BK52" s="56"/>
      <c r="BL52" s="56"/>
      <c r="BM52" s="56"/>
      <c r="BN52" s="56"/>
      <c r="BO52" s="55"/>
      <c r="BP52" s="55"/>
      <c r="BQ52" s="52">
        <v>46</v>
      </c>
      <c r="BR52" s="72"/>
      <c r="BS52" s="925"/>
      <c r="BT52" s="926"/>
      <c r="BU52" s="926"/>
      <c r="BV52" s="926"/>
      <c r="BW52" s="926"/>
      <c r="BX52" s="926"/>
      <c r="BY52" s="926"/>
      <c r="BZ52" s="926"/>
      <c r="CA52" s="926"/>
      <c r="CB52" s="926"/>
      <c r="CC52" s="926"/>
      <c r="CD52" s="926"/>
      <c r="CE52" s="926"/>
      <c r="CF52" s="926"/>
      <c r="CG52" s="927"/>
      <c r="CH52" s="932"/>
      <c r="CI52" s="933"/>
      <c r="CJ52" s="933"/>
      <c r="CK52" s="933"/>
      <c r="CL52" s="943"/>
      <c r="CM52" s="932"/>
      <c r="CN52" s="933"/>
      <c r="CO52" s="933"/>
      <c r="CP52" s="933"/>
      <c r="CQ52" s="943"/>
      <c r="CR52" s="932"/>
      <c r="CS52" s="933"/>
      <c r="CT52" s="933"/>
      <c r="CU52" s="933"/>
      <c r="CV52" s="943"/>
      <c r="CW52" s="932"/>
      <c r="CX52" s="933"/>
      <c r="CY52" s="933"/>
      <c r="CZ52" s="933"/>
      <c r="DA52" s="943"/>
      <c r="DB52" s="932"/>
      <c r="DC52" s="933"/>
      <c r="DD52" s="933"/>
      <c r="DE52" s="933"/>
      <c r="DF52" s="943"/>
      <c r="DG52" s="932"/>
      <c r="DH52" s="933"/>
      <c r="DI52" s="933"/>
      <c r="DJ52" s="933"/>
      <c r="DK52" s="943"/>
      <c r="DL52" s="932"/>
      <c r="DM52" s="933"/>
      <c r="DN52" s="933"/>
      <c r="DO52" s="933"/>
      <c r="DP52" s="943"/>
      <c r="DQ52" s="932"/>
      <c r="DR52" s="933"/>
      <c r="DS52" s="933"/>
      <c r="DT52" s="933"/>
      <c r="DU52" s="943"/>
      <c r="DV52" s="925"/>
      <c r="DW52" s="926"/>
      <c r="DX52" s="926"/>
      <c r="DY52" s="926"/>
      <c r="DZ52" s="944"/>
      <c r="EA52" s="48"/>
    </row>
    <row r="53" spans="1:131" ht="26.25" customHeight="1" x14ac:dyDescent="0.2">
      <c r="A53" s="52">
        <v>26</v>
      </c>
      <c r="B53" s="925"/>
      <c r="C53" s="926"/>
      <c r="D53" s="926"/>
      <c r="E53" s="926"/>
      <c r="F53" s="926"/>
      <c r="G53" s="926"/>
      <c r="H53" s="926"/>
      <c r="I53" s="926"/>
      <c r="J53" s="926"/>
      <c r="K53" s="926"/>
      <c r="L53" s="926"/>
      <c r="M53" s="926"/>
      <c r="N53" s="926"/>
      <c r="O53" s="926"/>
      <c r="P53" s="927"/>
      <c r="Q53" s="952"/>
      <c r="R53" s="953"/>
      <c r="S53" s="953"/>
      <c r="T53" s="953"/>
      <c r="U53" s="953"/>
      <c r="V53" s="953"/>
      <c r="W53" s="953"/>
      <c r="X53" s="953"/>
      <c r="Y53" s="953"/>
      <c r="Z53" s="953"/>
      <c r="AA53" s="953"/>
      <c r="AB53" s="953"/>
      <c r="AC53" s="953"/>
      <c r="AD53" s="953"/>
      <c r="AE53" s="954"/>
      <c r="AF53" s="955"/>
      <c r="AG53" s="933"/>
      <c r="AH53" s="933"/>
      <c r="AI53" s="933"/>
      <c r="AJ53" s="956"/>
      <c r="AK53" s="957"/>
      <c r="AL53" s="953"/>
      <c r="AM53" s="953"/>
      <c r="AN53" s="953"/>
      <c r="AO53" s="953"/>
      <c r="AP53" s="953"/>
      <c r="AQ53" s="953"/>
      <c r="AR53" s="953"/>
      <c r="AS53" s="953"/>
      <c r="AT53" s="953"/>
      <c r="AU53" s="953"/>
      <c r="AV53" s="953"/>
      <c r="AW53" s="953"/>
      <c r="AX53" s="953"/>
      <c r="AY53" s="953"/>
      <c r="AZ53" s="958"/>
      <c r="BA53" s="958"/>
      <c r="BB53" s="958"/>
      <c r="BC53" s="958"/>
      <c r="BD53" s="958"/>
      <c r="BE53" s="930"/>
      <c r="BF53" s="930"/>
      <c r="BG53" s="930"/>
      <c r="BH53" s="930"/>
      <c r="BI53" s="931"/>
      <c r="BJ53" s="56"/>
      <c r="BK53" s="56"/>
      <c r="BL53" s="56"/>
      <c r="BM53" s="56"/>
      <c r="BN53" s="56"/>
      <c r="BO53" s="55"/>
      <c r="BP53" s="55"/>
      <c r="BQ53" s="52">
        <v>47</v>
      </c>
      <c r="BR53" s="72"/>
      <c r="BS53" s="925"/>
      <c r="BT53" s="926"/>
      <c r="BU53" s="926"/>
      <c r="BV53" s="926"/>
      <c r="BW53" s="926"/>
      <c r="BX53" s="926"/>
      <c r="BY53" s="926"/>
      <c r="BZ53" s="926"/>
      <c r="CA53" s="926"/>
      <c r="CB53" s="926"/>
      <c r="CC53" s="926"/>
      <c r="CD53" s="926"/>
      <c r="CE53" s="926"/>
      <c r="CF53" s="926"/>
      <c r="CG53" s="927"/>
      <c r="CH53" s="932"/>
      <c r="CI53" s="933"/>
      <c r="CJ53" s="933"/>
      <c r="CK53" s="933"/>
      <c r="CL53" s="943"/>
      <c r="CM53" s="932"/>
      <c r="CN53" s="933"/>
      <c r="CO53" s="933"/>
      <c r="CP53" s="933"/>
      <c r="CQ53" s="943"/>
      <c r="CR53" s="932"/>
      <c r="CS53" s="933"/>
      <c r="CT53" s="933"/>
      <c r="CU53" s="933"/>
      <c r="CV53" s="943"/>
      <c r="CW53" s="932"/>
      <c r="CX53" s="933"/>
      <c r="CY53" s="933"/>
      <c r="CZ53" s="933"/>
      <c r="DA53" s="943"/>
      <c r="DB53" s="932"/>
      <c r="DC53" s="933"/>
      <c r="DD53" s="933"/>
      <c r="DE53" s="933"/>
      <c r="DF53" s="943"/>
      <c r="DG53" s="932"/>
      <c r="DH53" s="933"/>
      <c r="DI53" s="933"/>
      <c r="DJ53" s="933"/>
      <c r="DK53" s="943"/>
      <c r="DL53" s="932"/>
      <c r="DM53" s="933"/>
      <c r="DN53" s="933"/>
      <c r="DO53" s="933"/>
      <c r="DP53" s="943"/>
      <c r="DQ53" s="932"/>
      <c r="DR53" s="933"/>
      <c r="DS53" s="933"/>
      <c r="DT53" s="933"/>
      <c r="DU53" s="943"/>
      <c r="DV53" s="925"/>
      <c r="DW53" s="926"/>
      <c r="DX53" s="926"/>
      <c r="DY53" s="926"/>
      <c r="DZ53" s="944"/>
      <c r="EA53" s="48"/>
    </row>
    <row r="54" spans="1:131" ht="26.25" customHeight="1" x14ac:dyDescent="0.2">
      <c r="A54" s="52">
        <v>27</v>
      </c>
      <c r="B54" s="925"/>
      <c r="C54" s="926"/>
      <c r="D54" s="926"/>
      <c r="E54" s="926"/>
      <c r="F54" s="926"/>
      <c r="G54" s="926"/>
      <c r="H54" s="926"/>
      <c r="I54" s="926"/>
      <c r="J54" s="926"/>
      <c r="K54" s="926"/>
      <c r="L54" s="926"/>
      <c r="M54" s="926"/>
      <c r="N54" s="926"/>
      <c r="O54" s="926"/>
      <c r="P54" s="927"/>
      <c r="Q54" s="952"/>
      <c r="R54" s="953"/>
      <c r="S54" s="953"/>
      <c r="T54" s="953"/>
      <c r="U54" s="953"/>
      <c r="V54" s="953"/>
      <c r="W54" s="953"/>
      <c r="X54" s="953"/>
      <c r="Y54" s="953"/>
      <c r="Z54" s="953"/>
      <c r="AA54" s="953"/>
      <c r="AB54" s="953"/>
      <c r="AC54" s="953"/>
      <c r="AD54" s="953"/>
      <c r="AE54" s="954"/>
      <c r="AF54" s="955"/>
      <c r="AG54" s="933"/>
      <c r="AH54" s="933"/>
      <c r="AI54" s="933"/>
      <c r="AJ54" s="956"/>
      <c r="AK54" s="957"/>
      <c r="AL54" s="953"/>
      <c r="AM54" s="953"/>
      <c r="AN54" s="953"/>
      <c r="AO54" s="953"/>
      <c r="AP54" s="953"/>
      <c r="AQ54" s="953"/>
      <c r="AR54" s="953"/>
      <c r="AS54" s="953"/>
      <c r="AT54" s="953"/>
      <c r="AU54" s="953"/>
      <c r="AV54" s="953"/>
      <c r="AW54" s="953"/>
      <c r="AX54" s="953"/>
      <c r="AY54" s="953"/>
      <c r="AZ54" s="958"/>
      <c r="BA54" s="958"/>
      <c r="BB54" s="958"/>
      <c r="BC54" s="958"/>
      <c r="BD54" s="958"/>
      <c r="BE54" s="930"/>
      <c r="BF54" s="930"/>
      <c r="BG54" s="930"/>
      <c r="BH54" s="930"/>
      <c r="BI54" s="931"/>
      <c r="BJ54" s="56"/>
      <c r="BK54" s="56"/>
      <c r="BL54" s="56"/>
      <c r="BM54" s="56"/>
      <c r="BN54" s="56"/>
      <c r="BO54" s="55"/>
      <c r="BP54" s="55"/>
      <c r="BQ54" s="52">
        <v>48</v>
      </c>
      <c r="BR54" s="72"/>
      <c r="BS54" s="925"/>
      <c r="BT54" s="926"/>
      <c r="BU54" s="926"/>
      <c r="BV54" s="926"/>
      <c r="BW54" s="926"/>
      <c r="BX54" s="926"/>
      <c r="BY54" s="926"/>
      <c r="BZ54" s="926"/>
      <c r="CA54" s="926"/>
      <c r="CB54" s="926"/>
      <c r="CC54" s="926"/>
      <c r="CD54" s="926"/>
      <c r="CE54" s="926"/>
      <c r="CF54" s="926"/>
      <c r="CG54" s="927"/>
      <c r="CH54" s="932"/>
      <c r="CI54" s="933"/>
      <c r="CJ54" s="933"/>
      <c r="CK54" s="933"/>
      <c r="CL54" s="943"/>
      <c r="CM54" s="932"/>
      <c r="CN54" s="933"/>
      <c r="CO54" s="933"/>
      <c r="CP54" s="933"/>
      <c r="CQ54" s="943"/>
      <c r="CR54" s="932"/>
      <c r="CS54" s="933"/>
      <c r="CT54" s="933"/>
      <c r="CU54" s="933"/>
      <c r="CV54" s="943"/>
      <c r="CW54" s="932"/>
      <c r="CX54" s="933"/>
      <c r="CY54" s="933"/>
      <c r="CZ54" s="933"/>
      <c r="DA54" s="943"/>
      <c r="DB54" s="932"/>
      <c r="DC54" s="933"/>
      <c r="DD54" s="933"/>
      <c r="DE54" s="933"/>
      <c r="DF54" s="943"/>
      <c r="DG54" s="932"/>
      <c r="DH54" s="933"/>
      <c r="DI54" s="933"/>
      <c r="DJ54" s="933"/>
      <c r="DK54" s="943"/>
      <c r="DL54" s="932"/>
      <c r="DM54" s="933"/>
      <c r="DN54" s="933"/>
      <c r="DO54" s="933"/>
      <c r="DP54" s="943"/>
      <c r="DQ54" s="932"/>
      <c r="DR54" s="933"/>
      <c r="DS54" s="933"/>
      <c r="DT54" s="933"/>
      <c r="DU54" s="943"/>
      <c r="DV54" s="925"/>
      <c r="DW54" s="926"/>
      <c r="DX54" s="926"/>
      <c r="DY54" s="926"/>
      <c r="DZ54" s="944"/>
      <c r="EA54" s="48"/>
    </row>
    <row r="55" spans="1:131" ht="26.25" customHeight="1" x14ac:dyDescent="0.2">
      <c r="A55" s="52">
        <v>28</v>
      </c>
      <c r="B55" s="925"/>
      <c r="C55" s="926"/>
      <c r="D55" s="926"/>
      <c r="E55" s="926"/>
      <c r="F55" s="926"/>
      <c r="G55" s="926"/>
      <c r="H55" s="926"/>
      <c r="I55" s="926"/>
      <c r="J55" s="926"/>
      <c r="K55" s="926"/>
      <c r="L55" s="926"/>
      <c r="M55" s="926"/>
      <c r="N55" s="926"/>
      <c r="O55" s="926"/>
      <c r="P55" s="927"/>
      <c r="Q55" s="952"/>
      <c r="R55" s="953"/>
      <c r="S55" s="953"/>
      <c r="T55" s="953"/>
      <c r="U55" s="953"/>
      <c r="V55" s="953"/>
      <c r="W55" s="953"/>
      <c r="X55" s="953"/>
      <c r="Y55" s="953"/>
      <c r="Z55" s="953"/>
      <c r="AA55" s="953"/>
      <c r="AB55" s="953"/>
      <c r="AC55" s="953"/>
      <c r="AD55" s="953"/>
      <c r="AE55" s="954"/>
      <c r="AF55" s="955"/>
      <c r="AG55" s="933"/>
      <c r="AH55" s="933"/>
      <c r="AI55" s="933"/>
      <c r="AJ55" s="956"/>
      <c r="AK55" s="957"/>
      <c r="AL55" s="953"/>
      <c r="AM55" s="953"/>
      <c r="AN55" s="953"/>
      <c r="AO55" s="953"/>
      <c r="AP55" s="953"/>
      <c r="AQ55" s="953"/>
      <c r="AR55" s="953"/>
      <c r="AS55" s="953"/>
      <c r="AT55" s="953"/>
      <c r="AU55" s="953"/>
      <c r="AV55" s="953"/>
      <c r="AW55" s="953"/>
      <c r="AX55" s="953"/>
      <c r="AY55" s="953"/>
      <c r="AZ55" s="958"/>
      <c r="BA55" s="958"/>
      <c r="BB55" s="958"/>
      <c r="BC55" s="958"/>
      <c r="BD55" s="958"/>
      <c r="BE55" s="930"/>
      <c r="BF55" s="930"/>
      <c r="BG55" s="930"/>
      <c r="BH55" s="930"/>
      <c r="BI55" s="931"/>
      <c r="BJ55" s="56"/>
      <c r="BK55" s="56"/>
      <c r="BL55" s="56"/>
      <c r="BM55" s="56"/>
      <c r="BN55" s="56"/>
      <c r="BO55" s="55"/>
      <c r="BP55" s="55"/>
      <c r="BQ55" s="52">
        <v>49</v>
      </c>
      <c r="BR55" s="72"/>
      <c r="BS55" s="925"/>
      <c r="BT55" s="926"/>
      <c r="BU55" s="926"/>
      <c r="BV55" s="926"/>
      <c r="BW55" s="926"/>
      <c r="BX55" s="926"/>
      <c r="BY55" s="926"/>
      <c r="BZ55" s="926"/>
      <c r="CA55" s="926"/>
      <c r="CB55" s="926"/>
      <c r="CC55" s="926"/>
      <c r="CD55" s="926"/>
      <c r="CE55" s="926"/>
      <c r="CF55" s="926"/>
      <c r="CG55" s="927"/>
      <c r="CH55" s="932"/>
      <c r="CI55" s="933"/>
      <c r="CJ55" s="933"/>
      <c r="CK55" s="933"/>
      <c r="CL55" s="943"/>
      <c r="CM55" s="932"/>
      <c r="CN55" s="933"/>
      <c r="CO55" s="933"/>
      <c r="CP55" s="933"/>
      <c r="CQ55" s="943"/>
      <c r="CR55" s="932"/>
      <c r="CS55" s="933"/>
      <c r="CT55" s="933"/>
      <c r="CU55" s="933"/>
      <c r="CV55" s="943"/>
      <c r="CW55" s="932"/>
      <c r="CX55" s="933"/>
      <c r="CY55" s="933"/>
      <c r="CZ55" s="933"/>
      <c r="DA55" s="943"/>
      <c r="DB55" s="932"/>
      <c r="DC55" s="933"/>
      <c r="DD55" s="933"/>
      <c r="DE55" s="933"/>
      <c r="DF55" s="943"/>
      <c r="DG55" s="932"/>
      <c r="DH55" s="933"/>
      <c r="DI55" s="933"/>
      <c r="DJ55" s="933"/>
      <c r="DK55" s="943"/>
      <c r="DL55" s="932"/>
      <c r="DM55" s="933"/>
      <c r="DN55" s="933"/>
      <c r="DO55" s="933"/>
      <c r="DP55" s="943"/>
      <c r="DQ55" s="932"/>
      <c r="DR55" s="933"/>
      <c r="DS55" s="933"/>
      <c r="DT55" s="933"/>
      <c r="DU55" s="943"/>
      <c r="DV55" s="925"/>
      <c r="DW55" s="926"/>
      <c r="DX55" s="926"/>
      <c r="DY55" s="926"/>
      <c r="DZ55" s="944"/>
      <c r="EA55" s="48"/>
    </row>
    <row r="56" spans="1:131" ht="26.25" customHeight="1" x14ac:dyDescent="0.2">
      <c r="A56" s="52">
        <v>29</v>
      </c>
      <c r="B56" s="925"/>
      <c r="C56" s="926"/>
      <c r="D56" s="926"/>
      <c r="E56" s="926"/>
      <c r="F56" s="926"/>
      <c r="G56" s="926"/>
      <c r="H56" s="926"/>
      <c r="I56" s="926"/>
      <c r="J56" s="926"/>
      <c r="K56" s="926"/>
      <c r="L56" s="926"/>
      <c r="M56" s="926"/>
      <c r="N56" s="926"/>
      <c r="O56" s="926"/>
      <c r="P56" s="927"/>
      <c r="Q56" s="952"/>
      <c r="R56" s="953"/>
      <c r="S56" s="953"/>
      <c r="T56" s="953"/>
      <c r="U56" s="953"/>
      <c r="V56" s="953"/>
      <c r="W56" s="953"/>
      <c r="X56" s="953"/>
      <c r="Y56" s="953"/>
      <c r="Z56" s="953"/>
      <c r="AA56" s="953"/>
      <c r="AB56" s="953"/>
      <c r="AC56" s="953"/>
      <c r="AD56" s="953"/>
      <c r="AE56" s="954"/>
      <c r="AF56" s="955"/>
      <c r="AG56" s="933"/>
      <c r="AH56" s="933"/>
      <c r="AI56" s="933"/>
      <c r="AJ56" s="956"/>
      <c r="AK56" s="957"/>
      <c r="AL56" s="953"/>
      <c r="AM56" s="953"/>
      <c r="AN56" s="953"/>
      <c r="AO56" s="953"/>
      <c r="AP56" s="953"/>
      <c r="AQ56" s="953"/>
      <c r="AR56" s="953"/>
      <c r="AS56" s="953"/>
      <c r="AT56" s="953"/>
      <c r="AU56" s="953"/>
      <c r="AV56" s="953"/>
      <c r="AW56" s="953"/>
      <c r="AX56" s="953"/>
      <c r="AY56" s="953"/>
      <c r="AZ56" s="958"/>
      <c r="BA56" s="958"/>
      <c r="BB56" s="958"/>
      <c r="BC56" s="958"/>
      <c r="BD56" s="958"/>
      <c r="BE56" s="930"/>
      <c r="BF56" s="930"/>
      <c r="BG56" s="930"/>
      <c r="BH56" s="930"/>
      <c r="BI56" s="931"/>
      <c r="BJ56" s="56"/>
      <c r="BK56" s="56"/>
      <c r="BL56" s="56"/>
      <c r="BM56" s="56"/>
      <c r="BN56" s="56"/>
      <c r="BO56" s="55"/>
      <c r="BP56" s="55"/>
      <c r="BQ56" s="52">
        <v>50</v>
      </c>
      <c r="BR56" s="72"/>
      <c r="BS56" s="925"/>
      <c r="BT56" s="926"/>
      <c r="BU56" s="926"/>
      <c r="BV56" s="926"/>
      <c r="BW56" s="926"/>
      <c r="BX56" s="926"/>
      <c r="BY56" s="926"/>
      <c r="BZ56" s="926"/>
      <c r="CA56" s="926"/>
      <c r="CB56" s="926"/>
      <c r="CC56" s="926"/>
      <c r="CD56" s="926"/>
      <c r="CE56" s="926"/>
      <c r="CF56" s="926"/>
      <c r="CG56" s="927"/>
      <c r="CH56" s="932"/>
      <c r="CI56" s="933"/>
      <c r="CJ56" s="933"/>
      <c r="CK56" s="933"/>
      <c r="CL56" s="943"/>
      <c r="CM56" s="932"/>
      <c r="CN56" s="933"/>
      <c r="CO56" s="933"/>
      <c r="CP56" s="933"/>
      <c r="CQ56" s="943"/>
      <c r="CR56" s="932"/>
      <c r="CS56" s="933"/>
      <c r="CT56" s="933"/>
      <c r="CU56" s="933"/>
      <c r="CV56" s="943"/>
      <c r="CW56" s="932"/>
      <c r="CX56" s="933"/>
      <c r="CY56" s="933"/>
      <c r="CZ56" s="933"/>
      <c r="DA56" s="943"/>
      <c r="DB56" s="932"/>
      <c r="DC56" s="933"/>
      <c r="DD56" s="933"/>
      <c r="DE56" s="933"/>
      <c r="DF56" s="943"/>
      <c r="DG56" s="932"/>
      <c r="DH56" s="933"/>
      <c r="DI56" s="933"/>
      <c r="DJ56" s="933"/>
      <c r="DK56" s="943"/>
      <c r="DL56" s="932"/>
      <c r="DM56" s="933"/>
      <c r="DN56" s="933"/>
      <c r="DO56" s="933"/>
      <c r="DP56" s="943"/>
      <c r="DQ56" s="932"/>
      <c r="DR56" s="933"/>
      <c r="DS56" s="933"/>
      <c r="DT56" s="933"/>
      <c r="DU56" s="943"/>
      <c r="DV56" s="925"/>
      <c r="DW56" s="926"/>
      <c r="DX56" s="926"/>
      <c r="DY56" s="926"/>
      <c r="DZ56" s="944"/>
      <c r="EA56" s="48"/>
    </row>
    <row r="57" spans="1:131" ht="26.25" customHeight="1" x14ac:dyDescent="0.2">
      <c r="A57" s="52">
        <v>30</v>
      </c>
      <c r="B57" s="925"/>
      <c r="C57" s="926"/>
      <c r="D57" s="926"/>
      <c r="E57" s="926"/>
      <c r="F57" s="926"/>
      <c r="G57" s="926"/>
      <c r="H57" s="926"/>
      <c r="I57" s="926"/>
      <c r="J57" s="926"/>
      <c r="K57" s="926"/>
      <c r="L57" s="926"/>
      <c r="M57" s="926"/>
      <c r="N57" s="926"/>
      <c r="O57" s="926"/>
      <c r="P57" s="927"/>
      <c r="Q57" s="952"/>
      <c r="R57" s="953"/>
      <c r="S57" s="953"/>
      <c r="T57" s="953"/>
      <c r="U57" s="953"/>
      <c r="V57" s="953"/>
      <c r="W57" s="953"/>
      <c r="X57" s="953"/>
      <c r="Y57" s="953"/>
      <c r="Z57" s="953"/>
      <c r="AA57" s="953"/>
      <c r="AB57" s="953"/>
      <c r="AC57" s="953"/>
      <c r="AD57" s="953"/>
      <c r="AE57" s="954"/>
      <c r="AF57" s="955"/>
      <c r="AG57" s="933"/>
      <c r="AH57" s="933"/>
      <c r="AI57" s="933"/>
      <c r="AJ57" s="956"/>
      <c r="AK57" s="957"/>
      <c r="AL57" s="953"/>
      <c r="AM57" s="953"/>
      <c r="AN57" s="953"/>
      <c r="AO57" s="953"/>
      <c r="AP57" s="953"/>
      <c r="AQ57" s="953"/>
      <c r="AR57" s="953"/>
      <c r="AS57" s="953"/>
      <c r="AT57" s="953"/>
      <c r="AU57" s="953"/>
      <c r="AV57" s="953"/>
      <c r="AW57" s="953"/>
      <c r="AX57" s="953"/>
      <c r="AY57" s="953"/>
      <c r="AZ57" s="958"/>
      <c r="BA57" s="958"/>
      <c r="BB57" s="958"/>
      <c r="BC57" s="958"/>
      <c r="BD57" s="958"/>
      <c r="BE57" s="930"/>
      <c r="BF57" s="930"/>
      <c r="BG57" s="930"/>
      <c r="BH57" s="930"/>
      <c r="BI57" s="931"/>
      <c r="BJ57" s="56"/>
      <c r="BK57" s="56"/>
      <c r="BL57" s="56"/>
      <c r="BM57" s="56"/>
      <c r="BN57" s="56"/>
      <c r="BO57" s="55"/>
      <c r="BP57" s="55"/>
      <c r="BQ57" s="52">
        <v>51</v>
      </c>
      <c r="BR57" s="72"/>
      <c r="BS57" s="925"/>
      <c r="BT57" s="926"/>
      <c r="BU57" s="926"/>
      <c r="BV57" s="926"/>
      <c r="BW57" s="926"/>
      <c r="BX57" s="926"/>
      <c r="BY57" s="926"/>
      <c r="BZ57" s="926"/>
      <c r="CA57" s="926"/>
      <c r="CB57" s="926"/>
      <c r="CC57" s="926"/>
      <c r="CD57" s="926"/>
      <c r="CE57" s="926"/>
      <c r="CF57" s="926"/>
      <c r="CG57" s="927"/>
      <c r="CH57" s="932"/>
      <c r="CI57" s="933"/>
      <c r="CJ57" s="933"/>
      <c r="CK57" s="933"/>
      <c r="CL57" s="943"/>
      <c r="CM57" s="932"/>
      <c r="CN57" s="933"/>
      <c r="CO57" s="933"/>
      <c r="CP57" s="933"/>
      <c r="CQ57" s="943"/>
      <c r="CR57" s="932"/>
      <c r="CS57" s="933"/>
      <c r="CT57" s="933"/>
      <c r="CU57" s="933"/>
      <c r="CV57" s="943"/>
      <c r="CW57" s="932"/>
      <c r="CX57" s="933"/>
      <c r="CY57" s="933"/>
      <c r="CZ57" s="933"/>
      <c r="DA57" s="943"/>
      <c r="DB57" s="932"/>
      <c r="DC57" s="933"/>
      <c r="DD57" s="933"/>
      <c r="DE57" s="933"/>
      <c r="DF57" s="943"/>
      <c r="DG57" s="932"/>
      <c r="DH57" s="933"/>
      <c r="DI57" s="933"/>
      <c r="DJ57" s="933"/>
      <c r="DK57" s="943"/>
      <c r="DL57" s="932"/>
      <c r="DM57" s="933"/>
      <c r="DN57" s="933"/>
      <c r="DO57" s="933"/>
      <c r="DP57" s="943"/>
      <c r="DQ57" s="932"/>
      <c r="DR57" s="933"/>
      <c r="DS57" s="933"/>
      <c r="DT57" s="933"/>
      <c r="DU57" s="943"/>
      <c r="DV57" s="925"/>
      <c r="DW57" s="926"/>
      <c r="DX57" s="926"/>
      <c r="DY57" s="926"/>
      <c r="DZ57" s="944"/>
      <c r="EA57" s="48"/>
    </row>
    <row r="58" spans="1:131" ht="26.25" customHeight="1" x14ac:dyDescent="0.2">
      <c r="A58" s="52">
        <v>31</v>
      </c>
      <c r="B58" s="925"/>
      <c r="C58" s="926"/>
      <c r="D58" s="926"/>
      <c r="E58" s="926"/>
      <c r="F58" s="926"/>
      <c r="G58" s="926"/>
      <c r="H58" s="926"/>
      <c r="I58" s="926"/>
      <c r="J58" s="926"/>
      <c r="K58" s="926"/>
      <c r="L58" s="926"/>
      <c r="M58" s="926"/>
      <c r="N58" s="926"/>
      <c r="O58" s="926"/>
      <c r="P58" s="927"/>
      <c r="Q58" s="952"/>
      <c r="R58" s="953"/>
      <c r="S58" s="953"/>
      <c r="T58" s="953"/>
      <c r="U58" s="953"/>
      <c r="V58" s="953"/>
      <c r="W58" s="953"/>
      <c r="X58" s="953"/>
      <c r="Y58" s="953"/>
      <c r="Z58" s="953"/>
      <c r="AA58" s="953"/>
      <c r="AB58" s="953"/>
      <c r="AC58" s="953"/>
      <c r="AD58" s="953"/>
      <c r="AE58" s="954"/>
      <c r="AF58" s="955"/>
      <c r="AG58" s="933"/>
      <c r="AH58" s="933"/>
      <c r="AI58" s="933"/>
      <c r="AJ58" s="956"/>
      <c r="AK58" s="957"/>
      <c r="AL58" s="953"/>
      <c r="AM58" s="953"/>
      <c r="AN58" s="953"/>
      <c r="AO58" s="953"/>
      <c r="AP58" s="953"/>
      <c r="AQ58" s="953"/>
      <c r="AR58" s="953"/>
      <c r="AS58" s="953"/>
      <c r="AT58" s="953"/>
      <c r="AU58" s="953"/>
      <c r="AV58" s="953"/>
      <c r="AW58" s="953"/>
      <c r="AX58" s="953"/>
      <c r="AY58" s="953"/>
      <c r="AZ58" s="958"/>
      <c r="BA58" s="958"/>
      <c r="BB58" s="958"/>
      <c r="BC58" s="958"/>
      <c r="BD58" s="958"/>
      <c r="BE58" s="930"/>
      <c r="BF58" s="930"/>
      <c r="BG58" s="930"/>
      <c r="BH58" s="930"/>
      <c r="BI58" s="931"/>
      <c r="BJ58" s="56"/>
      <c r="BK58" s="56"/>
      <c r="BL58" s="56"/>
      <c r="BM58" s="56"/>
      <c r="BN58" s="56"/>
      <c r="BO58" s="55"/>
      <c r="BP58" s="55"/>
      <c r="BQ58" s="52">
        <v>52</v>
      </c>
      <c r="BR58" s="72"/>
      <c r="BS58" s="925"/>
      <c r="BT58" s="926"/>
      <c r="BU58" s="926"/>
      <c r="BV58" s="926"/>
      <c r="BW58" s="926"/>
      <c r="BX58" s="926"/>
      <c r="BY58" s="926"/>
      <c r="BZ58" s="926"/>
      <c r="CA58" s="926"/>
      <c r="CB58" s="926"/>
      <c r="CC58" s="926"/>
      <c r="CD58" s="926"/>
      <c r="CE58" s="926"/>
      <c r="CF58" s="926"/>
      <c r="CG58" s="927"/>
      <c r="CH58" s="932"/>
      <c r="CI58" s="933"/>
      <c r="CJ58" s="933"/>
      <c r="CK58" s="933"/>
      <c r="CL58" s="943"/>
      <c r="CM58" s="932"/>
      <c r="CN58" s="933"/>
      <c r="CO58" s="933"/>
      <c r="CP58" s="933"/>
      <c r="CQ58" s="943"/>
      <c r="CR58" s="932"/>
      <c r="CS58" s="933"/>
      <c r="CT58" s="933"/>
      <c r="CU58" s="933"/>
      <c r="CV58" s="943"/>
      <c r="CW58" s="932"/>
      <c r="CX58" s="933"/>
      <c r="CY58" s="933"/>
      <c r="CZ58" s="933"/>
      <c r="DA58" s="943"/>
      <c r="DB58" s="932"/>
      <c r="DC58" s="933"/>
      <c r="DD58" s="933"/>
      <c r="DE58" s="933"/>
      <c r="DF58" s="943"/>
      <c r="DG58" s="932"/>
      <c r="DH58" s="933"/>
      <c r="DI58" s="933"/>
      <c r="DJ58" s="933"/>
      <c r="DK58" s="943"/>
      <c r="DL58" s="932"/>
      <c r="DM58" s="933"/>
      <c r="DN58" s="933"/>
      <c r="DO58" s="933"/>
      <c r="DP58" s="943"/>
      <c r="DQ58" s="932"/>
      <c r="DR58" s="933"/>
      <c r="DS58" s="933"/>
      <c r="DT58" s="933"/>
      <c r="DU58" s="943"/>
      <c r="DV58" s="925"/>
      <c r="DW58" s="926"/>
      <c r="DX58" s="926"/>
      <c r="DY58" s="926"/>
      <c r="DZ58" s="944"/>
      <c r="EA58" s="48"/>
    </row>
    <row r="59" spans="1:131" ht="26.25" customHeight="1" x14ac:dyDescent="0.2">
      <c r="A59" s="52">
        <v>32</v>
      </c>
      <c r="B59" s="925"/>
      <c r="C59" s="926"/>
      <c r="D59" s="926"/>
      <c r="E59" s="926"/>
      <c r="F59" s="926"/>
      <c r="G59" s="926"/>
      <c r="H59" s="926"/>
      <c r="I59" s="926"/>
      <c r="J59" s="926"/>
      <c r="K59" s="926"/>
      <c r="L59" s="926"/>
      <c r="M59" s="926"/>
      <c r="N59" s="926"/>
      <c r="O59" s="926"/>
      <c r="P59" s="927"/>
      <c r="Q59" s="952"/>
      <c r="R59" s="953"/>
      <c r="S59" s="953"/>
      <c r="T59" s="953"/>
      <c r="U59" s="953"/>
      <c r="V59" s="953"/>
      <c r="W59" s="953"/>
      <c r="X59" s="953"/>
      <c r="Y59" s="953"/>
      <c r="Z59" s="953"/>
      <c r="AA59" s="953"/>
      <c r="AB59" s="953"/>
      <c r="AC59" s="953"/>
      <c r="AD59" s="953"/>
      <c r="AE59" s="954"/>
      <c r="AF59" s="955"/>
      <c r="AG59" s="933"/>
      <c r="AH59" s="933"/>
      <c r="AI59" s="933"/>
      <c r="AJ59" s="956"/>
      <c r="AK59" s="957"/>
      <c r="AL59" s="953"/>
      <c r="AM59" s="953"/>
      <c r="AN59" s="953"/>
      <c r="AO59" s="953"/>
      <c r="AP59" s="953"/>
      <c r="AQ59" s="953"/>
      <c r="AR59" s="953"/>
      <c r="AS59" s="953"/>
      <c r="AT59" s="953"/>
      <c r="AU59" s="953"/>
      <c r="AV59" s="953"/>
      <c r="AW59" s="953"/>
      <c r="AX59" s="953"/>
      <c r="AY59" s="953"/>
      <c r="AZ59" s="958"/>
      <c r="BA59" s="958"/>
      <c r="BB59" s="958"/>
      <c r="BC59" s="958"/>
      <c r="BD59" s="958"/>
      <c r="BE59" s="930"/>
      <c r="BF59" s="930"/>
      <c r="BG59" s="930"/>
      <c r="BH59" s="930"/>
      <c r="BI59" s="931"/>
      <c r="BJ59" s="56"/>
      <c r="BK59" s="56"/>
      <c r="BL59" s="56"/>
      <c r="BM59" s="56"/>
      <c r="BN59" s="56"/>
      <c r="BO59" s="55"/>
      <c r="BP59" s="55"/>
      <c r="BQ59" s="52">
        <v>53</v>
      </c>
      <c r="BR59" s="72"/>
      <c r="BS59" s="925"/>
      <c r="BT59" s="926"/>
      <c r="BU59" s="926"/>
      <c r="BV59" s="926"/>
      <c r="BW59" s="926"/>
      <c r="BX59" s="926"/>
      <c r="BY59" s="926"/>
      <c r="BZ59" s="926"/>
      <c r="CA59" s="926"/>
      <c r="CB59" s="926"/>
      <c r="CC59" s="926"/>
      <c r="CD59" s="926"/>
      <c r="CE59" s="926"/>
      <c r="CF59" s="926"/>
      <c r="CG59" s="927"/>
      <c r="CH59" s="932"/>
      <c r="CI59" s="933"/>
      <c r="CJ59" s="933"/>
      <c r="CK59" s="933"/>
      <c r="CL59" s="943"/>
      <c r="CM59" s="932"/>
      <c r="CN59" s="933"/>
      <c r="CO59" s="933"/>
      <c r="CP59" s="933"/>
      <c r="CQ59" s="943"/>
      <c r="CR59" s="932"/>
      <c r="CS59" s="933"/>
      <c r="CT59" s="933"/>
      <c r="CU59" s="933"/>
      <c r="CV59" s="943"/>
      <c r="CW59" s="932"/>
      <c r="CX59" s="933"/>
      <c r="CY59" s="933"/>
      <c r="CZ59" s="933"/>
      <c r="DA59" s="943"/>
      <c r="DB59" s="932"/>
      <c r="DC59" s="933"/>
      <c r="DD59" s="933"/>
      <c r="DE59" s="933"/>
      <c r="DF59" s="943"/>
      <c r="DG59" s="932"/>
      <c r="DH59" s="933"/>
      <c r="DI59" s="933"/>
      <c r="DJ59" s="933"/>
      <c r="DK59" s="943"/>
      <c r="DL59" s="932"/>
      <c r="DM59" s="933"/>
      <c r="DN59" s="933"/>
      <c r="DO59" s="933"/>
      <c r="DP59" s="943"/>
      <c r="DQ59" s="932"/>
      <c r="DR59" s="933"/>
      <c r="DS59" s="933"/>
      <c r="DT59" s="933"/>
      <c r="DU59" s="943"/>
      <c r="DV59" s="925"/>
      <c r="DW59" s="926"/>
      <c r="DX59" s="926"/>
      <c r="DY59" s="926"/>
      <c r="DZ59" s="944"/>
      <c r="EA59" s="48"/>
    </row>
    <row r="60" spans="1:131" ht="26.25" customHeight="1" x14ac:dyDescent="0.2">
      <c r="A60" s="52">
        <v>33</v>
      </c>
      <c r="B60" s="925"/>
      <c r="C60" s="926"/>
      <c r="D60" s="926"/>
      <c r="E60" s="926"/>
      <c r="F60" s="926"/>
      <c r="G60" s="926"/>
      <c r="H60" s="926"/>
      <c r="I60" s="926"/>
      <c r="J60" s="926"/>
      <c r="K60" s="926"/>
      <c r="L60" s="926"/>
      <c r="M60" s="926"/>
      <c r="N60" s="926"/>
      <c r="O60" s="926"/>
      <c r="P60" s="927"/>
      <c r="Q60" s="952"/>
      <c r="R60" s="953"/>
      <c r="S60" s="953"/>
      <c r="T60" s="953"/>
      <c r="U60" s="953"/>
      <c r="V60" s="953"/>
      <c r="W60" s="953"/>
      <c r="X60" s="953"/>
      <c r="Y60" s="953"/>
      <c r="Z60" s="953"/>
      <c r="AA60" s="953"/>
      <c r="AB60" s="953"/>
      <c r="AC60" s="953"/>
      <c r="AD60" s="953"/>
      <c r="AE60" s="954"/>
      <c r="AF60" s="955"/>
      <c r="AG60" s="933"/>
      <c r="AH60" s="933"/>
      <c r="AI60" s="933"/>
      <c r="AJ60" s="956"/>
      <c r="AK60" s="957"/>
      <c r="AL60" s="953"/>
      <c r="AM60" s="953"/>
      <c r="AN60" s="953"/>
      <c r="AO60" s="953"/>
      <c r="AP60" s="953"/>
      <c r="AQ60" s="953"/>
      <c r="AR60" s="953"/>
      <c r="AS60" s="953"/>
      <c r="AT60" s="953"/>
      <c r="AU60" s="953"/>
      <c r="AV60" s="953"/>
      <c r="AW60" s="953"/>
      <c r="AX60" s="953"/>
      <c r="AY60" s="953"/>
      <c r="AZ60" s="958"/>
      <c r="BA60" s="958"/>
      <c r="BB60" s="958"/>
      <c r="BC60" s="958"/>
      <c r="BD60" s="958"/>
      <c r="BE60" s="930"/>
      <c r="BF60" s="930"/>
      <c r="BG60" s="930"/>
      <c r="BH60" s="930"/>
      <c r="BI60" s="931"/>
      <c r="BJ60" s="56"/>
      <c r="BK60" s="56"/>
      <c r="BL60" s="56"/>
      <c r="BM60" s="56"/>
      <c r="BN60" s="56"/>
      <c r="BO60" s="55"/>
      <c r="BP60" s="55"/>
      <c r="BQ60" s="52">
        <v>54</v>
      </c>
      <c r="BR60" s="72"/>
      <c r="BS60" s="925"/>
      <c r="BT60" s="926"/>
      <c r="BU60" s="926"/>
      <c r="BV60" s="926"/>
      <c r="BW60" s="926"/>
      <c r="BX60" s="926"/>
      <c r="BY60" s="926"/>
      <c r="BZ60" s="926"/>
      <c r="CA60" s="926"/>
      <c r="CB60" s="926"/>
      <c r="CC60" s="926"/>
      <c r="CD60" s="926"/>
      <c r="CE60" s="926"/>
      <c r="CF60" s="926"/>
      <c r="CG60" s="927"/>
      <c r="CH60" s="932"/>
      <c r="CI60" s="933"/>
      <c r="CJ60" s="933"/>
      <c r="CK60" s="933"/>
      <c r="CL60" s="943"/>
      <c r="CM60" s="932"/>
      <c r="CN60" s="933"/>
      <c r="CO60" s="933"/>
      <c r="CP60" s="933"/>
      <c r="CQ60" s="943"/>
      <c r="CR60" s="932"/>
      <c r="CS60" s="933"/>
      <c r="CT60" s="933"/>
      <c r="CU60" s="933"/>
      <c r="CV60" s="943"/>
      <c r="CW60" s="932"/>
      <c r="CX60" s="933"/>
      <c r="CY60" s="933"/>
      <c r="CZ60" s="933"/>
      <c r="DA60" s="943"/>
      <c r="DB60" s="932"/>
      <c r="DC60" s="933"/>
      <c r="DD60" s="933"/>
      <c r="DE60" s="933"/>
      <c r="DF60" s="943"/>
      <c r="DG60" s="932"/>
      <c r="DH60" s="933"/>
      <c r="DI60" s="933"/>
      <c r="DJ60" s="933"/>
      <c r="DK60" s="943"/>
      <c r="DL60" s="932"/>
      <c r="DM60" s="933"/>
      <c r="DN60" s="933"/>
      <c r="DO60" s="933"/>
      <c r="DP60" s="943"/>
      <c r="DQ60" s="932"/>
      <c r="DR60" s="933"/>
      <c r="DS60" s="933"/>
      <c r="DT60" s="933"/>
      <c r="DU60" s="943"/>
      <c r="DV60" s="925"/>
      <c r="DW60" s="926"/>
      <c r="DX60" s="926"/>
      <c r="DY60" s="926"/>
      <c r="DZ60" s="944"/>
      <c r="EA60" s="48"/>
    </row>
    <row r="61" spans="1:131" ht="26.25" customHeight="1" x14ac:dyDescent="0.2">
      <c r="A61" s="52">
        <v>34</v>
      </c>
      <c r="B61" s="925"/>
      <c r="C61" s="926"/>
      <c r="D61" s="926"/>
      <c r="E61" s="926"/>
      <c r="F61" s="926"/>
      <c r="G61" s="926"/>
      <c r="H61" s="926"/>
      <c r="I61" s="926"/>
      <c r="J61" s="926"/>
      <c r="K61" s="926"/>
      <c r="L61" s="926"/>
      <c r="M61" s="926"/>
      <c r="N61" s="926"/>
      <c r="O61" s="926"/>
      <c r="P61" s="927"/>
      <c r="Q61" s="952"/>
      <c r="R61" s="953"/>
      <c r="S61" s="953"/>
      <c r="T61" s="953"/>
      <c r="U61" s="953"/>
      <c r="V61" s="953"/>
      <c r="W61" s="953"/>
      <c r="X61" s="953"/>
      <c r="Y61" s="953"/>
      <c r="Z61" s="953"/>
      <c r="AA61" s="953"/>
      <c r="AB61" s="953"/>
      <c r="AC61" s="953"/>
      <c r="AD61" s="953"/>
      <c r="AE61" s="954"/>
      <c r="AF61" s="955"/>
      <c r="AG61" s="933"/>
      <c r="AH61" s="933"/>
      <c r="AI61" s="933"/>
      <c r="AJ61" s="956"/>
      <c r="AK61" s="957"/>
      <c r="AL61" s="953"/>
      <c r="AM61" s="953"/>
      <c r="AN61" s="953"/>
      <c r="AO61" s="953"/>
      <c r="AP61" s="953"/>
      <c r="AQ61" s="953"/>
      <c r="AR61" s="953"/>
      <c r="AS61" s="953"/>
      <c r="AT61" s="953"/>
      <c r="AU61" s="953"/>
      <c r="AV61" s="953"/>
      <c r="AW61" s="953"/>
      <c r="AX61" s="953"/>
      <c r="AY61" s="953"/>
      <c r="AZ61" s="958"/>
      <c r="BA61" s="958"/>
      <c r="BB61" s="958"/>
      <c r="BC61" s="958"/>
      <c r="BD61" s="958"/>
      <c r="BE61" s="930"/>
      <c r="BF61" s="930"/>
      <c r="BG61" s="930"/>
      <c r="BH61" s="930"/>
      <c r="BI61" s="931"/>
      <c r="BJ61" s="56"/>
      <c r="BK61" s="56"/>
      <c r="BL61" s="56"/>
      <c r="BM61" s="56"/>
      <c r="BN61" s="56"/>
      <c r="BO61" s="55"/>
      <c r="BP61" s="55"/>
      <c r="BQ61" s="52">
        <v>55</v>
      </c>
      <c r="BR61" s="72"/>
      <c r="BS61" s="925"/>
      <c r="BT61" s="926"/>
      <c r="BU61" s="926"/>
      <c r="BV61" s="926"/>
      <c r="BW61" s="926"/>
      <c r="BX61" s="926"/>
      <c r="BY61" s="926"/>
      <c r="BZ61" s="926"/>
      <c r="CA61" s="926"/>
      <c r="CB61" s="926"/>
      <c r="CC61" s="926"/>
      <c r="CD61" s="926"/>
      <c r="CE61" s="926"/>
      <c r="CF61" s="926"/>
      <c r="CG61" s="927"/>
      <c r="CH61" s="932"/>
      <c r="CI61" s="933"/>
      <c r="CJ61" s="933"/>
      <c r="CK61" s="933"/>
      <c r="CL61" s="943"/>
      <c r="CM61" s="932"/>
      <c r="CN61" s="933"/>
      <c r="CO61" s="933"/>
      <c r="CP61" s="933"/>
      <c r="CQ61" s="943"/>
      <c r="CR61" s="932"/>
      <c r="CS61" s="933"/>
      <c r="CT61" s="933"/>
      <c r="CU61" s="933"/>
      <c r="CV61" s="943"/>
      <c r="CW61" s="932"/>
      <c r="CX61" s="933"/>
      <c r="CY61" s="933"/>
      <c r="CZ61" s="933"/>
      <c r="DA61" s="943"/>
      <c r="DB61" s="932"/>
      <c r="DC61" s="933"/>
      <c r="DD61" s="933"/>
      <c r="DE61" s="933"/>
      <c r="DF61" s="943"/>
      <c r="DG61" s="932"/>
      <c r="DH61" s="933"/>
      <c r="DI61" s="933"/>
      <c r="DJ61" s="933"/>
      <c r="DK61" s="943"/>
      <c r="DL61" s="932"/>
      <c r="DM61" s="933"/>
      <c r="DN61" s="933"/>
      <c r="DO61" s="933"/>
      <c r="DP61" s="943"/>
      <c r="DQ61" s="932"/>
      <c r="DR61" s="933"/>
      <c r="DS61" s="933"/>
      <c r="DT61" s="933"/>
      <c r="DU61" s="943"/>
      <c r="DV61" s="925"/>
      <c r="DW61" s="926"/>
      <c r="DX61" s="926"/>
      <c r="DY61" s="926"/>
      <c r="DZ61" s="944"/>
      <c r="EA61" s="48"/>
    </row>
    <row r="62" spans="1:131" ht="26.25" customHeight="1" x14ac:dyDescent="0.2">
      <c r="A62" s="52">
        <v>35</v>
      </c>
      <c r="B62" s="925"/>
      <c r="C62" s="926"/>
      <c r="D62" s="926"/>
      <c r="E62" s="926"/>
      <c r="F62" s="926"/>
      <c r="G62" s="926"/>
      <c r="H62" s="926"/>
      <c r="I62" s="926"/>
      <c r="J62" s="926"/>
      <c r="K62" s="926"/>
      <c r="L62" s="926"/>
      <c r="M62" s="926"/>
      <c r="N62" s="926"/>
      <c r="O62" s="926"/>
      <c r="P62" s="927"/>
      <c r="Q62" s="952"/>
      <c r="R62" s="953"/>
      <c r="S62" s="953"/>
      <c r="T62" s="953"/>
      <c r="U62" s="953"/>
      <c r="V62" s="953"/>
      <c r="W62" s="953"/>
      <c r="X62" s="953"/>
      <c r="Y62" s="953"/>
      <c r="Z62" s="953"/>
      <c r="AA62" s="953"/>
      <c r="AB62" s="953"/>
      <c r="AC62" s="953"/>
      <c r="AD62" s="953"/>
      <c r="AE62" s="954"/>
      <c r="AF62" s="955"/>
      <c r="AG62" s="933"/>
      <c r="AH62" s="933"/>
      <c r="AI62" s="933"/>
      <c r="AJ62" s="956"/>
      <c r="AK62" s="957"/>
      <c r="AL62" s="953"/>
      <c r="AM62" s="953"/>
      <c r="AN62" s="953"/>
      <c r="AO62" s="953"/>
      <c r="AP62" s="953"/>
      <c r="AQ62" s="953"/>
      <c r="AR62" s="953"/>
      <c r="AS62" s="953"/>
      <c r="AT62" s="953"/>
      <c r="AU62" s="953"/>
      <c r="AV62" s="953"/>
      <c r="AW62" s="953"/>
      <c r="AX62" s="953"/>
      <c r="AY62" s="953"/>
      <c r="AZ62" s="958"/>
      <c r="BA62" s="958"/>
      <c r="BB62" s="958"/>
      <c r="BC62" s="958"/>
      <c r="BD62" s="958"/>
      <c r="BE62" s="930"/>
      <c r="BF62" s="930"/>
      <c r="BG62" s="930"/>
      <c r="BH62" s="930"/>
      <c r="BI62" s="931"/>
      <c r="BJ62" s="959" t="s">
        <v>38</v>
      </c>
      <c r="BK62" s="960"/>
      <c r="BL62" s="960"/>
      <c r="BM62" s="960"/>
      <c r="BN62" s="961"/>
      <c r="BO62" s="55"/>
      <c r="BP62" s="55"/>
      <c r="BQ62" s="52">
        <v>56</v>
      </c>
      <c r="BR62" s="72"/>
      <c r="BS62" s="925"/>
      <c r="BT62" s="926"/>
      <c r="BU62" s="926"/>
      <c r="BV62" s="926"/>
      <c r="BW62" s="926"/>
      <c r="BX62" s="926"/>
      <c r="BY62" s="926"/>
      <c r="BZ62" s="926"/>
      <c r="CA62" s="926"/>
      <c r="CB62" s="926"/>
      <c r="CC62" s="926"/>
      <c r="CD62" s="926"/>
      <c r="CE62" s="926"/>
      <c r="CF62" s="926"/>
      <c r="CG62" s="927"/>
      <c r="CH62" s="932"/>
      <c r="CI62" s="933"/>
      <c r="CJ62" s="933"/>
      <c r="CK62" s="933"/>
      <c r="CL62" s="943"/>
      <c r="CM62" s="932"/>
      <c r="CN62" s="933"/>
      <c r="CO62" s="933"/>
      <c r="CP62" s="933"/>
      <c r="CQ62" s="943"/>
      <c r="CR62" s="932"/>
      <c r="CS62" s="933"/>
      <c r="CT62" s="933"/>
      <c r="CU62" s="933"/>
      <c r="CV62" s="943"/>
      <c r="CW62" s="932"/>
      <c r="CX62" s="933"/>
      <c r="CY62" s="933"/>
      <c r="CZ62" s="933"/>
      <c r="DA62" s="943"/>
      <c r="DB62" s="932"/>
      <c r="DC62" s="933"/>
      <c r="DD62" s="933"/>
      <c r="DE62" s="933"/>
      <c r="DF62" s="943"/>
      <c r="DG62" s="932"/>
      <c r="DH62" s="933"/>
      <c r="DI62" s="933"/>
      <c r="DJ62" s="933"/>
      <c r="DK62" s="943"/>
      <c r="DL62" s="932"/>
      <c r="DM62" s="933"/>
      <c r="DN62" s="933"/>
      <c r="DO62" s="933"/>
      <c r="DP62" s="943"/>
      <c r="DQ62" s="932"/>
      <c r="DR62" s="933"/>
      <c r="DS62" s="933"/>
      <c r="DT62" s="933"/>
      <c r="DU62" s="943"/>
      <c r="DV62" s="925"/>
      <c r="DW62" s="926"/>
      <c r="DX62" s="926"/>
      <c r="DY62" s="926"/>
      <c r="DZ62" s="944"/>
      <c r="EA62" s="48"/>
    </row>
    <row r="63" spans="1:131" ht="26.25" customHeight="1" x14ac:dyDescent="0.2">
      <c r="A63" s="53" t="s">
        <v>438</v>
      </c>
      <c r="B63" s="903" t="s">
        <v>77</v>
      </c>
      <c r="C63" s="904"/>
      <c r="D63" s="904"/>
      <c r="E63" s="904"/>
      <c r="F63" s="904"/>
      <c r="G63" s="904"/>
      <c r="H63" s="904"/>
      <c r="I63" s="904"/>
      <c r="J63" s="904"/>
      <c r="K63" s="904"/>
      <c r="L63" s="904"/>
      <c r="M63" s="904"/>
      <c r="N63" s="904"/>
      <c r="O63" s="904"/>
      <c r="P63" s="905"/>
      <c r="Q63" s="913"/>
      <c r="R63" s="914"/>
      <c r="S63" s="914"/>
      <c r="T63" s="914"/>
      <c r="U63" s="914"/>
      <c r="V63" s="914"/>
      <c r="W63" s="914"/>
      <c r="X63" s="914"/>
      <c r="Y63" s="914"/>
      <c r="Z63" s="914"/>
      <c r="AA63" s="914"/>
      <c r="AB63" s="914"/>
      <c r="AC63" s="914"/>
      <c r="AD63" s="914"/>
      <c r="AE63" s="945"/>
      <c r="AF63" s="946">
        <v>231</v>
      </c>
      <c r="AG63" s="915"/>
      <c r="AH63" s="915"/>
      <c r="AI63" s="915"/>
      <c r="AJ63" s="947"/>
      <c r="AK63" s="948"/>
      <c r="AL63" s="914"/>
      <c r="AM63" s="914"/>
      <c r="AN63" s="914"/>
      <c r="AO63" s="914"/>
      <c r="AP63" s="915">
        <f>+AP31+AP32+AP33+AP34</f>
        <v>2041</v>
      </c>
      <c r="AQ63" s="915"/>
      <c r="AR63" s="915"/>
      <c r="AS63" s="915"/>
      <c r="AT63" s="915"/>
      <c r="AU63" s="915">
        <f>+AU31+AU32+AU33+AU34</f>
        <v>1122</v>
      </c>
      <c r="AV63" s="915"/>
      <c r="AW63" s="915"/>
      <c r="AX63" s="915"/>
      <c r="AY63" s="915"/>
      <c r="AZ63" s="949"/>
      <c r="BA63" s="949"/>
      <c r="BB63" s="949"/>
      <c r="BC63" s="949"/>
      <c r="BD63" s="949"/>
      <c r="BE63" s="916"/>
      <c r="BF63" s="916"/>
      <c r="BG63" s="916"/>
      <c r="BH63" s="916"/>
      <c r="BI63" s="917"/>
      <c r="BJ63" s="950" t="s">
        <v>34</v>
      </c>
      <c r="BK63" s="910"/>
      <c r="BL63" s="910"/>
      <c r="BM63" s="910"/>
      <c r="BN63" s="951"/>
      <c r="BO63" s="55"/>
      <c r="BP63" s="55"/>
      <c r="BQ63" s="52">
        <v>57</v>
      </c>
      <c r="BR63" s="72"/>
      <c r="BS63" s="925"/>
      <c r="BT63" s="926"/>
      <c r="BU63" s="926"/>
      <c r="BV63" s="926"/>
      <c r="BW63" s="926"/>
      <c r="BX63" s="926"/>
      <c r="BY63" s="926"/>
      <c r="BZ63" s="926"/>
      <c r="CA63" s="926"/>
      <c r="CB63" s="926"/>
      <c r="CC63" s="926"/>
      <c r="CD63" s="926"/>
      <c r="CE63" s="926"/>
      <c r="CF63" s="926"/>
      <c r="CG63" s="927"/>
      <c r="CH63" s="932"/>
      <c r="CI63" s="933"/>
      <c r="CJ63" s="933"/>
      <c r="CK63" s="933"/>
      <c r="CL63" s="943"/>
      <c r="CM63" s="932"/>
      <c r="CN63" s="933"/>
      <c r="CO63" s="933"/>
      <c r="CP63" s="933"/>
      <c r="CQ63" s="943"/>
      <c r="CR63" s="932"/>
      <c r="CS63" s="933"/>
      <c r="CT63" s="933"/>
      <c r="CU63" s="933"/>
      <c r="CV63" s="943"/>
      <c r="CW63" s="932"/>
      <c r="CX63" s="933"/>
      <c r="CY63" s="933"/>
      <c r="CZ63" s="933"/>
      <c r="DA63" s="943"/>
      <c r="DB63" s="932"/>
      <c r="DC63" s="933"/>
      <c r="DD63" s="933"/>
      <c r="DE63" s="933"/>
      <c r="DF63" s="943"/>
      <c r="DG63" s="932"/>
      <c r="DH63" s="933"/>
      <c r="DI63" s="933"/>
      <c r="DJ63" s="933"/>
      <c r="DK63" s="943"/>
      <c r="DL63" s="932"/>
      <c r="DM63" s="933"/>
      <c r="DN63" s="933"/>
      <c r="DO63" s="933"/>
      <c r="DP63" s="943"/>
      <c r="DQ63" s="932"/>
      <c r="DR63" s="933"/>
      <c r="DS63" s="933"/>
      <c r="DT63" s="933"/>
      <c r="DU63" s="943"/>
      <c r="DV63" s="925"/>
      <c r="DW63" s="926"/>
      <c r="DX63" s="926"/>
      <c r="DY63" s="926"/>
      <c r="DZ63" s="944"/>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25"/>
      <c r="BT64" s="926"/>
      <c r="BU64" s="926"/>
      <c r="BV64" s="926"/>
      <c r="BW64" s="926"/>
      <c r="BX64" s="926"/>
      <c r="BY64" s="926"/>
      <c r="BZ64" s="926"/>
      <c r="CA64" s="926"/>
      <c r="CB64" s="926"/>
      <c r="CC64" s="926"/>
      <c r="CD64" s="926"/>
      <c r="CE64" s="926"/>
      <c r="CF64" s="926"/>
      <c r="CG64" s="927"/>
      <c r="CH64" s="932"/>
      <c r="CI64" s="933"/>
      <c r="CJ64" s="933"/>
      <c r="CK64" s="933"/>
      <c r="CL64" s="943"/>
      <c r="CM64" s="932"/>
      <c r="CN64" s="933"/>
      <c r="CO64" s="933"/>
      <c r="CP64" s="933"/>
      <c r="CQ64" s="943"/>
      <c r="CR64" s="932"/>
      <c r="CS64" s="933"/>
      <c r="CT64" s="933"/>
      <c r="CU64" s="933"/>
      <c r="CV64" s="943"/>
      <c r="CW64" s="932"/>
      <c r="CX64" s="933"/>
      <c r="CY64" s="933"/>
      <c r="CZ64" s="933"/>
      <c r="DA64" s="943"/>
      <c r="DB64" s="932"/>
      <c r="DC64" s="933"/>
      <c r="DD64" s="933"/>
      <c r="DE64" s="933"/>
      <c r="DF64" s="943"/>
      <c r="DG64" s="932"/>
      <c r="DH64" s="933"/>
      <c r="DI64" s="933"/>
      <c r="DJ64" s="933"/>
      <c r="DK64" s="943"/>
      <c r="DL64" s="932"/>
      <c r="DM64" s="933"/>
      <c r="DN64" s="933"/>
      <c r="DO64" s="933"/>
      <c r="DP64" s="943"/>
      <c r="DQ64" s="932"/>
      <c r="DR64" s="933"/>
      <c r="DS64" s="933"/>
      <c r="DT64" s="933"/>
      <c r="DU64" s="943"/>
      <c r="DV64" s="925"/>
      <c r="DW64" s="926"/>
      <c r="DX64" s="926"/>
      <c r="DY64" s="926"/>
      <c r="DZ64" s="944"/>
      <c r="EA64" s="48"/>
    </row>
    <row r="65" spans="1:131" ht="26.25" customHeight="1" x14ac:dyDescent="0.2">
      <c r="A65" s="56" t="s">
        <v>245</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25"/>
      <c r="BT65" s="926"/>
      <c r="BU65" s="926"/>
      <c r="BV65" s="926"/>
      <c r="BW65" s="926"/>
      <c r="BX65" s="926"/>
      <c r="BY65" s="926"/>
      <c r="BZ65" s="926"/>
      <c r="CA65" s="926"/>
      <c r="CB65" s="926"/>
      <c r="CC65" s="926"/>
      <c r="CD65" s="926"/>
      <c r="CE65" s="926"/>
      <c r="CF65" s="926"/>
      <c r="CG65" s="927"/>
      <c r="CH65" s="932"/>
      <c r="CI65" s="933"/>
      <c r="CJ65" s="933"/>
      <c r="CK65" s="933"/>
      <c r="CL65" s="943"/>
      <c r="CM65" s="932"/>
      <c r="CN65" s="933"/>
      <c r="CO65" s="933"/>
      <c r="CP65" s="933"/>
      <c r="CQ65" s="943"/>
      <c r="CR65" s="932"/>
      <c r="CS65" s="933"/>
      <c r="CT65" s="933"/>
      <c r="CU65" s="933"/>
      <c r="CV65" s="943"/>
      <c r="CW65" s="932"/>
      <c r="CX65" s="933"/>
      <c r="CY65" s="933"/>
      <c r="CZ65" s="933"/>
      <c r="DA65" s="943"/>
      <c r="DB65" s="932"/>
      <c r="DC65" s="933"/>
      <c r="DD65" s="933"/>
      <c r="DE65" s="933"/>
      <c r="DF65" s="943"/>
      <c r="DG65" s="932"/>
      <c r="DH65" s="933"/>
      <c r="DI65" s="933"/>
      <c r="DJ65" s="933"/>
      <c r="DK65" s="943"/>
      <c r="DL65" s="932"/>
      <c r="DM65" s="933"/>
      <c r="DN65" s="933"/>
      <c r="DO65" s="933"/>
      <c r="DP65" s="943"/>
      <c r="DQ65" s="932"/>
      <c r="DR65" s="933"/>
      <c r="DS65" s="933"/>
      <c r="DT65" s="933"/>
      <c r="DU65" s="943"/>
      <c r="DV65" s="925"/>
      <c r="DW65" s="926"/>
      <c r="DX65" s="926"/>
      <c r="DY65" s="926"/>
      <c r="DZ65" s="944"/>
      <c r="EA65" s="48"/>
    </row>
    <row r="66" spans="1:131" ht="26.25" customHeight="1" x14ac:dyDescent="0.2">
      <c r="A66" s="671" t="s">
        <v>223</v>
      </c>
      <c r="B66" s="672"/>
      <c r="C66" s="672"/>
      <c r="D66" s="672"/>
      <c r="E66" s="672"/>
      <c r="F66" s="672"/>
      <c r="G66" s="672"/>
      <c r="H66" s="672"/>
      <c r="I66" s="672"/>
      <c r="J66" s="672"/>
      <c r="K66" s="672"/>
      <c r="L66" s="672"/>
      <c r="M66" s="672"/>
      <c r="N66" s="672"/>
      <c r="O66" s="672"/>
      <c r="P66" s="673"/>
      <c r="Q66" s="663" t="s">
        <v>458</v>
      </c>
      <c r="R66" s="664"/>
      <c r="S66" s="664"/>
      <c r="T66" s="664"/>
      <c r="U66" s="665"/>
      <c r="V66" s="663" t="s">
        <v>449</v>
      </c>
      <c r="W66" s="664"/>
      <c r="X66" s="664"/>
      <c r="Y66" s="664"/>
      <c r="Z66" s="665"/>
      <c r="AA66" s="663" t="s">
        <v>161</v>
      </c>
      <c r="AB66" s="664"/>
      <c r="AC66" s="664"/>
      <c r="AD66" s="664"/>
      <c r="AE66" s="665"/>
      <c r="AF66" s="683" t="s">
        <v>461</v>
      </c>
      <c r="AG66" s="678"/>
      <c r="AH66" s="678"/>
      <c r="AI66" s="678"/>
      <c r="AJ66" s="684"/>
      <c r="AK66" s="663" t="s">
        <v>462</v>
      </c>
      <c r="AL66" s="672"/>
      <c r="AM66" s="672"/>
      <c r="AN66" s="672"/>
      <c r="AO66" s="673"/>
      <c r="AP66" s="663" t="s">
        <v>413</v>
      </c>
      <c r="AQ66" s="664"/>
      <c r="AR66" s="664"/>
      <c r="AS66" s="664"/>
      <c r="AT66" s="665"/>
      <c r="AU66" s="663" t="s">
        <v>472</v>
      </c>
      <c r="AV66" s="664"/>
      <c r="AW66" s="664"/>
      <c r="AX66" s="664"/>
      <c r="AY66" s="665"/>
      <c r="AZ66" s="663" t="s">
        <v>447</v>
      </c>
      <c r="BA66" s="664"/>
      <c r="BB66" s="664"/>
      <c r="BC66" s="664"/>
      <c r="BD66" s="669"/>
      <c r="BE66" s="55"/>
      <c r="BF66" s="55"/>
      <c r="BG66" s="55"/>
      <c r="BH66" s="55"/>
      <c r="BI66" s="55"/>
      <c r="BJ66" s="55"/>
      <c r="BK66" s="55"/>
      <c r="BL66" s="55"/>
      <c r="BM66" s="55"/>
      <c r="BN66" s="55"/>
      <c r="BO66" s="55"/>
      <c r="BP66" s="55"/>
      <c r="BQ66" s="52">
        <v>60</v>
      </c>
      <c r="BR66" s="73"/>
      <c r="BS66" s="896"/>
      <c r="BT66" s="897"/>
      <c r="BU66" s="897"/>
      <c r="BV66" s="897"/>
      <c r="BW66" s="897"/>
      <c r="BX66" s="897"/>
      <c r="BY66" s="897"/>
      <c r="BZ66" s="897"/>
      <c r="CA66" s="897"/>
      <c r="CB66" s="897"/>
      <c r="CC66" s="897"/>
      <c r="CD66" s="897"/>
      <c r="CE66" s="897"/>
      <c r="CF66" s="897"/>
      <c r="CG66" s="898"/>
      <c r="CH66" s="899"/>
      <c r="CI66" s="900"/>
      <c r="CJ66" s="900"/>
      <c r="CK66" s="900"/>
      <c r="CL66" s="901"/>
      <c r="CM66" s="899"/>
      <c r="CN66" s="900"/>
      <c r="CO66" s="900"/>
      <c r="CP66" s="900"/>
      <c r="CQ66" s="901"/>
      <c r="CR66" s="899"/>
      <c r="CS66" s="900"/>
      <c r="CT66" s="900"/>
      <c r="CU66" s="900"/>
      <c r="CV66" s="901"/>
      <c r="CW66" s="899"/>
      <c r="CX66" s="900"/>
      <c r="CY66" s="900"/>
      <c r="CZ66" s="900"/>
      <c r="DA66" s="901"/>
      <c r="DB66" s="899"/>
      <c r="DC66" s="900"/>
      <c r="DD66" s="900"/>
      <c r="DE66" s="900"/>
      <c r="DF66" s="901"/>
      <c r="DG66" s="899"/>
      <c r="DH66" s="900"/>
      <c r="DI66" s="900"/>
      <c r="DJ66" s="900"/>
      <c r="DK66" s="901"/>
      <c r="DL66" s="899"/>
      <c r="DM66" s="900"/>
      <c r="DN66" s="900"/>
      <c r="DO66" s="900"/>
      <c r="DP66" s="901"/>
      <c r="DQ66" s="899"/>
      <c r="DR66" s="900"/>
      <c r="DS66" s="900"/>
      <c r="DT66" s="900"/>
      <c r="DU66" s="901"/>
      <c r="DV66" s="896"/>
      <c r="DW66" s="897"/>
      <c r="DX66" s="897"/>
      <c r="DY66" s="897"/>
      <c r="DZ66" s="902"/>
      <c r="EA66" s="48"/>
    </row>
    <row r="67" spans="1:131" ht="26.25" customHeight="1" x14ac:dyDescent="0.2">
      <c r="A67" s="674"/>
      <c r="B67" s="675"/>
      <c r="C67" s="675"/>
      <c r="D67" s="675"/>
      <c r="E67" s="675"/>
      <c r="F67" s="675"/>
      <c r="G67" s="675"/>
      <c r="H67" s="675"/>
      <c r="I67" s="675"/>
      <c r="J67" s="675"/>
      <c r="K67" s="675"/>
      <c r="L67" s="675"/>
      <c r="M67" s="675"/>
      <c r="N67" s="675"/>
      <c r="O67" s="675"/>
      <c r="P67" s="676"/>
      <c r="Q67" s="666"/>
      <c r="R67" s="667"/>
      <c r="S67" s="667"/>
      <c r="T67" s="667"/>
      <c r="U67" s="668"/>
      <c r="V67" s="666"/>
      <c r="W67" s="667"/>
      <c r="X67" s="667"/>
      <c r="Y67" s="667"/>
      <c r="Z67" s="668"/>
      <c r="AA67" s="666"/>
      <c r="AB67" s="667"/>
      <c r="AC67" s="667"/>
      <c r="AD67" s="667"/>
      <c r="AE67" s="668"/>
      <c r="AF67" s="685"/>
      <c r="AG67" s="681"/>
      <c r="AH67" s="681"/>
      <c r="AI67" s="681"/>
      <c r="AJ67" s="686"/>
      <c r="AK67" s="687"/>
      <c r="AL67" s="675"/>
      <c r="AM67" s="675"/>
      <c r="AN67" s="675"/>
      <c r="AO67" s="676"/>
      <c r="AP67" s="666"/>
      <c r="AQ67" s="667"/>
      <c r="AR67" s="667"/>
      <c r="AS67" s="667"/>
      <c r="AT67" s="668"/>
      <c r="AU67" s="666"/>
      <c r="AV67" s="667"/>
      <c r="AW67" s="667"/>
      <c r="AX67" s="667"/>
      <c r="AY67" s="668"/>
      <c r="AZ67" s="666"/>
      <c r="BA67" s="667"/>
      <c r="BB67" s="667"/>
      <c r="BC67" s="667"/>
      <c r="BD67" s="670"/>
      <c r="BE67" s="55"/>
      <c r="BF67" s="55"/>
      <c r="BG67" s="55"/>
      <c r="BH67" s="55"/>
      <c r="BI67" s="55"/>
      <c r="BJ67" s="55"/>
      <c r="BK67" s="55"/>
      <c r="BL67" s="55"/>
      <c r="BM67" s="55"/>
      <c r="BN67" s="55"/>
      <c r="BO67" s="55"/>
      <c r="BP67" s="55"/>
      <c r="BQ67" s="52">
        <v>61</v>
      </c>
      <c r="BR67" s="73"/>
      <c r="BS67" s="896"/>
      <c r="BT67" s="897"/>
      <c r="BU67" s="897"/>
      <c r="BV67" s="897"/>
      <c r="BW67" s="897"/>
      <c r="BX67" s="897"/>
      <c r="BY67" s="897"/>
      <c r="BZ67" s="897"/>
      <c r="CA67" s="897"/>
      <c r="CB67" s="897"/>
      <c r="CC67" s="897"/>
      <c r="CD67" s="897"/>
      <c r="CE67" s="897"/>
      <c r="CF67" s="897"/>
      <c r="CG67" s="898"/>
      <c r="CH67" s="899"/>
      <c r="CI67" s="900"/>
      <c r="CJ67" s="900"/>
      <c r="CK67" s="900"/>
      <c r="CL67" s="901"/>
      <c r="CM67" s="899"/>
      <c r="CN67" s="900"/>
      <c r="CO67" s="900"/>
      <c r="CP67" s="900"/>
      <c r="CQ67" s="901"/>
      <c r="CR67" s="899"/>
      <c r="CS67" s="900"/>
      <c r="CT67" s="900"/>
      <c r="CU67" s="900"/>
      <c r="CV67" s="901"/>
      <c r="CW67" s="899"/>
      <c r="CX67" s="900"/>
      <c r="CY67" s="900"/>
      <c r="CZ67" s="900"/>
      <c r="DA67" s="901"/>
      <c r="DB67" s="899"/>
      <c r="DC67" s="900"/>
      <c r="DD67" s="900"/>
      <c r="DE67" s="900"/>
      <c r="DF67" s="901"/>
      <c r="DG67" s="899"/>
      <c r="DH67" s="900"/>
      <c r="DI67" s="900"/>
      <c r="DJ67" s="900"/>
      <c r="DK67" s="901"/>
      <c r="DL67" s="899"/>
      <c r="DM67" s="900"/>
      <c r="DN67" s="900"/>
      <c r="DO67" s="900"/>
      <c r="DP67" s="901"/>
      <c r="DQ67" s="899"/>
      <c r="DR67" s="900"/>
      <c r="DS67" s="900"/>
      <c r="DT67" s="900"/>
      <c r="DU67" s="901"/>
      <c r="DV67" s="896"/>
      <c r="DW67" s="897"/>
      <c r="DX67" s="897"/>
      <c r="DY67" s="897"/>
      <c r="DZ67" s="902"/>
      <c r="EA67" s="48"/>
    </row>
    <row r="68" spans="1:131" ht="26.25" customHeight="1" x14ac:dyDescent="0.2">
      <c r="A68" s="51">
        <v>1</v>
      </c>
      <c r="B68" s="936" t="s">
        <v>528</v>
      </c>
      <c r="C68" s="937"/>
      <c r="D68" s="937"/>
      <c r="E68" s="937"/>
      <c r="F68" s="937"/>
      <c r="G68" s="937"/>
      <c r="H68" s="937"/>
      <c r="I68" s="937"/>
      <c r="J68" s="937"/>
      <c r="K68" s="937"/>
      <c r="L68" s="937"/>
      <c r="M68" s="937"/>
      <c r="N68" s="937"/>
      <c r="O68" s="937"/>
      <c r="P68" s="938"/>
      <c r="Q68" s="939">
        <v>1895</v>
      </c>
      <c r="R68" s="940"/>
      <c r="S68" s="940"/>
      <c r="T68" s="940"/>
      <c r="U68" s="940"/>
      <c r="V68" s="940">
        <v>1887</v>
      </c>
      <c r="W68" s="940"/>
      <c r="X68" s="940"/>
      <c r="Y68" s="940"/>
      <c r="Z68" s="940"/>
      <c r="AA68" s="940">
        <v>9</v>
      </c>
      <c r="AB68" s="940"/>
      <c r="AC68" s="940"/>
      <c r="AD68" s="940"/>
      <c r="AE68" s="940"/>
      <c r="AF68" s="940">
        <v>9</v>
      </c>
      <c r="AG68" s="940"/>
      <c r="AH68" s="940"/>
      <c r="AI68" s="940"/>
      <c r="AJ68" s="940"/>
      <c r="AK68" s="940">
        <v>24</v>
      </c>
      <c r="AL68" s="940"/>
      <c r="AM68" s="940"/>
      <c r="AN68" s="940"/>
      <c r="AO68" s="940"/>
      <c r="AP68" s="940" t="s">
        <v>34</v>
      </c>
      <c r="AQ68" s="940"/>
      <c r="AR68" s="940"/>
      <c r="AS68" s="940"/>
      <c r="AT68" s="940"/>
      <c r="AU68" s="940" t="s">
        <v>34</v>
      </c>
      <c r="AV68" s="940"/>
      <c r="AW68" s="940"/>
      <c r="AX68" s="940"/>
      <c r="AY68" s="940"/>
      <c r="AZ68" s="941"/>
      <c r="BA68" s="941"/>
      <c r="BB68" s="941"/>
      <c r="BC68" s="941"/>
      <c r="BD68" s="942"/>
      <c r="BE68" s="55"/>
      <c r="BF68" s="55"/>
      <c r="BG68" s="55"/>
      <c r="BH68" s="55"/>
      <c r="BI68" s="55"/>
      <c r="BJ68" s="55"/>
      <c r="BK68" s="55"/>
      <c r="BL68" s="55"/>
      <c r="BM68" s="55"/>
      <c r="BN68" s="55"/>
      <c r="BO68" s="55"/>
      <c r="BP68" s="55"/>
      <c r="BQ68" s="52">
        <v>62</v>
      </c>
      <c r="BR68" s="73"/>
      <c r="BS68" s="896"/>
      <c r="BT68" s="897"/>
      <c r="BU68" s="897"/>
      <c r="BV68" s="897"/>
      <c r="BW68" s="897"/>
      <c r="BX68" s="897"/>
      <c r="BY68" s="897"/>
      <c r="BZ68" s="897"/>
      <c r="CA68" s="897"/>
      <c r="CB68" s="897"/>
      <c r="CC68" s="897"/>
      <c r="CD68" s="897"/>
      <c r="CE68" s="897"/>
      <c r="CF68" s="897"/>
      <c r="CG68" s="898"/>
      <c r="CH68" s="899"/>
      <c r="CI68" s="900"/>
      <c r="CJ68" s="900"/>
      <c r="CK68" s="900"/>
      <c r="CL68" s="901"/>
      <c r="CM68" s="899"/>
      <c r="CN68" s="900"/>
      <c r="CO68" s="900"/>
      <c r="CP68" s="900"/>
      <c r="CQ68" s="901"/>
      <c r="CR68" s="899"/>
      <c r="CS68" s="900"/>
      <c r="CT68" s="900"/>
      <c r="CU68" s="900"/>
      <c r="CV68" s="901"/>
      <c r="CW68" s="899"/>
      <c r="CX68" s="900"/>
      <c r="CY68" s="900"/>
      <c r="CZ68" s="900"/>
      <c r="DA68" s="901"/>
      <c r="DB68" s="899"/>
      <c r="DC68" s="900"/>
      <c r="DD68" s="900"/>
      <c r="DE68" s="900"/>
      <c r="DF68" s="901"/>
      <c r="DG68" s="899"/>
      <c r="DH68" s="900"/>
      <c r="DI68" s="900"/>
      <c r="DJ68" s="900"/>
      <c r="DK68" s="901"/>
      <c r="DL68" s="899"/>
      <c r="DM68" s="900"/>
      <c r="DN68" s="900"/>
      <c r="DO68" s="900"/>
      <c r="DP68" s="901"/>
      <c r="DQ68" s="899"/>
      <c r="DR68" s="900"/>
      <c r="DS68" s="900"/>
      <c r="DT68" s="900"/>
      <c r="DU68" s="901"/>
      <c r="DV68" s="896"/>
      <c r="DW68" s="897"/>
      <c r="DX68" s="897"/>
      <c r="DY68" s="897"/>
      <c r="DZ68" s="902"/>
      <c r="EA68" s="48"/>
    </row>
    <row r="69" spans="1:131" ht="26.25" customHeight="1" x14ac:dyDescent="0.2">
      <c r="A69" s="52">
        <v>2</v>
      </c>
      <c r="B69" s="925" t="s">
        <v>529</v>
      </c>
      <c r="C69" s="926"/>
      <c r="D69" s="926"/>
      <c r="E69" s="926"/>
      <c r="F69" s="926"/>
      <c r="G69" s="926"/>
      <c r="H69" s="926"/>
      <c r="I69" s="926"/>
      <c r="J69" s="926"/>
      <c r="K69" s="926"/>
      <c r="L69" s="926"/>
      <c r="M69" s="926"/>
      <c r="N69" s="926"/>
      <c r="O69" s="926"/>
      <c r="P69" s="927"/>
      <c r="Q69" s="928">
        <v>25</v>
      </c>
      <c r="R69" s="929"/>
      <c r="S69" s="929"/>
      <c r="T69" s="929"/>
      <c r="U69" s="929"/>
      <c r="V69" s="929">
        <v>23</v>
      </c>
      <c r="W69" s="929"/>
      <c r="X69" s="929"/>
      <c r="Y69" s="929"/>
      <c r="Z69" s="929"/>
      <c r="AA69" s="929">
        <v>1</v>
      </c>
      <c r="AB69" s="929"/>
      <c r="AC69" s="929"/>
      <c r="AD69" s="929"/>
      <c r="AE69" s="929"/>
      <c r="AF69" s="929">
        <v>1</v>
      </c>
      <c r="AG69" s="929"/>
      <c r="AH69" s="929"/>
      <c r="AI69" s="929"/>
      <c r="AJ69" s="929"/>
      <c r="AK69" s="929">
        <v>9</v>
      </c>
      <c r="AL69" s="929"/>
      <c r="AM69" s="929"/>
      <c r="AN69" s="929"/>
      <c r="AO69" s="929"/>
      <c r="AP69" s="929" t="s">
        <v>34</v>
      </c>
      <c r="AQ69" s="929"/>
      <c r="AR69" s="929"/>
      <c r="AS69" s="929"/>
      <c r="AT69" s="929"/>
      <c r="AU69" s="929" t="s">
        <v>34</v>
      </c>
      <c r="AV69" s="929"/>
      <c r="AW69" s="929"/>
      <c r="AX69" s="929"/>
      <c r="AY69" s="929"/>
      <c r="AZ69" s="930"/>
      <c r="BA69" s="930"/>
      <c r="BB69" s="930"/>
      <c r="BC69" s="930"/>
      <c r="BD69" s="931"/>
      <c r="BE69" s="55"/>
      <c r="BF69" s="55"/>
      <c r="BG69" s="55"/>
      <c r="BH69" s="55"/>
      <c r="BI69" s="55"/>
      <c r="BJ69" s="55"/>
      <c r="BK69" s="55"/>
      <c r="BL69" s="55"/>
      <c r="BM69" s="55"/>
      <c r="BN69" s="55"/>
      <c r="BO69" s="55"/>
      <c r="BP69" s="55"/>
      <c r="BQ69" s="52">
        <v>63</v>
      </c>
      <c r="BR69" s="73"/>
      <c r="BS69" s="896"/>
      <c r="BT69" s="897"/>
      <c r="BU69" s="897"/>
      <c r="BV69" s="897"/>
      <c r="BW69" s="897"/>
      <c r="BX69" s="897"/>
      <c r="BY69" s="897"/>
      <c r="BZ69" s="897"/>
      <c r="CA69" s="897"/>
      <c r="CB69" s="897"/>
      <c r="CC69" s="897"/>
      <c r="CD69" s="897"/>
      <c r="CE69" s="897"/>
      <c r="CF69" s="897"/>
      <c r="CG69" s="898"/>
      <c r="CH69" s="899"/>
      <c r="CI69" s="900"/>
      <c r="CJ69" s="900"/>
      <c r="CK69" s="900"/>
      <c r="CL69" s="901"/>
      <c r="CM69" s="899"/>
      <c r="CN69" s="900"/>
      <c r="CO69" s="900"/>
      <c r="CP69" s="900"/>
      <c r="CQ69" s="901"/>
      <c r="CR69" s="899"/>
      <c r="CS69" s="900"/>
      <c r="CT69" s="900"/>
      <c r="CU69" s="900"/>
      <c r="CV69" s="901"/>
      <c r="CW69" s="899"/>
      <c r="CX69" s="900"/>
      <c r="CY69" s="900"/>
      <c r="CZ69" s="900"/>
      <c r="DA69" s="901"/>
      <c r="DB69" s="899"/>
      <c r="DC69" s="900"/>
      <c r="DD69" s="900"/>
      <c r="DE69" s="900"/>
      <c r="DF69" s="901"/>
      <c r="DG69" s="899"/>
      <c r="DH69" s="900"/>
      <c r="DI69" s="900"/>
      <c r="DJ69" s="900"/>
      <c r="DK69" s="901"/>
      <c r="DL69" s="899"/>
      <c r="DM69" s="900"/>
      <c r="DN69" s="900"/>
      <c r="DO69" s="900"/>
      <c r="DP69" s="901"/>
      <c r="DQ69" s="899"/>
      <c r="DR69" s="900"/>
      <c r="DS69" s="900"/>
      <c r="DT69" s="900"/>
      <c r="DU69" s="901"/>
      <c r="DV69" s="896"/>
      <c r="DW69" s="897"/>
      <c r="DX69" s="897"/>
      <c r="DY69" s="897"/>
      <c r="DZ69" s="902"/>
      <c r="EA69" s="48"/>
    </row>
    <row r="70" spans="1:131" ht="26.25" customHeight="1" x14ac:dyDescent="0.2">
      <c r="A70" s="52">
        <v>3</v>
      </c>
      <c r="B70" s="925" t="s">
        <v>530</v>
      </c>
      <c r="C70" s="926"/>
      <c r="D70" s="926"/>
      <c r="E70" s="926"/>
      <c r="F70" s="926"/>
      <c r="G70" s="926"/>
      <c r="H70" s="926"/>
      <c r="I70" s="926"/>
      <c r="J70" s="926"/>
      <c r="K70" s="926"/>
      <c r="L70" s="926"/>
      <c r="M70" s="926"/>
      <c r="N70" s="926"/>
      <c r="O70" s="926"/>
      <c r="P70" s="927"/>
      <c r="Q70" s="928">
        <v>22</v>
      </c>
      <c r="R70" s="929"/>
      <c r="S70" s="929"/>
      <c r="T70" s="929"/>
      <c r="U70" s="929"/>
      <c r="V70" s="929">
        <v>20</v>
      </c>
      <c r="W70" s="929"/>
      <c r="X70" s="929"/>
      <c r="Y70" s="929"/>
      <c r="Z70" s="929"/>
      <c r="AA70" s="929">
        <v>2</v>
      </c>
      <c r="AB70" s="929"/>
      <c r="AC70" s="929"/>
      <c r="AD70" s="929"/>
      <c r="AE70" s="929"/>
      <c r="AF70" s="929">
        <v>2</v>
      </c>
      <c r="AG70" s="929"/>
      <c r="AH70" s="929"/>
      <c r="AI70" s="929"/>
      <c r="AJ70" s="929"/>
      <c r="AK70" s="929">
        <v>0</v>
      </c>
      <c r="AL70" s="929"/>
      <c r="AM70" s="929"/>
      <c r="AN70" s="929"/>
      <c r="AO70" s="929"/>
      <c r="AP70" s="929" t="s">
        <v>34</v>
      </c>
      <c r="AQ70" s="929"/>
      <c r="AR70" s="929"/>
      <c r="AS70" s="929"/>
      <c r="AT70" s="929"/>
      <c r="AU70" s="929" t="s">
        <v>34</v>
      </c>
      <c r="AV70" s="929"/>
      <c r="AW70" s="929"/>
      <c r="AX70" s="929"/>
      <c r="AY70" s="929"/>
      <c r="AZ70" s="930"/>
      <c r="BA70" s="930"/>
      <c r="BB70" s="930"/>
      <c r="BC70" s="930"/>
      <c r="BD70" s="931"/>
      <c r="BE70" s="55"/>
      <c r="BF70" s="55"/>
      <c r="BG70" s="55"/>
      <c r="BH70" s="55"/>
      <c r="BI70" s="55"/>
      <c r="BJ70" s="55"/>
      <c r="BK70" s="55"/>
      <c r="BL70" s="55"/>
      <c r="BM70" s="55"/>
      <c r="BN70" s="55"/>
      <c r="BO70" s="55"/>
      <c r="BP70" s="55"/>
      <c r="BQ70" s="52">
        <v>64</v>
      </c>
      <c r="BR70" s="73"/>
      <c r="BS70" s="896"/>
      <c r="BT70" s="897"/>
      <c r="BU70" s="897"/>
      <c r="BV70" s="897"/>
      <c r="BW70" s="897"/>
      <c r="BX70" s="897"/>
      <c r="BY70" s="897"/>
      <c r="BZ70" s="897"/>
      <c r="CA70" s="897"/>
      <c r="CB70" s="897"/>
      <c r="CC70" s="897"/>
      <c r="CD70" s="897"/>
      <c r="CE70" s="897"/>
      <c r="CF70" s="897"/>
      <c r="CG70" s="898"/>
      <c r="CH70" s="899"/>
      <c r="CI70" s="900"/>
      <c r="CJ70" s="900"/>
      <c r="CK70" s="900"/>
      <c r="CL70" s="901"/>
      <c r="CM70" s="899"/>
      <c r="CN70" s="900"/>
      <c r="CO70" s="900"/>
      <c r="CP70" s="900"/>
      <c r="CQ70" s="901"/>
      <c r="CR70" s="899"/>
      <c r="CS70" s="900"/>
      <c r="CT70" s="900"/>
      <c r="CU70" s="900"/>
      <c r="CV70" s="901"/>
      <c r="CW70" s="899"/>
      <c r="CX70" s="900"/>
      <c r="CY70" s="900"/>
      <c r="CZ70" s="900"/>
      <c r="DA70" s="901"/>
      <c r="DB70" s="899"/>
      <c r="DC70" s="900"/>
      <c r="DD70" s="900"/>
      <c r="DE70" s="900"/>
      <c r="DF70" s="901"/>
      <c r="DG70" s="899"/>
      <c r="DH70" s="900"/>
      <c r="DI70" s="900"/>
      <c r="DJ70" s="900"/>
      <c r="DK70" s="901"/>
      <c r="DL70" s="899"/>
      <c r="DM70" s="900"/>
      <c r="DN70" s="900"/>
      <c r="DO70" s="900"/>
      <c r="DP70" s="901"/>
      <c r="DQ70" s="899"/>
      <c r="DR70" s="900"/>
      <c r="DS70" s="900"/>
      <c r="DT70" s="900"/>
      <c r="DU70" s="901"/>
      <c r="DV70" s="896"/>
      <c r="DW70" s="897"/>
      <c r="DX70" s="897"/>
      <c r="DY70" s="897"/>
      <c r="DZ70" s="902"/>
      <c r="EA70" s="48"/>
    </row>
    <row r="71" spans="1:131" ht="26.25" customHeight="1" x14ac:dyDescent="0.2">
      <c r="A71" s="52">
        <v>4</v>
      </c>
      <c r="B71" s="925" t="s">
        <v>532</v>
      </c>
      <c r="C71" s="926"/>
      <c r="D71" s="926"/>
      <c r="E71" s="926"/>
      <c r="F71" s="926"/>
      <c r="G71" s="926"/>
      <c r="H71" s="926"/>
      <c r="I71" s="926"/>
      <c r="J71" s="926"/>
      <c r="K71" s="926"/>
      <c r="L71" s="926"/>
      <c r="M71" s="926"/>
      <c r="N71" s="926"/>
      <c r="O71" s="926"/>
      <c r="P71" s="927"/>
      <c r="Q71" s="928">
        <v>222</v>
      </c>
      <c r="R71" s="929"/>
      <c r="S71" s="929"/>
      <c r="T71" s="929"/>
      <c r="U71" s="929"/>
      <c r="V71" s="929">
        <v>215</v>
      </c>
      <c r="W71" s="929"/>
      <c r="X71" s="929"/>
      <c r="Y71" s="929"/>
      <c r="Z71" s="929"/>
      <c r="AA71" s="929">
        <v>7</v>
      </c>
      <c r="AB71" s="929"/>
      <c r="AC71" s="929"/>
      <c r="AD71" s="929"/>
      <c r="AE71" s="929"/>
      <c r="AF71" s="929">
        <v>7</v>
      </c>
      <c r="AG71" s="929"/>
      <c r="AH71" s="929"/>
      <c r="AI71" s="929"/>
      <c r="AJ71" s="929"/>
      <c r="AK71" s="929">
        <v>6</v>
      </c>
      <c r="AL71" s="929"/>
      <c r="AM71" s="929"/>
      <c r="AN71" s="929"/>
      <c r="AO71" s="929"/>
      <c r="AP71" s="929" t="s">
        <v>34</v>
      </c>
      <c r="AQ71" s="929"/>
      <c r="AR71" s="929"/>
      <c r="AS71" s="929"/>
      <c r="AT71" s="929"/>
      <c r="AU71" s="929" t="s">
        <v>34</v>
      </c>
      <c r="AV71" s="929"/>
      <c r="AW71" s="929"/>
      <c r="AX71" s="929"/>
      <c r="AY71" s="929"/>
      <c r="AZ71" s="930"/>
      <c r="BA71" s="930"/>
      <c r="BB71" s="930"/>
      <c r="BC71" s="930"/>
      <c r="BD71" s="931"/>
      <c r="BE71" s="55"/>
      <c r="BF71" s="55"/>
      <c r="BG71" s="55"/>
      <c r="BH71" s="55"/>
      <c r="BI71" s="55"/>
      <c r="BJ71" s="55"/>
      <c r="BK71" s="55"/>
      <c r="BL71" s="55"/>
      <c r="BM71" s="55"/>
      <c r="BN71" s="55"/>
      <c r="BO71" s="55"/>
      <c r="BP71" s="55"/>
      <c r="BQ71" s="52">
        <v>65</v>
      </c>
      <c r="BR71" s="73"/>
      <c r="BS71" s="896"/>
      <c r="BT71" s="897"/>
      <c r="BU71" s="897"/>
      <c r="BV71" s="897"/>
      <c r="BW71" s="897"/>
      <c r="BX71" s="897"/>
      <c r="BY71" s="897"/>
      <c r="BZ71" s="897"/>
      <c r="CA71" s="897"/>
      <c r="CB71" s="897"/>
      <c r="CC71" s="897"/>
      <c r="CD71" s="897"/>
      <c r="CE71" s="897"/>
      <c r="CF71" s="897"/>
      <c r="CG71" s="898"/>
      <c r="CH71" s="899"/>
      <c r="CI71" s="900"/>
      <c r="CJ71" s="900"/>
      <c r="CK71" s="900"/>
      <c r="CL71" s="901"/>
      <c r="CM71" s="899"/>
      <c r="CN71" s="900"/>
      <c r="CO71" s="900"/>
      <c r="CP71" s="900"/>
      <c r="CQ71" s="901"/>
      <c r="CR71" s="899"/>
      <c r="CS71" s="900"/>
      <c r="CT71" s="900"/>
      <c r="CU71" s="900"/>
      <c r="CV71" s="901"/>
      <c r="CW71" s="899"/>
      <c r="CX71" s="900"/>
      <c r="CY71" s="900"/>
      <c r="CZ71" s="900"/>
      <c r="DA71" s="901"/>
      <c r="DB71" s="899"/>
      <c r="DC71" s="900"/>
      <c r="DD71" s="900"/>
      <c r="DE71" s="900"/>
      <c r="DF71" s="901"/>
      <c r="DG71" s="899"/>
      <c r="DH71" s="900"/>
      <c r="DI71" s="900"/>
      <c r="DJ71" s="900"/>
      <c r="DK71" s="901"/>
      <c r="DL71" s="899"/>
      <c r="DM71" s="900"/>
      <c r="DN71" s="900"/>
      <c r="DO71" s="900"/>
      <c r="DP71" s="901"/>
      <c r="DQ71" s="899"/>
      <c r="DR71" s="900"/>
      <c r="DS71" s="900"/>
      <c r="DT71" s="900"/>
      <c r="DU71" s="901"/>
      <c r="DV71" s="896"/>
      <c r="DW71" s="897"/>
      <c r="DX71" s="897"/>
      <c r="DY71" s="897"/>
      <c r="DZ71" s="902"/>
      <c r="EA71" s="48"/>
    </row>
    <row r="72" spans="1:131" ht="26.25" customHeight="1" x14ac:dyDescent="0.2">
      <c r="A72" s="52">
        <v>5</v>
      </c>
      <c r="B72" s="925" t="s">
        <v>533</v>
      </c>
      <c r="C72" s="926"/>
      <c r="D72" s="926"/>
      <c r="E72" s="926"/>
      <c r="F72" s="926"/>
      <c r="G72" s="926"/>
      <c r="H72" s="926"/>
      <c r="I72" s="926"/>
      <c r="J72" s="926"/>
      <c r="K72" s="926"/>
      <c r="L72" s="926"/>
      <c r="M72" s="926"/>
      <c r="N72" s="926"/>
      <c r="O72" s="926"/>
      <c r="P72" s="927"/>
      <c r="Q72" s="928">
        <v>176722</v>
      </c>
      <c r="R72" s="929"/>
      <c r="S72" s="929"/>
      <c r="T72" s="929"/>
      <c r="U72" s="929"/>
      <c r="V72" s="929">
        <v>170611</v>
      </c>
      <c r="W72" s="929"/>
      <c r="X72" s="929"/>
      <c r="Y72" s="929"/>
      <c r="Z72" s="929"/>
      <c r="AA72" s="929">
        <v>6110</v>
      </c>
      <c r="AB72" s="929"/>
      <c r="AC72" s="929"/>
      <c r="AD72" s="929"/>
      <c r="AE72" s="929"/>
      <c r="AF72" s="929">
        <v>6110</v>
      </c>
      <c r="AG72" s="929"/>
      <c r="AH72" s="929"/>
      <c r="AI72" s="929"/>
      <c r="AJ72" s="929"/>
      <c r="AK72" s="929">
        <v>2165</v>
      </c>
      <c r="AL72" s="929"/>
      <c r="AM72" s="929"/>
      <c r="AN72" s="929"/>
      <c r="AO72" s="929"/>
      <c r="AP72" s="929" t="s">
        <v>34</v>
      </c>
      <c r="AQ72" s="929"/>
      <c r="AR72" s="929"/>
      <c r="AS72" s="929"/>
      <c r="AT72" s="929"/>
      <c r="AU72" s="929" t="s">
        <v>34</v>
      </c>
      <c r="AV72" s="929"/>
      <c r="AW72" s="929"/>
      <c r="AX72" s="929"/>
      <c r="AY72" s="929"/>
      <c r="AZ72" s="930"/>
      <c r="BA72" s="930"/>
      <c r="BB72" s="930"/>
      <c r="BC72" s="930"/>
      <c r="BD72" s="931"/>
      <c r="BE72" s="55"/>
      <c r="BF72" s="55"/>
      <c r="BG72" s="55"/>
      <c r="BH72" s="55"/>
      <c r="BI72" s="55"/>
      <c r="BJ72" s="55"/>
      <c r="BK72" s="55"/>
      <c r="BL72" s="55"/>
      <c r="BM72" s="55"/>
      <c r="BN72" s="55"/>
      <c r="BO72" s="55"/>
      <c r="BP72" s="55"/>
      <c r="BQ72" s="52">
        <v>66</v>
      </c>
      <c r="BR72" s="73"/>
      <c r="BS72" s="896"/>
      <c r="BT72" s="897"/>
      <c r="BU72" s="897"/>
      <c r="BV72" s="897"/>
      <c r="BW72" s="897"/>
      <c r="BX72" s="897"/>
      <c r="BY72" s="897"/>
      <c r="BZ72" s="897"/>
      <c r="CA72" s="897"/>
      <c r="CB72" s="897"/>
      <c r="CC72" s="897"/>
      <c r="CD72" s="897"/>
      <c r="CE72" s="897"/>
      <c r="CF72" s="897"/>
      <c r="CG72" s="898"/>
      <c r="CH72" s="899"/>
      <c r="CI72" s="900"/>
      <c r="CJ72" s="900"/>
      <c r="CK72" s="900"/>
      <c r="CL72" s="901"/>
      <c r="CM72" s="899"/>
      <c r="CN72" s="900"/>
      <c r="CO72" s="900"/>
      <c r="CP72" s="900"/>
      <c r="CQ72" s="901"/>
      <c r="CR72" s="899"/>
      <c r="CS72" s="900"/>
      <c r="CT72" s="900"/>
      <c r="CU72" s="900"/>
      <c r="CV72" s="901"/>
      <c r="CW72" s="899"/>
      <c r="CX72" s="900"/>
      <c r="CY72" s="900"/>
      <c r="CZ72" s="900"/>
      <c r="DA72" s="901"/>
      <c r="DB72" s="899"/>
      <c r="DC72" s="900"/>
      <c r="DD72" s="900"/>
      <c r="DE72" s="900"/>
      <c r="DF72" s="901"/>
      <c r="DG72" s="899"/>
      <c r="DH72" s="900"/>
      <c r="DI72" s="900"/>
      <c r="DJ72" s="900"/>
      <c r="DK72" s="901"/>
      <c r="DL72" s="899"/>
      <c r="DM72" s="900"/>
      <c r="DN72" s="900"/>
      <c r="DO72" s="900"/>
      <c r="DP72" s="901"/>
      <c r="DQ72" s="899"/>
      <c r="DR72" s="900"/>
      <c r="DS72" s="900"/>
      <c r="DT72" s="900"/>
      <c r="DU72" s="901"/>
      <c r="DV72" s="896"/>
      <c r="DW72" s="897"/>
      <c r="DX72" s="897"/>
      <c r="DY72" s="897"/>
      <c r="DZ72" s="902"/>
      <c r="EA72" s="48"/>
    </row>
    <row r="73" spans="1:131" ht="26.25" customHeight="1" x14ac:dyDescent="0.2">
      <c r="A73" s="52">
        <v>6</v>
      </c>
      <c r="B73" s="925"/>
      <c r="C73" s="926"/>
      <c r="D73" s="926"/>
      <c r="E73" s="926"/>
      <c r="F73" s="926"/>
      <c r="G73" s="926"/>
      <c r="H73" s="926"/>
      <c r="I73" s="926"/>
      <c r="J73" s="926"/>
      <c r="K73" s="926"/>
      <c r="L73" s="926"/>
      <c r="M73" s="926"/>
      <c r="N73" s="926"/>
      <c r="O73" s="926"/>
      <c r="P73" s="927"/>
      <c r="Q73" s="928"/>
      <c r="R73" s="929"/>
      <c r="S73" s="929"/>
      <c r="T73" s="929"/>
      <c r="U73" s="929"/>
      <c r="V73" s="929"/>
      <c r="W73" s="929"/>
      <c r="X73" s="929"/>
      <c r="Y73" s="929"/>
      <c r="Z73" s="929"/>
      <c r="AA73" s="929"/>
      <c r="AB73" s="929"/>
      <c r="AC73" s="929"/>
      <c r="AD73" s="929"/>
      <c r="AE73" s="929"/>
      <c r="AF73" s="929"/>
      <c r="AG73" s="929"/>
      <c r="AH73" s="929"/>
      <c r="AI73" s="929"/>
      <c r="AJ73" s="929"/>
      <c r="AK73" s="929"/>
      <c r="AL73" s="929"/>
      <c r="AM73" s="929"/>
      <c r="AN73" s="929"/>
      <c r="AO73" s="929"/>
      <c r="AP73" s="929"/>
      <c r="AQ73" s="929"/>
      <c r="AR73" s="929"/>
      <c r="AS73" s="929"/>
      <c r="AT73" s="929"/>
      <c r="AU73" s="929"/>
      <c r="AV73" s="929"/>
      <c r="AW73" s="929"/>
      <c r="AX73" s="929"/>
      <c r="AY73" s="929"/>
      <c r="AZ73" s="930"/>
      <c r="BA73" s="930"/>
      <c r="BB73" s="930"/>
      <c r="BC73" s="930"/>
      <c r="BD73" s="931"/>
      <c r="BE73" s="55"/>
      <c r="BF73" s="55"/>
      <c r="BG73" s="55"/>
      <c r="BH73" s="55"/>
      <c r="BI73" s="55"/>
      <c r="BJ73" s="55"/>
      <c r="BK73" s="55"/>
      <c r="BL73" s="55"/>
      <c r="BM73" s="55"/>
      <c r="BN73" s="55"/>
      <c r="BO73" s="55"/>
      <c r="BP73" s="55"/>
      <c r="BQ73" s="52">
        <v>67</v>
      </c>
      <c r="BR73" s="73"/>
      <c r="BS73" s="896"/>
      <c r="BT73" s="897"/>
      <c r="BU73" s="897"/>
      <c r="BV73" s="897"/>
      <c r="BW73" s="897"/>
      <c r="BX73" s="897"/>
      <c r="BY73" s="897"/>
      <c r="BZ73" s="897"/>
      <c r="CA73" s="897"/>
      <c r="CB73" s="897"/>
      <c r="CC73" s="897"/>
      <c r="CD73" s="897"/>
      <c r="CE73" s="897"/>
      <c r="CF73" s="897"/>
      <c r="CG73" s="898"/>
      <c r="CH73" s="899"/>
      <c r="CI73" s="900"/>
      <c r="CJ73" s="900"/>
      <c r="CK73" s="900"/>
      <c r="CL73" s="901"/>
      <c r="CM73" s="899"/>
      <c r="CN73" s="900"/>
      <c r="CO73" s="900"/>
      <c r="CP73" s="900"/>
      <c r="CQ73" s="901"/>
      <c r="CR73" s="899"/>
      <c r="CS73" s="900"/>
      <c r="CT73" s="900"/>
      <c r="CU73" s="900"/>
      <c r="CV73" s="901"/>
      <c r="CW73" s="899"/>
      <c r="CX73" s="900"/>
      <c r="CY73" s="900"/>
      <c r="CZ73" s="900"/>
      <c r="DA73" s="901"/>
      <c r="DB73" s="899"/>
      <c r="DC73" s="900"/>
      <c r="DD73" s="900"/>
      <c r="DE73" s="900"/>
      <c r="DF73" s="901"/>
      <c r="DG73" s="899"/>
      <c r="DH73" s="900"/>
      <c r="DI73" s="900"/>
      <c r="DJ73" s="900"/>
      <c r="DK73" s="901"/>
      <c r="DL73" s="899"/>
      <c r="DM73" s="900"/>
      <c r="DN73" s="900"/>
      <c r="DO73" s="900"/>
      <c r="DP73" s="901"/>
      <c r="DQ73" s="899"/>
      <c r="DR73" s="900"/>
      <c r="DS73" s="900"/>
      <c r="DT73" s="900"/>
      <c r="DU73" s="901"/>
      <c r="DV73" s="896"/>
      <c r="DW73" s="897"/>
      <c r="DX73" s="897"/>
      <c r="DY73" s="897"/>
      <c r="DZ73" s="902"/>
      <c r="EA73" s="48"/>
    </row>
    <row r="74" spans="1:131" ht="26.25" customHeight="1" x14ac:dyDescent="0.2">
      <c r="A74" s="52">
        <v>7</v>
      </c>
      <c r="B74" s="925"/>
      <c r="C74" s="926"/>
      <c r="D74" s="926"/>
      <c r="E74" s="926"/>
      <c r="F74" s="926"/>
      <c r="G74" s="926"/>
      <c r="H74" s="926"/>
      <c r="I74" s="926"/>
      <c r="J74" s="926"/>
      <c r="K74" s="926"/>
      <c r="L74" s="926"/>
      <c r="M74" s="926"/>
      <c r="N74" s="926"/>
      <c r="O74" s="926"/>
      <c r="P74" s="927"/>
      <c r="Q74" s="928"/>
      <c r="R74" s="929"/>
      <c r="S74" s="929"/>
      <c r="T74" s="929"/>
      <c r="U74" s="929"/>
      <c r="V74" s="929"/>
      <c r="W74" s="929"/>
      <c r="X74" s="929"/>
      <c r="Y74" s="929"/>
      <c r="Z74" s="929"/>
      <c r="AA74" s="929"/>
      <c r="AB74" s="929"/>
      <c r="AC74" s="929"/>
      <c r="AD74" s="929"/>
      <c r="AE74" s="929"/>
      <c r="AF74" s="929"/>
      <c r="AG74" s="929"/>
      <c r="AH74" s="929"/>
      <c r="AI74" s="929"/>
      <c r="AJ74" s="929"/>
      <c r="AK74" s="929"/>
      <c r="AL74" s="929"/>
      <c r="AM74" s="929"/>
      <c r="AN74" s="929"/>
      <c r="AO74" s="929"/>
      <c r="AP74" s="929"/>
      <c r="AQ74" s="929"/>
      <c r="AR74" s="929"/>
      <c r="AS74" s="929"/>
      <c r="AT74" s="929"/>
      <c r="AU74" s="929"/>
      <c r="AV74" s="929"/>
      <c r="AW74" s="929"/>
      <c r="AX74" s="929"/>
      <c r="AY74" s="929"/>
      <c r="AZ74" s="930"/>
      <c r="BA74" s="930"/>
      <c r="BB74" s="930"/>
      <c r="BC74" s="930"/>
      <c r="BD74" s="931"/>
      <c r="BE74" s="55"/>
      <c r="BF74" s="55"/>
      <c r="BG74" s="55"/>
      <c r="BH74" s="55"/>
      <c r="BI74" s="55"/>
      <c r="BJ74" s="55"/>
      <c r="BK74" s="55"/>
      <c r="BL74" s="55"/>
      <c r="BM74" s="55"/>
      <c r="BN74" s="55"/>
      <c r="BO74" s="55"/>
      <c r="BP74" s="55"/>
      <c r="BQ74" s="52">
        <v>68</v>
      </c>
      <c r="BR74" s="73"/>
      <c r="BS74" s="896"/>
      <c r="BT74" s="897"/>
      <c r="BU74" s="897"/>
      <c r="BV74" s="897"/>
      <c r="BW74" s="897"/>
      <c r="BX74" s="897"/>
      <c r="BY74" s="897"/>
      <c r="BZ74" s="897"/>
      <c r="CA74" s="897"/>
      <c r="CB74" s="897"/>
      <c r="CC74" s="897"/>
      <c r="CD74" s="897"/>
      <c r="CE74" s="897"/>
      <c r="CF74" s="897"/>
      <c r="CG74" s="898"/>
      <c r="CH74" s="899"/>
      <c r="CI74" s="900"/>
      <c r="CJ74" s="900"/>
      <c r="CK74" s="900"/>
      <c r="CL74" s="901"/>
      <c r="CM74" s="899"/>
      <c r="CN74" s="900"/>
      <c r="CO74" s="900"/>
      <c r="CP74" s="900"/>
      <c r="CQ74" s="901"/>
      <c r="CR74" s="899"/>
      <c r="CS74" s="900"/>
      <c r="CT74" s="900"/>
      <c r="CU74" s="900"/>
      <c r="CV74" s="901"/>
      <c r="CW74" s="899"/>
      <c r="CX74" s="900"/>
      <c r="CY74" s="900"/>
      <c r="CZ74" s="900"/>
      <c r="DA74" s="901"/>
      <c r="DB74" s="899"/>
      <c r="DC74" s="900"/>
      <c r="DD74" s="900"/>
      <c r="DE74" s="900"/>
      <c r="DF74" s="901"/>
      <c r="DG74" s="899"/>
      <c r="DH74" s="900"/>
      <c r="DI74" s="900"/>
      <c r="DJ74" s="900"/>
      <c r="DK74" s="901"/>
      <c r="DL74" s="899"/>
      <c r="DM74" s="900"/>
      <c r="DN74" s="900"/>
      <c r="DO74" s="900"/>
      <c r="DP74" s="901"/>
      <c r="DQ74" s="899"/>
      <c r="DR74" s="900"/>
      <c r="DS74" s="900"/>
      <c r="DT74" s="900"/>
      <c r="DU74" s="901"/>
      <c r="DV74" s="896"/>
      <c r="DW74" s="897"/>
      <c r="DX74" s="897"/>
      <c r="DY74" s="897"/>
      <c r="DZ74" s="902"/>
      <c r="EA74" s="48"/>
    </row>
    <row r="75" spans="1:131" ht="26.25" customHeight="1" x14ac:dyDescent="0.2">
      <c r="A75" s="52">
        <v>8</v>
      </c>
      <c r="B75" s="925"/>
      <c r="C75" s="926"/>
      <c r="D75" s="926"/>
      <c r="E75" s="926"/>
      <c r="F75" s="926"/>
      <c r="G75" s="926"/>
      <c r="H75" s="926"/>
      <c r="I75" s="926"/>
      <c r="J75" s="926"/>
      <c r="K75" s="926"/>
      <c r="L75" s="926"/>
      <c r="M75" s="926"/>
      <c r="N75" s="926"/>
      <c r="O75" s="926"/>
      <c r="P75" s="927"/>
      <c r="Q75" s="932"/>
      <c r="R75" s="933"/>
      <c r="S75" s="933"/>
      <c r="T75" s="933"/>
      <c r="U75" s="934"/>
      <c r="V75" s="935"/>
      <c r="W75" s="933"/>
      <c r="X75" s="933"/>
      <c r="Y75" s="933"/>
      <c r="Z75" s="934"/>
      <c r="AA75" s="935"/>
      <c r="AB75" s="933"/>
      <c r="AC75" s="933"/>
      <c r="AD75" s="933"/>
      <c r="AE75" s="934"/>
      <c r="AF75" s="935"/>
      <c r="AG75" s="933"/>
      <c r="AH75" s="933"/>
      <c r="AI75" s="933"/>
      <c r="AJ75" s="934"/>
      <c r="AK75" s="935"/>
      <c r="AL75" s="933"/>
      <c r="AM75" s="933"/>
      <c r="AN75" s="933"/>
      <c r="AO75" s="934"/>
      <c r="AP75" s="935"/>
      <c r="AQ75" s="933"/>
      <c r="AR75" s="933"/>
      <c r="AS75" s="933"/>
      <c r="AT75" s="934"/>
      <c r="AU75" s="935"/>
      <c r="AV75" s="933"/>
      <c r="AW75" s="933"/>
      <c r="AX75" s="933"/>
      <c r="AY75" s="934"/>
      <c r="AZ75" s="930"/>
      <c r="BA75" s="930"/>
      <c r="BB75" s="930"/>
      <c r="BC75" s="930"/>
      <c r="BD75" s="931"/>
      <c r="BE75" s="55"/>
      <c r="BF75" s="55"/>
      <c r="BG75" s="55"/>
      <c r="BH75" s="55"/>
      <c r="BI75" s="55"/>
      <c r="BJ75" s="55"/>
      <c r="BK75" s="55"/>
      <c r="BL75" s="55"/>
      <c r="BM75" s="55"/>
      <c r="BN75" s="55"/>
      <c r="BO75" s="55"/>
      <c r="BP75" s="55"/>
      <c r="BQ75" s="52">
        <v>69</v>
      </c>
      <c r="BR75" s="73"/>
      <c r="BS75" s="896"/>
      <c r="BT75" s="897"/>
      <c r="BU75" s="897"/>
      <c r="BV75" s="897"/>
      <c r="BW75" s="897"/>
      <c r="BX75" s="897"/>
      <c r="BY75" s="897"/>
      <c r="BZ75" s="897"/>
      <c r="CA75" s="897"/>
      <c r="CB75" s="897"/>
      <c r="CC75" s="897"/>
      <c r="CD75" s="897"/>
      <c r="CE75" s="897"/>
      <c r="CF75" s="897"/>
      <c r="CG75" s="898"/>
      <c r="CH75" s="899"/>
      <c r="CI75" s="900"/>
      <c r="CJ75" s="900"/>
      <c r="CK75" s="900"/>
      <c r="CL75" s="901"/>
      <c r="CM75" s="899"/>
      <c r="CN75" s="900"/>
      <c r="CO75" s="900"/>
      <c r="CP75" s="900"/>
      <c r="CQ75" s="901"/>
      <c r="CR75" s="899"/>
      <c r="CS75" s="900"/>
      <c r="CT75" s="900"/>
      <c r="CU75" s="900"/>
      <c r="CV75" s="901"/>
      <c r="CW75" s="899"/>
      <c r="CX75" s="900"/>
      <c r="CY75" s="900"/>
      <c r="CZ75" s="900"/>
      <c r="DA75" s="901"/>
      <c r="DB75" s="899"/>
      <c r="DC75" s="900"/>
      <c r="DD75" s="900"/>
      <c r="DE75" s="900"/>
      <c r="DF75" s="901"/>
      <c r="DG75" s="899"/>
      <c r="DH75" s="900"/>
      <c r="DI75" s="900"/>
      <c r="DJ75" s="900"/>
      <c r="DK75" s="901"/>
      <c r="DL75" s="899"/>
      <c r="DM75" s="900"/>
      <c r="DN75" s="900"/>
      <c r="DO75" s="900"/>
      <c r="DP75" s="901"/>
      <c r="DQ75" s="899"/>
      <c r="DR75" s="900"/>
      <c r="DS75" s="900"/>
      <c r="DT75" s="900"/>
      <c r="DU75" s="901"/>
      <c r="DV75" s="896"/>
      <c r="DW75" s="897"/>
      <c r="DX75" s="897"/>
      <c r="DY75" s="897"/>
      <c r="DZ75" s="902"/>
      <c r="EA75" s="48"/>
    </row>
    <row r="76" spans="1:131" ht="26.25" customHeight="1" x14ac:dyDescent="0.2">
      <c r="A76" s="52">
        <v>9</v>
      </c>
      <c r="B76" s="925"/>
      <c r="C76" s="926"/>
      <c r="D76" s="926"/>
      <c r="E76" s="926"/>
      <c r="F76" s="926"/>
      <c r="G76" s="926"/>
      <c r="H76" s="926"/>
      <c r="I76" s="926"/>
      <c r="J76" s="926"/>
      <c r="K76" s="926"/>
      <c r="L76" s="926"/>
      <c r="M76" s="926"/>
      <c r="N76" s="926"/>
      <c r="O76" s="926"/>
      <c r="P76" s="927"/>
      <c r="Q76" s="932"/>
      <c r="R76" s="933"/>
      <c r="S76" s="933"/>
      <c r="T76" s="933"/>
      <c r="U76" s="934"/>
      <c r="V76" s="935"/>
      <c r="W76" s="933"/>
      <c r="X76" s="933"/>
      <c r="Y76" s="933"/>
      <c r="Z76" s="934"/>
      <c r="AA76" s="935"/>
      <c r="AB76" s="933"/>
      <c r="AC76" s="933"/>
      <c r="AD76" s="933"/>
      <c r="AE76" s="934"/>
      <c r="AF76" s="935"/>
      <c r="AG76" s="933"/>
      <c r="AH76" s="933"/>
      <c r="AI76" s="933"/>
      <c r="AJ76" s="934"/>
      <c r="AK76" s="935"/>
      <c r="AL76" s="933"/>
      <c r="AM76" s="933"/>
      <c r="AN76" s="933"/>
      <c r="AO76" s="934"/>
      <c r="AP76" s="935"/>
      <c r="AQ76" s="933"/>
      <c r="AR76" s="933"/>
      <c r="AS76" s="933"/>
      <c r="AT76" s="934"/>
      <c r="AU76" s="935"/>
      <c r="AV76" s="933"/>
      <c r="AW76" s="933"/>
      <c r="AX76" s="933"/>
      <c r="AY76" s="934"/>
      <c r="AZ76" s="930"/>
      <c r="BA76" s="930"/>
      <c r="BB76" s="930"/>
      <c r="BC76" s="930"/>
      <c r="BD76" s="931"/>
      <c r="BE76" s="55"/>
      <c r="BF76" s="55"/>
      <c r="BG76" s="55"/>
      <c r="BH76" s="55"/>
      <c r="BI76" s="55"/>
      <c r="BJ76" s="55"/>
      <c r="BK76" s="55"/>
      <c r="BL76" s="55"/>
      <c r="BM76" s="55"/>
      <c r="BN76" s="55"/>
      <c r="BO76" s="55"/>
      <c r="BP76" s="55"/>
      <c r="BQ76" s="52">
        <v>70</v>
      </c>
      <c r="BR76" s="73"/>
      <c r="BS76" s="896"/>
      <c r="BT76" s="897"/>
      <c r="BU76" s="897"/>
      <c r="BV76" s="897"/>
      <c r="BW76" s="897"/>
      <c r="BX76" s="897"/>
      <c r="BY76" s="897"/>
      <c r="BZ76" s="897"/>
      <c r="CA76" s="897"/>
      <c r="CB76" s="897"/>
      <c r="CC76" s="897"/>
      <c r="CD76" s="897"/>
      <c r="CE76" s="897"/>
      <c r="CF76" s="897"/>
      <c r="CG76" s="898"/>
      <c r="CH76" s="899"/>
      <c r="CI76" s="900"/>
      <c r="CJ76" s="900"/>
      <c r="CK76" s="900"/>
      <c r="CL76" s="901"/>
      <c r="CM76" s="899"/>
      <c r="CN76" s="900"/>
      <c r="CO76" s="900"/>
      <c r="CP76" s="900"/>
      <c r="CQ76" s="901"/>
      <c r="CR76" s="899"/>
      <c r="CS76" s="900"/>
      <c r="CT76" s="900"/>
      <c r="CU76" s="900"/>
      <c r="CV76" s="901"/>
      <c r="CW76" s="899"/>
      <c r="CX76" s="900"/>
      <c r="CY76" s="900"/>
      <c r="CZ76" s="900"/>
      <c r="DA76" s="901"/>
      <c r="DB76" s="899"/>
      <c r="DC76" s="900"/>
      <c r="DD76" s="900"/>
      <c r="DE76" s="900"/>
      <c r="DF76" s="901"/>
      <c r="DG76" s="899"/>
      <c r="DH76" s="900"/>
      <c r="DI76" s="900"/>
      <c r="DJ76" s="900"/>
      <c r="DK76" s="901"/>
      <c r="DL76" s="899"/>
      <c r="DM76" s="900"/>
      <c r="DN76" s="900"/>
      <c r="DO76" s="900"/>
      <c r="DP76" s="901"/>
      <c r="DQ76" s="899"/>
      <c r="DR76" s="900"/>
      <c r="DS76" s="900"/>
      <c r="DT76" s="900"/>
      <c r="DU76" s="901"/>
      <c r="DV76" s="896"/>
      <c r="DW76" s="897"/>
      <c r="DX76" s="897"/>
      <c r="DY76" s="897"/>
      <c r="DZ76" s="902"/>
      <c r="EA76" s="48"/>
    </row>
    <row r="77" spans="1:131" ht="26.25" customHeight="1" x14ac:dyDescent="0.2">
      <c r="A77" s="52">
        <v>10</v>
      </c>
      <c r="B77" s="925"/>
      <c r="C77" s="926"/>
      <c r="D77" s="926"/>
      <c r="E77" s="926"/>
      <c r="F77" s="926"/>
      <c r="G77" s="926"/>
      <c r="H77" s="926"/>
      <c r="I77" s="926"/>
      <c r="J77" s="926"/>
      <c r="K77" s="926"/>
      <c r="L77" s="926"/>
      <c r="M77" s="926"/>
      <c r="N77" s="926"/>
      <c r="O77" s="926"/>
      <c r="P77" s="927"/>
      <c r="Q77" s="932"/>
      <c r="R77" s="933"/>
      <c r="S77" s="933"/>
      <c r="T77" s="933"/>
      <c r="U77" s="934"/>
      <c r="V77" s="935"/>
      <c r="W77" s="933"/>
      <c r="X77" s="933"/>
      <c r="Y77" s="933"/>
      <c r="Z77" s="934"/>
      <c r="AA77" s="935"/>
      <c r="AB77" s="933"/>
      <c r="AC77" s="933"/>
      <c r="AD77" s="933"/>
      <c r="AE77" s="934"/>
      <c r="AF77" s="935"/>
      <c r="AG77" s="933"/>
      <c r="AH77" s="933"/>
      <c r="AI77" s="933"/>
      <c r="AJ77" s="934"/>
      <c r="AK77" s="935"/>
      <c r="AL77" s="933"/>
      <c r="AM77" s="933"/>
      <c r="AN77" s="933"/>
      <c r="AO77" s="934"/>
      <c r="AP77" s="935"/>
      <c r="AQ77" s="933"/>
      <c r="AR77" s="933"/>
      <c r="AS77" s="933"/>
      <c r="AT77" s="934"/>
      <c r="AU77" s="935"/>
      <c r="AV77" s="933"/>
      <c r="AW77" s="933"/>
      <c r="AX77" s="933"/>
      <c r="AY77" s="934"/>
      <c r="AZ77" s="930"/>
      <c r="BA77" s="930"/>
      <c r="BB77" s="930"/>
      <c r="BC77" s="930"/>
      <c r="BD77" s="931"/>
      <c r="BE77" s="55"/>
      <c r="BF77" s="55"/>
      <c r="BG77" s="55"/>
      <c r="BH77" s="55"/>
      <c r="BI77" s="55"/>
      <c r="BJ77" s="55"/>
      <c r="BK77" s="55"/>
      <c r="BL77" s="55"/>
      <c r="BM77" s="55"/>
      <c r="BN77" s="55"/>
      <c r="BO77" s="55"/>
      <c r="BP77" s="55"/>
      <c r="BQ77" s="52">
        <v>71</v>
      </c>
      <c r="BR77" s="73"/>
      <c r="BS77" s="896"/>
      <c r="BT77" s="897"/>
      <c r="BU77" s="897"/>
      <c r="BV77" s="897"/>
      <c r="BW77" s="897"/>
      <c r="BX77" s="897"/>
      <c r="BY77" s="897"/>
      <c r="BZ77" s="897"/>
      <c r="CA77" s="897"/>
      <c r="CB77" s="897"/>
      <c r="CC77" s="897"/>
      <c r="CD77" s="897"/>
      <c r="CE77" s="897"/>
      <c r="CF77" s="897"/>
      <c r="CG77" s="898"/>
      <c r="CH77" s="899"/>
      <c r="CI77" s="900"/>
      <c r="CJ77" s="900"/>
      <c r="CK77" s="900"/>
      <c r="CL77" s="901"/>
      <c r="CM77" s="899"/>
      <c r="CN77" s="900"/>
      <c r="CO77" s="900"/>
      <c r="CP77" s="900"/>
      <c r="CQ77" s="901"/>
      <c r="CR77" s="899"/>
      <c r="CS77" s="900"/>
      <c r="CT77" s="900"/>
      <c r="CU77" s="900"/>
      <c r="CV77" s="901"/>
      <c r="CW77" s="899"/>
      <c r="CX77" s="900"/>
      <c r="CY77" s="900"/>
      <c r="CZ77" s="900"/>
      <c r="DA77" s="901"/>
      <c r="DB77" s="899"/>
      <c r="DC77" s="900"/>
      <c r="DD77" s="900"/>
      <c r="DE77" s="900"/>
      <c r="DF77" s="901"/>
      <c r="DG77" s="899"/>
      <c r="DH77" s="900"/>
      <c r="DI77" s="900"/>
      <c r="DJ77" s="900"/>
      <c r="DK77" s="901"/>
      <c r="DL77" s="899"/>
      <c r="DM77" s="900"/>
      <c r="DN77" s="900"/>
      <c r="DO77" s="900"/>
      <c r="DP77" s="901"/>
      <c r="DQ77" s="899"/>
      <c r="DR77" s="900"/>
      <c r="DS77" s="900"/>
      <c r="DT77" s="900"/>
      <c r="DU77" s="901"/>
      <c r="DV77" s="896"/>
      <c r="DW77" s="897"/>
      <c r="DX77" s="897"/>
      <c r="DY77" s="897"/>
      <c r="DZ77" s="902"/>
      <c r="EA77" s="48"/>
    </row>
    <row r="78" spans="1:131" ht="26.25" customHeight="1" x14ac:dyDescent="0.2">
      <c r="A78" s="52">
        <v>11</v>
      </c>
      <c r="B78" s="925"/>
      <c r="C78" s="926"/>
      <c r="D78" s="926"/>
      <c r="E78" s="926"/>
      <c r="F78" s="926"/>
      <c r="G78" s="926"/>
      <c r="H78" s="926"/>
      <c r="I78" s="926"/>
      <c r="J78" s="926"/>
      <c r="K78" s="926"/>
      <c r="L78" s="926"/>
      <c r="M78" s="926"/>
      <c r="N78" s="926"/>
      <c r="O78" s="926"/>
      <c r="P78" s="927"/>
      <c r="Q78" s="928"/>
      <c r="R78" s="929"/>
      <c r="S78" s="929"/>
      <c r="T78" s="929"/>
      <c r="U78" s="929"/>
      <c r="V78" s="929"/>
      <c r="W78" s="929"/>
      <c r="X78" s="929"/>
      <c r="Y78" s="929"/>
      <c r="Z78" s="929"/>
      <c r="AA78" s="929"/>
      <c r="AB78" s="929"/>
      <c r="AC78" s="929"/>
      <c r="AD78" s="929"/>
      <c r="AE78" s="929"/>
      <c r="AF78" s="929"/>
      <c r="AG78" s="929"/>
      <c r="AH78" s="929"/>
      <c r="AI78" s="929"/>
      <c r="AJ78" s="929"/>
      <c r="AK78" s="929"/>
      <c r="AL78" s="929"/>
      <c r="AM78" s="929"/>
      <c r="AN78" s="929"/>
      <c r="AO78" s="929"/>
      <c r="AP78" s="929"/>
      <c r="AQ78" s="929"/>
      <c r="AR78" s="929"/>
      <c r="AS78" s="929"/>
      <c r="AT78" s="929"/>
      <c r="AU78" s="929"/>
      <c r="AV78" s="929"/>
      <c r="AW78" s="929"/>
      <c r="AX78" s="929"/>
      <c r="AY78" s="929"/>
      <c r="AZ78" s="930"/>
      <c r="BA78" s="930"/>
      <c r="BB78" s="930"/>
      <c r="BC78" s="930"/>
      <c r="BD78" s="931"/>
      <c r="BE78" s="55"/>
      <c r="BF78" s="55"/>
      <c r="BG78" s="55"/>
      <c r="BH78" s="55"/>
      <c r="BI78" s="55"/>
      <c r="BJ78" s="48"/>
      <c r="BK78" s="48"/>
      <c r="BL78" s="48"/>
      <c r="BM78" s="48"/>
      <c r="BN78" s="48"/>
      <c r="BO78" s="55"/>
      <c r="BP78" s="55"/>
      <c r="BQ78" s="52">
        <v>72</v>
      </c>
      <c r="BR78" s="73"/>
      <c r="BS78" s="896"/>
      <c r="BT78" s="897"/>
      <c r="BU78" s="897"/>
      <c r="BV78" s="897"/>
      <c r="BW78" s="897"/>
      <c r="BX78" s="897"/>
      <c r="BY78" s="897"/>
      <c r="BZ78" s="897"/>
      <c r="CA78" s="897"/>
      <c r="CB78" s="897"/>
      <c r="CC78" s="897"/>
      <c r="CD78" s="897"/>
      <c r="CE78" s="897"/>
      <c r="CF78" s="897"/>
      <c r="CG78" s="898"/>
      <c r="CH78" s="899"/>
      <c r="CI78" s="900"/>
      <c r="CJ78" s="900"/>
      <c r="CK78" s="900"/>
      <c r="CL78" s="901"/>
      <c r="CM78" s="899"/>
      <c r="CN78" s="900"/>
      <c r="CO78" s="900"/>
      <c r="CP78" s="900"/>
      <c r="CQ78" s="901"/>
      <c r="CR78" s="899"/>
      <c r="CS78" s="900"/>
      <c r="CT78" s="900"/>
      <c r="CU78" s="900"/>
      <c r="CV78" s="901"/>
      <c r="CW78" s="899"/>
      <c r="CX78" s="900"/>
      <c r="CY78" s="900"/>
      <c r="CZ78" s="900"/>
      <c r="DA78" s="901"/>
      <c r="DB78" s="899"/>
      <c r="DC78" s="900"/>
      <c r="DD78" s="900"/>
      <c r="DE78" s="900"/>
      <c r="DF78" s="901"/>
      <c r="DG78" s="899"/>
      <c r="DH78" s="900"/>
      <c r="DI78" s="900"/>
      <c r="DJ78" s="900"/>
      <c r="DK78" s="901"/>
      <c r="DL78" s="899"/>
      <c r="DM78" s="900"/>
      <c r="DN78" s="900"/>
      <c r="DO78" s="900"/>
      <c r="DP78" s="901"/>
      <c r="DQ78" s="899"/>
      <c r="DR78" s="900"/>
      <c r="DS78" s="900"/>
      <c r="DT78" s="900"/>
      <c r="DU78" s="901"/>
      <c r="DV78" s="896"/>
      <c r="DW78" s="897"/>
      <c r="DX78" s="897"/>
      <c r="DY78" s="897"/>
      <c r="DZ78" s="902"/>
      <c r="EA78" s="48"/>
    </row>
    <row r="79" spans="1:131" ht="26.25" customHeight="1" x14ac:dyDescent="0.2">
      <c r="A79" s="52">
        <v>12</v>
      </c>
      <c r="B79" s="925"/>
      <c r="C79" s="926"/>
      <c r="D79" s="926"/>
      <c r="E79" s="926"/>
      <c r="F79" s="926"/>
      <c r="G79" s="926"/>
      <c r="H79" s="926"/>
      <c r="I79" s="926"/>
      <c r="J79" s="926"/>
      <c r="K79" s="926"/>
      <c r="L79" s="926"/>
      <c r="M79" s="926"/>
      <c r="N79" s="926"/>
      <c r="O79" s="926"/>
      <c r="P79" s="927"/>
      <c r="Q79" s="928"/>
      <c r="R79" s="929"/>
      <c r="S79" s="929"/>
      <c r="T79" s="929"/>
      <c r="U79" s="929"/>
      <c r="V79" s="929"/>
      <c r="W79" s="929"/>
      <c r="X79" s="929"/>
      <c r="Y79" s="929"/>
      <c r="Z79" s="929"/>
      <c r="AA79" s="929"/>
      <c r="AB79" s="929"/>
      <c r="AC79" s="929"/>
      <c r="AD79" s="929"/>
      <c r="AE79" s="929"/>
      <c r="AF79" s="929"/>
      <c r="AG79" s="929"/>
      <c r="AH79" s="929"/>
      <c r="AI79" s="929"/>
      <c r="AJ79" s="929"/>
      <c r="AK79" s="929"/>
      <c r="AL79" s="929"/>
      <c r="AM79" s="929"/>
      <c r="AN79" s="929"/>
      <c r="AO79" s="929"/>
      <c r="AP79" s="929"/>
      <c r="AQ79" s="929"/>
      <c r="AR79" s="929"/>
      <c r="AS79" s="929"/>
      <c r="AT79" s="929"/>
      <c r="AU79" s="929"/>
      <c r="AV79" s="929"/>
      <c r="AW79" s="929"/>
      <c r="AX79" s="929"/>
      <c r="AY79" s="929"/>
      <c r="AZ79" s="930"/>
      <c r="BA79" s="930"/>
      <c r="BB79" s="930"/>
      <c r="BC79" s="930"/>
      <c r="BD79" s="931"/>
      <c r="BE79" s="55"/>
      <c r="BF79" s="55"/>
      <c r="BG79" s="55"/>
      <c r="BH79" s="55"/>
      <c r="BI79" s="55"/>
      <c r="BJ79" s="48"/>
      <c r="BK79" s="48"/>
      <c r="BL79" s="48"/>
      <c r="BM79" s="48"/>
      <c r="BN79" s="48"/>
      <c r="BO79" s="55"/>
      <c r="BP79" s="55"/>
      <c r="BQ79" s="52">
        <v>73</v>
      </c>
      <c r="BR79" s="73"/>
      <c r="BS79" s="896"/>
      <c r="BT79" s="897"/>
      <c r="BU79" s="897"/>
      <c r="BV79" s="897"/>
      <c r="BW79" s="897"/>
      <c r="BX79" s="897"/>
      <c r="BY79" s="897"/>
      <c r="BZ79" s="897"/>
      <c r="CA79" s="897"/>
      <c r="CB79" s="897"/>
      <c r="CC79" s="897"/>
      <c r="CD79" s="897"/>
      <c r="CE79" s="897"/>
      <c r="CF79" s="897"/>
      <c r="CG79" s="898"/>
      <c r="CH79" s="899"/>
      <c r="CI79" s="900"/>
      <c r="CJ79" s="900"/>
      <c r="CK79" s="900"/>
      <c r="CL79" s="901"/>
      <c r="CM79" s="899"/>
      <c r="CN79" s="900"/>
      <c r="CO79" s="900"/>
      <c r="CP79" s="900"/>
      <c r="CQ79" s="901"/>
      <c r="CR79" s="899"/>
      <c r="CS79" s="900"/>
      <c r="CT79" s="900"/>
      <c r="CU79" s="900"/>
      <c r="CV79" s="901"/>
      <c r="CW79" s="899"/>
      <c r="CX79" s="900"/>
      <c r="CY79" s="900"/>
      <c r="CZ79" s="900"/>
      <c r="DA79" s="901"/>
      <c r="DB79" s="899"/>
      <c r="DC79" s="900"/>
      <c r="DD79" s="900"/>
      <c r="DE79" s="900"/>
      <c r="DF79" s="901"/>
      <c r="DG79" s="899"/>
      <c r="DH79" s="900"/>
      <c r="DI79" s="900"/>
      <c r="DJ79" s="900"/>
      <c r="DK79" s="901"/>
      <c r="DL79" s="899"/>
      <c r="DM79" s="900"/>
      <c r="DN79" s="900"/>
      <c r="DO79" s="900"/>
      <c r="DP79" s="901"/>
      <c r="DQ79" s="899"/>
      <c r="DR79" s="900"/>
      <c r="DS79" s="900"/>
      <c r="DT79" s="900"/>
      <c r="DU79" s="901"/>
      <c r="DV79" s="896"/>
      <c r="DW79" s="897"/>
      <c r="DX79" s="897"/>
      <c r="DY79" s="897"/>
      <c r="DZ79" s="902"/>
      <c r="EA79" s="48"/>
    </row>
    <row r="80" spans="1:131" ht="26.25" customHeight="1" x14ac:dyDescent="0.2">
      <c r="A80" s="52">
        <v>13</v>
      </c>
      <c r="B80" s="925"/>
      <c r="C80" s="926"/>
      <c r="D80" s="926"/>
      <c r="E80" s="926"/>
      <c r="F80" s="926"/>
      <c r="G80" s="926"/>
      <c r="H80" s="926"/>
      <c r="I80" s="926"/>
      <c r="J80" s="926"/>
      <c r="K80" s="926"/>
      <c r="L80" s="926"/>
      <c r="M80" s="926"/>
      <c r="N80" s="926"/>
      <c r="O80" s="926"/>
      <c r="P80" s="927"/>
      <c r="Q80" s="928"/>
      <c r="R80" s="929"/>
      <c r="S80" s="929"/>
      <c r="T80" s="929"/>
      <c r="U80" s="929"/>
      <c r="V80" s="929"/>
      <c r="W80" s="929"/>
      <c r="X80" s="929"/>
      <c r="Y80" s="929"/>
      <c r="Z80" s="929"/>
      <c r="AA80" s="929"/>
      <c r="AB80" s="929"/>
      <c r="AC80" s="929"/>
      <c r="AD80" s="929"/>
      <c r="AE80" s="929"/>
      <c r="AF80" s="929"/>
      <c r="AG80" s="929"/>
      <c r="AH80" s="929"/>
      <c r="AI80" s="929"/>
      <c r="AJ80" s="929"/>
      <c r="AK80" s="929"/>
      <c r="AL80" s="929"/>
      <c r="AM80" s="929"/>
      <c r="AN80" s="929"/>
      <c r="AO80" s="929"/>
      <c r="AP80" s="929"/>
      <c r="AQ80" s="929"/>
      <c r="AR80" s="929"/>
      <c r="AS80" s="929"/>
      <c r="AT80" s="929"/>
      <c r="AU80" s="929"/>
      <c r="AV80" s="929"/>
      <c r="AW80" s="929"/>
      <c r="AX80" s="929"/>
      <c r="AY80" s="929"/>
      <c r="AZ80" s="930"/>
      <c r="BA80" s="930"/>
      <c r="BB80" s="930"/>
      <c r="BC80" s="930"/>
      <c r="BD80" s="931"/>
      <c r="BE80" s="55"/>
      <c r="BF80" s="55"/>
      <c r="BG80" s="55"/>
      <c r="BH80" s="55"/>
      <c r="BI80" s="55"/>
      <c r="BJ80" s="55"/>
      <c r="BK80" s="55"/>
      <c r="BL80" s="55"/>
      <c r="BM80" s="55"/>
      <c r="BN80" s="55"/>
      <c r="BO80" s="55"/>
      <c r="BP80" s="55"/>
      <c r="BQ80" s="52">
        <v>74</v>
      </c>
      <c r="BR80" s="73"/>
      <c r="BS80" s="896"/>
      <c r="BT80" s="897"/>
      <c r="BU80" s="897"/>
      <c r="BV80" s="897"/>
      <c r="BW80" s="897"/>
      <c r="BX80" s="897"/>
      <c r="BY80" s="897"/>
      <c r="BZ80" s="897"/>
      <c r="CA80" s="897"/>
      <c r="CB80" s="897"/>
      <c r="CC80" s="897"/>
      <c r="CD80" s="897"/>
      <c r="CE80" s="897"/>
      <c r="CF80" s="897"/>
      <c r="CG80" s="898"/>
      <c r="CH80" s="899"/>
      <c r="CI80" s="900"/>
      <c r="CJ80" s="900"/>
      <c r="CK80" s="900"/>
      <c r="CL80" s="901"/>
      <c r="CM80" s="899"/>
      <c r="CN80" s="900"/>
      <c r="CO80" s="900"/>
      <c r="CP80" s="900"/>
      <c r="CQ80" s="901"/>
      <c r="CR80" s="899"/>
      <c r="CS80" s="900"/>
      <c r="CT80" s="900"/>
      <c r="CU80" s="900"/>
      <c r="CV80" s="901"/>
      <c r="CW80" s="899"/>
      <c r="CX80" s="900"/>
      <c r="CY80" s="900"/>
      <c r="CZ80" s="900"/>
      <c r="DA80" s="901"/>
      <c r="DB80" s="899"/>
      <c r="DC80" s="900"/>
      <c r="DD80" s="900"/>
      <c r="DE80" s="900"/>
      <c r="DF80" s="901"/>
      <c r="DG80" s="899"/>
      <c r="DH80" s="900"/>
      <c r="DI80" s="900"/>
      <c r="DJ80" s="900"/>
      <c r="DK80" s="901"/>
      <c r="DL80" s="899"/>
      <c r="DM80" s="900"/>
      <c r="DN80" s="900"/>
      <c r="DO80" s="900"/>
      <c r="DP80" s="901"/>
      <c r="DQ80" s="899"/>
      <c r="DR80" s="900"/>
      <c r="DS80" s="900"/>
      <c r="DT80" s="900"/>
      <c r="DU80" s="901"/>
      <c r="DV80" s="896"/>
      <c r="DW80" s="897"/>
      <c r="DX80" s="897"/>
      <c r="DY80" s="897"/>
      <c r="DZ80" s="902"/>
      <c r="EA80" s="48"/>
    </row>
    <row r="81" spans="1:131" ht="26.25" customHeight="1" x14ac:dyDescent="0.2">
      <c r="A81" s="52">
        <v>14</v>
      </c>
      <c r="B81" s="925"/>
      <c r="C81" s="926"/>
      <c r="D81" s="926"/>
      <c r="E81" s="926"/>
      <c r="F81" s="926"/>
      <c r="G81" s="926"/>
      <c r="H81" s="926"/>
      <c r="I81" s="926"/>
      <c r="J81" s="926"/>
      <c r="K81" s="926"/>
      <c r="L81" s="926"/>
      <c r="M81" s="926"/>
      <c r="N81" s="926"/>
      <c r="O81" s="926"/>
      <c r="P81" s="927"/>
      <c r="Q81" s="928"/>
      <c r="R81" s="929"/>
      <c r="S81" s="929"/>
      <c r="T81" s="929"/>
      <c r="U81" s="929"/>
      <c r="V81" s="929"/>
      <c r="W81" s="929"/>
      <c r="X81" s="929"/>
      <c r="Y81" s="929"/>
      <c r="Z81" s="929"/>
      <c r="AA81" s="929"/>
      <c r="AB81" s="929"/>
      <c r="AC81" s="929"/>
      <c r="AD81" s="929"/>
      <c r="AE81" s="929"/>
      <c r="AF81" s="929"/>
      <c r="AG81" s="929"/>
      <c r="AH81" s="929"/>
      <c r="AI81" s="929"/>
      <c r="AJ81" s="929"/>
      <c r="AK81" s="929"/>
      <c r="AL81" s="929"/>
      <c r="AM81" s="929"/>
      <c r="AN81" s="929"/>
      <c r="AO81" s="929"/>
      <c r="AP81" s="929"/>
      <c r="AQ81" s="929"/>
      <c r="AR81" s="929"/>
      <c r="AS81" s="929"/>
      <c r="AT81" s="929"/>
      <c r="AU81" s="929"/>
      <c r="AV81" s="929"/>
      <c r="AW81" s="929"/>
      <c r="AX81" s="929"/>
      <c r="AY81" s="929"/>
      <c r="AZ81" s="930"/>
      <c r="BA81" s="930"/>
      <c r="BB81" s="930"/>
      <c r="BC81" s="930"/>
      <c r="BD81" s="931"/>
      <c r="BE81" s="55"/>
      <c r="BF81" s="55"/>
      <c r="BG81" s="55"/>
      <c r="BH81" s="55"/>
      <c r="BI81" s="55"/>
      <c r="BJ81" s="55"/>
      <c r="BK81" s="55"/>
      <c r="BL81" s="55"/>
      <c r="BM81" s="55"/>
      <c r="BN81" s="55"/>
      <c r="BO81" s="55"/>
      <c r="BP81" s="55"/>
      <c r="BQ81" s="52">
        <v>75</v>
      </c>
      <c r="BR81" s="73"/>
      <c r="BS81" s="896"/>
      <c r="BT81" s="897"/>
      <c r="BU81" s="897"/>
      <c r="BV81" s="897"/>
      <c r="BW81" s="897"/>
      <c r="BX81" s="897"/>
      <c r="BY81" s="897"/>
      <c r="BZ81" s="897"/>
      <c r="CA81" s="897"/>
      <c r="CB81" s="897"/>
      <c r="CC81" s="897"/>
      <c r="CD81" s="897"/>
      <c r="CE81" s="897"/>
      <c r="CF81" s="897"/>
      <c r="CG81" s="898"/>
      <c r="CH81" s="899"/>
      <c r="CI81" s="900"/>
      <c r="CJ81" s="900"/>
      <c r="CK81" s="900"/>
      <c r="CL81" s="901"/>
      <c r="CM81" s="899"/>
      <c r="CN81" s="900"/>
      <c r="CO81" s="900"/>
      <c r="CP81" s="900"/>
      <c r="CQ81" s="901"/>
      <c r="CR81" s="899"/>
      <c r="CS81" s="900"/>
      <c r="CT81" s="900"/>
      <c r="CU81" s="900"/>
      <c r="CV81" s="901"/>
      <c r="CW81" s="899"/>
      <c r="CX81" s="900"/>
      <c r="CY81" s="900"/>
      <c r="CZ81" s="900"/>
      <c r="DA81" s="901"/>
      <c r="DB81" s="899"/>
      <c r="DC81" s="900"/>
      <c r="DD81" s="900"/>
      <c r="DE81" s="900"/>
      <c r="DF81" s="901"/>
      <c r="DG81" s="899"/>
      <c r="DH81" s="900"/>
      <c r="DI81" s="900"/>
      <c r="DJ81" s="900"/>
      <c r="DK81" s="901"/>
      <c r="DL81" s="899"/>
      <c r="DM81" s="900"/>
      <c r="DN81" s="900"/>
      <c r="DO81" s="900"/>
      <c r="DP81" s="901"/>
      <c r="DQ81" s="899"/>
      <c r="DR81" s="900"/>
      <c r="DS81" s="900"/>
      <c r="DT81" s="900"/>
      <c r="DU81" s="901"/>
      <c r="DV81" s="896"/>
      <c r="DW81" s="897"/>
      <c r="DX81" s="897"/>
      <c r="DY81" s="897"/>
      <c r="DZ81" s="902"/>
      <c r="EA81" s="48"/>
    </row>
    <row r="82" spans="1:131" ht="26.25" customHeight="1" x14ac:dyDescent="0.2">
      <c r="A82" s="52">
        <v>15</v>
      </c>
      <c r="B82" s="925"/>
      <c r="C82" s="926"/>
      <c r="D82" s="926"/>
      <c r="E82" s="926"/>
      <c r="F82" s="926"/>
      <c r="G82" s="926"/>
      <c r="H82" s="926"/>
      <c r="I82" s="926"/>
      <c r="J82" s="926"/>
      <c r="K82" s="926"/>
      <c r="L82" s="926"/>
      <c r="M82" s="926"/>
      <c r="N82" s="926"/>
      <c r="O82" s="926"/>
      <c r="P82" s="927"/>
      <c r="Q82" s="928"/>
      <c r="R82" s="929"/>
      <c r="S82" s="929"/>
      <c r="T82" s="929"/>
      <c r="U82" s="929"/>
      <c r="V82" s="929"/>
      <c r="W82" s="929"/>
      <c r="X82" s="929"/>
      <c r="Y82" s="929"/>
      <c r="Z82" s="929"/>
      <c r="AA82" s="929"/>
      <c r="AB82" s="929"/>
      <c r="AC82" s="929"/>
      <c r="AD82" s="929"/>
      <c r="AE82" s="929"/>
      <c r="AF82" s="929"/>
      <c r="AG82" s="929"/>
      <c r="AH82" s="929"/>
      <c r="AI82" s="929"/>
      <c r="AJ82" s="929"/>
      <c r="AK82" s="929"/>
      <c r="AL82" s="929"/>
      <c r="AM82" s="929"/>
      <c r="AN82" s="929"/>
      <c r="AO82" s="929"/>
      <c r="AP82" s="929"/>
      <c r="AQ82" s="929"/>
      <c r="AR82" s="929"/>
      <c r="AS82" s="929"/>
      <c r="AT82" s="929"/>
      <c r="AU82" s="929"/>
      <c r="AV82" s="929"/>
      <c r="AW82" s="929"/>
      <c r="AX82" s="929"/>
      <c r="AY82" s="929"/>
      <c r="AZ82" s="930"/>
      <c r="BA82" s="930"/>
      <c r="BB82" s="930"/>
      <c r="BC82" s="930"/>
      <c r="BD82" s="931"/>
      <c r="BE82" s="55"/>
      <c r="BF82" s="55"/>
      <c r="BG82" s="55"/>
      <c r="BH82" s="55"/>
      <c r="BI82" s="55"/>
      <c r="BJ82" s="55"/>
      <c r="BK82" s="55"/>
      <c r="BL82" s="55"/>
      <c r="BM82" s="55"/>
      <c r="BN82" s="55"/>
      <c r="BO82" s="55"/>
      <c r="BP82" s="55"/>
      <c r="BQ82" s="52">
        <v>76</v>
      </c>
      <c r="BR82" s="73"/>
      <c r="BS82" s="896"/>
      <c r="BT82" s="897"/>
      <c r="BU82" s="897"/>
      <c r="BV82" s="897"/>
      <c r="BW82" s="897"/>
      <c r="BX82" s="897"/>
      <c r="BY82" s="897"/>
      <c r="BZ82" s="897"/>
      <c r="CA82" s="897"/>
      <c r="CB82" s="897"/>
      <c r="CC82" s="897"/>
      <c r="CD82" s="897"/>
      <c r="CE82" s="897"/>
      <c r="CF82" s="897"/>
      <c r="CG82" s="898"/>
      <c r="CH82" s="899"/>
      <c r="CI82" s="900"/>
      <c r="CJ82" s="900"/>
      <c r="CK82" s="900"/>
      <c r="CL82" s="901"/>
      <c r="CM82" s="899"/>
      <c r="CN82" s="900"/>
      <c r="CO82" s="900"/>
      <c r="CP82" s="900"/>
      <c r="CQ82" s="901"/>
      <c r="CR82" s="899"/>
      <c r="CS82" s="900"/>
      <c r="CT82" s="900"/>
      <c r="CU82" s="900"/>
      <c r="CV82" s="901"/>
      <c r="CW82" s="899"/>
      <c r="CX82" s="900"/>
      <c r="CY82" s="900"/>
      <c r="CZ82" s="900"/>
      <c r="DA82" s="901"/>
      <c r="DB82" s="899"/>
      <c r="DC82" s="900"/>
      <c r="DD82" s="900"/>
      <c r="DE82" s="900"/>
      <c r="DF82" s="901"/>
      <c r="DG82" s="899"/>
      <c r="DH82" s="900"/>
      <c r="DI82" s="900"/>
      <c r="DJ82" s="900"/>
      <c r="DK82" s="901"/>
      <c r="DL82" s="899"/>
      <c r="DM82" s="900"/>
      <c r="DN82" s="900"/>
      <c r="DO82" s="900"/>
      <c r="DP82" s="901"/>
      <c r="DQ82" s="899"/>
      <c r="DR82" s="900"/>
      <c r="DS82" s="900"/>
      <c r="DT82" s="900"/>
      <c r="DU82" s="901"/>
      <c r="DV82" s="896"/>
      <c r="DW82" s="897"/>
      <c r="DX82" s="897"/>
      <c r="DY82" s="897"/>
      <c r="DZ82" s="902"/>
      <c r="EA82" s="48"/>
    </row>
    <row r="83" spans="1:131" ht="26.25" customHeight="1" x14ac:dyDescent="0.2">
      <c r="A83" s="52">
        <v>16</v>
      </c>
      <c r="B83" s="925"/>
      <c r="C83" s="926"/>
      <c r="D83" s="926"/>
      <c r="E83" s="926"/>
      <c r="F83" s="926"/>
      <c r="G83" s="926"/>
      <c r="H83" s="926"/>
      <c r="I83" s="926"/>
      <c r="J83" s="926"/>
      <c r="K83" s="926"/>
      <c r="L83" s="926"/>
      <c r="M83" s="926"/>
      <c r="N83" s="926"/>
      <c r="O83" s="926"/>
      <c r="P83" s="927"/>
      <c r="Q83" s="928"/>
      <c r="R83" s="929"/>
      <c r="S83" s="929"/>
      <c r="T83" s="929"/>
      <c r="U83" s="929"/>
      <c r="V83" s="929"/>
      <c r="W83" s="929"/>
      <c r="X83" s="929"/>
      <c r="Y83" s="929"/>
      <c r="Z83" s="929"/>
      <c r="AA83" s="929"/>
      <c r="AB83" s="929"/>
      <c r="AC83" s="929"/>
      <c r="AD83" s="929"/>
      <c r="AE83" s="929"/>
      <c r="AF83" s="929"/>
      <c r="AG83" s="929"/>
      <c r="AH83" s="929"/>
      <c r="AI83" s="929"/>
      <c r="AJ83" s="929"/>
      <c r="AK83" s="929"/>
      <c r="AL83" s="929"/>
      <c r="AM83" s="929"/>
      <c r="AN83" s="929"/>
      <c r="AO83" s="929"/>
      <c r="AP83" s="929"/>
      <c r="AQ83" s="929"/>
      <c r="AR83" s="929"/>
      <c r="AS83" s="929"/>
      <c r="AT83" s="929"/>
      <c r="AU83" s="929"/>
      <c r="AV83" s="929"/>
      <c r="AW83" s="929"/>
      <c r="AX83" s="929"/>
      <c r="AY83" s="929"/>
      <c r="AZ83" s="930"/>
      <c r="BA83" s="930"/>
      <c r="BB83" s="930"/>
      <c r="BC83" s="930"/>
      <c r="BD83" s="931"/>
      <c r="BE83" s="55"/>
      <c r="BF83" s="55"/>
      <c r="BG83" s="55"/>
      <c r="BH83" s="55"/>
      <c r="BI83" s="55"/>
      <c r="BJ83" s="55"/>
      <c r="BK83" s="55"/>
      <c r="BL83" s="55"/>
      <c r="BM83" s="55"/>
      <c r="BN83" s="55"/>
      <c r="BO83" s="55"/>
      <c r="BP83" s="55"/>
      <c r="BQ83" s="52">
        <v>77</v>
      </c>
      <c r="BR83" s="73"/>
      <c r="BS83" s="896"/>
      <c r="BT83" s="897"/>
      <c r="BU83" s="897"/>
      <c r="BV83" s="897"/>
      <c r="BW83" s="897"/>
      <c r="BX83" s="897"/>
      <c r="BY83" s="897"/>
      <c r="BZ83" s="897"/>
      <c r="CA83" s="897"/>
      <c r="CB83" s="897"/>
      <c r="CC83" s="897"/>
      <c r="CD83" s="897"/>
      <c r="CE83" s="897"/>
      <c r="CF83" s="897"/>
      <c r="CG83" s="898"/>
      <c r="CH83" s="899"/>
      <c r="CI83" s="900"/>
      <c r="CJ83" s="900"/>
      <c r="CK83" s="900"/>
      <c r="CL83" s="901"/>
      <c r="CM83" s="899"/>
      <c r="CN83" s="900"/>
      <c r="CO83" s="900"/>
      <c r="CP83" s="900"/>
      <c r="CQ83" s="901"/>
      <c r="CR83" s="899"/>
      <c r="CS83" s="900"/>
      <c r="CT83" s="900"/>
      <c r="CU83" s="900"/>
      <c r="CV83" s="901"/>
      <c r="CW83" s="899"/>
      <c r="CX83" s="900"/>
      <c r="CY83" s="900"/>
      <c r="CZ83" s="900"/>
      <c r="DA83" s="901"/>
      <c r="DB83" s="899"/>
      <c r="DC83" s="900"/>
      <c r="DD83" s="900"/>
      <c r="DE83" s="900"/>
      <c r="DF83" s="901"/>
      <c r="DG83" s="899"/>
      <c r="DH83" s="900"/>
      <c r="DI83" s="900"/>
      <c r="DJ83" s="900"/>
      <c r="DK83" s="901"/>
      <c r="DL83" s="899"/>
      <c r="DM83" s="900"/>
      <c r="DN83" s="900"/>
      <c r="DO83" s="900"/>
      <c r="DP83" s="901"/>
      <c r="DQ83" s="899"/>
      <c r="DR83" s="900"/>
      <c r="DS83" s="900"/>
      <c r="DT83" s="900"/>
      <c r="DU83" s="901"/>
      <c r="DV83" s="896"/>
      <c r="DW83" s="897"/>
      <c r="DX83" s="897"/>
      <c r="DY83" s="897"/>
      <c r="DZ83" s="902"/>
      <c r="EA83" s="48"/>
    </row>
    <row r="84" spans="1:131" ht="26.25" customHeight="1" x14ac:dyDescent="0.2">
      <c r="A84" s="52">
        <v>17</v>
      </c>
      <c r="B84" s="925"/>
      <c r="C84" s="926"/>
      <c r="D84" s="926"/>
      <c r="E84" s="926"/>
      <c r="F84" s="926"/>
      <c r="G84" s="926"/>
      <c r="H84" s="926"/>
      <c r="I84" s="926"/>
      <c r="J84" s="926"/>
      <c r="K84" s="926"/>
      <c r="L84" s="926"/>
      <c r="M84" s="926"/>
      <c r="N84" s="926"/>
      <c r="O84" s="926"/>
      <c r="P84" s="927"/>
      <c r="Q84" s="928"/>
      <c r="R84" s="929"/>
      <c r="S84" s="929"/>
      <c r="T84" s="929"/>
      <c r="U84" s="929"/>
      <c r="V84" s="929"/>
      <c r="W84" s="929"/>
      <c r="X84" s="929"/>
      <c r="Y84" s="929"/>
      <c r="Z84" s="929"/>
      <c r="AA84" s="929"/>
      <c r="AB84" s="929"/>
      <c r="AC84" s="929"/>
      <c r="AD84" s="929"/>
      <c r="AE84" s="929"/>
      <c r="AF84" s="929"/>
      <c r="AG84" s="929"/>
      <c r="AH84" s="929"/>
      <c r="AI84" s="929"/>
      <c r="AJ84" s="929"/>
      <c r="AK84" s="929"/>
      <c r="AL84" s="929"/>
      <c r="AM84" s="929"/>
      <c r="AN84" s="929"/>
      <c r="AO84" s="929"/>
      <c r="AP84" s="929"/>
      <c r="AQ84" s="929"/>
      <c r="AR84" s="929"/>
      <c r="AS84" s="929"/>
      <c r="AT84" s="929"/>
      <c r="AU84" s="929"/>
      <c r="AV84" s="929"/>
      <c r="AW84" s="929"/>
      <c r="AX84" s="929"/>
      <c r="AY84" s="929"/>
      <c r="AZ84" s="930"/>
      <c r="BA84" s="930"/>
      <c r="BB84" s="930"/>
      <c r="BC84" s="930"/>
      <c r="BD84" s="931"/>
      <c r="BE84" s="55"/>
      <c r="BF84" s="55"/>
      <c r="BG84" s="55"/>
      <c r="BH84" s="55"/>
      <c r="BI84" s="55"/>
      <c r="BJ84" s="55"/>
      <c r="BK84" s="55"/>
      <c r="BL84" s="55"/>
      <c r="BM84" s="55"/>
      <c r="BN84" s="55"/>
      <c r="BO84" s="55"/>
      <c r="BP84" s="55"/>
      <c r="BQ84" s="52">
        <v>78</v>
      </c>
      <c r="BR84" s="73"/>
      <c r="BS84" s="896"/>
      <c r="BT84" s="897"/>
      <c r="BU84" s="897"/>
      <c r="BV84" s="897"/>
      <c r="BW84" s="897"/>
      <c r="BX84" s="897"/>
      <c r="BY84" s="897"/>
      <c r="BZ84" s="897"/>
      <c r="CA84" s="897"/>
      <c r="CB84" s="897"/>
      <c r="CC84" s="897"/>
      <c r="CD84" s="897"/>
      <c r="CE84" s="897"/>
      <c r="CF84" s="897"/>
      <c r="CG84" s="898"/>
      <c r="CH84" s="899"/>
      <c r="CI84" s="900"/>
      <c r="CJ84" s="900"/>
      <c r="CK84" s="900"/>
      <c r="CL84" s="901"/>
      <c r="CM84" s="899"/>
      <c r="CN84" s="900"/>
      <c r="CO84" s="900"/>
      <c r="CP84" s="900"/>
      <c r="CQ84" s="901"/>
      <c r="CR84" s="899"/>
      <c r="CS84" s="900"/>
      <c r="CT84" s="900"/>
      <c r="CU84" s="900"/>
      <c r="CV84" s="901"/>
      <c r="CW84" s="899"/>
      <c r="CX84" s="900"/>
      <c r="CY84" s="900"/>
      <c r="CZ84" s="900"/>
      <c r="DA84" s="901"/>
      <c r="DB84" s="899"/>
      <c r="DC84" s="900"/>
      <c r="DD84" s="900"/>
      <c r="DE84" s="900"/>
      <c r="DF84" s="901"/>
      <c r="DG84" s="899"/>
      <c r="DH84" s="900"/>
      <c r="DI84" s="900"/>
      <c r="DJ84" s="900"/>
      <c r="DK84" s="901"/>
      <c r="DL84" s="899"/>
      <c r="DM84" s="900"/>
      <c r="DN84" s="900"/>
      <c r="DO84" s="900"/>
      <c r="DP84" s="901"/>
      <c r="DQ84" s="899"/>
      <c r="DR84" s="900"/>
      <c r="DS84" s="900"/>
      <c r="DT84" s="900"/>
      <c r="DU84" s="901"/>
      <c r="DV84" s="896"/>
      <c r="DW84" s="897"/>
      <c r="DX84" s="897"/>
      <c r="DY84" s="897"/>
      <c r="DZ84" s="902"/>
      <c r="EA84" s="48"/>
    </row>
    <row r="85" spans="1:131" ht="26.25" customHeight="1" x14ac:dyDescent="0.2">
      <c r="A85" s="52">
        <v>18</v>
      </c>
      <c r="B85" s="925"/>
      <c r="C85" s="926"/>
      <c r="D85" s="926"/>
      <c r="E85" s="926"/>
      <c r="F85" s="926"/>
      <c r="G85" s="926"/>
      <c r="H85" s="926"/>
      <c r="I85" s="926"/>
      <c r="J85" s="926"/>
      <c r="K85" s="926"/>
      <c r="L85" s="926"/>
      <c r="M85" s="926"/>
      <c r="N85" s="926"/>
      <c r="O85" s="926"/>
      <c r="P85" s="927"/>
      <c r="Q85" s="928"/>
      <c r="R85" s="929"/>
      <c r="S85" s="929"/>
      <c r="T85" s="929"/>
      <c r="U85" s="929"/>
      <c r="V85" s="929"/>
      <c r="W85" s="929"/>
      <c r="X85" s="929"/>
      <c r="Y85" s="929"/>
      <c r="Z85" s="929"/>
      <c r="AA85" s="929"/>
      <c r="AB85" s="929"/>
      <c r="AC85" s="929"/>
      <c r="AD85" s="929"/>
      <c r="AE85" s="929"/>
      <c r="AF85" s="929"/>
      <c r="AG85" s="929"/>
      <c r="AH85" s="929"/>
      <c r="AI85" s="929"/>
      <c r="AJ85" s="929"/>
      <c r="AK85" s="929"/>
      <c r="AL85" s="929"/>
      <c r="AM85" s="929"/>
      <c r="AN85" s="929"/>
      <c r="AO85" s="929"/>
      <c r="AP85" s="929"/>
      <c r="AQ85" s="929"/>
      <c r="AR85" s="929"/>
      <c r="AS85" s="929"/>
      <c r="AT85" s="929"/>
      <c r="AU85" s="929"/>
      <c r="AV85" s="929"/>
      <c r="AW85" s="929"/>
      <c r="AX85" s="929"/>
      <c r="AY85" s="929"/>
      <c r="AZ85" s="930"/>
      <c r="BA85" s="930"/>
      <c r="BB85" s="930"/>
      <c r="BC85" s="930"/>
      <c r="BD85" s="931"/>
      <c r="BE85" s="55"/>
      <c r="BF85" s="55"/>
      <c r="BG85" s="55"/>
      <c r="BH85" s="55"/>
      <c r="BI85" s="55"/>
      <c r="BJ85" s="55"/>
      <c r="BK85" s="55"/>
      <c r="BL85" s="55"/>
      <c r="BM85" s="55"/>
      <c r="BN85" s="55"/>
      <c r="BO85" s="55"/>
      <c r="BP85" s="55"/>
      <c r="BQ85" s="52">
        <v>79</v>
      </c>
      <c r="BR85" s="73"/>
      <c r="BS85" s="896"/>
      <c r="BT85" s="897"/>
      <c r="BU85" s="897"/>
      <c r="BV85" s="897"/>
      <c r="BW85" s="897"/>
      <c r="BX85" s="897"/>
      <c r="BY85" s="897"/>
      <c r="BZ85" s="897"/>
      <c r="CA85" s="897"/>
      <c r="CB85" s="897"/>
      <c r="CC85" s="897"/>
      <c r="CD85" s="897"/>
      <c r="CE85" s="897"/>
      <c r="CF85" s="897"/>
      <c r="CG85" s="898"/>
      <c r="CH85" s="899"/>
      <c r="CI85" s="900"/>
      <c r="CJ85" s="900"/>
      <c r="CK85" s="900"/>
      <c r="CL85" s="901"/>
      <c r="CM85" s="899"/>
      <c r="CN85" s="900"/>
      <c r="CO85" s="900"/>
      <c r="CP85" s="900"/>
      <c r="CQ85" s="901"/>
      <c r="CR85" s="899"/>
      <c r="CS85" s="900"/>
      <c r="CT85" s="900"/>
      <c r="CU85" s="900"/>
      <c r="CV85" s="901"/>
      <c r="CW85" s="899"/>
      <c r="CX85" s="900"/>
      <c r="CY85" s="900"/>
      <c r="CZ85" s="900"/>
      <c r="DA85" s="901"/>
      <c r="DB85" s="899"/>
      <c r="DC85" s="900"/>
      <c r="DD85" s="900"/>
      <c r="DE85" s="900"/>
      <c r="DF85" s="901"/>
      <c r="DG85" s="899"/>
      <c r="DH85" s="900"/>
      <c r="DI85" s="900"/>
      <c r="DJ85" s="900"/>
      <c r="DK85" s="901"/>
      <c r="DL85" s="899"/>
      <c r="DM85" s="900"/>
      <c r="DN85" s="900"/>
      <c r="DO85" s="900"/>
      <c r="DP85" s="901"/>
      <c r="DQ85" s="899"/>
      <c r="DR85" s="900"/>
      <c r="DS85" s="900"/>
      <c r="DT85" s="900"/>
      <c r="DU85" s="901"/>
      <c r="DV85" s="896"/>
      <c r="DW85" s="897"/>
      <c r="DX85" s="897"/>
      <c r="DY85" s="897"/>
      <c r="DZ85" s="902"/>
      <c r="EA85" s="48"/>
    </row>
    <row r="86" spans="1:131" ht="26.25" customHeight="1" x14ac:dyDescent="0.2">
      <c r="A86" s="52">
        <v>19</v>
      </c>
      <c r="B86" s="925"/>
      <c r="C86" s="926"/>
      <c r="D86" s="926"/>
      <c r="E86" s="926"/>
      <c r="F86" s="926"/>
      <c r="G86" s="926"/>
      <c r="H86" s="926"/>
      <c r="I86" s="926"/>
      <c r="J86" s="926"/>
      <c r="K86" s="926"/>
      <c r="L86" s="926"/>
      <c r="M86" s="926"/>
      <c r="N86" s="926"/>
      <c r="O86" s="926"/>
      <c r="P86" s="927"/>
      <c r="Q86" s="928"/>
      <c r="R86" s="929"/>
      <c r="S86" s="929"/>
      <c r="T86" s="929"/>
      <c r="U86" s="929"/>
      <c r="V86" s="929"/>
      <c r="W86" s="929"/>
      <c r="X86" s="929"/>
      <c r="Y86" s="929"/>
      <c r="Z86" s="929"/>
      <c r="AA86" s="929"/>
      <c r="AB86" s="929"/>
      <c r="AC86" s="929"/>
      <c r="AD86" s="929"/>
      <c r="AE86" s="929"/>
      <c r="AF86" s="929"/>
      <c r="AG86" s="929"/>
      <c r="AH86" s="929"/>
      <c r="AI86" s="929"/>
      <c r="AJ86" s="929"/>
      <c r="AK86" s="929"/>
      <c r="AL86" s="929"/>
      <c r="AM86" s="929"/>
      <c r="AN86" s="929"/>
      <c r="AO86" s="929"/>
      <c r="AP86" s="929"/>
      <c r="AQ86" s="929"/>
      <c r="AR86" s="929"/>
      <c r="AS86" s="929"/>
      <c r="AT86" s="929"/>
      <c r="AU86" s="929"/>
      <c r="AV86" s="929"/>
      <c r="AW86" s="929"/>
      <c r="AX86" s="929"/>
      <c r="AY86" s="929"/>
      <c r="AZ86" s="930"/>
      <c r="BA86" s="930"/>
      <c r="BB86" s="930"/>
      <c r="BC86" s="930"/>
      <c r="BD86" s="931"/>
      <c r="BE86" s="55"/>
      <c r="BF86" s="55"/>
      <c r="BG86" s="55"/>
      <c r="BH86" s="55"/>
      <c r="BI86" s="55"/>
      <c r="BJ86" s="55"/>
      <c r="BK86" s="55"/>
      <c r="BL86" s="55"/>
      <c r="BM86" s="55"/>
      <c r="BN86" s="55"/>
      <c r="BO86" s="55"/>
      <c r="BP86" s="55"/>
      <c r="BQ86" s="52">
        <v>80</v>
      </c>
      <c r="BR86" s="73"/>
      <c r="BS86" s="896"/>
      <c r="BT86" s="897"/>
      <c r="BU86" s="897"/>
      <c r="BV86" s="897"/>
      <c r="BW86" s="897"/>
      <c r="BX86" s="897"/>
      <c r="BY86" s="897"/>
      <c r="BZ86" s="897"/>
      <c r="CA86" s="897"/>
      <c r="CB86" s="897"/>
      <c r="CC86" s="897"/>
      <c r="CD86" s="897"/>
      <c r="CE86" s="897"/>
      <c r="CF86" s="897"/>
      <c r="CG86" s="898"/>
      <c r="CH86" s="899"/>
      <c r="CI86" s="900"/>
      <c r="CJ86" s="900"/>
      <c r="CK86" s="900"/>
      <c r="CL86" s="901"/>
      <c r="CM86" s="899"/>
      <c r="CN86" s="900"/>
      <c r="CO86" s="900"/>
      <c r="CP86" s="900"/>
      <c r="CQ86" s="901"/>
      <c r="CR86" s="899"/>
      <c r="CS86" s="900"/>
      <c r="CT86" s="900"/>
      <c r="CU86" s="900"/>
      <c r="CV86" s="901"/>
      <c r="CW86" s="899"/>
      <c r="CX86" s="900"/>
      <c r="CY86" s="900"/>
      <c r="CZ86" s="900"/>
      <c r="DA86" s="901"/>
      <c r="DB86" s="899"/>
      <c r="DC86" s="900"/>
      <c r="DD86" s="900"/>
      <c r="DE86" s="900"/>
      <c r="DF86" s="901"/>
      <c r="DG86" s="899"/>
      <c r="DH86" s="900"/>
      <c r="DI86" s="900"/>
      <c r="DJ86" s="900"/>
      <c r="DK86" s="901"/>
      <c r="DL86" s="899"/>
      <c r="DM86" s="900"/>
      <c r="DN86" s="900"/>
      <c r="DO86" s="900"/>
      <c r="DP86" s="901"/>
      <c r="DQ86" s="899"/>
      <c r="DR86" s="900"/>
      <c r="DS86" s="900"/>
      <c r="DT86" s="900"/>
      <c r="DU86" s="901"/>
      <c r="DV86" s="896"/>
      <c r="DW86" s="897"/>
      <c r="DX86" s="897"/>
      <c r="DY86" s="897"/>
      <c r="DZ86" s="902"/>
      <c r="EA86" s="48"/>
    </row>
    <row r="87" spans="1:131" ht="26.25" customHeight="1" x14ac:dyDescent="0.2">
      <c r="A87" s="57">
        <v>20</v>
      </c>
      <c r="B87" s="918"/>
      <c r="C87" s="919"/>
      <c r="D87" s="919"/>
      <c r="E87" s="919"/>
      <c r="F87" s="919"/>
      <c r="G87" s="919"/>
      <c r="H87" s="919"/>
      <c r="I87" s="919"/>
      <c r="J87" s="919"/>
      <c r="K87" s="919"/>
      <c r="L87" s="919"/>
      <c r="M87" s="919"/>
      <c r="N87" s="919"/>
      <c r="O87" s="919"/>
      <c r="P87" s="920"/>
      <c r="Q87" s="921"/>
      <c r="R87" s="922"/>
      <c r="S87" s="922"/>
      <c r="T87" s="922"/>
      <c r="U87" s="922"/>
      <c r="V87" s="922"/>
      <c r="W87" s="922"/>
      <c r="X87" s="922"/>
      <c r="Y87" s="922"/>
      <c r="Z87" s="922"/>
      <c r="AA87" s="922"/>
      <c r="AB87" s="922"/>
      <c r="AC87" s="922"/>
      <c r="AD87" s="922"/>
      <c r="AE87" s="922"/>
      <c r="AF87" s="922"/>
      <c r="AG87" s="922"/>
      <c r="AH87" s="922"/>
      <c r="AI87" s="922"/>
      <c r="AJ87" s="922"/>
      <c r="AK87" s="922"/>
      <c r="AL87" s="922"/>
      <c r="AM87" s="922"/>
      <c r="AN87" s="922"/>
      <c r="AO87" s="922"/>
      <c r="AP87" s="922"/>
      <c r="AQ87" s="922"/>
      <c r="AR87" s="922"/>
      <c r="AS87" s="922"/>
      <c r="AT87" s="922"/>
      <c r="AU87" s="922"/>
      <c r="AV87" s="922"/>
      <c r="AW87" s="922"/>
      <c r="AX87" s="922"/>
      <c r="AY87" s="922"/>
      <c r="AZ87" s="923"/>
      <c r="BA87" s="923"/>
      <c r="BB87" s="923"/>
      <c r="BC87" s="923"/>
      <c r="BD87" s="924"/>
      <c r="BE87" s="55"/>
      <c r="BF87" s="55"/>
      <c r="BG87" s="55"/>
      <c r="BH87" s="55"/>
      <c r="BI87" s="55"/>
      <c r="BJ87" s="55"/>
      <c r="BK87" s="55"/>
      <c r="BL87" s="55"/>
      <c r="BM87" s="55"/>
      <c r="BN87" s="55"/>
      <c r="BO87" s="55"/>
      <c r="BP87" s="55"/>
      <c r="BQ87" s="52">
        <v>81</v>
      </c>
      <c r="BR87" s="73"/>
      <c r="BS87" s="896"/>
      <c r="BT87" s="897"/>
      <c r="BU87" s="897"/>
      <c r="BV87" s="897"/>
      <c r="BW87" s="897"/>
      <c r="BX87" s="897"/>
      <c r="BY87" s="897"/>
      <c r="BZ87" s="897"/>
      <c r="CA87" s="897"/>
      <c r="CB87" s="897"/>
      <c r="CC87" s="897"/>
      <c r="CD87" s="897"/>
      <c r="CE87" s="897"/>
      <c r="CF87" s="897"/>
      <c r="CG87" s="898"/>
      <c r="CH87" s="899"/>
      <c r="CI87" s="900"/>
      <c r="CJ87" s="900"/>
      <c r="CK87" s="900"/>
      <c r="CL87" s="901"/>
      <c r="CM87" s="899"/>
      <c r="CN87" s="900"/>
      <c r="CO87" s="900"/>
      <c r="CP87" s="900"/>
      <c r="CQ87" s="901"/>
      <c r="CR87" s="899"/>
      <c r="CS87" s="900"/>
      <c r="CT87" s="900"/>
      <c r="CU87" s="900"/>
      <c r="CV87" s="901"/>
      <c r="CW87" s="899"/>
      <c r="CX87" s="900"/>
      <c r="CY87" s="900"/>
      <c r="CZ87" s="900"/>
      <c r="DA87" s="901"/>
      <c r="DB87" s="899"/>
      <c r="DC87" s="900"/>
      <c r="DD87" s="900"/>
      <c r="DE87" s="900"/>
      <c r="DF87" s="901"/>
      <c r="DG87" s="899"/>
      <c r="DH87" s="900"/>
      <c r="DI87" s="900"/>
      <c r="DJ87" s="900"/>
      <c r="DK87" s="901"/>
      <c r="DL87" s="899"/>
      <c r="DM87" s="900"/>
      <c r="DN87" s="900"/>
      <c r="DO87" s="900"/>
      <c r="DP87" s="901"/>
      <c r="DQ87" s="899"/>
      <c r="DR87" s="900"/>
      <c r="DS87" s="900"/>
      <c r="DT87" s="900"/>
      <c r="DU87" s="901"/>
      <c r="DV87" s="896"/>
      <c r="DW87" s="897"/>
      <c r="DX87" s="897"/>
      <c r="DY87" s="897"/>
      <c r="DZ87" s="902"/>
      <c r="EA87" s="48"/>
    </row>
    <row r="88" spans="1:131" ht="26.25" customHeight="1" x14ac:dyDescent="0.2">
      <c r="A88" s="53" t="s">
        <v>438</v>
      </c>
      <c r="B88" s="903" t="s">
        <v>326</v>
      </c>
      <c r="C88" s="904"/>
      <c r="D88" s="904"/>
      <c r="E88" s="904"/>
      <c r="F88" s="904"/>
      <c r="G88" s="904"/>
      <c r="H88" s="904"/>
      <c r="I88" s="904"/>
      <c r="J88" s="904"/>
      <c r="K88" s="904"/>
      <c r="L88" s="904"/>
      <c r="M88" s="904"/>
      <c r="N88" s="904"/>
      <c r="O88" s="904"/>
      <c r="P88" s="905"/>
      <c r="Q88" s="913"/>
      <c r="R88" s="914"/>
      <c r="S88" s="914"/>
      <c r="T88" s="914"/>
      <c r="U88" s="914"/>
      <c r="V88" s="914"/>
      <c r="W88" s="914"/>
      <c r="X88" s="914"/>
      <c r="Y88" s="914"/>
      <c r="Z88" s="914"/>
      <c r="AA88" s="914"/>
      <c r="AB88" s="914"/>
      <c r="AC88" s="914"/>
      <c r="AD88" s="914"/>
      <c r="AE88" s="914"/>
      <c r="AF88" s="915">
        <f>+AF68+AF69+AF70+AF71+AF72</f>
        <v>6129</v>
      </c>
      <c r="AG88" s="915"/>
      <c r="AH88" s="915"/>
      <c r="AI88" s="915"/>
      <c r="AJ88" s="915"/>
      <c r="AK88" s="914"/>
      <c r="AL88" s="914"/>
      <c r="AM88" s="914"/>
      <c r="AN88" s="914"/>
      <c r="AO88" s="914"/>
      <c r="AP88" s="915"/>
      <c r="AQ88" s="915"/>
      <c r="AR88" s="915"/>
      <c r="AS88" s="915"/>
      <c r="AT88" s="915"/>
      <c r="AU88" s="915"/>
      <c r="AV88" s="915"/>
      <c r="AW88" s="915"/>
      <c r="AX88" s="915"/>
      <c r="AY88" s="915"/>
      <c r="AZ88" s="916"/>
      <c r="BA88" s="916"/>
      <c r="BB88" s="916"/>
      <c r="BC88" s="916"/>
      <c r="BD88" s="917"/>
      <c r="BE88" s="55"/>
      <c r="BF88" s="55"/>
      <c r="BG88" s="55"/>
      <c r="BH88" s="55"/>
      <c r="BI88" s="55"/>
      <c r="BJ88" s="55"/>
      <c r="BK88" s="55"/>
      <c r="BL88" s="55"/>
      <c r="BM88" s="55"/>
      <c r="BN88" s="55"/>
      <c r="BO88" s="55"/>
      <c r="BP88" s="55"/>
      <c r="BQ88" s="52">
        <v>82</v>
      </c>
      <c r="BR88" s="73"/>
      <c r="BS88" s="896"/>
      <c r="BT88" s="897"/>
      <c r="BU88" s="897"/>
      <c r="BV88" s="897"/>
      <c r="BW88" s="897"/>
      <c r="BX88" s="897"/>
      <c r="BY88" s="897"/>
      <c r="BZ88" s="897"/>
      <c r="CA88" s="897"/>
      <c r="CB88" s="897"/>
      <c r="CC88" s="897"/>
      <c r="CD88" s="897"/>
      <c r="CE88" s="897"/>
      <c r="CF88" s="897"/>
      <c r="CG88" s="898"/>
      <c r="CH88" s="899"/>
      <c r="CI88" s="900"/>
      <c r="CJ88" s="900"/>
      <c r="CK88" s="900"/>
      <c r="CL88" s="901"/>
      <c r="CM88" s="899"/>
      <c r="CN88" s="900"/>
      <c r="CO88" s="900"/>
      <c r="CP88" s="900"/>
      <c r="CQ88" s="901"/>
      <c r="CR88" s="899"/>
      <c r="CS88" s="900"/>
      <c r="CT88" s="900"/>
      <c r="CU88" s="900"/>
      <c r="CV88" s="901"/>
      <c r="CW88" s="899"/>
      <c r="CX88" s="900"/>
      <c r="CY88" s="900"/>
      <c r="CZ88" s="900"/>
      <c r="DA88" s="901"/>
      <c r="DB88" s="899"/>
      <c r="DC88" s="900"/>
      <c r="DD88" s="900"/>
      <c r="DE88" s="900"/>
      <c r="DF88" s="901"/>
      <c r="DG88" s="899"/>
      <c r="DH88" s="900"/>
      <c r="DI88" s="900"/>
      <c r="DJ88" s="900"/>
      <c r="DK88" s="901"/>
      <c r="DL88" s="899"/>
      <c r="DM88" s="900"/>
      <c r="DN88" s="900"/>
      <c r="DO88" s="900"/>
      <c r="DP88" s="901"/>
      <c r="DQ88" s="899"/>
      <c r="DR88" s="900"/>
      <c r="DS88" s="900"/>
      <c r="DT88" s="900"/>
      <c r="DU88" s="901"/>
      <c r="DV88" s="896"/>
      <c r="DW88" s="897"/>
      <c r="DX88" s="897"/>
      <c r="DY88" s="897"/>
      <c r="DZ88" s="902"/>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96"/>
      <c r="BT89" s="897"/>
      <c r="BU89" s="897"/>
      <c r="BV89" s="897"/>
      <c r="BW89" s="897"/>
      <c r="BX89" s="897"/>
      <c r="BY89" s="897"/>
      <c r="BZ89" s="897"/>
      <c r="CA89" s="897"/>
      <c r="CB89" s="897"/>
      <c r="CC89" s="897"/>
      <c r="CD89" s="897"/>
      <c r="CE89" s="897"/>
      <c r="CF89" s="897"/>
      <c r="CG89" s="898"/>
      <c r="CH89" s="899"/>
      <c r="CI89" s="900"/>
      <c r="CJ89" s="900"/>
      <c r="CK89" s="900"/>
      <c r="CL89" s="901"/>
      <c r="CM89" s="899"/>
      <c r="CN89" s="900"/>
      <c r="CO89" s="900"/>
      <c r="CP89" s="900"/>
      <c r="CQ89" s="901"/>
      <c r="CR89" s="899"/>
      <c r="CS89" s="900"/>
      <c r="CT89" s="900"/>
      <c r="CU89" s="900"/>
      <c r="CV89" s="901"/>
      <c r="CW89" s="899"/>
      <c r="CX89" s="900"/>
      <c r="CY89" s="900"/>
      <c r="CZ89" s="900"/>
      <c r="DA89" s="901"/>
      <c r="DB89" s="899"/>
      <c r="DC89" s="900"/>
      <c r="DD89" s="900"/>
      <c r="DE89" s="900"/>
      <c r="DF89" s="901"/>
      <c r="DG89" s="899"/>
      <c r="DH89" s="900"/>
      <c r="DI89" s="900"/>
      <c r="DJ89" s="900"/>
      <c r="DK89" s="901"/>
      <c r="DL89" s="899"/>
      <c r="DM89" s="900"/>
      <c r="DN89" s="900"/>
      <c r="DO89" s="900"/>
      <c r="DP89" s="901"/>
      <c r="DQ89" s="899"/>
      <c r="DR89" s="900"/>
      <c r="DS89" s="900"/>
      <c r="DT89" s="900"/>
      <c r="DU89" s="901"/>
      <c r="DV89" s="896"/>
      <c r="DW89" s="897"/>
      <c r="DX89" s="897"/>
      <c r="DY89" s="897"/>
      <c r="DZ89" s="902"/>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96"/>
      <c r="BT90" s="897"/>
      <c r="BU90" s="897"/>
      <c r="BV90" s="897"/>
      <c r="BW90" s="897"/>
      <c r="BX90" s="897"/>
      <c r="BY90" s="897"/>
      <c r="BZ90" s="897"/>
      <c r="CA90" s="897"/>
      <c r="CB90" s="897"/>
      <c r="CC90" s="897"/>
      <c r="CD90" s="897"/>
      <c r="CE90" s="897"/>
      <c r="CF90" s="897"/>
      <c r="CG90" s="898"/>
      <c r="CH90" s="899"/>
      <c r="CI90" s="900"/>
      <c r="CJ90" s="900"/>
      <c r="CK90" s="900"/>
      <c r="CL90" s="901"/>
      <c r="CM90" s="899"/>
      <c r="CN90" s="900"/>
      <c r="CO90" s="900"/>
      <c r="CP90" s="900"/>
      <c r="CQ90" s="901"/>
      <c r="CR90" s="899"/>
      <c r="CS90" s="900"/>
      <c r="CT90" s="900"/>
      <c r="CU90" s="900"/>
      <c r="CV90" s="901"/>
      <c r="CW90" s="899"/>
      <c r="CX90" s="900"/>
      <c r="CY90" s="900"/>
      <c r="CZ90" s="900"/>
      <c r="DA90" s="901"/>
      <c r="DB90" s="899"/>
      <c r="DC90" s="900"/>
      <c r="DD90" s="900"/>
      <c r="DE90" s="900"/>
      <c r="DF90" s="901"/>
      <c r="DG90" s="899"/>
      <c r="DH90" s="900"/>
      <c r="DI90" s="900"/>
      <c r="DJ90" s="900"/>
      <c r="DK90" s="901"/>
      <c r="DL90" s="899"/>
      <c r="DM90" s="900"/>
      <c r="DN90" s="900"/>
      <c r="DO90" s="900"/>
      <c r="DP90" s="901"/>
      <c r="DQ90" s="899"/>
      <c r="DR90" s="900"/>
      <c r="DS90" s="900"/>
      <c r="DT90" s="900"/>
      <c r="DU90" s="901"/>
      <c r="DV90" s="896"/>
      <c r="DW90" s="897"/>
      <c r="DX90" s="897"/>
      <c r="DY90" s="897"/>
      <c r="DZ90" s="902"/>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96"/>
      <c r="BT91" s="897"/>
      <c r="BU91" s="897"/>
      <c r="BV91" s="897"/>
      <c r="BW91" s="897"/>
      <c r="BX91" s="897"/>
      <c r="BY91" s="897"/>
      <c r="BZ91" s="897"/>
      <c r="CA91" s="897"/>
      <c r="CB91" s="897"/>
      <c r="CC91" s="897"/>
      <c r="CD91" s="897"/>
      <c r="CE91" s="897"/>
      <c r="CF91" s="897"/>
      <c r="CG91" s="898"/>
      <c r="CH91" s="899"/>
      <c r="CI91" s="900"/>
      <c r="CJ91" s="900"/>
      <c r="CK91" s="900"/>
      <c r="CL91" s="901"/>
      <c r="CM91" s="899"/>
      <c r="CN91" s="900"/>
      <c r="CO91" s="900"/>
      <c r="CP91" s="900"/>
      <c r="CQ91" s="901"/>
      <c r="CR91" s="899"/>
      <c r="CS91" s="900"/>
      <c r="CT91" s="900"/>
      <c r="CU91" s="900"/>
      <c r="CV91" s="901"/>
      <c r="CW91" s="899"/>
      <c r="CX91" s="900"/>
      <c r="CY91" s="900"/>
      <c r="CZ91" s="900"/>
      <c r="DA91" s="901"/>
      <c r="DB91" s="899"/>
      <c r="DC91" s="900"/>
      <c r="DD91" s="900"/>
      <c r="DE91" s="900"/>
      <c r="DF91" s="901"/>
      <c r="DG91" s="899"/>
      <c r="DH91" s="900"/>
      <c r="DI91" s="900"/>
      <c r="DJ91" s="900"/>
      <c r="DK91" s="901"/>
      <c r="DL91" s="899"/>
      <c r="DM91" s="900"/>
      <c r="DN91" s="900"/>
      <c r="DO91" s="900"/>
      <c r="DP91" s="901"/>
      <c r="DQ91" s="899"/>
      <c r="DR91" s="900"/>
      <c r="DS91" s="900"/>
      <c r="DT91" s="900"/>
      <c r="DU91" s="901"/>
      <c r="DV91" s="896"/>
      <c r="DW91" s="897"/>
      <c r="DX91" s="897"/>
      <c r="DY91" s="897"/>
      <c r="DZ91" s="902"/>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96"/>
      <c r="BT92" s="897"/>
      <c r="BU92" s="897"/>
      <c r="BV92" s="897"/>
      <c r="BW92" s="897"/>
      <c r="BX92" s="897"/>
      <c r="BY92" s="897"/>
      <c r="BZ92" s="897"/>
      <c r="CA92" s="897"/>
      <c r="CB92" s="897"/>
      <c r="CC92" s="897"/>
      <c r="CD92" s="897"/>
      <c r="CE92" s="897"/>
      <c r="CF92" s="897"/>
      <c r="CG92" s="898"/>
      <c r="CH92" s="899"/>
      <c r="CI92" s="900"/>
      <c r="CJ92" s="900"/>
      <c r="CK92" s="900"/>
      <c r="CL92" s="901"/>
      <c r="CM92" s="899"/>
      <c r="CN92" s="900"/>
      <c r="CO92" s="900"/>
      <c r="CP92" s="900"/>
      <c r="CQ92" s="901"/>
      <c r="CR92" s="899"/>
      <c r="CS92" s="900"/>
      <c r="CT92" s="900"/>
      <c r="CU92" s="900"/>
      <c r="CV92" s="901"/>
      <c r="CW92" s="899"/>
      <c r="CX92" s="900"/>
      <c r="CY92" s="900"/>
      <c r="CZ92" s="900"/>
      <c r="DA92" s="901"/>
      <c r="DB92" s="899"/>
      <c r="DC92" s="900"/>
      <c r="DD92" s="900"/>
      <c r="DE92" s="900"/>
      <c r="DF92" s="901"/>
      <c r="DG92" s="899"/>
      <c r="DH92" s="900"/>
      <c r="DI92" s="900"/>
      <c r="DJ92" s="900"/>
      <c r="DK92" s="901"/>
      <c r="DL92" s="899"/>
      <c r="DM92" s="900"/>
      <c r="DN92" s="900"/>
      <c r="DO92" s="900"/>
      <c r="DP92" s="901"/>
      <c r="DQ92" s="899"/>
      <c r="DR92" s="900"/>
      <c r="DS92" s="900"/>
      <c r="DT92" s="900"/>
      <c r="DU92" s="901"/>
      <c r="DV92" s="896"/>
      <c r="DW92" s="897"/>
      <c r="DX92" s="897"/>
      <c r="DY92" s="897"/>
      <c r="DZ92" s="902"/>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96"/>
      <c r="BT93" s="897"/>
      <c r="BU93" s="897"/>
      <c r="BV93" s="897"/>
      <c r="BW93" s="897"/>
      <c r="BX93" s="897"/>
      <c r="BY93" s="897"/>
      <c r="BZ93" s="897"/>
      <c r="CA93" s="897"/>
      <c r="CB93" s="897"/>
      <c r="CC93" s="897"/>
      <c r="CD93" s="897"/>
      <c r="CE93" s="897"/>
      <c r="CF93" s="897"/>
      <c r="CG93" s="898"/>
      <c r="CH93" s="899"/>
      <c r="CI93" s="900"/>
      <c r="CJ93" s="900"/>
      <c r="CK93" s="900"/>
      <c r="CL93" s="901"/>
      <c r="CM93" s="899"/>
      <c r="CN93" s="900"/>
      <c r="CO93" s="900"/>
      <c r="CP93" s="900"/>
      <c r="CQ93" s="901"/>
      <c r="CR93" s="899"/>
      <c r="CS93" s="900"/>
      <c r="CT93" s="900"/>
      <c r="CU93" s="900"/>
      <c r="CV93" s="901"/>
      <c r="CW93" s="899"/>
      <c r="CX93" s="900"/>
      <c r="CY93" s="900"/>
      <c r="CZ93" s="900"/>
      <c r="DA93" s="901"/>
      <c r="DB93" s="899"/>
      <c r="DC93" s="900"/>
      <c r="DD93" s="900"/>
      <c r="DE93" s="900"/>
      <c r="DF93" s="901"/>
      <c r="DG93" s="899"/>
      <c r="DH93" s="900"/>
      <c r="DI93" s="900"/>
      <c r="DJ93" s="900"/>
      <c r="DK93" s="901"/>
      <c r="DL93" s="899"/>
      <c r="DM93" s="900"/>
      <c r="DN93" s="900"/>
      <c r="DO93" s="900"/>
      <c r="DP93" s="901"/>
      <c r="DQ93" s="899"/>
      <c r="DR93" s="900"/>
      <c r="DS93" s="900"/>
      <c r="DT93" s="900"/>
      <c r="DU93" s="901"/>
      <c r="DV93" s="896"/>
      <c r="DW93" s="897"/>
      <c r="DX93" s="897"/>
      <c r="DY93" s="897"/>
      <c r="DZ93" s="902"/>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96"/>
      <c r="BT94" s="897"/>
      <c r="BU94" s="897"/>
      <c r="BV94" s="897"/>
      <c r="BW94" s="897"/>
      <c r="BX94" s="897"/>
      <c r="BY94" s="897"/>
      <c r="BZ94" s="897"/>
      <c r="CA94" s="897"/>
      <c r="CB94" s="897"/>
      <c r="CC94" s="897"/>
      <c r="CD94" s="897"/>
      <c r="CE94" s="897"/>
      <c r="CF94" s="897"/>
      <c r="CG94" s="898"/>
      <c r="CH94" s="899"/>
      <c r="CI94" s="900"/>
      <c r="CJ94" s="900"/>
      <c r="CK94" s="900"/>
      <c r="CL94" s="901"/>
      <c r="CM94" s="899"/>
      <c r="CN94" s="900"/>
      <c r="CO94" s="900"/>
      <c r="CP94" s="900"/>
      <c r="CQ94" s="901"/>
      <c r="CR94" s="899"/>
      <c r="CS94" s="900"/>
      <c r="CT94" s="900"/>
      <c r="CU94" s="900"/>
      <c r="CV94" s="901"/>
      <c r="CW94" s="899"/>
      <c r="CX94" s="900"/>
      <c r="CY94" s="900"/>
      <c r="CZ94" s="900"/>
      <c r="DA94" s="901"/>
      <c r="DB94" s="899"/>
      <c r="DC94" s="900"/>
      <c r="DD94" s="900"/>
      <c r="DE94" s="900"/>
      <c r="DF94" s="901"/>
      <c r="DG94" s="899"/>
      <c r="DH94" s="900"/>
      <c r="DI94" s="900"/>
      <c r="DJ94" s="900"/>
      <c r="DK94" s="901"/>
      <c r="DL94" s="899"/>
      <c r="DM94" s="900"/>
      <c r="DN94" s="900"/>
      <c r="DO94" s="900"/>
      <c r="DP94" s="901"/>
      <c r="DQ94" s="899"/>
      <c r="DR94" s="900"/>
      <c r="DS94" s="900"/>
      <c r="DT94" s="900"/>
      <c r="DU94" s="901"/>
      <c r="DV94" s="896"/>
      <c r="DW94" s="897"/>
      <c r="DX94" s="897"/>
      <c r="DY94" s="897"/>
      <c r="DZ94" s="902"/>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96"/>
      <c r="BT95" s="897"/>
      <c r="BU95" s="897"/>
      <c r="BV95" s="897"/>
      <c r="BW95" s="897"/>
      <c r="BX95" s="897"/>
      <c r="BY95" s="897"/>
      <c r="BZ95" s="897"/>
      <c r="CA95" s="897"/>
      <c r="CB95" s="897"/>
      <c r="CC95" s="897"/>
      <c r="CD95" s="897"/>
      <c r="CE95" s="897"/>
      <c r="CF95" s="897"/>
      <c r="CG95" s="898"/>
      <c r="CH95" s="899"/>
      <c r="CI95" s="900"/>
      <c r="CJ95" s="900"/>
      <c r="CK95" s="900"/>
      <c r="CL95" s="901"/>
      <c r="CM95" s="899"/>
      <c r="CN95" s="900"/>
      <c r="CO95" s="900"/>
      <c r="CP95" s="900"/>
      <c r="CQ95" s="901"/>
      <c r="CR95" s="899"/>
      <c r="CS95" s="900"/>
      <c r="CT95" s="900"/>
      <c r="CU95" s="900"/>
      <c r="CV95" s="901"/>
      <c r="CW95" s="899"/>
      <c r="CX95" s="900"/>
      <c r="CY95" s="900"/>
      <c r="CZ95" s="900"/>
      <c r="DA95" s="901"/>
      <c r="DB95" s="899"/>
      <c r="DC95" s="900"/>
      <c r="DD95" s="900"/>
      <c r="DE95" s="900"/>
      <c r="DF95" s="901"/>
      <c r="DG95" s="899"/>
      <c r="DH95" s="900"/>
      <c r="DI95" s="900"/>
      <c r="DJ95" s="900"/>
      <c r="DK95" s="901"/>
      <c r="DL95" s="899"/>
      <c r="DM95" s="900"/>
      <c r="DN95" s="900"/>
      <c r="DO95" s="900"/>
      <c r="DP95" s="901"/>
      <c r="DQ95" s="899"/>
      <c r="DR95" s="900"/>
      <c r="DS95" s="900"/>
      <c r="DT95" s="900"/>
      <c r="DU95" s="901"/>
      <c r="DV95" s="896"/>
      <c r="DW95" s="897"/>
      <c r="DX95" s="897"/>
      <c r="DY95" s="897"/>
      <c r="DZ95" s="902"/>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96"/>
      <c r="BT96" s="897"/>
      <c r="BU96" s="897"/>
      <c r="BV96" s="897"/>
      <c r="BW96" s="897"/>
      <c r="BX96" s="897"/>
      <c r="BY96" s="897"/>
      <c r="BZ96" s="897"/>
      <c r="CA96" s="897"/>
      <c r="CB96" s="897"/>
      <c r="CC96" s="897"/>
      <c r="CD96" s="897"/>
      <c r="CE96" s="897"/>
      <c r="CF96" s="897"/>
      <c r="CG96" s="898"/>
      <c r="CH96" s="899"/>
      <c r="CI96" s="900"/>
      <c r="CJ96" s="900"/>
      <c r="CK96" s="900"/>
      <c r="CL96" s="901"/>
      <c r="CM96" s="899"/>
      <c r="CN96" s="900"/>
      <c r="CO96" s="900"/>
      <c r="CP96" s="900"/>
      <c r="CQ96" s="901"/>
      <c r="CR96" s="899"/>
      <c r="CS96" s="900"/>
      <c r="CT96" s="900"/>
      <c r="CU96" s="900"/>
      <c r="CV96" s="901"/>
      <c r="CW96" s="899"/>
      <c r="CX96" s="900"/>
      <c r="CY96" s="900"/>
      <c r="CZ96" s="900"/>
      <c r="DA96" s="901"/>
      <c r="DB96" s="899"/>
      <c r="DC96" s="900"/>
      <c r="DD96" s="900"/>
      <c r="DE96" s="900"/>
      <c r="DF96" s="901"/>
      <c r="DG96" s="899"/>
      <c r="DH96" s="900"/>
      <c r="DI96" s="900"/>
      <c r="DJ96" s="900"/>
      <c r="DK96" s="901"/>
      <c r="DL96" s="899"/>
      <c r="DM96" s="900"/>
      <c r="DN96" s="900"/>
      <c r="DO96" s="900"/>
      <c r="DP96" s="901"/>
      <c r="DQ96" s="899"/>
      <c r="DR96" s="900"/>
      <c r="DS96" s="900"/>
      <c r="DT96" s="900"/>
      <c r="DU96" s="901"/>
      <c r="DV96" s="896"/>
      <c r="DW96" s="897"/>
      <c r="DX96" s="897"/>
      <c r="DY96" s="897"/>
      <c r="DZ96" s="902"/>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96"/>
      <c r="BT97" s="897"/>
      <c r="BU97" s="897"/>
      <c r="BV97" s="897"/>
      <c r="BW97" s="897"/>
      <c r="BX97" s="897"/>
      <c r="BY97" s="897"/>
      <c r="BZ97" s="897"/>
      <c r="CA97" s="897"/>
      <c r="CB97" s="897"/>
      <c r="CC97" s="897"/>
      <c r="CD97" s="897"/>
      <c r="CE97" s="897"/>
      <c r="CF97" s="897"/>
      <c r="CG97" s="898"/>
      <c r="CH97" s="899"/>
      <c r="CI97" s="900"/>
      <c r="CJ97" s="900"/>
      <c r="CK97" s="900"/>
      <c r="CL97" s="901"/>
      <c r="CM97" s="899"/>
      <c r="CN97" s="900"/>
      <c r="CO97" s="900"/>
      <c r="CP97" s="900"/>
      <c r="CQ97" s="901"/>
      <c r="CR97" s="899"/>
      <c r="CS97" s="900"/>
      <c r="CT97" s="900"/>
      <c r="CU97" s="900"/>
      <c r="CV97" s="901"/>
      <c r="CW97" s="899"/>
      <c r="CX97" s="900"/>
      <c r="CY97" s="900"/>
      <c r="CZ97" s="900"/>
      <c r="DA97" s="901"/>
      <c r="DB97" s="899"/>
      <c r="DC97" s="900"/>
      <c r="DD97" s="900"/>
      <c r="DE97" s="900"/>
      <c r="DF97" s="901"/>
      <c r="DG97" s="899"/>
      <c r="DH97" s="900"/>
      <c r="DI97" s="900"/>
      <c r="DJ97" s="900"/>
      <c r="DK97" s="901"/>
      <c r="DL97" s="899"/>
      <c r="DM97" s="900"/>
      <c r="DN97" s="900"/>
      <c r="DO97" s="900"/>
      <c r="DP97" s="901"/>
      <c r="DQ97" s="899"/>
      <c r="DR97" s="900"/>
      <c r="DS97" s="900"/>
      <c r="DT97" s="900"/>
      <c r="DU97" s="901"/>
      <c r="DV97" s="896"/>
      <c r="DW97" s="897"/>
      <c r="DX97" s="897"/>
      <c r="DY97" s="897"/>
      <c r="DZ97" s="902"/>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96"/>
      <c r="BT98" s="897"/>
      <c r="BU98" s="897"/>
      <c r="BV98" s="897"/>
      <c r="BW98" s="897"/>
      <c r="BX98" s="897"/>
      <c r="BY98" s="897"/>
      <c r="BZ98" s="897"/>
      <c r="CA98" s="897"/>
      <c r="CB98" s="897"/>
      <c r="CC98" s="897"/>
      <c r="CD98" s="897"/>
      <c r="CE98" s="897"/>
      <c r="CF98" s="897"/>
      <c r="CG98" s="898"/>
      <c r="CH98" s="899"/>
      <c r="CI98" s="900"/>
      <c r="CJ98" s="900"/>
      <c r="CK98" s="900"/>
      <c r="CL98" s="901"/>
      <c r="CM98" s="899"/>
      <c r="CN98" s="900"/>
      <c r="CO98" s="900"/>
      <c r="CP98" s="900"/>
      <c r="CQ98" s="901"/>
      <c r="CR98" s="899"/>
      <c r="CS98" s="900"/>
      <c r="CT98" s="900"/>
      <c r="CU98" s="900"/>
      <c r="CV98" s="901"/>
      <c r="CW98" s="899"/>
      <c r="CX98" s="900"/>
      <c r="CY98" s="900"/>
      <c r="CZ98" s="900"/>
      <c r="DA98" s="901"/>
      <c r="DB98" s="899"/>
      <c r="DC98" s="900"/>
      <c r="DD98" s="900"/>
      <c r="DE98" s="900"/>
      <c r="DF98" s="901"/>
      <c r="DG98" s="899"/>
      <c r="DH98" s="900"/>
      <c r="DI98" s="900"/>
      <c r="DJ98" s="900"/>
      <c r="DK98" s="901"/>
      <c r="DL98" s="899"/>
      <c r="DM98" s="900"/>
      <c r="DN98" s="900"/>
      <c r="DO98" s="900"/>
      <c r="DP98" s="901"/>
      <c r="DQ98" s="899"/>
      <c r="DR98" s="900"/>
      <c r="DS98" s="900"/>
      <c r="DT98" s="900"/>
      <c r="DU98" s="901"/>
      <c r="DV98" s="896"/>
      <c r="DW98" s="897"/>
      <c r="DX98" s="897"/>
      <c r="DY98" s="897"/>
      <c r="DZ98" s="902"/>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96"/>
      <c r="BT99" s="897"/>
      <c r="BU99" s="897"/>
      <c r="BV99" s="897"/>
      <c r="BW99" s="897"/>
      <c r="BX99" s="897"/>
      <c r="BY99" s="897"/>
      <c r="BZ99" s="897"/>
      <c r="CA99" s="897"/>
      <c r="CB99" s="897"/>
      <c r="CC99" s="897"/>
      <c r="CD99" s="897"/>
      <c r="CE99" s="897"/>
      <c r="CF99" s="897"/>
      <c r="CG99" s="898"/>
      <c r="CH99" s="899"/>
      <c r="CI99" s="900"/>
      <c r="CJ99" s="900"/>
      <c r="CK99" s="900"/>
      <c r="CL99" s="901"/>
      <c r="CM99" s="899"/>
      <c r="CN99" s="900"/>
      <c r="CO99" s="900"/>
      <c r="CP99" s="900"/>
      <c r="CQ99" s="901"/>
      <c r="CR99" s="899"/>
      <c r="CS99" s="900"/>
      <c r="CT99" s="900"/>
      <c r="CU99" s="900"/>
      <c r="CV99" s="901"/>
      <c r="CW99" s="899"/>
      <c r="CX99" s="900"/>
      <c r="CY99" s="900"/>
      <c r="CZ99" s="900"/>
      <c r="DA99" s="901"/>
      <c r="DB99" s="899"/>
      <c r="DC99" s="900"/>
      <c r="DD99" s="900"/>
      <c r="DE99" s="900"/>
      <c r="DF99" s="901"/>
      <c r="DG99" s="899"/>
      <c r="DH99" s="900"/>
      <c r="DI99" s="900"/>
      <c r="DJ99" s="900"/>
      <c r="DK99" s="901"/>
      <c r="DL99" s="899"/>
      <c r="DM99" s="900"/>
      <c r="DN99" s="900"/>
      <c r="DO99" s="900"/>
      <c r="DP99" s="901"/>
      <c r="DQ99" s="899"/>
      <c r="DR99" s="900"/>
      <c r="DS99" s="900"/>
      <c r="DT99" s="900"/>
      <c r="DU99" s="901"/>
      <c r="DV99" s="896"/>
      <c r="DW99" s="897"/>
      <c r="DX99" s="897"/>
      <c r="DY99" s="897"/>
      <c r="DZ99" s="902"/>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96"/>
      <c r="BT100" s="897"/>
      <c r="BU100" s="897"/>
      <c r="BV100" s="897"/>
      <c r="BW100" s="897"/>
      <c r="BX100" s="897"/>
      <c r="BY100" s="897"/>
      <c r="BZ100" s="897"/>
      <c r="CA100" s="897"/>
      <c r="CB100" s="897"/>
      <c r="CC100" s="897"/>
      <c r="CD100" s="897"/>
      <c r="CE100" s="897"/>
      <c r="CF100" s="897"/>
      <c r="CG100" s="898"/>
      <c r="CH100" s="899"/>
      <c r="CI100" s="900"/>
      <c r="CJ100" s="900"/>
      <c r="CK100" s="900"/>
      <c r="CL100" s="901"/>
      <c r="CM100" s="899"/>
      <c r="CN100" s="900"/>
      <c r="CO100" s="900"/>
      <c r="CP100" s="900"/>
      <c r="CQ100" s="901"/>
      <c r="CR100" s="899"/>
      <c r="CS100" s="900"/>
      <c r="CT100" s="900"/>
      <c r="CU100" s="900"/>
      <c r="CV100" s="901"/>
      <c r="CW100" s="899"/>
      <c r="CX100" s="900"/>
      <c r="CY100" s="900"/>
      <c r="CZ100" s="900"/>
      <c r="DA100" s="901"/>
      <c r="DB100" s="899"/>
      <c r="DC100" s="900"/>
      <c r="DD100" s="900"/>
      <c r="DE100" s="900"/>
      <c r="DF100" s="901"/>
      <c r="DG100" s="899"/>
      <c r="DH100" s="900"/>
      <c r="DI100" s="900"/>
      <c r="DJ100" s="900"/>
      <c r="DK100" s="901"/>
      <c r="DL100" s="899"/>
      <c r="DM100" s="900"/>
      <c r="DN100" s="900"/>
      <c r="DO100" s="900"/>
      <c r="DP100" s="901"/>
      <c r="DQ100" s="899"/>
      <c r="DR100" s="900"/>
      <c r="DS100" s="900"/>
      <c r="DT100" s="900"/>
      <c r="DU100" s="901"/>
      <c r="DV100" s="896"/>
      <c r="DW100" s="897"/>
      <c r="DX100" s="897"/>
      <c r="DY100" s="897"/>
      <c r="DZ100" s="902"/>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96"/>
      <c r="BT101" s="897"/>
      <c r="BU101" s="897"/>
      <c r="BV101" s="897"/>
      <c r="BW101" s="897"/>
      <c r="BX101" s="897"/>
      <c r="BY101" s="897"/>
      <c r="BZ101" s="897"/>
      <c r="CA101" s="897"/>
      <c r="CB101" s="897"/>
      <c r="CC101" s="897"/>
      <c r="CD101" s="897"/>
      <c r="CE101" s="897"/>
      <c r="CF101" s="897"/>
      <c r="CG101" s="898"/>
      <c r="CH101" s="899"/>
      <c r="CI101" s="900"/>
      <c r="CJ101" s="900"/>
      <c r="CK101" s="900"/>
      <c r="CL101" s="901"/>
      <c r="CM101" s="899"/>
      <c r="CN101" s="900"/>
      <c r="CO101" s="900"/>
      <c r="CP101" s="900"/>
      <c r="CQ101" s="901"/>
      <c r="CR101" s="899"/>
      <c r="CS101" s="900"/>
      <c r="CT101" s="900"/>
      <c r="CU101" s="900"/>
      <c r="CV101" s="901"/>
      <c r="CW101" s="899"/>
      <c r="CX101" s="900"/>
      <c r="CY101" s="900"/>
      <c r="CZ101" s="900"/>
      <c r="DA101" s="901"/>
      <c r="DB101" s="899"/>
      <c r="DC101" s="900"/>
      <c r="DD101" s="900"/>
      <c r="DE101" s="900"/>
      <c r="DF101" s="901"/>
      <c r="DG101" s="899"/>
      <c r="DH101" s="900"/>
      <c r="DI101" s="900"/>
      <c r="DJ101" s="900"/>
      <c r="DK101" s="901"/>
      <c r="DL101" s="899"/>
      <c r="DM101" s="900"/>
      <c r="DN101" s="900"/>
      <c r="DO101" s="900"/>
      <c r="DP101" s="901"/>
      <c r="DQ101" s="899"/>
      <c r="DR101" s="900"/>
      <c r="DS101" s="900"/>
      <c r="DT101" s="900"/>
      <c r="DU101" s="901"/>
      <c r="DV101" s="896"/>
      <c r="DW101" s="897"/>
      <c r="DX101" s="897"/>
      <c r="DY101" s="897"/>
      <c r="DZ101" s="902"/>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438</v>
      </c>
      <c r="BR102" s="903" t="s">
        <v>473</v>
      </c>
      <c r="BS102" s="904"/>
      <c r="BT102" s="904"/>
      <c r="BU102" s="904"/>
      <c r="BV102" s="904"/>
      <c r="BW102" s="904"/>
      <c r="BX102" s="904"/>
      <c r="BY102" s="904"/>
      <c r="BZ102" s="904"/>
      <c r="CA102" s="904"/>
      <c r="CB102" s="904"/>
      <c r="CC102" s="904"/>
      <c r="CD102" s="904"/>
      <c r="CE102" s="904"/>
      <c r="CF102" s="904"/>
      <c r="CG102" s="905"/>
      <c r="CH102" s="906"/>
      <c r="CI102" s="907"/>
      <c r="CJ102" s="907"/>
      <c r="CK102" s="907"/>
      <c r="CL102" s="908"/>
      <c r="CM102" s="906"/>
      <c r="CN102" s="907"/>
      <c r="CO102" s="907"/>
      <c r="CP102" s="907"/>
      <c r="CQ102" s="908"/>
      <c r="CR102" s="909">
        <f>+CR7</f>
        <v>5</v>
      </c>
      <c r="CS102" s="910"/>
      <c r="CT102" s="910"/>
      <c r="CU102" s="910"/>
      <c r="CV102" s="911"/>
      <c r="CW102" s="909" t="str">
        <f>+CW7</f>
        <v>-</v>
      </c>
      <c r="CX102" s="910"/>
      <c r="CY102" s="910"/>
      <c r="CZ102" s="910"/>
      <c r="DA102" s="911"/>
      <c r="DB102" s="909">
        <f>+DB7</f>
        <v>48</v>
      </c>
      <c r="DC102" s="910"/>
      <c r="DD102" s="910"/>
      <c r="DE102" s="910"/>
      <c r="DF102" s="911"/>
      <c r="DG102" s="909" t="str">
        <f>+DG7</f>
        <v>-</v>
      </c>
      <c r="DH102" s="910"/>
      <c r="DI102" s="910"/>
      <c r="DJ102" s="910"/>
      <c r="DK102" s="911"/>
      <c r="DL102" s="909">
        <f>+DL7</f>
        <v>48</v>
      </c>
      <c r="DM102" s="910"/>
      <c r="DN102" s="910"/>
      <c r="DO102" s="910"/>
      <c r="DP102" s="911"/>
      <c r="DQ102" s="909" t="str">
        <f>+DQ7</f>
        <v>-</v>
      </c>
      <c r="DR102" s="910"/>
      <c r="DS102" s="910"/>
      <c r="DT102" s="910"/>
      <c r="DU102" s="911"/>
      <c r="DV102" s="903"/>
      <c r="DW102" s="904"/>
      <c r="DX102" s="904"/>
      <c r="DY102" s="904"/>
      <c r="DZ102" s="912"/>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91" t="s">
        <v>474</v>
      </c>
      <c r="BR103" s="891"/>
      <c r="BS103" s="891"/>
      <c r="BT103" s="891"/>
      <c r="BU103" s="891"/>
      <c r="BV103" s="891"/>
      <c r="BW103" s="891"/>
      <c r="BX103" s="891"/>
      <c r="BY103" s="891"/>
      <c r="BZ103" s="891"/>
      <c r="CA103" s="891"/>
      <c r="CB103" s="891"/>
      <c r="CC103" s="891"/>
      <c r="CD103" s="891"/>
      <c r="CE103" s="891"/>
      <c r="CF103" s="891"/>
      <c r="CG103" s="891"/>
      <c r="CH103" s="891"/>
      <c r="CI103" s="891"/>
      <c r="CJ103" s="891"/>
      <c r="CK103" s="891"/>
      <c r="CL103" s="891"/>
      <c r="CM103" s="891"/>
      <c r="CN103" s="891"/>
      <c r="CO103" s="891"/>
      <c r="CP103" s="891"/>
      <c r="CQ103" s="891"/>
      <c r="CR103" s="891"/>
      <c r="CS103" s="891"/>
      <c r="CT103" s="891"/>
      <c r="CU103" s="891"/>
      <c r="CV103" s="891"/>
      <c r="CW103" s="891"/>
      <c r="CX103" s="891"/>
      <c r="CY103" s="891"/>
      <c r="CZ103" s="891"/>
      <c r="DA103" s="891"/>
      <c r="DB103" s="891"/>
      <c r="DC103" s="891"/>
      <c r="DD103" s="891"/>
      <c r="DE103" s="891"/>
      <c r="DF103" s="891"/>
      <c r="DG103" s="891"/>
      <c r="DH103" s="891"/>
      <c r="DI103" s="891"/>
      <c r="DJ103" s="891"/>
      <c r="DK103" s="891"/>
      <c r="DL103" s="891"/>
      <c r="DM103" s="891"/>
      <c r="DN103" s="891"/>
      <c r="DO103" s="891"/>
      <c r="DP103" s="891"/>
      <c r="DQ103" s="891"/>
      <c r="DR103" s="891"/>
      <c r="DS103" s="891"/>
      <c r="DT103" s="891"/>
      <c r="DU103" s="891"/>
      <c r="DV103" s="891"/>
      <c r="DW103" s="891"/>
      <c r="DX103" s="891"/>
      <c r="DY103" s="891"/>
      <c r="DZ103" s="891"/>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24" t="s">
        <v>475</v>
      </c>
      <c r="BR104" s="724"/>
      <c r="BS104" s="724"/>
      <c r="BT104" s="724"/>
      <c r="BU104" s="724"/>
      <c r="BV104" s="724"/>
      <c r="BW104" s="724"/>
      <c r="BX104" s="724"/>
      <c r="BY104" s="724"/>
      <c r="BZ104" s="724"/>
      <c r="CA104" s="724"/>
      <c r="CB104" s="724"/>
      <c r="CC104" s="724"/>
      <c r="CD104" s="724"/>
      <c r="CE104" s="724"/>
      <c r="CF104" s="724"/>
      <c r="CG104" s="724"/>
      <c r="CH104" s="724"/>
      <c r="CI104" s="724"/>
      <c r="CJ104" s="724"/>
      <c r="CK104" s="724"/>
      <c r="CL104" s="724"/>
      <c r="CM104" s="724"/>
      <c r="CN104" s="724"/>
      <c r="CO104" s="724"/>
      <c r="CP104" s="724"/>
      <c r="CQ104" s="724"/>
      <c r="CR104" s="724"/>
      <c r="CS104" s="724"/>
      <c r="CT104" s="724"/>
      <c r="CU104" s="724"/>
      <c r="CV104" s="724"/>
      <c r="CW104" s="724"/>
      <c r="CX104" s="724"/>
      <c r="CY104" s="724"/>
      <c r="CZ104" s="724"/>
      <c r="DA104" s="724"/>
      <c r="DB104" s="724"/>
      <c r="DC104" s="724"/>
      <c r="DD104" s="724"/>
      <c r="DE104" s="724"/>
      <c r="DF104" s="724"/>
      <c r="DG104" s="724"/>
      <c r="DH104" s="724"/>
      <c r="DI104" s="724"/>
      <c r="DJ104" s="724"/>
      <c r="DK104" s="724"/>
      <c r="DL104" s="724"/>
      <c r="DM104" s="724"/>
      <c r="DN104" s="724"/>
      <c r="DO104" s="724"/>
      <c r="DP104" s="724"/>
      <c r="DQ104" s="724"/>
      <c r="DR104" s="724"/>
      <c r="DS104" s="724"/>
      <c r="DT104" s="724"/>
      <c r="DU104" s="724"/>
      <c r="DV104" s="724"/>
      <c r="DW104" s="724"/>
      <c r="DX104" s="724"/>
      <c r="DY104" s="724"/>
      <c r="DZ104" s="724"/>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321</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476</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892" t="s">
        <v>477</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479</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48" customFormat="1" ht="26.25" customHeight="1" x14ac:dyDescent="0.2">
      <c r="A109" s="863" t="s">
        <v>480</v>
      </c>
      <c r="B109" s="864"/>
      <c r="C109" s="864"/>
      <c r="D109" s="864"/>
      <c r="E109" s="864"/>
      <c r="F109" s="864"/>
      <c r="G109" s="864"/>
      <c r="H109" s="864"/>
      <c r="I109" s="864"/>
      <c r="J109" s="864"/>
      <c r="K109" s="864"/>
      <c r="L109" s="864"/>
      <c r="M109" s="864"/>
      <c r="N109" s="864"/>
      <c r="O109" s="864"/>
      <c r="P109" s="864"/>
      <c r="Q109" s="864"/>
      <c r="R109" s="864"/>
      <c r="S109" s="864"/>
      <c r="T109" s="864"/>
      <c r="U109" s="864"/>
      <c r="V109" s="864"/>
      <c r="W109" s="864"/>
      <c r="X109" s="864"/>
      <c r="Y109" s="864"/>
      <c r="Z109" s="865"/>
      <c r="AA109" s="866" t="s">
        <v>459</v>
      </c>
      <c r="AB109" s="864"/>
      <c r="AC109" s="864"/>
      <c r="AD109" s="864"/>
      <c r="AE109" s="865"/>
      <c r="AF109" s="866" t="s">
        <v>482</v>
      </c>
      <c r="AG109" s="864"/>
      <c r="AH109" s="864"/>
      <c r="AI109" s="864"/>
      <c r="AJ109" s="865"/>
      <c r="AK109" s="866" t="s">
        <v>394</v>
      </c>
      <c r="AL109" s="864"/>
      <c r="AM109" s="864"/>
      <c r="AN109" s="864"/>
      <c r="AO109" s="865"/>
      <c r="AP109" s="866" t="s">
        <v>483</v>
      </c>
      <c r="AQ109" s="864"/>
      <c r="AR109" s="864"/>
      <c r="AS109" s="864"/>
      <c r="AT109" s="867"/>
      <c r="AU109" s="863" t="s">
        <v>480</v>
      </c>
      <c r="AV109" s="864"/>
      <c r="AW109" s="864"/>
      <c r="AX109" s="864"/>
      <c r="AY109" s="864"/>
      <c r="AZ109" s="864"/>
      <c r="BA109" s="864"/>
      <c r="BB109" s="864"/>
      <c r="BC109" s="864"/>
      <c r="BD109" s="864"/>
      <c r="BE109" s="864"/>
      <c r="BF109" s="864"/>
      <c r="BG109" s="864"/>
      <c r="BH109" s="864"/>
      <c r="BI109" s="864"/>
      <c r="BJ109" s="864"/>
      <c r="BK109" s="864"/>
      <c r="BL109" s="864"/>
      <c r="BM109" s="864"/>
      <c r="BN109" s="864"/>
      <c r="BO109" s="864"/>
      <c r="BP109" s="865"/>
      <c r="BQ109" s="866" t="s">
        <v>459</v>
      </c>
      <c r="BR109" s="864"/>
      <c r="BS109" s="864"/>
      <c r="BT109" s="864"/>
      <c r="BU109" s="865"/>
      <c r="BV109" s="866" t="s">
        <v>482</v>
      </c>
      <c r="BW109" s="864"/>
      <c r="BX109" s="864"/>
      <c r="BY109" s="864"/>
      <c r="BZ109" s="865"/>
      <c r="CA109" s="866" t="s">
        <v>394</v>
      </c>
      <c r="CB109" s="864"/>
      <c r="CC109" s="864"/>
      <c r="CD109" s="864"/>
      <c r="CE109" s="865"/>
      <c r="CF109" s="895" t="s">
        <v>483</v>
      </c>
      <c r="CG109" s="895"/>
      <c r="CH109" s="895"/>
      <c r="CI109" s="895"/>
      <c r="CJ109" s="895"/>
      <c r="CK109" s="866" t="s">
        <v>125</v>
      </c>
      <c r="CL109" s="864"/>
      <c r="CM109" s="864"/>
      <c r="CN109" s="864"/>
      <c r="CO109" s="864"/>
      <c r="CP109" s="864"/>
      <c r="CQ109" s="864"/>
      <c r="CR109" s="864"/>
      <c r="CS109" s="864"/>
      <c r="CT109" s="864"/>
      <c r="CU109" s="864"/>
      <c r="CV109" s="864"/>
      <c r="CW109" s="864"/>
      <c r="CX109" s="864"/>
      <c r="CY109" s="864"/>
      <c r="CZ109" s="864"/>
      <c r="DA109" s="864"/>
      <c r="DB109" s="864"/>
      <c r="DC109" s="864"/>
      <c r="DD109" s="864"/>
      <c r="DE109" s="864"/>
      <c r="DF109" s="865"/>
      <c r="DG109" s="866" t="s">
        <v>459</v>
      </c>
      <c r="DH109" s="864"/>
      <c r="DI109" s="864"/>
      <c r="DJ109" s="864"/>
      <c r="DK109" s="865"/>
      <c r="DL109" s="866" t="s">
        <v>482</v>
      </c>
      <c r="DM109" s="864"/>
      <c r="DN109" s="864"/>
      <c r="DO109" s="864"/>
      <c r="DP109" s="865"/>
      <c r="DQ109" s="866" t="s">
        <v>394</v>
      </c>
      <c r="DR109" s="864"/>
      <c r="DS109" s="864"/>
      <c r="DT109" s="864"/>
      <c r="DU109" s="865"/>
      <c r="DV109" s="866" t="s">
        <v>483</v>
      </c>
      <c r="DW109" s="864"/>
      <c r="DX109" s="864"/>
      <c r="DY109" s="864"/>
      <c r="DZ109" s="867"/>
    </row>
    <row r="110" spans="1:131" s="48" customFormat="1" ht="26.25" customHeight="1" x14ac:dyDescent="0.2">
      <c r="A110" s="774" t="s">
        <v>233</v>
      </c>
      <c r="B110" s="775"/>
      <c r="C110" s="775"/>
      <c r="D110" s="775"/>
      <c r="E110" s="775"/>
      <c r="F110" s="775"/>
      <c r="G110" s="775"/>
      <c r="H110" s="775"/>
      <c r="I110" s="775"/>
      <c r="J110" s="775"/>
      <c r="K110" s="775"/>
      <c r="L110" s="775"/>
      <c r="M110" s="775"/>
      <c r="N110" s="775"/>
      <c r="O110" s="775"/>
      <c r="P110" s="775"/>
      <c r="Q110" s="775"/>
      <c r="R110" s="775"/>
      <c r="S110" s="775"/>
      <c r="T110" s="775"/>
      <c r="U110" s="775"/>
      <c r="V110" s="775"/>
      <c r="W110" s="775"/>
      <c r="X110" s="775"/>
      <c r="Y110" s="775"/>
      <c r="Z110" s="776"/>
      <c r="AA110" s="767">
        <v>498182</v>
      </c>
      <c r="AB110" s="768"/>
      <c r="AC110" s="768"/>
      <c r="AD110" s="768"/>
      <c r="AE110" s="769"/>
      <c r="AF110" s="770">
        <v>481514</v>
      </c>
      <c r="AG110" s="768"/>
      <c r="AH110" s="768"/>
      <c r="AI110" s="768"/>
      <c r="AJ110" s="769"/>
      <c r="AK110" s="770">
        <v>468894</v>
      </c>
      <c r="AL110" s="768"/>
      <c r="AM110" s="768"/>
      <c r="AN110" s="768"/>
      <c r="AO110" s="769"/>
      <c r="AP110" s="868">
        <v>18.3</v>
      </c>
      <c r="AQ110" s="869"/>
      <c r="AR110" s="869"/>
      <c r="AS110" s="869"/>
      <c r="AT110" s="870"/>
      <c r="AU110" s="871" t="s">
        <v>113</v>
      </c>
      <c r="AV110" s="872"/>
      <c r="AW110" s="872"/>
      <c r="AX110" s="872"/>
      <c r="AY110" s="872"/>
      <c r="AZ110" s="827" t="s">
        <v>272</v>
      </c>
      <c r="BA110" s="775"/>
      <c r="BB110" s="775"/>
      <c r="BC110" s="775"/>
      <c r="BD110" s="775"/>
      <c r="BE110" s="775"/>
      <c r="BF110" s="775"/>
      <c r="BG110" s="775"/>
      <c r="BH110" s="775"/>
      <c r="BI110" s="775"/>
      <c r="BJ110" s="775"/>
      <c r="BK110" s="775"/>
      <c r="BL110" s="775"/>
      <c r="BM110" s="775"/>
      <c r="BN110" s="775"/>
      <c r="BO110" s="775"/>
      <c r="BP110" s="776"/>
      <c r="BQ110" s="828">
        <v>4224952</v>
      </c>
      <c r="BR110" s="829"/>
      <c r="BS110" s="829"/>
      <c r="BT110" s="829"/>
      <c r="BU110" s="829"/>
      <c r="BV110" s="829">
        <v>4018765</v>
      </c>
      <c r="BW110" s="829"/>
      <c r="BX110" s="829"/>
      <c r="BY110" s="829"/>
      <c r="BZ110" s="829"/>
      <c r="CA110" s="829">
        <v>3798175</v>
      </c>
      <c r="CB110" s="829"/>
      <c r="CC110" s="829"/>
      <c r="CD110" s="829"/>
      <c r="CE110" s="829"/>
      <c r="CF110" s="853">
        <v>148.30000000000001</v>
      </c>
      <c r="CG110" s="854"/>
      <c r="CH110" s="854"/>
      <c r="CI110" s="854"/>
      <c r="CJ110" s="854"/>
      <c r="CK110" s="877" t="s">
        <v>107</v>
      </c>
      <c r="CL110" s="718"/>
      <c r="CM110" s="827" t="s">
        <v>484</v>
      </c>
      <c r="CN110" s="775"/>
      <c r="CO110" s="775"/>
      <c r="CP110" s="775"/>
      <c r="CQ110" s="775"/>
      <c r="CR110" s="775"/>
      <c r="CS110" s="775"/>
      <c r="CT110" s="775"/>
      <c r="CU110" s="775"/>
      <c r="CV110" s="775"/>
      <c r="CW110" s="775"/>
      <c r="CX110" s="775"/>
      <c r="CY110" s="775"/>
      <c r="CZ110" s="775"/>
      <c r="DA110" s="775"/>
      <c r="DB110" s="775"/>
      <c r="DC110" s="775"/>
      <c r="DD110" s="775"/>
      <c r="DE110" s="775"/>
      <c r="DF110" s="776"/>
      <c r="DG110" s="828" t="s">
        <v>34</v>
      </c>
      <c r="DH110" s="829"/>
      <c r="DI110" s="829"/>
      <c r="DJ110" s="829"/>
      <c r="DK110" s="829"/>
      <c r="DL110" s="829" t="s">
        <v>34</v>
      </c>
      <c r="DM110" s="829"/>
      <c r="DN110" s="829"/>
      <c r="DO110" s="829"/>
      <c r="DP110" s="829"/>
      <c r="DQ110" s="829" t="s">
        <v>34</v>
      </c>
      <c r="DR110" s="829"/>
      <c r="DS110" s="829"/>
      <c r="DT110" s="829"/>
      <c r="DU110" s="829"/>
      <c r="DV110" s="830" t="s">
        <v>34</v>
      </c>
      <c r="DW110" s="830"/>
      <c r="DX110" s="830"/>
      <c r="DY110" s="830"/>
      <c r="DZ110" s="831"/>
    </row>
    <row r="111" spans="1:131" s="48" customFormat="1" ht="26.25" customHeight="1" x14ac:dyDescent="0.2">
      <c r="A111" s="723" t="s">
        <v>372</v>
      </c>
      <c r="B111" s="724"/>
      <c r="C111" s="724"/>
      <c r="D111" s="724"/>
      <c r="E111" s="724"/>
      <c r="F111" s="724"/>
      <c r="G111" s="724"/>
      <c r="H111" s="724"/>
      <c r="I111" s="724"/>
      <c r="J111" s="724"/>
      <c r="K111" s="724"/>
      <c r="L111" s="724"/>
      <c r="M111" s="724"/>
      <c r="N111" s="724"/>
      <c r="O111" s="724"/>
      <c r="P111" s="724"/>
      <c r="Q111" s="724"/>
      <c r="R111" s="724"/>
      <c r="S111" s="724"/>
      <c r="T111" s="724"/>
      <c r="U111" s="724"/>
      <c r="V111" s="724"/>
      <c r="W111" s="724"/>
      <c r="X111" s="724"/>
      <c r="Y111" s="724"/>
      <c r="Z111" s="890"/>
      <c r="AA111" s="728" t="s">
        <v>34</v>
      </c>
      <c r="AB111" s="729"/>
      <c r="AC111" s="729"/>
      <c r="AD111" s="729"/>
      <c r="AE111" s="730"/>
      <c r="AF111" s="731" t="s">
        <v>34</v>
      </c>
      <c r="AG111" s="729"/>
      <c r="AH111" s="729"/>
      <c r="AI111" s="729"/>
      <c r="AJ111" s="730"/>
      <c r="AK111" s="731" t="s">
        <v>34</v>
      </c>
      <c r="AL111" s="729"/>
      <c r="AM111" s="729"/>
      <c r="AN111" s="729"/>
      <c r="AO111" s="730"/>
      <c r="AP111" s="800" t="s">
        <v>34</v>
      </c>
      <c r="AQ111" s="801"/>
      <c r="AR111" s="801"/>
      <c r="AS111" s="801"/>
      <c r="AT111" s="802"/>
      <c r="AU111" s="873"/>
      <c r="AV111" s="874"/>
      <c r="AW111" s="874"/>
      <c r="AX111" s="874"/>
      <c r="AY111" s="874"/>
      <c r="AZ111" s="799" t="s">
        <v>485</v>
      </c>
      <c r="BA111" s="736"/>
      <c r="BB111" s="736"/>
      <c r="BC111" s="736"/>
      <c r="BD111" s="736"/>
      <c r="BE111" s="736"/>
      <c r="BF111" s="736"/>
      <c r="BG111" s="736"/>
      <c r="BH111" s="736"/>
      <c r="BI111" s="736"/>
      <c r="BJ111" s="736"/>
      <c r="BK111" s="736"/>
      <c r="BL111" s="736"/>
      <c r="BM111" s="736"/>
      <c r="BN111" s="736"/>
      <c r="BO111" s="736"/>
      <c r="BP111" s="737"/>
      <c r="BQ111" s="803" t="s">
        <v>34</v>
      </c>
      <c r="BR111" s="804"/>
      <c r="BS111" s="804"/>
      <c r="BT111" s="804"/>
      <c r="BU111" s="804"/>
      <c r="BV111" s="804" t="s">
        <v>34</v>
      </c>
      <c r="BW111" s="804"/>
      <c r="BX111" s="804"/>
      <c r="BY111" s="804"/>
      <c r="BZ111" s="804"/>
      <c r="CA111" s="804" t="s">
        <v>34</v>
      </c>
      <c r="CB111" s="804"/>
      <c r="CC111" s="804"/>
      <c r="CD111" s="804"/>
      <c r="CE111" s="804"/>
      <c r="CF111" s="861" t="s">
        <v>34</v>
      </c>
      <c r="CG111" s="862"/>
      <c r="CH111" s="862"/>
      <c r="CI111" s="862"/>
      <c r="CJ111" s="862"/>
      <c r="CK111" s="878"/>
      <c r="CL111" s="720"/>
      <c r="CM111" s="799" t="s">
        <v>451</v>
      </c>
      <c r="CN111" s="736"/>
      <c r="CO111" s="736"/>
      <c r="CP111" s="736"/>
      <c r="CQ111" s="736"/>
      <c r="CR111" s="736"/>
      <c r="CS111" s="736"/>
      <c r="CT111" s="736"/>
      <c r="CU111" s="736"/>
      <c r="CV111" s="736"/>
      <c r="CW111" s="736"/>
      <c r="CX111" s="736"/>
      <c r="CY111" s="736"/>
      <c r="CZ111" s="736"/>
      <c r="DA111" s="736"/>
      <c r="DB111" s="736"/>
      <c r="DC111" s="736"/>
      <c r="DD111" s="736"/>
      <c r="DE111" s="736"/>
      <c r="DF111" s="737"/>
      <c r="DG111" s="803" t="s">
        <v>34</v>
      </c>
      <c r="DH111" s="804"/>
      <c r="DI111" s="804"/>
      <c r="DJ111" s="804"/>
      <c r="DK111" s="804"/>
      <c r="DL111" s="804" t="s">
        <v>34</v>
      </c>
      <c r="DM111" s="804"/>
      <c r="DN111" s="804"/>
      <c r="DO111" s="804"/>
      <c r="DP111" s="804"/>
      <c r="DQ111" s="804" t="s">
        <v>34</v>
      </c>
      <c r="DR111" s="804"/>
      <c r="DS111" s="804"/>
      <c r="DT111" s="804"/>
      <c r="DU111" s="804"/>
      <c r="DV111" s="805" t="s">
        <v>34</v>
      </c>
      <c r="DW111" s="805"/>
      <c r="DX111" s="805"/>
      <c r="DY111" s="805"/>
      <c r="DZ111" s="806"/>
    </row>
    <row r="112" spans="1:131" s="48" customFormat="1" ht="26.25" customHeight="1" x14ac:dyDescent="0.2">
      <c r="A112" s="707" t="s">
        <v>481</v>
      </c>
      <c r="B112" s="708"/>
      <c r="C112" s="736" t="s">
        <v>23</v>
      </c>
      <c r="D112" s="736"/>
      <c r="E112" s="736"/>
      <c r="F112" s="736"/>
      <c r="G112" s="736"/>
      <c r="H112" s="736"/>
      <c r="I112" s="736"/>
      <c r="J112" s="736"/>
      <c r="K112" s="736"/>
      <c r="L112" s="736"/>
      <c r="M112" s="736"/>
      <c r="N112" s="736"/>
      <c r="O112" s="736"/>
      <c r="P112" s="736"/>
      <c r="Q112" s="736"/>
      <c r="R112" s="736"/>
      <c r="S112" s="736"/>
      <c r="T112" s="736"/>
      <c r="U112" s="736"/>
      <c r="V112" s="736"/>
      <c r="W112" s="736"/>
      <c r="X112" s="736"/>
      <c r="Y112" s="736"/>
      <c r="Z112" s="737"/>
      <c r="AA112" s="728" t="s">
        <v>34</v>
      </c>
      <c r="AB112" s="729"/>
      <c r="AC112" s="729"/>
      <c r="AD112" s="729"/>
      <c r="AE112" s="730"/>
      <c r="AF112" s="731" t="s">
        <v>34</v>
      </c>
      <c r="AG112" s="729"/>
      <c r="AH112" s="729"/>
      <c r="AI112" s="729"/>
      <c r="AJ112" s="730"/>
      <c r="AK112" s="731" t="s">
        <v>34</v>
      </c>
      <c r="AL112" s="729"/>
      <c r="AM112" s="729"/>
      <c r="AN112" s="729"/>
      <c r="AO112" s="730"/>
      <c r="AP112" s="800" t="s">
        <v>34</v>
      </c>
      <c r="AQ112" s="801"/>
      <c r="AR112" s="801"/>
      <c r="AS112" s="801"/>
      <c r="AT112" s="802"/>
      <c r="AU112" s="873"/>
      <c r="AV112" s="874"/>
      <c r="AW112" s="874"/>
      <c r="AX112" s="874"/>
      <c r="AY112" s="874"/>
      <c r="AZ112" s="799" t="s">
        <v>486</v>
      </c>
      <c r="BA112" s="736"/>
      <c r="BB112" s="736"/>
      <c r="BC112" s="736"/>
      <c r="BD112" s="736"/>
      <c r="BE112" s="736"/>
      <c r="BF112" s="736"/>
      <c r="BG112" s="736"/>
      <c r="BH112" s="736"/>
      <c r="BI112" s="736"/>
      <c r="BJ112" s="736"/>
      <c r="BK112" s="736"/>
      <c r="BL112" s="736"/>
      <c r="BM112" s="736"/>
      <c r="BN112" s="736"/>
      <c r="BO112" s="736"/>
      <c r="BP112" s="737"/>
      <c r="BQ112" s="803">
        <v>1146752</v>
      </c>
      <c r="BR112" s="804"/>
      <c r="BS112" s="804"/>
      <c r="BT112" s="804"/>
      <c r="BU112" s="804"/>
      <c r="BV112" s="804">
        <v>1094165</v>
      </c>
      <c r="BW112" s="804"/>
      <c r="BX112" s="804"/>
      <c r="BY112" s="804"/>
      <c r="BZ112" s="804"/>
      <c r="CA112" s="804">
        <v>1122521</v>
      </c>
      <c r="CB112" s="804"/>
      <c r="CC112" s="804"/>
      <c r="CD112" s="804"/>
      <c r="CE112" s="804"/>
      <c r="CF112" s="861">
        <v>43.8</v>
      </c>
      <c r="CG112" s="862"/>
      <c r="CH112" s="862"/>
      <c r="CI112" s="862"/>
      <c r="CJ112" s="862"/>
      <c r="CK112" s="878"/>
      <c r="CL112" s="720"/>
      <c r="CM112" s="799" t="s">
        <v>487</v>
      </c>
      <c r="CN112" s="736"/>
      <c r="CO112" s="736"/>
      <c r="CP112" s="736"/>
      <c r="CQ112" s="736"/>
      <c r="CR112" s="736"/>
      <c r="CS112" s="736"/>
      <c r="CT112" s="736"/>
      <c r="CU112" s="736"/>
      <c r="CV112" s="736"/>
      <c r="CW112" s="736"/>
      <c r="CX112" s="736"/>
      <c r="CY112" s="736"/>
      <c r="CZ112" s="736"/>
      <c r="DA112" s="736"/>
      <c r="DB112" s="736"/>
      <c r="DC112" s="736"/>
      <c r="DD112" s="736"/>
      <c r="DE112" s="736"/>
      <c r="DF112" s="737"/>
      <c r="DG112" s="803" t="s">
        <v>34</v>
      </c>
      <c r="DH112" s="804"/>
      <c r="DI112" s="804"/>
      <c r="DJ112" s="804"/>
      <c r="DK112" s="804"/>
      <c r="DL112" s="804" t="s">
        <v>34</v>
      </c>
      <c r="DM112" s="804"/>
      <c r="DN112" s="804"/>
      <c r="DO112" s="804"/>
      <c r="DP112" s="804"/>
      <c r="DQ112" s="804" t="s">
        <v>34</v>
      </c>
      <c r="DR112" s="804"/>
      <c r="DS112" s="804"/>
      <c r="DT112" s="804"/>
      <c r="DU112" s="804"/>
      <c r="DV112" s="805" t="s">
        <v>34</v>
      </c>
      <c r="DW112" s="805"/>
      <c r="DX112" s="805"/>
      <c r="DY112" s="805"/>
      <c r="DZ112" s="806"/>
    </row>
    <row r="113" spans="1:130" s="48" customFormat="1" ht="26.25" customHeight="1" x14ac:dyDescent="0.2">
      <c r="A113" s="709"/>
      <c r="B113" s="710"/>
      <c r="C113" s="736" t="s">
        <v>72</v>
      </c>
      <c r="D113" s="736"/>
      <c r="E113" s="736"/>
      <c r="F113" s="736"/>
      <c r="G113" s="736"/>
      <c r="H113" s="736"/>
      <c r="I113" s="736"/>
      <c r="J113" s="736"/>
      <c r="K113" s="736"/>
      <c r="L113" s="736"/>
      <c r="M113" s="736"/>
      <c r="N113" s="736"/>
      <c r="O113" s="736"/>
      <c r="P113" s="736"/>
      <c r="Q113" s="736"/>
      <c r="R113" s="736"/>
      <c r="S113" s="736"/>
      <c r="T113" s="736"/>
      <c r="U113" s="736"/>
      <c r="V113" s="736"/>
      <c r="W113" s="736"/>
      <c r="X113" s="736"/>
      <c r="Y113" s="736"/>
      <c r="Z113" s="737"/>
      <c r="AA113" s="728">
        <v>76878</v>
      </c>
      <c r="AB113" s="729"/>
      <c r="AC113" s="729"/>
      <c r="AD113" s="729"/>
      <c r="AE113" s="730"/>
      <c r="AF113" s="731">
        <v>57557</v>
      </c>
      <c r="AG113" s="729"/>
      <c r="AH113" s="729"/>
      <c r="AI113" s="729"/>
      <c r="AJ113" s="730"/>
      <c r="AK113" s="731">
        <v>82125</v>
      </c>
      <c r="AL113" s="729"/>
      <c r="AM113" s="729"/>
      <c r="AN113" s="729"/>
      <c r="AO113" s="730"/>
      <c r="AP113" s="800">
        <v>3.2</v>
      </c>
      <c r="AQ113" s="801"/>
      <c r="AR113" s="801"/>
      <c r="AS113" s="801"/>
      <c r="AT113" s="802"/>
      <c r="AU113" s="873"/>
      <c r="AV113" s="874"/>
      <c r="AW113" s="874"/>
      <c r="AX113" s="874"/>
      <c r="AY113" s="874"/>
      <c r="AZ113" s="799" t="s">
        <v>488</v>
      </c>
      <c r="BA113" s="736"/>
      <c r="BB113" s="736"/>
      <c r="BC113" s="736"/>
      <c r="BD113" s="736"/>
      <c r="BE113" s="736"/>
      <c r="BF113" s="736"/>
      <c r="BG113" s="736"/>
      <c r="BH113" s="736"/>
      <c r="BI113" s="736"/>
      <c r="BJ113" s="736"/>
      <c r="BK113" s="736"/>
      <c r="BL113" s="736"/>
      <c r="BM113" s="736"/>
      <c r="BN113" s="736"/>
      <c r="BO113" s="736"/>
      <c r="BP113" s="737"/>
      <c r="BQ113" s="803" t="s">
        <v>34</v>
      </c>
      <c r="BR113" s="804"/>
      <c r="BS113" s="804"/>
      <c r="BT113" s="804"/>
      <c r="BU113" s="804"/>
      <c r="BV113" s="804" t="s">
        <v>34</v>
      </c>
      <c r="BW113" s="804"/>
      <c r="BX113" s="804"/>
      <c r="BY113" s="804"/>
      <c r="BZ113" s="804"/>
      <c r="CA113" s="804" t="s">
        <v>34</v>
      </c>
      <c r="CB113" s="804"/>
      <c r="CC113" s="804"/>
      <c r="CD113" s="804"/>
      <c r="CE113" s="804"/>
      <c r="CF113" s="861" t="s">
        <v>34</v>
      </c>
      <c r="CG113" s="862"/>
      <c r="CH113" s="862"/>
      <c r="CI113" s="862"/>
      <c r="CJ113" s="862"/>
      <c r="CK113" s="878"/>
      <c r="CL113" s="720"/>
      <c r="CM113" s="799" t="s">
        <v>63</v>
      </c>
      <c r="CN113" s="736"/>
      <c r="CO113" s="736"/>
      <c r="CP113" s="736"/>
      <c r="CQ113" s="736"/>
      <c r="CR113" s="736"/>
      <c r="CS113" s="736"/>
      <c r="CT113" s="736"/>
      <c r="CU113" s="736"/>
      <c r="CV113" s="736"/>
      <c r="CW113" s="736"/>
      <c r="CX113" s="736"/>
      <c r="CY113" s="736"/>
      <c r="CZ113" s="736"/>
      <c r="DA113" s="736"/>
      <c r="DB113" s="736"/>
      <c r="DC113" s="736"/>
      <c r="DD113" s="736"/>
      <c r="DE113" s="736"/>
      <c r="DF113" s="737"/>
      <c r="DG113" s="728" t="s">
        <v>34</v>
      </c>
      <c r="DH113" s="729"/>
      <c r="DI113" s="729"/>
      <c r="DJ113" s="729"/>
      <c r="DK113" s="730"/>
      <c r="DL113" s="731" t="s">
        <v>34</v>
      </c>
      <c r="DM113" s="729"/>
      <c r="DN113" s="729"/>
      <c r="DO113" s="729"/>
      <c r="DP113" s="730"/>
      <c r="DQ113" s="731" t="s">
        <v>34</v>
      </c>
      <c r="DR113" s="729"/>
      <c r="DS113" s="729"/>
      <c r="DT113" s="729"/>
      <c r="DU113" s="730"/>
      <c r="DV113" s="800" t="s">
        <v>34</v>
      </c>
      <c r="DW113" s="801"/>
      <c r="DX113" s="801"/>
      <c r="DY113" s="801"/>
      <c r="DZ113" s="802"/>
    </row>
    <row r="114" spans="1:130" s="48" customFormat="1" ht="26.25" customHeight="1" x14ac:dyDescent="0.2">
      <c r="A114" s="709"/>
      <c r="B114" s="710"/>
      <c r="C114" s="736" t="s">
        <v>418</v>
      </c>
      <c r="D114" s="736"/>
      <c r="E114" s="736"/>
      <c r="F114" s="736"/>
      <c r="G114" s="736"/>
      <c r="H114" s="736"/>
      <c r="I114" s="736"/>
      <c r="J114" s="736"/>
      <c r="K114" s="736"/>
      <c r="L114" s="736"/>
      <c r="M114" s="736"/>
      <c r="N114" s="736"/>
      <c r="O114" s="736"/>
      <c r="P114" s="736"/>
      <c r="Q114" s="736"/>
      <c r="R114" s="736"/>
      <c r="S114" s="736"/>
      <c r="T114" s="736"/>
      <c r="U114" s="736"/>
      <c r="V114" s="736"/>
      <c r="W114" s="736"/>
      <c r="X114" s="736"/>
      <c r="Y114" s="736"/>
      <c r="Z114" s="737"/>
      <c r="AA114" s="728" t="s">
        <v>34</v>
      </c>
      <c r="AB114" s="729"/>
      <c r="AC114" s="729"/>
      <c r="AD114" s="729"/>
      <c r="AE114" s="730"/>
      <c r="AF114" s="731" t="s">
        <v>34</v>
      </c>
      <c r="AG114" s="729"/>
      <c r="AH114" s="729"/>
      <c r="AI114" s="729"/>
      <c r="AJ114" s="730"/>
      <c r="AK114" s="731" t="s">
        <v>34</v>
      </c>
      <c r="AL114" s="729"/>
      <c r="AM114" s="729"/>
      <c r="AN114" s="729"/>
      <c r="AO114" s="730"/>
      <c r="AP114" s="800" t="s">
        <v>34</v>
      </c>
      <c r="AQ114" s="801"/>
      <c r="AR114" s="801"/>
      <c r="AS114" s="801"/>
      <c r="AT114" s="802"/>
      <c r="AU114" s="873"/>
      <c r="AV114" s="874"/>
      <c r="AW114" s="874"/>
      <c r="AX114" s="874"/>
      <c r="AY114" s="874"/>
      <c r="AZ114" s="799" t="s">
        <v>490</v>
      </c>
      <c r="BA114" s="736"/>
      <c r="BB114" s="736"/>
      <c r="BC114" s="736"/>
      <c r="BD114" s="736"/>
      <c r="BE114" s="736"/>
      <c r="BF114" s="736"/>
      <c r="BG114" s="736"/>
      <c r="BH114" s="736"/>
      <c r="BI114" s="736"/>
      <c r="BJ114" s="736"/>
      <c r="BK114" s="736"/>
      <c r="BL114" s="736"/>
      <c r="BM114" s="736"/>
      <c r="BN114" s="736"/>
      <c r="BO114" s="736"/>
      <c r="BP114" s="737"/>
      <c r="BQ114" s="803">
        <v>520962</v>
      </c>
      <c r="BR114" s="804"/>
      <c r="BS114" s="804"/>
      <c r="BT114" s="804"/>
      <c r="BU114" s="804"/>
      <c r="BV114" s="804">
        <v>599543</v>
      </c>
      <c r="BW114" s="804"/>
      <c r="BX114" s="804"/>
      <c r="BY114" s="804"/>
      <c r="BZ114" s="804"/>
      <c r="CA114" s="804">
        <v>582637</v>
      </c>
      <c r="CB114" s="804"/>
      <c r="CC114" s="804"/>
      <c r="CD114" s="804"/>
      <c r="CE114" s="804"/>
      <c r="CF114" s="861">
        <v>22.8</v>
      </c>
      <c r="CG114" s="862"/>
      <c r="CH114" s="862"/>
      <c r="CI114" s="862"/>
      <c r="CJ114" s="862"/>
      <c r="CK114" s="878"/>
      <c r="CL114" s="720"/>
      <c r="CM114" s="799" t="s">
        <v>66</v>
      </c>
      <c r="CN114" s="736"/>
      <c r="CO114" s="736"/>
      <c r="CP114" s="736"/>
      <c r="CQ114" s="736"/>
      <c r="CR114" s="736"/>
      <c r="CS114" s="736"/>
      <c r="CT114" s="736"/>
      <c r="CU114" s="736"/>
      <c r="CV114" s="736"/>
      <c r="CW114" s="736"/>
      <c r="CX114" s="736"/>
      <c r="CY114" s="736"/>
      <c r="CZ114" s="736"/>
      <c r="DA114" s="736"/>
      <c r="DB114" s="736"/>
      <c r="DC114" s="736"/>
      <c r="DD114" s="736"/>
      <c r="DE114" s="736"/>
      <c r="DF114" s="737"/>
      <c r="DG114" s="728" t="s">
        <v>34</v>
      </c>
      <c r="DH114" s="729"/>
      <c r="DI114" s="729"/>
      <c r="DJ114" s="729"/>
      <c r="DK114" s="730"/>
      <c r="DL114" s="731" t="s">
        <v>34</v>
      </c>
      <c r="DM114" s="729"/>
      <c r="DN114" s="729"/>
      <c r="DO114" s="729"/>
      <c r="DP114" s="730"/>
      <c r="DQ114" s="731" t="s">
        <v>34</v>
      </c>
      <c r="DR114" s="729"/>
      <c r="DS114" s="729"/>
      <c r="DT114" s="729"/>
      <c r="DU114" s="730"/>
      <c r="DV114" s="800" t="s">
        <v>34</v>
      </c>
      <c r="DW114" s="801"/>
      <c r="DX114" s="801"/>
      <c r="DY114" s="801"/>
      <c r="DZ114" s="802"/>
    </row>
    <row r="115" spans="1:130" s="48" customFormat="1" ht="26.25" customHeight="1" x14ac:dyDescent="0.2">
      <c r="A115" s="709"/>
      <c r="B115" s="710"/>
      <c r="C115" s="736" t="s">
        <v>399</v>
      </c>
      <c r="D115" s="736"/>
      <c r="E115" s="736"/>
      <c r="F115" s="736"/>
      <c r="G115" s="736"/>
      <c r="H115" s="736"/>
      <c r="I115" s="736"/>
      <c r="J115" s="736"/>
      <c r="K115" s="736"/>
      <c r="L115" s="736"/>
      <c r="M115" s="736"/>
      <c r="N115" s="736"/>
      <c r="O115" s="736"/>
      <c r="P115" s="736"/>
      <c r="Q115" s="736"/>
      <c r="R115" s="736"/>
      <c r="S115" s="736"/>
      <c r="T115" s="736"/>
      <c r="U115" s="736"/>
      <c r="V115" s="736"/>
      <c r="W115" s="736"/>
      <c r="X115" s="736"/>
      <c r="Y115" s="736"/>
      <c r="Z115" s="737"/>
      <c r="AA115" s="728" t="s">
        <v>34</v>
      </c>
      <c r="AB115" s="729"/>
      <c r="AC115" s="729"/>
      <c r="AD115" s="729"/>
      <c r="AE115" s="730"/>
      <c r="AF115" s="731" t="s">
        <v>34</v>
      </c>
      <c r="AG115" s="729"/>
      <c r="AH115" s="729"/>
      <c r="AI115" s="729"/>
      <c r="AJ115" s="730"/>
      <c r="AK115" s="731" t="s">
        <v>34</v>
      </c>
      <c r="AL115" s="729"/>
      <c r="AM115" s="729"/>
      <c r="AN115" s="729"/>
      <c r="AO115" s="730"/>
      <c r="AP115" s="800" t="s">
        <v>34</v>
      </c>
      <c r="AQ115" s="801"/>
      <c r="AR115" s="801"/>
      <c r="AS115" s="801"/>
      <c r="AT115" s="802"/>
      <c r="AU115" s="873"/>
      <c r="AV115" s="874"/>
      <c r="AW115" s="874"/>
      <c r="AX115" s="874"/>
      <c r="AY115" s="874"/>
      <c r="AZ115" s="799" t="s">
        <v>463</v>
      </c>
      <c r="BA115" s="736"/>
      <c r="BB115" s="736"/>
      <c r="BC115" s="736"/>
      <c r="BD115" s="736"/>
      <c r="BE115" s="736"/>
      <c r="BF115" s="736"/>
      <c r="BG115" s="736"/>
      <c r="BH115" s="736"/>
      <c r="BI115" s="736"/>
      <c r="BJ115" s="736"/>
      <c r="BK115" s="736"/>
      <c r="BL115" s="736"/>
      <c r="BM115" s="736"/>
      <c r="BN115" s="736"/>
      <c r="BO115" s="736"/>
      <c r="BP115" s="737"/>
      <c r="BQ115" s="803" t="s">
        <v>34</v>
      </c>
      <c r="BR115" s="804"/>
      <c r="BS115" s="804"/>
      <c r="BT115" s="804"/>
      <c r="BU115" s="804"/>
      <c r="BV115" s="804" t="s">
        <v>34</v>
      </c>
      <c r="BW115" s="804"/>
      <c r="BX115" s="804"/>
      <c r="BY115" s="804"/>
      <c r="BZ115" s="804"/>
      <c r="CA115" s="804" t="s">
        <v>34</v>
      </c>
      <c r="CB115" s="804"/>
      <c r="CC115" s="804"/>
      <c r="CD115" s="804"/>
      <c r="CE115" s="804"/>
      <c r="CF115" s="861" t="s">
        <v>34</v>
      </c>
      <c r="CG115" s="862"/>
      <c r="CH115" s="862"/>
      <c r="CI115" s="862"/>
      <c r="CJ115" s="862"/>
      <c r="CK115" s="878"/>
      <c r="CL115" s="720"/>
      <c r="CM115" s="799" t="s">
        <v>235</v>
      </c>
      <c r="CN115" s="736"/>
      <c r="CO115" s="736"/>
      <c r="CP115" s="736"/>
      <c r="CQ115" s="736"/>
      <c r="CR115" s="736"/>
      <c r="CS115" s="736"/>
      <c r="CT115" s="736"/>
      <c r="CU115" s="736"/>
      <c r="CV115" s="736"/>
      <c r="CW115" s="736"/>
      <c r="CX115" s="736"/>
      <c r="CY115" s="736"/>
      <c r="CZ115" s="736"/>
      <c r="DA115" s="736"/>
      <c r="DB115" s="736"/>
      <c r="DC115" s="736"/>
      <c r="DD115" s="736"/>
      <c r="DE115" s="736"/>
      <c r="DF115" s="737"/>
      <c r="DG115" s="728" t="s">
        <v>34</v>
      </c>
      <c r="DH115" s="729"/>
      <c r="DI115" s="729"/>
      <c r="DJ115" s="729"/>
      <c r="DK115" s="730"/>
      <c r="DL115" s="731" t="s">
        <v>34</v>
      </c>
      <c r="DM115" s="729"/>
      <c r="DN115" s="729"/>
      <c r="DO115" s="729"/>
      <c r="DP115" s="730"/>
      <c r="DQ115" s="731" t="s">
        <v>34</v>
      </c>
      <c r="DR115" s="729"/>
      <c r="DS115" s="729"/>
      <c r="DT115" s="729"/>
      <c r="DU115" s="730"/>
      <c r="DV115" s="800" t="s">
        <v>34</v>
      </c>
      <c r="DW115" s="801"/>
      <c r="DX115" s="801"/>
      <c r="DY115" s="801"/>
      <c r="DZ115" s="802"/>
    </row>
    <row r="116" spans="1:130" s="48" customFormat="1" ht="26.25" customHeight="1" x14ac:dyDescent="0.2">
      <c r="A116" s="711"/>
      <c r="B116" s="712"/>
      <c r="C116" s="808" t="s">
        <v>284</v>
      </c>
      <c r="D116" s="808"/>
      <c r="E116" s="808"/>
      <c r="F116" s="808"/>
      <c r="G116" s="808"/>
      <c r="H116" s="808"/>
      <c r="I116" s="808"/>
      <c r="J116" s="808"/>
      <c r="K116" s="808"/>
      <c r="L116" s="808"/>
      <c r="M116" s="808"/>
      <c r="N116" s="808"/>
      <c r="O116" s="808"/>
      <c r="P116" s="808"/>
      <c r="Q116" s="808"/>
      <c r="R116" s="808"/>
      <c r="S116" s="808"/>
      <c r="T116" s="808"/>
      <c r="U116" s="808"/>
      <c r="V116" s="808"/>
      <c r="W116" s="808"/>
      <c r="X116" s="808"/>
      <c r="Y116" s="808"/>
      <c r="Z116" s="809"/>
      <c r="AA116" s="728" t="s">
        <v>34</v>
      </c>
      <c r="AB116" s="729"/>
      <c r="AC116" s="729"/>
      <c r="AD116" s="729"/>
      <c r="AE116" s="730"/>
      <c r="AF116" s="731" t="s">
        <v>34</v>
      </c>
      <c r="AG116" s="729"/>
      <c r="AH116" s="729"/>
      <c r="AI116" s="729"/>
      <c r="AJ116" s="730"/>
      <c r="AK116" s="731" t="s">
        <v>34</v>
      </c>
      <c r="AL116" s="729"/>
      <c r="AM116" s="729"/>
      <c r="AN116" s="729"/>
      <c r="AO116" s="730"/>
      <c r="AP116" s="800" t="s">
        <v>34</v>
      </c>
      <c r="AQ116" s="801"/>
      <c r="AR116" s="801"/>
      <c r="AS116" s="801"/>
      <c r="AT116" s="802"/>
      <c r="AU116" s="873"/>
      <c r="AV116" s="874"/>
      <c r="AW116" s="874"/>
      <c r="AX116" s="874"/>
      <c r="AY116" s="874"/>
      <c r="AZ116" s="880" t="s">
        <v>335</v>
      </c>
      <c r="BA116" s="881"/>
      <c r="BB116" s="881"/>
      <c r="BC116" s="881"/>
      <c r="BD116" s="881"/>
      <c r="BE116" s="881"/>
      <c r="BF116" s="881"/>
      <c r="BG116" s="881"/>
      <c r="BH116" s="881"/>
      <c r="BI116" s="881"/>
      <c r="BJ116" s="881"/>
      <c r="BK116" s="881"/>
      <c r="BL116" s="881"/>
      <c r="BM116" s="881"/>
      <c r="BN116" s="881"/>
      <c r="BO116" s="881"/>
      <c r="BP116" s="882"/>
      <c r="BQ116" s="803" t="s">
        <v>34</v>
      </c>
      <c r="BR116" s="804"/>
      <c r="BS116" s="804"/>
      <c r="BT116" s="804"/>
      <c r="BU116" s="804"/>
      <c r="BV116" s="804" t="s">
        <v>34</v>
      </c>
      <c r="BW116" s="804"/>
      <c r="BX116" s="804"/>
      <c r="BY116" s="804"/>
      <c r="BZ116" s="804"/>
      <c r="CA116" s="804" t="s">
        <v>34</v>
      </c>
      <c r="CB116" s="804"/>
      <c r="CC116" s="804"/>
      <c r="CD116" s="804"/>
      <c r="CE116" s="804"/>
      <c r="CF116" s="861" t="s">
        <v>34</v>
      </c>
      <c r="CG116" s="862"/>
      <c r="CH116" s="862"/>
      <c r="CI116" s="862"/>
      <c r="CJ116" s="862"/>
      <c r="CK116" s="878"/>
      <c r="CL116" s="720"/>
      <c r="CM116" s="799" t="s">
        <v>491</v>
      </c>
      <c r="CN116" s="736"/>
      <c r="CO116" s="736"/>
      <c r="CP116" s="736"/>
      <c r="CQ116" s="736"/>
      <c r="CR116" s="736"/>
      <c r="CS116" s="736"/>
      <c r="CT116" s="736"/>
      <c r="CU116" s="736"/>
      <c r="CV116" s="736"/>
      <c r="CW116" s="736"/>
      <c r="CX116" s="736"/>
      <c r="CY116" s="736"/>
      <c r="CZ116" s="736"/>
      <c r="DA116" s="736"/>
      <c r="DB116" s="736"/>
      <c r="DC116" s="736"/>
      <c r="DD116" s="736"/>
      <c r="DE116" s="736"/>
      <c r="DF116" s="737"/>
      <c r="DG116" s="728" t="s">
        <v>34</v>
      </c>
      <c r="DH116" s="729"/>
      <c r="DI116" s="729"/>
      <c r="DJ116" s="729"/>
      <c r="DK116" s="730"/>
      <c r="DL116" s="731" t="s">
        <v>34</v>
      </c>
      <c r="DM116" s="729"/>
      <c r="DN116" s="729"/>
      <c r="DO116" s="729"/>
      <c r="DP116" s="730"/>
      <c r="DQ116" s="731" t="s">
        <v>34</v>
      </c>
      <c r="DR116" s="729"/>
      <c r="DS116" s="729"/>
      <c r="DT116" s="729"/>
      <c r="DU116" s="730"/>
      <c r="DV116" s="800" t="s">
        <v>34</v>
      </c>
      <c r="DW116" s="801"/>
      <c r="DX116" s="801"/>
      <c r="DY116" s="801"/>
      <c r="DZ116" s="802"/>
    </row>
    <row r="117" spans="1:130" s="48" customFormat="1" ht="26.25" customHeight="1" x14ac:dyDescent="0.2">
      <c r="A117" s="863" t="s">
        <v>94</v>
      </c>
      <c r="B117" s="864"/>
      <c r="C117" s="864"/>
      <c r="D117" s="864"/>
      <c r="E117" s="864"/>
      <c r="F117" s="864"/>
      <c r="G117" s="864"/>
      <c r="H117" s="864"/>
      <c r="I117" s="864"/>
      <c r="J117" s="864"/>
      <c r="K117" s="864"/>
      <c r="L117" s="864"/>
      <c r="M117" s="864"/>
      <c r="N117" s="864"/>
      <c r="O117" s="864"/>
      <c r="P117" s="864"/>
      <c r="Q117" s="864"/>
      <c r="R117" s="864"/>
      <c r="S117" s="864"/>
      <c r="T117" s="864"/>
      <c r="U117" s="864"/>
      <c r="V117" s="864"/>
      <c r="W117" s="864"/>
      <c r="X117" s="864"/>
      <c r="Y117" s="840" t="s">
        <v>493</v>
      </c>
      <c r="Z117" s="865"/>
      <c r="AA117" s="883">
        <v>575060</v>
      </c>
      <c r="AB117" s="884"/>
      <c r="AC117" s="884"/>
      <c r="AD117" s="884"/>
      <c r="AE117" s="885"/>
      <c r="AF117" s="886">
        <v>539071</v>
      </c>
      <c r="AG117" s="884"/>
      <c r="AH117" s="884"/>
      <c r="AI117" s="884"/>
      <c r="AJ117" s="885"/>
      <c r="AK117" s="886">
        <v>551019</v>
      </c>
      <c r="AL117" s="884"/>
      <c r="AM117" s="884"/>
      <c r="AN117" s="884"/>
      <c r="AO117" s="885"/>
      <c r="AP117" s="887"/>
      <c r="AQ117" s="888"/>
      <c r="AR117" s="888"/>
      <c r="AS117" s="888"/>
      <c r="AT117" s="889"/>
      <c r="AU117" s="873"/>
      <c r="AV117" s="874"/>
      <c r="AW117" s="874"/>
      <c r="AX117" s="874"/>
      <c r="AY117" s="874"/>
      <c r="AZ117" s="858" t="s">
        <v>306</v>
      </c>
      <c r="BA117" s="859"/>
      <c r="BB117" s="859"/>
      <c r="BC117" s="859"/>
      <c r="BD117" s="859"/>
      <c r="BE117" s="859"/>
      <c r="BF117" s="859"/>
      <c r="BG117" s="859"/>
      <c r="BH117" s="859"/>
      <c r="BI117" s="859"/>
      <c r="BJ117" s="859"/>
      <c r="BK117" s="859"/>
      <c r="BL117" s="859"/>
      <c r="BM117" s="859"/>
      <c r="BN117" s="859"/>
      <c r="BO117" s="859"/>
      <c r="BP117" s="860"/>
      <c r="BQ117" s="803" t="s">
        <v>34</v>
      </c>
      <c r="BR117" s="804"/>
      <c r="BS117" s="804"/>
      <c r="BT117" s="804"/>
      <c r="BU117" s="804"/>
      <c r="BV117" s="804" t="s">
        <v>34</v>
      </c>
      <c r="BW117" s="804"/>
      <c r="BX117" s="804"/>
      <c r="BY117" s="804"/>
      <c r="BZ117" s="804"/>
      <c r="CA117" s="804" t="s">
        <v>34</v>
      </c>
      <c r="CB117" s="804"/>
      <c r="CC117" s="804"/>
      <c r="CD117" s="804"/>
      <c r="CE117" s="804"/>
      <c r="CF117" s="861" t="s">
        <v>34</v>
      </c>
      <c r="CG117" s="862"/>
      <c r="CH117" s="862"/>
      <c r="CI117" s="862"/>
      <c r="CJ117" s="862"/>
      <c r="CK117" s="878"/>
      <c r="CL117" s="720"/>
      <c r="CM117" s="799" t="s">
        <v>423</v>
      </c>
      <c r="CN117" s="736"/>
      <c r="CO117" s="736"/>
      <c r="CP117" s="736"/>
      <c r="CQ117" s="736"/>
      <c r="CR117" s="736"/>
      <c r="CS117" s="736"/>
      <c r="CT117" s="736"/>
      <c r="CU117" s="736"/>
      <c r="CV117" s="736"/>
      <c r="CW117" s="736"/>
      <c r="CX117" s="736"/>
      <c r="CY117" s="736"/>
      <c r="CZ117" s="736"/>
      <c r="DA117" s="736"/>
      <c r="DB117" s="736"/>
      <c r="DC117" s="736"/>
      <c r="DD117" s="736"/>
      <c r="DE117" s="736"/>
      <c r="DF117" s="737"/>
      <c r="DG117" s="728" t="s">
        <v>34</v>
      </c>
      <c r="DH117" s="729"/>
      <c r="DI117" s="729"/>
      <c r="DJ117" s="729"/>
      <c r="DK117" s="730"/>
      <c r="DL117" s="731" t="s">
        <v>34</v>
      </c>
      <c r="DM117" s="729"/>
      <c r="DN117" s="729"/>
      <c r="DO117" s="729"/>
      <c r="DP117" s="730"/>
      <c r="DQ117" s="731" t="s">
        <v>34</v>
      </c>
      <c r="DR117" s="729"/>
      <c r="DS117" s="729"/>
      <c r="DT117" s="729"/>
      <c r="DU117" s="730"/>
      <c r="DV117" s="800" t="s">
        <v>34</v>
      </c>
      <c r="DW117" s="801"/>
      <c r="DX117" s="801"/>
      <c r="DY117" s="801"/>
      <c r="DZ117" s="802"/>
    </row>
    <row r="118" spans="1:130" s="48" customFormat="1" ht="26.25" customHeight="1" x14ac:dyDescent="0.2">
      <c r="A118" s="863" t="s">
        <v>125</v>
      </c>
      <c r="B118" s="864"/>
      <c r="C118" s="864"/>
      <c r="D118" s="864"/>
      <c r="E118" s="864"/>
      <c r="F118" s="864"/>
      <c r="G118" s="864"/>
      <c r="H118" s="864"/>
      <c r="I118" s="864"/>
      <c r="J118" s="864"/>
      <c r="K118" s="864"/>
      <c r="L118" s="864"/>
      <c r="M118" s="864"/>
      <c r="N118" s="864"/>
      <c r="O118" s="864"/>
      <c r="P118" s="864"/>
      <c r="Q118" s="864"/>
      <c r="R118" s="864"/>
      <c r="S118" s="864"/>
      <c r="T118" s="864"/>
      <c r="U118" s="864"/>
      <c r="V118" s="864"/>
      <c r="W118" s="864"/>
      <c r="X118" s="864"/>
      <c r="Y118" s="864"/>
      <c r="Z118" s="865"/>
      <c r="AA118" s="866" t="s">
        <v>459</v>
      </c>
      <c r="AB118" s="864"/>
      <c r="AC118" s="864"/>
      <c r="AD118" s="864"/>
      <c r="AE118" s="865"/>
      <c r="AF118" s="866" t="s">
        <v>482</v>
      </c>
      <c r="AG118" s="864"/>
      <c r="AH118" s="864"/>
      <c r="AI118" s="864"/>
      <c r="AJ118" s="865"/>
      <c r="AK118" s="866" t="s">
        <v>394</v>
      </c>
      <c r="AL118" s="864"/>
      <c r="AM118" s="864"/>
      <c r="AN118" s="864"/>
      <c r="AO118" s="865"/>
      <c r="AP118" s="866" t="s">
        <v>483</v>
      </c>
      <c r="AQ118" s="864"/>
      <c r="AR118" s="864"/>
      <c r="AS118" s="864"/>
      <c r="AT118" s="867"/>
      <c r="AU118" s="873"/>
      <c r="AV118" s="874"/>
      <c r="AW118" s="874"/>
      <c r="AX118" s="874"/>
      <c r="AY118" s="874"/>
      <c r="AZ118" s="807" t="s">
        <v>433</v>
      </c>
      <c r="BA118" s="808"/>
      <c r="BB118" s="808"/>
      <c r="BC118" s="808"/>
      <c r="BD118" s="808"/>
      <c r="BE118" s="808"/>
      <c r="BF118" s="808"/>
      <c r="BG118" s="808"/>
      <c r="BH118" s="808"/>
      <c r="BI118" s="808"/>
      <c r="BJ118" s="808"/>
      <c r="BK118" s="808"/>
      <c r="BL118" s="808"/>
      <c r="BM118" s="808"/>
      <c r="BN118" s="808"/>
      <c r="BO118" s="808"/>
      <c r="BP118" s="809"/>
      <c r="BQ118" s="836" t="s">
        <v>34</v>
      </c>
      <c r="BR118" s="837"/>
      <c r="BS118" s="837"/>
      <c r="BT118" s="837"/>
      <c r="BU118" s="837"/>
      <c r="BV118" s="837" t="s">
        <v>34</v>
      </c>
      <c r="BW118" s="837"/>
      <c r="BX118" s="837"/>
      <c r="BY118" s="837"/>
      <c r="BZ118" s="837"/>
      <c r="CA118" s="837" t="s">
        <v>34</v>
      </c>
      <c r="CB118" s="837"/>
      <c r="CC118" s="837"/>
      <c r="CD118" s="837"/>
      <c r="CE118" s="837"/>
      <c r="CF118" s="861" t="s">
        <v>34</v>
      </c>
      <c r="CG118" s="862"/>
      <c r="CH118" s="862"/>
      <c r="CI118" s="862"/>
      <c r="CJ118" s="862"/>
      <c r="CK118" s="878"/>
      <c r="CL118" s="720"/>
      <c r="CM118" s="799" t="s">
        <v>167</v>
      </c>
      <c r="CN118" s="736"/>
      <c r="CO118" s="736"/>
      <c r="CP118" s="736"/>
      <c r="CQ118" s="736"/>
      <c r="CR118" s="736"/>
      <c r="CS118" s="736"/>
      <c r="CT118" s="736"/>
      <c r="CU118" s="736"/>
      <c r="CV118" s="736"/>
      <c r="CW118" s="736"/>
      <c r="CX118" s="736"/>
      <c r="CY118" s="736"/>
      <c r="CZ118" s="736"/>
      <c r="DA118" s="736"/>
      <c r="DB118" s="736"/>
      <c r="DC118" s="736"/>
      <c r="DD118" s="736"/>
      <c r="DE118" s="736"/>
      <c r="DF118" s="737"/>
      <c r="DG118" s="728" t="s">
        <v>34</v>
      </c>
      <c r="DH118" s="729"/>
      <c r="DI118" s="729"/>
      <c r="DJ118" s="729"/>
      <c r="DK118" s="730"/>
      <c r="DL118" s="731" t="s">
        <v>34</v>
      </c>
      <c r="DM118" s="729"/>
      <c r="DN118" s="729"/>
      <c r="DO118" s="729"/>
      <c r="DP118" s="730"/>
      <c r="DQ118" s="731" t="s">
        <v>34</v>
      </c>
      <c r="DR118" s="729"/>
      <c r="DS118" s="729"/>
      <c r="DT118" s="729"/>
      <c r="DU118" s="730"/>
      <c r="DV118" s="800" t="s">
        <v>34</v>
      </c>
      <c r="DW118" s="801"/>
      <c r="DX118" s="801"/>
      <c r="DY118" s="801"/>
      <c r="DZ118" s="802"/>
    </row>
    <row r="119" spans="1:130" s="48" customFormat="1" ht="26.25" customHeight="1" x14ac:dyDescent="0.2">
      <c r="A119" s="717" t="s">
        <v>107</v>
      </c>
      <c r="B119" s="718"/>
      <c r="C119" s="827" t="s">
        <v>484</v>
      </c>
      <c r="D119" s="775"/>
      <c r="E119" s="775"/>
      <c r="F119" s="775"/>
      <c r="G119" s="775"/>
      <c r="H119" s="775"/>
      <c r="I119" s="775"/>
      <c r="J119" s="775"/>
      <c r="K119" s="775"/>
      <c r="L119" s="775"/>
      <c r="M119" s="775"/>
      <c r="N119" s="775"/>
      <c r="O119" s="775"/>
      <c r="P119" s="775"/>
      <c r="Q119" s="775"/>
      <c r="R119" s="775"/>
      <c r="S119" s="775"/>
      <c r="T119" s="775"/>
      <c r="U119" s="775"/>
      <c r="V119" s="775"/>
      <c r="W119" s="775"/>
      <c r="X119" s="775"/>
      <c r="Y119" s="775"/>
      <c r="Z119" s="776"/>
      <c r="AA119" s="767" t="s">
        <v>34</v>
      </c>
      <c r="AB119" s="768"/>
      <c r="AC119" s="768"/>
      <c r="AD119" s="768"/>
      <c r="AE119" s="769"/>
      <c r="AF119" s="770" t="s">
        <v>34</v>
      </c>
      <c r="AG119" s="768"/>
      <c r="AH119" s="768"/>
      <c r="AI119" s="768"/>
      <c r="AJ119" s="769"/>
      <c r="AK119" s="770" t="s">
        <v>34</v>
      </c>
      <c r="AL119" s="768"/>
      <c r="AM119" s="768"/>
      <c r="AN119" s="768"/>
      <c r="AO119" s="769"/>
      <c r="AP119" s="868" t="s">
        <v>34</v>
      </c>
      <c r="AQ119" s="869"/>
      <c r="AR119" s="869"/>
      <c r="AS119" s="869"/>
      <c r="AT119" s="870"/>
      <c r="AU119" s="875"/>
      <c r="AV119" s="876"/>
      <c r="AW119" s="876"/>
      <c r="AX119" s="876"/>
      <c r="AY119" s="876"/>
      <c r="AZ119" s="69" t="s">
        <v>94</v>
      </c>
      <c r="BA119" s="69"/>
      <c r="BB119" s="69"/>
      <c r="BC119" s="69"/>
      <c r="BD119" s="69"/>
      <c r="BE119" s="69"/>
      <c r="BF119" s="69"/>
      <c r="BG119" s="69"/>
      <c r="BH119" s="69"/>
      <c r="BI119" s="69"/>
      <c r="BJ119" s="69"/>
      <c r="BK119" s="69"/>
      <c r="BL119" s="69"/>
      <c r="BM119" s="69"/>
      <c r="BN119" s="69"/>
      <c r="BO119" s="840" t="s">
        <v>494</v>
      </c>
      <c r="BP119" s="841"/>
      <c r="BQ119" s="836">
        <v>5892666</v>
      </c>
      <c r="BR119" s="837"/>
      <c r="BS119" s="837"/>
      <c r="BT119" s="837"/>
      <c r="BU119" s="837"/>
      <c r="BV119" s="837">
        <v>5712473</v>
      </c>
      <c r="BW119" s="837"/>
      <c r="BX119" s="837"/>
      <c r="BY119" s="837"/>
      <c r="BZ119" s="837"/>
      <c r="CA119" s="837">
        <v>5503333</v>
      </c>
      <c r="CB119" s="837"/>
      <c r="CC119" s="837"/>
      <c r="CD119" s="837"/>
      <c r="CE119" s="837"/>
      <c r="CF119" s="694"/>
      <c r="CG119" s="695"/>
      <c r="CH119" s="695"/>
      <c r="CI119" s="695"/>
      <c r="CJ119" s="844"/>
      <c r="CK119" s="879"/>
      <c r="CL119" s="722"/>
      <c r="CM119" s="807" t="s">
        <v>495</v>
      </c>
      <c r="CN119" s="808"/>
      <c r="CO119" s="808"/>
      <c r="CP119" s="808"/>
      <c r="CQ119" s="808"/>
      <c r="CR119" s="808"/>
      <c r="CS119" s="808"/>
      <c r="CT119" s="808"/>
      <c r="CU119" s="808"/>
      <c r="CV119" s="808"/>
      <c r="CW119" s="808"/>
      <c r="CX119" s="808"/>
      <c r="CY119" s="808"/>
      <c r="CZ119" s="808"/>
      <c r="DA119" s="808"/>
      <c r="DB119" s="808"/>
      <c r="DC119" s="808"/>
      <c r="DD119" s="808"/>
      <c r="DE119" s="808"/>
      <c r="DF119" s="809"/>
      <c r="DG119" s="747" t="s">
        <v>34</v>
      </c>
      <c r="DH119" s="748"/>
      <c r="DI119" s="748"/>
      <c r="DJ119" s="748"/>
      <c r="DK119" s="749"/>
      <c r="DL119" s="750" t="s">
        <v>34</v>
      </c>
      <c r="DM119" s="748"/>
      <c r="DN119" s="748"/>
      <c r="DO119" s="748"/>
      <c r="DP119" s="749"/>
      <c r="DQ119" s="750" t="s">
        <v>34</v>
      </c>
      <c r="DR119" s="748"/>
      <c r="DS119" s="748"/>
      <c r="DT119" s="748"/>
      <c r="DU119" s="749"/>
      <c r="DV119" s="824" t="s">
        <v>34</v>
      </c>
      <c r="DW119" s="825"/>
      <c r="DX119" s="825"/>
      <c r="DY119" s="825"/>
      <c r="DZ119" s="826"/>
    </row>
    <row r="120" spans="1:130" s="48" customFormat="1" ht="26.25" customHeight="1" x14ac:dyDescent="0.2">
      <c r="A120" s="719"/>
      <c r="B120" s="720"/>
      <c r="C120" s="799" t="s">
        <v>451</v>
      </c>
      <c r="D120" s="736"/>
      <c r="E120" s="736"/>
      <c r="F120" s="736"/>
      <c r="G120" s="736"/>
      <c r="H120" s="736"/>
      <c r="I120" s="736"/>
      <c r="J120" s="736"/>
      <c r="K120" s="736"/>
      <c r="L120" s="736"/>
      <c r="M120" s="736"/>
      <c r="N120" s="736"/>
      <c r="O120" s="736"/>
      <c r="P120" s="736"/>
      <c r="Q120" s="736"/>
      <c r="R120" s="736"/>
      <c r="S120" s="736"/>
      <c r="T120" s="736"/>
      <c r="U120" s="736"/>
      <c r="V120" s="736"/>
      <c r="W120" s="736"/>
      <c r="X120" s="736"/>
      <c r="Y120" s="736"/>
      <c r="Z120" s="737"/>
      <c r="AA120" s="728" t="s">
        <v>34</v>
      </c>
      <c r="AB120" s="729"/>
      <c r="AC120" s="729"/>
      <c r="AD120" s="729"/>
      <c r="AE120" s="730"/>
      <c r="AF120" s="731" t="s">
        <v>34</v>
      </c>
      <c r="AG120" s="729"/>
      <c r="AH120" s="729"/>
      <c r="AI120" s="729"/>
      <c r="AJ120" s="730"/>
      <c r="AK120" s="731" t="s">
        <v>34</v>
      </c>
      <c r="AL120" s="729"/>
      <c r="AM120" s="729"/>
      <c r="AN120" s="729"/>
      <c r="AO120" s="730"/>
      <c r="AP120" s="800" t="s">
        <v>34</v>
      </c>
      <c r="AQ120" s="801"/>
      <c r="AR120" s="801"/>
      <c r="AS120" s="801"/>
      <c r="AT120" s="802"/>
      <c r="AU120" s="845" t="s">
        <v>375</v>
      </c>
      <c r="AV120" s="846"/>
      <c r="AW120" s="846"/>
      <c r="AX120" s="846"/>
      <c r="AY120" s="847"/>
      <c r="AZ120" s="827" t="s">
        <v>496</v>
      </c>
      <c r="BA120" s="775"/>
      <c r="BB120" s="775"/>
      <c r="BC120" s="775"/>
      <c r="BD120" s="775"/>
      <c r="BE120" s="775"/>
      <c r="BF120" s="775"/>
      <c r="BG120" s="775"/>
      <c r="BH120" s="775"/>
      <c r="BI120" s="775"/>
      <c r="BJ120" s="775"/>
      <c r="BK120" s="775"/>
      <c r="BL120" s="775"/>
      <c r="BM120" s="775"/>
      <c r="BN120" s="775"/>
      <c r="BO120" s="775"/>
      <c r="BP120" s="776"/>
      <c r="BQ120" s="828">
        <v>1566131</v>
      </c>
      <c r="BR120" s="829"/>
      <c r="BS120" s="829"/>
      <c r="BT120" s="829"/>
      <c r="BU120" s="829"/>
      <c r="BV120" s="829">
        <v>1670649</v>
      </c>
      <c r="BW120" s="829"/>
      <c r="BX120" s="829"/>
      <c r="BY120" s="829"/>
      <c r="BZ120" s="829"/>
      <c r="CA120" s="829">
        <v>1474904</v>
      </c>
      <c r="CB120" s="829"/>
      <c r="CC120" s="829"/>
      <c r="CD120" s="829"/>
      <c r="CE120" s="829"/>
      <c r="CF120" s="853">
        <v>57.6</v>
      </c>
      <c r="CG120" s="854"/>
      <c r="CH120" s="854"/>
      <c r="CI120" s="854"/>
      <c r="CJ120" s="854"/>
      <c r="CK120" s="832" t="s">
        <v>261</v>
      </c>
      <c r="CL120" s="791"/>
      <c r="CM120" s="791"/>
      <c r="CN120" s="791"/>
      <c r="CO120" s="792"/>
      <c r="CP120" s="855" t="s">
        <v>54</v>
      </c>
      <c r="CQ120" s="856"/>
      <c r="CR120" s="856"/>
      <c r="CS120" s="856"/>
      <c r="CT120" s="856"/>
      <c r="CU120" s="856"/>
      <c r="CV120" s="856"/>
      <c r="CW120" s="856"/>
      <c r="CX120" s="856"/>
      <c r="CY120" s="856"/>
      <c r="CZ120" s="856"/>
      <c r="DA120" s="856"/>
      <c r="DB120" s="856"/>
      <c r="DC120" s="856"/>
      <c r="DD120" s="856"/>
      <c r="DE120" s="856"/>
      <c r="DF120" s="857"/>
      <c r="DG120" s="828" t="s">
        <v>34</v>
      </c>
      <c r="DH120" s="829"/>
      <c r="DI120" s="829"/>
      <c r="DJ120" s="829"/>
      <c r="DK120" s="829"/>
      <c r="DL120" s="829" t="s">
        <v>34</v>
      </c>
      <c r="DM120" s="829"/>
      <c r="DN120" s="829"/>
      <c r="DO120" s="829"/>
      <c r="DP120" s="829"/>
      <c r="DQ120" s="829">
        <v>792092</v>
      </c>
      <c r="DR120" s="829"/>
      <c r="DS120" s="829"/>
      <c r="DT120" s="829"/>
      <c r="DU120" s="829"/>
      <c r="DV120" s="830">
        <v>30.9</v>
      </c>
      <c r="DW120" s="830"/>
      <c r="DX120" s="830"/>
      <c r="DY120" s="830"/>
      <c r="DZ120" s="831"/>
    </row>
    <row r="121" spans="1:130" s="48" customFormat="1" ht="26.25" customHeight="1" x14ac:dyDescent="0.2">
      <c r="A121" s="719"/>
      <c r="B121" s="720"/>
      <c r="C121" s="858" t="s">
        <v>497</v>
      </c>
      <c r="D121" s="859"/>
      <c r="E121" s="859"/>
      <c r="F121" s="859"/>
      <c r="G121" s="859"/>
      <c r="H121" s="859"/>
      <c r="I121" s="859"/>
      <c r="J121" s="859"/>
      <c r="K121" s="859"/>
      <c r="L121" s="859"/>
      <c r="M121" s="859"/>
      <c r="N121" s="859"/>
      <c r="O121" s="859"/>
      <c r="P121" s="859"/>
      <c r="Q121" s="859"/>
      <c r="R121" s="859"/>
      <c r="S121" s="859"/>
      <c r="T121" s="859"/>
      <c r="U121" s="859"/>
      <c r="V121" s="859"/>
      <c r="W121" s="859"/>
      <c r="X121" s="859"/>
      <c r="Y121" s="859"/>
      <c r="Z121" s="860"/>
      <c r="AA121" s="728" t="s">
        <v>34</v>
      </c>
      <c r="AB121" s="729"/>
      <c r="AC121" s="729"/>
      <c r="AD121" s="729"/>
      <c r="AE121" s="730"/>
      <c r="AF121" s="731" t="s">
        <v>34</v>
      </c>
      <c r="AG121" s="729"/>
      <c r="AH121" s="729"/>
      <c r="AI121" s="729"/>
      <c r="AJ121" s="730"/>
      <c r="AK121" s="731" t="s">
        <v>34</v>
      </c>
      <c r="AL121" s="729"/>
      <c r="AM121" s="729"/>
      <c r="AN121" s="729"/>
      <c r="AO121" s="730"/>
      <c r="AP121" s="800" t="s">
        <v>34</v>
      </c>
      <c r="AQ121" s="801"/>
      <c r="AR121" s="801"/>
      <c r="AS121" s="801"/>
      <c r="AT121" s="802"/>
      <c r="AU121" s="848"/>
      <c r="AV121" s="849"/>
      <c r="AW121" s="849"/>
      <c r="AX121" s="849"/>
      <c r="AY121" s="850"/>
      <c r="AZ121" s="799" t="s">
        <v>498</v>
      </c>
      <c r="BA121" s="736"/>
      <c r="BB121" s="736"/>
      <c r="BC121" s="736"/>
      <c r="BD121" s="736"/>
      <c r="BE121" s="736"/>
      <c r="BF121" s="736"/>
      <c r="BG121" s="736"/>
      <c r="BH121" s="736"/>
      <c r="BI121" s="736"/>
      <c r="BJ121" s="736"/>
      <c r="BK121" s="736"/>
      <c r="BL121" s="736"/>
      <c r="BM121" s="736"/>
      <c r="BN121" s="736"/>
      <c r="BO121" s="736"/>
      <c r="BP121" s="737"/>
      <c r="BQ121" s="803">
        <v>70283</v>
      </c>
      <c r="BR121" s="804"/>
      <c r="BS121" s="804"/>
      <c r="BT121" s="804"/>
      <c r="BU121" s="804"/>
      <c r="BV121" s="804">
        <v>62158</v>
      </c>
      <c r="BW121" s="804"/>
      <c r="BX121" s="804"/>
      <c r="BY121" s="804"/>
      <c r="BZ121" s="804"/>
      <c r="CA121" s="804">
        <v>47309</v>
      </c>
      <c r="CB121" s="804"/>
      <c r="CC121" s="804"/>
      <c r="CD121" s="804"/>
      <c r="CE121" s="804"/>
      <c r="CF121" s="861">
        <v>1.8</v>
      </c>
      <c r="CG121" s="862"/>
      <c r="CH121" s="862"/>
      <c r="CI121" s="862"/>
      <c r="CJ121" s="862"/>
      <c r="CK121" s="833"/>
      <c r="CL121" s="794"/>
      <c r="CM121" s="794"/>
      <c r="CN121" s="794"/>
      <c r="CO121" s="795"/>
      <c r="CP121" s="821" t="s">
        <v>187</v>
      </c>
      <c r="CQ121" s="822"/>
      <c r="CR121" s="822"/>
      <c r="CS121" s="822"/>
      <c r="CT121" s="822"/>
      <c r="CU121" s="822"/>
      <c r="CV121" s="822"/>
      <c r="CW121" s="822"/>
      <c r="CX121" s="822"/>
      <c r="CY121" s="822"/>
      <c r="CZ121" s="822"/>
      <c r="DA121" s="822"/>
      <c r="DB121" s="822"/>
      <c r="DC121" s="822"/>
      <c r="DD121" s="822"/>
      <c r="DE121" s="822"/>
      <c r="DF121" s="823"/>
      <c r="DG121" s="803" t="s">
        <v>34</v>
      </c>
      <c r="DH121" s="804"/>
      <c r="DI121" s="804"/>
      <c r="DJ121" s="804"/>
      <c r="DK121" s="804"/>
      <c r="DL121" s="804" t="s">
        <v>34</v>
      </c>
      <c r="DM121" s="804"/>
      <c r="DN121" s="804"/>
      <c r="DO121" s="804"/>
      <c r="DP121" s="804"/>
      <c r="DQ121" s="804">
        <v>153130</v>
      </c>
      <c r="DR121" s="804"/>
      <c r="DS121" s="804"/>
      <c r="DT121" s="804"/>
      <c r="DU121" s="804"/>
      <c r="DV121" s="805">
        <v>6</v>
      </c>
      <c r="DW121" s="805"/>
      <c r="DX121" s="805"/>
      <c r="DY121" s="805"/>
      <c r="DZ121" s="806"/>
    </row>
    <row r="122" spans="1:130" s="48" customFormat="1" ht="26.25" customHeight="1" x14ac:dyDescent="0.2">
      <c r="A122" s="719"/>
      <c r="B122" s="720"/>
      <c r="C122" s="799" t="s">
        <v>66</v>
      </c>
      <c r="D122" s="736"/>
      <c r="E122" s="736"/>
      <c r="F122" s="736"/>
      <c r="G122" s="736"/>
      <c r="H122" s="736"/>
      <c r="I122" s="736"/>
      <c r="J122" s="736"/>
      <c r="K122" s="736"/>
      <c r="L122" s="736"/>
      <c r="M122" s="736"/>
      <c r="N122" s="736"/>
      <c r="O122" s="736"/>
      <c r="P122" s="736"/>
      <c r="Q122" s="736"/>
      <c r="R122" s="736"/>
      <c r="S122" s="736"/>
      <c r="T122" s="736"/>
      <c r="U122" s="736"/>
      <c r="V122" s="736"/>
      <c r="W122" s="736"/>
      <c r="X122" s="736"/>
      <c r="Y122" s="736"/>
      <c r="Z122" s="737"/>
      <c r="AA122" s="728" t="s">
        <v>34</v>
      </c>
      <c r="AB122" s="729"/>
      <c r="AC122" s="729"/>
      <c r="AD122" s="729"/>
      <c r="AE122" s="730"/>
      <c r="AF122" s="731" t="s">
        <v>34</v>
      </c>
      <c r="AG122" s="729"/>
      <c r="AH122" s="729"/>
      <c r="AI122" s="729"/>
      <c r="AJ122" s="730"/>
      <c r="AK122" s="731" t="s">
        <v>34</v>
      </c>
      <c r="AL122" s="729"/>
      <c r="AM122" s="729"/>
      <c r="AN122" s="729"/>
      <c r="AO122" s="730"/>
      <c r="AP122" s="800" t="s">
        <v>34</v>
      </c>
      <c r="AQ122" s="801"/>
      <c r="AR122" s="801"/>
      <c r="AS122" s="801"/>
      <c r="AT122" s="802"/>
      <c r="AU122" s="848"/>
      <c r="AV122" s="849"/>
      <c r="AW122" s="849"/>
      <c r="AX122" s="849"/>
      <c r="AY122" s="850"/>
      <c r="AZ122" s="807" t="s">
        <v>499</v>
      </c>
      <c r="BA122" s="808"/>
      <c r="BB122" s="808"/>
      <c r="BC122" s="808"/>
      <c r="BD122" s="808"/>
      <c r="BE122" s="808"/>
      <c r="BF122" s="808"/>
      <c r="BG122" s="808"/>
      <c r="BH122" s="808"/>
      <c r="BI122" s="808"/>
      <c r="BJ122" s="808"/>
      <c r="BK122" s="808"/>
      <c r="BL122" s="808"/>
      <c r="BM122" s="808"/>
      <c r="BN122" s="808"/>
      <c r="BO122" s="808"/>
      <c r="BP122" s="809"/>
      <c r="BQ122" s="836">
        <v>3404111</v>
      </c>
      <c r="BR122" s="837"/>
      <c r="BS122" s="837"/>
      <c r="BT122" s="837"/>
      <c r="BU122" s="837"/>
      <c r="BV122" s="837">
        <v>3294646</v>
      </c>
      <c r="BW122" s="837"/>
      <c r="BX122" s="837"/>
      <c r="BY122" s="837"/>
      <c r="BZ122" s="837"/>
      <c r="CA122" s="837">
        <v>3254970</v>
      </c>
      <c r="CB122" s="837"/>
      <c r="CC122" s="837"/>
      <c r="CD122" s="837"/>
      <c r="CE122" s="837"/>
      <c r="CF122" s="838">
        <v>127.1</v>
      </c>
      <c r="CG122" s="839"/>
      <c r="CH122" s="839"/>
      <c r="CI122" s="839"/>
      <c r="CJ122" s="839"/>
      <c r="CK122" s="833"/>
      <c r="CL122" s="794"/>
      <c r="CM122" s="794"/>
      <c r="CN122" s="794"/>
      <c r="CO122" s="795"/>
      <c r="CP122" s="821" t="s">
        <v>469</v>
      </c>
      <c r="CQ122" s="822"/>
      <c r="CR122" s="822"/>
      <c r="CS122" s="822"/>
      <c r="CT122" s="822"/>
      <c r="CU122" s="822"/>
      <c r="CV122" s="822"/>
      <c r="CW122" s="822"/>
      <c r="CX122" s="822"/>
      <c r="CY122" s="822"/>
      <c r="CZ122" s="822"/>
      <c r="DA122" s="822"/>
      <c r="DB122" s="822"/>
      <c r="DC122" s="822"/>
      <c r="DD122" s="822"/>
      <c r="DE122" s="822"/>
      <c r="DF122" s="823"/>
      <c r="DG122" s="803">
        <v>13667</v>
      </c>
      <c r="DH122" s="804"/>
      <c r="DI122" s="804"/>
      <c r="DJ122" s="804"/>
      <c r="DK122" s="804"/>
      <c r="DL122" s="804">
        <v>29668</v>
      </c>
      <c r="DM122" s="804"/>
      <c r="DN122" s="804"/>
      <c r="DO122" s="804"/>
      <c r="DP122" s="804"/>
      <c r="DQ122" s="804">
        <v>147291</v>
      </c>
      <c r="DR122" s="804"/>
      <c r="DS122" s="804"/>
      <c r="DT122" s="804"/>
      <c r="DU122" s="804"/>
      <c r="DV122" s="805">
        <v>5.8</v>
      </c>
      <c r="DW122" s="805"/>
      <c r="DX122" s="805"/>
      <c r="DY122" s="805"/>
      <c r="DZ122" s="806"/>
    </row>
    <row r="123" spans="1:130" s="48" customFormat="1" ht="26.25" customHeight="1" x14ac:dyDescent="0.2">
      <c r="A123" s="719"/>
      <c r="B123" s="720"/>
      <c r="C123" s="799" t="s">
        <v>491</v>
      </c>
      <c r="D123" s="736"/>
      <c r="E123" s="736"/>
      <c r="F123" s="736"/>
      <c r="G123" s="736"/>
      <c r="H123" s="736"/>
      <c r="I123" s="736"/>
      <c r="J123" s="736"/>
      <c r="K123" s="736"/>
      <c r="L123" s="736"/>
      <c r="M123" s="736"/>
      <c r="N123" s="736"/>
      <c r="O123" s="736"/>
      <c r="P123" s="736"/>
      <c r="Q123" s="736"/>
      <c r="R123" s="736"/>
      <c r="S123" s="736"/>
      <c r="T123" s="736"/>
      <c r="U123" s="736"/>
      <c r="V123" s="736"/>
      <c r="W123" s="736"/>
      <c r="X123" s="736"/>
      <c r="Y123" s="736"/>
      <c r="Z123" s="737"/>
      <c r="AA123" s="728" t="s">
        <v>34</v>
      </c>
      <c r="AB123" s="729"/>
      <c r="AC123" s="729"/>
      <c r="AD123" s="729"/>
      <c r="AE123" s="730"/>
      <c r="AF123" s="731" t="s">
        <v>34</v>
      </c>
      <c r="AG123" s="729"/>
      <c r="AH123" s="729"/>
      <c r="AI123" s="729"/>
      <c r="AJ123" s="730"/>
      <c r="AK123" s="731" t="s">
        <v>34</v>
      </c>
      <c r="AL123" s="729"/>
      <c r="AM123" s="729"/>
      <c r="AN123" s="729"/>
      <c r="AO123" s="730"/>
      <c r="AP123" s="800" t="s">
        <v>34</v>
      </c>
      <c r="AQ123" s="801"/>
      <c r="AR123" s="801"/>
      <c r="AS123" s="801"/>
      <c r="AT123" s="802"/>
      <c r="AU123" s="851"/>
      <c r="AV123" s="852"/>
      <c r="AW123" s="852"/>
      <c r="AX123" s="852"/>
      <c r="AY123" s="852"/>
      <c r="AZ123" s="69" t="s">
        <v>94</v>
      </c>
      <c r="BA123" s="69"/>
      <c r="BB123" s="69"/>
      <c r="BC123" s="69"/>
      <c r="BD123" s="69"/>
      <c r="BE123" s="69"/>
      <c r="BF123" s="69"/>
      <c r="BG123" s="69"/>
      <c r="BH123" s="69"/>
      <c r="BI123" s="69"/>
      <c r="BJ123" s="69"/>
      <c r="BK123" s="69"/>
      <c r="BL123" s="69"/>
      <c r="BM123" s="69"/>
      <c r="BN123" s="69"/>
      <c r="BO123" s="840" t="s">
        <v>500</v>
      </c>
      <c r="BP123" s="841"/>
      <c r="BQ123" s="842">
        <v>5040525</v>
      </c>
      <c r="BR123" s="843"/>
      <c r="BS123" s="843"/>
      <c r="BT123" s="843"/>
      <c r="BU123" s="843"/>
      <c r="BV123" s="843">
        <v>5027453</v>
      </c>
      <c r="BW123" s="843"/>
      <c r="BX123" s="843"/>
      <c r="BY123" s="843"/>
      <c r="BZ123" s="843"/>
      <c r="CA123" s="843">
        <v>4777183</v>
      </c>
      <c r="CB123" s="843"/>
      <c r="CC123" s="843"/>
      <c r="CD123" s="843"/>
      <c r="CE123" s="843"/>
      <c r="CF123" s="694"/>
      <c r="CG123" s="695"/>
      <c r="CH123" s="695"/>
      <c r="CI123" s="695"/>
      <c r="CJ123" s="844"/>
      <c r="CK123" s="833"/>
      <c r="CL123" s="794"/>
      <c r="CM123" s="794"/>
      <c r="CN123" s="794"/>
      <c r="CO123" s="795"/>
      <c r="CP123" s="821" t="s">
        <v>236</v>
      </c>
      <c r="CQ123" s="822"/>
      <c r="CR123" s="822"/>
      <c r="CS123" s="822"/>
      <c r="CT123" s="822"/>
      <c r="CU123" s="822"/>
      <c r="CV123" s="822"/>
      <c r="CW123" s="822"/>
      <c r="CX123" s="822"/>
      <c r="CY123" s="822"/>
      <c r="CZ123" s="822"/>
      <c r="DA123" s="822"/>
      <c r="DB123" s="822"/>
      <c r="DC123" s="822"/>
      <c r="DD123" s="822"/>
      <c r="DE123" s="822"/>
      <c r="DF123" s="823"/>
      <c r="DG123" s="728" t="s">
        <v>34</v>
      </c>
      <c r="DH123" s="729"/>
      <c r="DI123" s="729"/>
      <c r="DJ123" s="729"/>
      <c r="DK123" s="730"/>
      <c r="DL123" s="731" t="s">
        <v>34</v>
      </c>
      <c r="DM123" s="729"/>
      <c r="DN123" s="729"/>
      <c r="DO123" s="729"/>
      <c r="DP123" s="730"/>
      <c r="DQ123" s="731">
        <v>30008</v>
      </c>
      <c r="DR123" s="729"/>
      <c r="DS123" s="729"/>
      <c r="DT123" s="729"/>
      <c r="DU123" s="730"/>
      <c r="DV123" s="800">
        <v>1.2</v>
      </c>
      <c r="DW123" s="801"/>
      <c r="DX123" s="801"/>
      <c r="DY123" s="801"/>
      <c r="DZ123" s="802"/>
    </row>
    <row r="124" spans="1:130" s="48" customFormat="1" ht="26.25" customHeight="1" x14ac:dyDescent="0.2">
      <c r="A124" s="719"/>
      <c r="B124" s="720"/>
      <c r="C124" s="799" t="s">
        <v>423</v>
      </c>
      <c r="D124" s="736"/>
      <c r="E124" s="736"/>
      <c r="F124" s="736"/>
      <c r="G124" s="736"/>
      <c r="H124" s="736"/>
      <c r="I124" s="736"/>
      <c r="J124" s="736"/>
      <c r="K124" s="736"/>
      <c r="L124" s="736"/>
      <c r="M124" s="736"/>
      <c r="N124" s="736"/>
      <c r="O124" s="736"/>
      <c r="P124" s="736"/>
      <c r="Q124" s="736"/>
      <c r="R124" s="736"/>
      <c r="S124" s="736"/>
      <c r="T124" s="736"/>
      <c r="U124" s="736"/>
      <c r="V124" s="736"/>
      <c r="W124" s="736"/>
      <c r="X124" s="736"/>
      <c r="Y124" s="736"/>
      <c r="Z124" s="737"/>
      <c r="AA124" s="728" t="s">
        <v>34</v>
      </c>
      <c r="AB124" s="729"/>
      <c r="AC124" s="729"/>
      <c r="AD124" s="729"/>
      <c r="AE124" s="730"/>
      <c r="AF124" s="731" t="s">
        <v>34</v>
      </c>
      <c r="AG124" s="729"/>
      <c r="AH124" s="729"/>
      <c r="AI124" s="729"/>
      <c r="AJ124" s="730"/>
      <c r="AK124" s="731" t="s">
        <v>34</v>
      </c>
      <c r="AL124" s="729"/>
      <c r="AM124" s="729"/>
      <c r="AN124" s="729"/>
      <c r="AO124" s="730"/>
      <c r="AP124" s="800" t="s">
        <v>34</v>
      </c>
      <c r="AQ124" s="801"/>
      <c r="AR124" s="801"/>
      <c r="AS124" s="801"/>
      <c r="AT124" s="802"/>
      <c r="AU124" s="815" t="s">
        <v>242</v>
      </c>
      <c r="AV124" s="816"/>
      <c r="AW124" s="816"/>
      <c r="AX124" s="816"/>
      <c r="AY124" s="816"/>
      <c r="AZ124" s="816"/>
      <c r="BA124" s="816"/>
      <c r="BB124" s="816"/>
      <c r="BC124" s="816"/>
      <c r="BD124" s="816"/>
      <c r="BE124" s="816"/>
      <c r="BF124" s="816"/>
      <c r="BG124" s="816"/>
      <c r="BH124" s="816"/>
      <c r="BI124" s="816"/>
      <c r="BJ124" s="816"/>
      <c r="BK124" s="816"/>
      <c r="BL124" s="816"/>
      <c r="BM124" s="816"/>
      <c r="BN124" s="816"/>
      <c r="BO124" s="816"/>
      <c r="BP124" s="817"/>
      <c r="BQ124" s="818">
        <v>34.700000000000003</v>
      </c>
      <c r="BR124" s="819"/>
      <c r="BS124" s="819"/>
      <c r="BT124" s="819"/>
      <c r="BU124" s="819"/>
      <c r="BV124" s="819">
        <v>27.5</v>
      </c>
      <c r="BW124" s="819"/>
      <c r="BX124" s="819"/>
      <c r="BY124" s="819"/>
      <c r="BZ124" s="819"/>
      <c r="CA124" s="819">
        <v>28.3</v>
      </c>
      <c r="CB124" s="819"/>
      <c r="CC124" s="819"/>
      <c r="CD124" s="819"/>
      <c r="CE124" s="819"/>
      <c r="CF124" s="702"/>
      <c r="CG124" s="703"/>
      <c r="CH124" s="703"/>
      <c r="CI124" s="703"/>
      <c r="CJ124" s="820"/>
      <c r="CK124" s="834"/>
      <c r="CL124" s="834"/>
      <c r="CM124" s="834"/>
      <c r="CN124" s="834"/>
      <c r="CO124" s="835"/>
      <c r="CP124" s="821" t="s">
        <v>446</v>
      </c>
      <c r="CQ124" s="822"/>
      <c r="CR124" s="822"/>
      <c r="CS124" s="822"/>
      <c r="CT124" s="822"/>
      <c r="CU124" s="822"/>
      <c r="CV124" s="822"/>
      <c r="CW124" s="822"/>
      <c r="CX124" s="822"/>
      <c r="CY124" s="822"/>
      <c r="CZ124" s="822"/>
      <c r="DA124" s="822"/>
      <c r="DB124" s="822"/>
      <c r="DC124" s="822"/>
      <c r="DD124" s="822"/>
      <c r="DE124" s="822"/>
      <c r="DF124" s="823"/>
      <c r="DG124" s="747">
        <v>1133085</v>
      </c>
      <c r="DH124" s="748"/>
      <c r="DI124" s="748"/>
      <c r="DJ124" s="748"/>
      <c r="DK124" s="749"/>
      <c r="DL124" s="750">
        <v>1064497</v>
      </c>
      <c r="DM124" s="748"/>
      <c r="DN124" s="748"/>
      <c r="DO124" s="748"/>
      <c r="DP124" s="749"/>
      <c r="DQ124" s="750" t="s">
        <v>34</v>
      </c>
      <c r="DR124" s="748"/>
      <c r="DS124" s="748"/>
      <c r="DT124" s="748"/>
      <c r="DU124" s="749"/>
      <c r="DV124" s="824" t="s">
        <v>34</v>
      </c>
      <c r="DW124" s="825"/>
      <c r="DX124" s="825"/>
      <c r="DY124" s="825"/>
      <c r="DZ124" s="826"/>
    </row>
    <row r="125" spans="1:130" s="48" customFormat="1" ht="26.25" customHeight="1" x14ac:dyDescent="0.2">
      <c r="A125" s="719"/>
      <c r="B125" s="720"/>
      <c r="C125" s="799" t="s">
        <v>167</v>
      </c>
      <c r="D125" s="736"/>
      <c r="E125" s="736"/>
      <c r="F125" s="736"/>
      <c r="G125" s="736"/>
      <c r="H125" s="736"/>
      <c r="I125" s="736"/>
      <c r="J125" s="736"/>
      <c r="K125" s="736"/>
      <c r="L125" s="736"/>
      <c r="M125" s="736"/>
      <c r="N125" s="736"/>
      <c r="O125" s="736"/>
      <c r="P125" s="736"/>
      <c r="Q125" s="736"/>
      <c r="R125" s="736"/>
      <c r="S125" s="736"/>
      <c r="T125" s="736"/>
      <c r="U125" s="736"/>
      <c r="V125" s="736"/>
      <c r="W125" s="736"/>
      <c r="X125" s="736"/>
      <c r="Y125" s="736"/>
      <c r="Z125" s="737"/>
      <c r="AA125" s="728" t="s">
        <v>34</v>
      </c>
      <c r="AB125" s="729"/>
      <c r="AC125" s="729"/>
      <c r="AD125" s="729"/>
      <c r="AE125" s="730"/>
      <c r="AF125" s="731" t="s">
        <v>34</v>
      </c>
      <c r="AG125" s="729"/>
      <c r="AH125" s="729"/>
      <c r="AI125" s="729"/>
      <c r="AJ125" s="730"/>
      <c r="AK125" s="731" t="s">
        <v>34</v>
      </c>
      <c r="AL125" s="729"/>
      <c r="AM125" s="729"/>
      <c r="AN125" s="729"/>
      <c r="AO125" s="730"/>
      <c r="AP125" s="800" t="s">
        <v>34</v>
      </c>
      <c r="AQ125" s="801"/>
      <c r="AR125" s="801"/>
      <c r="AS125" s="801"/>
      <c r="AT125" s="802"/>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790" t="s">
        <v>414</v>
      </c>
      <c r="CL125" s="791"/>
      <c r="CM125" s="791"/>
      <c r="CN125" s="791"/>
      <c r="CO125" s="792"/>
      <c r="CP125" s="827" t="s">
        <v>209</v>
      </c>
      <c r="CQ125" s="775"/>
      <c r="CR125" s="775"/>
      <c r="CS125" s="775"/>
      <c r="CT125" s="775"/>
      <c r="CU125" s="775"/>
      <c r="CV125" s="775"/>
      <c r="CW125" s="775"/>
      <c r="CX125" s="775"/>
      <c r="CY125" s="775"/>
      <c r="CZ125" s="775"/>
      <c r="DA125" s="775"/>
      <c r="DB125" s="775"/>
      <c r="DC125" s="775"/>
      <c r="DD125" s="775"/>
      <c r="DE125" s="775"/>
      <c r="DF125" s="776"/>
      <c r="DG125" s="828" t="s">
        <v>34</v>
      </c>
      <c r="DH125" s="829"/>
      <c r="DI125" s="829"/>
      <c r="DJ125" s="829"/>
      <c r="DK125" s="829"/>
      <c r="DL125" s="829" t="s">
        <v>34</v>
      </c>
      <c r="DM125" s="829"/>
      <c r="DN125" s="829"/>
      <c r="DO125" s="829"/>
      <c r="DP125" s="829"/>
      <c r="DQ125" s="829" t="s">
        <v>34</v>
      </c>
      <c r="DR125" s="829"/>
      <c r="DS125" s="829"/>
      <c r="DT125" s="829"/>
      <c r="DU125" s="829"/>
      <c r="DV125" s="830" t="s">
        <v>34</v>
      </c>
      <c r="DW125" s="830"/>
      <c r="DX125" s="830"/>
      <c r="DY125" s="830"/>
      <c r="DZ125" s="831"/>
    </row>
    <row r="126" spans="1:130" s="48" customFormat="1" ht="26.25" customHeight="1" x14ac:dyDescent="0.2">
      <c r="A126" s="719"/>
      <c r="B126" s="720"/>
      <c r="C126" s="799" t="s">
        <v>495</v>
      </c>
      <c r="D126" s="736"/>
      <c r="E126" s="736"/>
      <c r="F126" s="736"/>
      <c r="G126" s="736"/>
      <c r="H126" s="736"/>
      <c r="I126" s="736"/>
      <c r="J126" s="736"/>
      <c r="K126" s="736"/>
      <c r="L126" s="736"/>
      <c r="M126" s="736"/>
      <c r="N126" s="736"/>
      <c r="O126" s="736"/>
      <c r="P126" s="736"/>
      <c r="Q126" s="736"/>
      <c r="R126" s="736"/>
      <c r="S126" s="736"/>
      <c r="T126" s="736"/>
      <c r="U126" s="736"/>
      <c r="V126" s="736"/>
      <c r="W126" s="736"/>
      <c r="X126" s="736"/>
      <c r="Y126" s="736"/>
      <c r="Z126" s="737"/>
      <c r="AA126" s="728" t="s">
        <v>34</v>
      </c>
      <c r="AB126" s="729"/>
      <c r="AC126" s="729"/>
      <c r="AD126" s="729"/>
      <c r="AE126" s="730"/>
      <c r="AF126" s="731" t="s">
        <v>34</v>
      </c>
      <c r="AG126" s="729"/>
      <c r="AH126" s="729"/>
      <c r="AI126" s="729"/>
      <c r="AJ126" s="730"/>
      <c r="AK126" s="731" t="s">
        <v>34</v>
      </c>
      <c r="AL126" s="729"/>
      <c r="AM126" s="729"/>
      <c r="AN126" s="729"/>
      <c r="AO126" s="730"/>
      <c r="AP126" s="800" t="s">
        <v>34</v>
      </c>
      <c r="AQ126" s="801"/>
      <c r="AR126" s="801"/>
      <c r="AS126" s="801"/>
      <c r="AT126" s="802"/>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793"/>
      <c r="CL126" s="794"/>
      <c r="CM126" s="794"/>
      <c r="CN126" s="794"/>
      <c r="CO126" s="795"/>
      <c r="CP126" s="799" t="s">
        <v>92</v>
      </c>
      <c r="CQ126" s="736"/>
      <c r="CR126" s="736"/>
      <c r="CS126" s="736"/>
      <c r="CT126" s="736"/>
      <c r="CU126" s="736"/>
      <c r="CV126" s="736"/>
      <c r="CW126" s="736"/>
      <c r="CX126" s="736"/>
      <c r="CY126" s="736"/>
      <c r="CZ126" s="736"/>
      <c r="DA126" s="736"/>
      <c r="DB126" s="736"/>
      <c r="DC126" s="736"/>
      <c r="DD126" s="736"/>
      <c r="DE126" s="736"/>
      <c r="DF126" s="737"/>
      <c r="DG126" s="803" t="s">
        <v>34</v>
      </c>
      <c r="DH126" s="804"/>
      <c r="DI126" s="804"/>
      <c r="DJ126" s="804"/>
      <c r="DK126" s="804"/>
      <c r="DL126" s="804" t="s">
        <v>34</v>
      </c>
      <c r="DM126" s="804"/>
      <c r="DN126" s="804"/>
      <c r="DO126" s="804"/>
      <c r="DP126" s="804"/>
      <c r="DQ126" s="804" t="s">
        <v>34</v>
      </c>
      <c r="DR126" s="804"/>
      <c r="DS126" s="804"/>
      <c r="DT126" s="804"/>
      <c r="DU126" s="804"/>
      <c r="DV126" s="805" t="s">
        <v>34</v>
      </c>
      <c r="DW126" s="805"/>
      <c r="DX126" s="805"/>
      <c r="DY126" s="805"/>
      <c r="DZ126" s="806"/>
    </row>
    <row r="127" spans="1:130" s="48" customFormat="1" ht="26.25" customHeight="1" x14ac:dyDescent="0.2">
      <c r="A127" s="721"/>
      <c r="B127" s="722"/>
      <c r="C127" s="807" t="s">
        <v>286</v>
      </c>
      <c r="D127" s="808"/>
      <c r="E127" s="808"/>
      <c r="F127" s="808"/>
      <c r="G127" s="808"/>
      <c r="H127" s="808"/>
      <c r="I127" s="808"/>
      <c r="J127" s="808"/>
      <c r="K127" s="808"/>
      <c r="L127" s="808"/>
      <c r="M127" s="808"/>
      <c r="N127" s="808"/>
      <c r="O127" s="808"/>
      <c r="P127" s="808"/>
      <c r="Q127" s="808"/>
      <c r="R127" s="808"/>
      <c r="S127" s="808"/>
      <c r="T127" s="808"/>
      <c r="U127" s="808"/>
      <c r="V127" s="808"/>
      <c r="W127" s="808"/>
      <c r="X127" s="808"/>
      <c r="Y127" s="808"/>
      <c r="Z127" s="809"/>
      <c r="AA127" s="728" t="s">
        <v>34</v>
      </c>
      <c r="AB127" s="729"/>
      <c r="AC127" s="729"/>
      <c r="AD127" s="729"/>
      <c r="AE127" s="730"/>
      <c r="AF127" s="731" t="s">
        <v>34</v>
      </c>
      <c r="AG127" s="729"/>
      <c r="AH127" s="729"/>
      <c r="AI127" s="729"/>
      <c r="AJ127" s="730"/>
      <c r="AK127" s="731" t="s">
        <v>34</v>
      </c>
      <c r="AL127" s="729"/>
      <c r="AM127" s="729"/>
      <c r="AN127" s="729"/>
      <c r="AO127" s="730"/>
      <c r="AP127" s="800" t="s">
        <v>34</v>
      </c>
      <c r="AQ127" s="801"/>
      <c r="AR127" s="801"/>
      <c r="AS127" s="801"/>
      <c r="AT127" s="802"/>
      <c r="AU127" s="56"/>
      <c r="AV127" s="56"/>
      <c r="AW127" s="56"/>
      <c r="AX127" s="810" t="s">
        <v>386</v>
      </c>
      <c r="AY127" s="811"/>
      <c r="AZ127" s="811"/>
      <c r="BA127" s="811"/>
      <c r="BB127" s="811"/>
      <c r="BC127" s="811"/>
      <c r="BD127" s="811"/>
      <c r="BE127" s="812"/>
      <c r="BF127" s="813" t="s">
        <v>443</v>
      </c>
      <c r="BG127" s="811"/>
      <c r="BH127" s="811"/>
      <c r="BI127" s="811"/>
      <c r="BJ127" s="811"/>
      <c r="BK127" s="811"/>
      <c r="BL127" s="812"/>
      <c r="BM127" s="813" t="s">
        <v>408</v>
      </c>
      <c r="BN127" s="811"/>
      <c r="BO127" s="811"/>
      <c r="BP127" s="811"/>
      <c r="BQ127" s="811"/>
      <c r="BR127" s="811"/>
      <c r="BS127" s="812"/>
      <c r="BT127" s="813" t="s">
        <v>86</v>
      </c>
      <c r="BU127" s="811"/>
      <c r="BV127" s="811"/>
      <c r="BW127" s="811"/>
      <c r="BX127" s="811"/>
      <c r="BY127" s="811"/>
      <c r="BZ127" s="814"/>
      <c r="CA127" s="56"/>
      <c r="CB127" s="56"/>
      <c r="CC127" s="56"/>
      <c r="CD127" s="74"/>
      <c r="CE127" s="74"/>
      <c r="CF127" s="74"/>
      <c r="CG127" s="56"/>
      <c r="CH127" s="56"/>
      <c r="CI127" s="56"/>
      <c r="CJ127" s="75"/>
      <c r="CK127" s="793"/>
      <c r="CL127" s="794"/>
      <c r="CM127" s="794"/>
      <c r="CN127" s="794"/>
      <c r="CO127" s="795"/>
      <c r="CP127" s="799" t="s">
        <v>336</v>
      </c>
      <c r="CQ127" s="736"/>
      <c r="CR127" s="736"/>
      <c r="CS127" s="736"/>
      <c r="CT127" s="736"/>
      <c r="CU127" s="736"/>
      <c r="CV127" s="736"/>
      <c r="CW127" s="736"/>
      <c r="CX127" s="736"/>
      <c r="CY127" s="736"/>
      <c r="CZ127" s="736"/>
      <c r="DA127" s="736"/>
      <c r="DB127" s="736"/>
      <c r="DC127" s="736"/>
      <c r="DD127" s="736"/>
      <c r="DE127" s="736"/>
      <c r="DF127" s="737"/>
      <c r="DG127" s="803" t="s">
        <v>34</v>
      </c>
      <c r="DH127" s="804"/>
      <c r="DI127" s="804"/>
      <c r="DJ127" s="804"/>
      <c r="DK127" s="804"/>
      <c r="DL127" s="804" t="s">
        <v>34</v>
      </c>
      <c r="DM127" s="804"/>
      <c r="DN127" s="804"/>
      <c r="DO127" s="804"/>
      <c r="DP127" s="804"/>
      <c r="DQ127" s="804" t="s">
        <v>34</v>
      </c>
      <c r="DR127" s="804"/>
      <c r="DS127" s="804"/>
      <c r="DT127" s="804"/>
      <c r="DU127" s="804"/>
      <c r="DV127" s="805" t="s">
        <v>34</v>
      </c>
      <c r="DW127" s="805"/>
      <c r="DX127" s="805"/>
      <c r="DY127" s="805"/>
      <c r="DZ127" s="806"/>
    </row>
    <row r="128" spans="1:130" s="48" customFormat="1" ht="26.25" customHeight="1" x14ac:dyDescent="0.2">
      <c r="A128" s="763" t="s">
        <v>501</v>
      </c>
      <c r="B128" s="764"/>
      <c r="C128" s="764"/>
      <c r="D128" s="764"/>
      <c r="E128" s="764"/>
      <c r="F128" s="764"/>
      <c r="G128" s="764"/>
      <c r="H128" s="764"/>
      <c r="I128" s="764"/>
      <c r="J128" s="764"/>
      <c r="K128" s="764"/>
      <c r="L128" s="764"/>
      <c r="M128" s="764"/>
      <c r="N128" s="764"/>
      <c r="O128" s="764"/>
      <c r="P128" s="764"/>
      <c r="Q128" s="764"/>
      <c r="R128" s="764"/>
      <c r="S128" s="764"/>
      <c r="T128" s="764"/>
      <c r="U128" s="764"/>
      <c r="V128" s="764"/>
      <c r="W128" s="765" t="s">
        <v>502</v>
      </c>
      <c r="X128" s="765"/>
      <c r="Y128" s="765"/>
      <c r="Z128" s="766"/>
      <c r="AA128" s="767">
        <v>18705</v>
      </c>
      <c r="AB128" s="768"/>
      <c r="AC128" s="768"/>
      <c r="AD128" s="768"/>
      <c r="AE128" s="769"/>
      <c r="AF128" s="770">
        <v>18706</v>
      </c>
      <c r="AG128" s="768"/>
      <c r="AH128" s="768"/>
      <c r="AI128" s="768"/>
      <c r="AJ128" s="769"/>
      <c r="AK128" s="770">
        <v>15793</v>
      </c>
      <c r="AL128" s="768"/>
      <c r="AM128" s="768"/>
      <c r="AN128" s="768"/>
      <c r="AO128" s="769"/>
      <c r="AP128" s="771"/>
      <c r="AQ128" s="772"/>
      <c r="AR128" s="772"/>
      <c r="AS128" s="772"/>
      <c r="AT128" s="773"/>
      <c r="AU128" s="56"/>
      <c r="AV128" s="56"/>
      <c r="AW128" s="56"/>
      <c r="AX128" s="774" t="s">
        <v>503</v>
      </c>
      <c r="AY128" s="775"/>
      <c r="AZ128" s="775"/>
      <c r="BA128" s="775"/>
      <c r="BB128" s="775"/>
      <c r="BC128" s="775"/>
      <c r="BD128" s="775"/>
      <c r="BE128" s="776"/>
      <c r="BF128" s="777" t="s">
        <v>34</v>
      </c>
      <c r="BG128" s="778"/>
      <c r="BH128" s="778"/>
      <c r="BI128" s="778"/>
      <c r="BJ128" s="778"/>
      <c r="BK128" s="778"/>
      <c r="BL128" s="779"/>
      <c r="BM128" s="777">
        <v>15</v>
      </c>
      <c r="BN128" s="778"/>
      <c r="BO128" s="778"/>
      <c r="BP128" s="778"/>
      <c r="BQ128" s="778"/>
      <c r="BR128" s="778"/>
      <c r="BS128" s="779"/>
      <c r="BT128" s="777">
        <v>20</v>
      </c>
      <c r="BU128" s="778"/>
      <c r="BV128" s="778"/>
      <c r="BW128" s="778"/>
      <c r="BX128" s="778"/>
      <c r="BY128" s="778"/>
      <c r="BZ128" s="780"/>
      <c r="CA128" s="74"/>
      <c r="CB128" s="74"/>
      <c r="CC128" s="74"/>
      <c r="CD128" s="74"/>
      <c r="CE128" s="74"/>
      <c r="CF128" s="74"/>
      <c r="CG128" s="56"/>
      <c r="CH128" s="56"/>
      <c r="CI128" s="56"/>
      <c r="CJ128" s="75"/>
      <c r="CK128" s="796"/>
      <c r="CL128" s="797"/>
      <c r="CM128" s="797"/>
      <c r="CN128" s="797"/>
      <c r="CO128" s="798"/>
      <c r="CP128" s="781" t="s">
        <v>241</v>
      </c>
      <c r="CQ128" s="755"/>
      <c r="CR128" s="755"/>
      <c r="CS128" s="755"/>
      <c r="CT128" s="755"/>
      <c r="CU128" s="755"/>
      <c r="CV128" s="755"/>
      <c r="CW128" s="755"/>
      <c r="CX128" s="755"/>
      <c r="CY128" s="755"/>
      <c r="CZ128" s="755"/>
      <c r="DA128" s="755"/>
      <c r="DB128" s="755"/>
      <c r="DC128" s="755"/>
      <c r="DD128" s="755"/>
      <c r="DE128" s="755"/>
      <c r="DF128" s="756"/>
      <c r="DG128" s="782" t="s">
        <v>34</v>
      </c>
      <c r="DH128" s="783"/>
      <c r="DI128" s="783"/>
      <c r="DJ128" s="783"/>
      <c r="DK128" s="783"/>
      <c r="DL128" s="783" t="s">
        <v>34</v>
      </c>
      <c r="DM128" s="783"/>
      <c r="DN128" s="783"/>
      <c r="DO128" s="783"/>
      <c r="DP128" s="783"/>
      <c r="DQ128" s="783" t="s">
        <v>34</v>
      </c>
      <c r="DR128" s="783"/>
      <c r="DS128" s="783"/>
      <c r="DT128" s="783"/>
      <c r="DU128" s="783"/>
      <c r="DV128" s="784" t="s">
        <v>34</v>
      </c>
      <c r="DW128" s="784"/>
      <c r="DX128" s="784"/>
      <c r="DY128" s="784"/>
      <c r="DZ128" s="785"/>
    </row>
    <row r="129" spans="1:131" s="48" customFormat="1" ht="26.25" customHeight="1" x14ac:dyDescent="0.2">
      <c r="A129" s="723" t="s">
        <v>160</v>
      </c>
      <c r="B129" s="724"/>
      <c r="C129" s="724"/>
      <c r="D129" s="724"/>
      <c r="E129" s="724"/>
      <c r="F129" s="724"/>
      <c r="G129" s="724"/>
      <c r="H129" s="724"/>
      <c r="I129" s="724"/>
      <c r="J129" s="724"/>
      <c r="K129" s="724"/>
      <c r="L129" s="724"/>
      <c r="M129" s="724"/>
      <c r="N129" s="724"/>
      <c r="O129" s="724"/>
      <c r="P129" s="724"/>
      <c r="Q129" s="724"/>
      <c r="R129" s="724"/>
      <c r="S129" s="724"/>
      <c r="T129" s="724"/>
      <c r="U129" s="724"/>
      <c r="V129" s="724"/>
      <c r="W129" s="725" t="s">
        <v>83</v>
      </c>
      <c r="X129" s="726"/>
      <c r="Y129" s="726"/>
      <c r="Z129" s="727"/>
      <c r="AA129" s="728">
        <v>2799966</v>
      </c>
      <c r="AB129" s="729"/>
      <c r="AC129" s="729"/>
      <c r="AD129" s="729"/>
      <c r="AE129" s="730"/>
      <c r="AF129" s="731">
        <v>2798565</v>
      </c>
      <c r="AG129" s="729"/>
      <c r="AH129" s="729"/>
      <c r="AI129" s="729"/>
      <c r="AJ129" s="730"/>
      <c r="AK129" s="731">
        <v>2874818</v>
      </c>
      <c r="AL129" s="729"/>
      <c r="AM129" s="729"/>
      <c r="AN129" s="729"/>
      <c r="AO129" s="730"/>
      <c r="AP129" s="732"/>
      <c r="AQ129" s="733"/>
      <c r="AR129" s="733"/>
      <c r="AS129" s="733"/>
      <c r="AT129" s="734"/>
      <c r="AU129" s="67"/>
      <c r="AV129" s="67"/>
      <c r="AW129" s="67"/>
      <c r="AX129" s="735" t="s">
        <v>89</v>
      </c>
      <c r="AY129" s="736"/>
      <c r="AZ129" s="736"/>
      <c r="BA129" s="736"/>
      <c r="BB129" s="736"/>
      <c r="BC129" s="736"/>
      <c r="BD129" s="736"/>
      <c r="BE129" s="737"/>
      <c r="BF129" s="786" t="s">
        <v>34</v>
      </c>
      <c r="BG129" s="787"/>
      <c r="BH129" s="787"/>
      <c r="BI129" s="787"/>
      <c r="BJ129" s="787"/>
      <c r="BK129" s="787"/>
      <c r="BL129" s="788"/>
      <c r="BM129" s="786">
        <v>20</v>
      </c>
      <c r="BN129" s="787"/>
      <c r="BO129" s="787"/>
      <c r="BP129" s="787"/>
      <c r="BQ129" s="787"/>
      <c r="BR129" s="787"/>
      <c r="BS129" s="788"/>
      <c r="BT129" s="786">
        <v>30</v>
      </c>
      <c r="BU129" s="787"/>
      <c r="BV129" s="787"/>
      <c r="BW129" s="787"/>
      <c r="BX129" s="787"/>
      <c r="BY129" s="787"/>
      <c r="BZ129" s="789"/>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23" t="s">
        <v>95</v>
      </c>
      <c r="B130" s="724"/>
      <c r="C130" s="724"/>
      <c r="D130" s="724"/>
      <c r="E130" s="724"/>
      <c r="F130" s="724"/>
      <c r="G130" s="724"/>
      <c r="H130" s="724"/>
      <c r="I130" s="724"/>
      <c r="J130" s="724"/>
      <c r="K130" s="724"/>
      <c r="L130" s="724"/>
      <c r="M130" s="724"/>
      <c r="N130" s="724"/>
      <c r="O130" s="724"/>
      <c r="P130" s="724"/>
      <c r="Q130" s="724"/>
      <c r="R130" s="724"/>
      <c r="S130" s="724"/>
      <c r="T130" s="724"/>
      <c r="U130" s="724"/>
      <c r="V130" s="724"/>
      <c r="W130" s="725" t="s">
        <v>57</v>
      </c>
      <c r="X130" s="726"/>
      <c r="Y130" s="726"/>
      <c r="Z130" s="727"/>
      <c r="AA130" s="728">
        <v>347909</v>
      </c>
      <c r="AB130" s="729"/>
      <c r="AC130" s="729"/>
      <c r="AD130" s="729"/>
      <c r="AE130" s="730"/>
      <c r="AF130" s="731">
        <v>309581</v>
      </c>
      <c r="AG130" s="729"/>
      <c r="AH130" s="729"/>
      <c r="AI130" s="729"/>
      <c r="AJ130" s="730"/>
      <c r="AK130" s="731">
        <v>313996</v>
      </c>
      <c r="AL130" s="729"/>
      <c r="AM130" s="729"/>
      <c r="AN130" s="729"/>
      <c r="AO130" s="730"/>
      <c r="AP130" s="732"/>
      <c r="AQ130" s="733"/>
      <c r="AR130" s="733"/>
      <c r="AS130" s="733"/>
      <c r="AT130" s="734"/>
      <c r="AU130" s="67"/>
      <c r="AV130" s="67"/>
      <c r="AW130" s="67"/>
      <c r="AX130" s="735" t="s">
        <v>460</v>
      </c>
      <c r="AY130" s="736"/>
      <c r="AZ130" s="736"/>
      <c r="BA130" s="736"/>
      <c r="BB130" s="736"/>
      <c r="BC130" s="736"/>
      <c r="BD130" s="736"/>
      <c r="BE130" s="737"/>
      <c r="BF130" s="738">
        <v>8.5</v>
      </c>
      <c r="BG130" s="739"/>
      <c r="BH130" s="739"/>
      <c r="BI130" s="739"/>
      <c r="BJ130" s="739"/>
      <c r="BK130" s="739"/>
      <c r="BL130" s="740"/>
      <c r="BM130" s="738">
        <v>25</v>
      </c>
      <c r="BN130" s="739"/>
      <c r="BO130" s="739"/>
      <c r="BP130" s="739"/>
      <c r="BQ130" s="739"/>
      <c r="BR130" s="739"/>
      <c r="BS130" s="740"/>
      <c r="BT130" s="738">
        <v>35</v>
      </c>
      <c r="BU130" s="739"/>
      <c r="BV130" s="739"/>
      <c r="BW130" s="739"/>
      <c r="BX130" s="739"/>
      <c r="BY130" s="739"/>
      <c r="BZ130" s="741"/>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42"/>
      <c r="B131" s="743"/>
      <c r="C131" s="743"/>
      <c r="D131" s="743"/>
      <c r="E131" s="743"/>
      <c r="F131" s="743"/>
      <c r="G131" s="743"/>
      <c r="H131" s="743"/>
      <c r="I131" s="743"/>
      <c r="J131" s="743"/>
      <c r="K131" s="743"/>
      <c r="L131" s="743"/>
      <c r="M131" s="743"/>
      <c r="N131" s="743"/>
      <c r="O131" s="743"/>
      <c r="P131" s="743"/>
      <c r="Q131" s="743"/>
      <c r="R131" s="743"/>
      <c r="S131" s="743"/>
      <c r="T131" s="743"/>
      <c r="U131" s="743"/>
      <c r="V131" s="743"/>
      <c r="W131" s="744" t="s">
        <v>465</v>
      </c>
      <c r="X131" s="745"/>
      <c r="Y131" s="745"/>
      <c r="Z131" s="746"/>
      <c r="AA131" s="747">
        <v>2452057</v>
      </c>
      <c r="AB131" s="748"/>
      <c r="AC131" s="748"/>
      <c r="AD131" s="748"/>
      <c r="AE131" s="749"/>
      <c r="AF131" s="750">
        <v>2488984</v>
      </c>
      <c r="AG131" s="748"/>
      <c r="AH131" s="748"/>
      <c r="AI131" s="748"/>
      <c r="AJ131" s="749"/>
      <c r="AK131" s="750">
        <v>2560822</v>
      </c>
      <c r="AL131" s="748"/>
      <c r="AM131" s="748"/>
      <c r="AN131" s="748"/>
      <c r="AO131" s="749"/>
      <c r="AP131" s="751"/>
      <c r="AQ131" s="752"/>
      <c r="AR131" s="752"/>
      <c r="AS131" s="752"/>
      <c r="AT131" s="753"/>
      <c r="AU131" s="67"/>
      <c r="AV131" s="67"/>
      <c r="AW131" s="67"/>
      <c r="AX131" s="754" t="s">
        <v>505</v>
      </c>
      <c r="AY131" s="755"/>
      <c r="AZ131" s="755"/>
      <c r="BA131" s="755"/>
      <c r="BB131" s="755"/>
      <c r="BC131" s="755"/>
      <c r="BD131" s="755"/>
      <c r="BE131" s="756"/>
      <c r="BF131" s="757">
        <v>28.3</v>
      </c>
      <c r="BG131" s="758"/>
      <c r="BH131" s="758"/>
      <c r="BI131" s="758"/>
      <c r="BJ131" s="758"/>
      <c r="BK131" s="758"/>
      <c r="BL131" s="759"/>
      <c r="BM131" s="757">
        <v>350</v>
      </c>
      <c r="BN131" s="758"/>
      <c r="BO131" s="758"/>
      <c r="BP131" s="758"/>
      <c r="BQ131" s="758"/>
      <c r="BR131" s="758"/>
      <c r="BS131" s="759"/>
      <c r="BT131" s="760"/>
      <c r="BU131" s="761"/>
      <c r="BV131" s="761"/>
      <c r="BW131" s="761"/>
      <c r="BX131" s="761"/>
      <c r="BY131" s="761"/>
      <c r="BZ131" s="762"/>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13" t="s">
        <v>506</v>
      </c>
      <c r="B132" s="714"/>
      <c r="C132" s="714"/>
      <c r="D132" s="714"/>
      <c r="E132" s="714"/>
      <c r="F132" s="714"/>
      <c r="G132" s="714"/>
      <c r="H132" s="714"/>
      <c r="I132" s="714"/>
      <c r="J132" s="714"/>
      <c r="K132" s="714"/>
      <c r="L132" s="714"/>
      <c r="M132" s="714"/>
      <c r="N132" s="714"/>
      <c r="O132" s="714"/>
      <c r="P132" s="714"/>
      <c r="Q132" s="714"/>
      <c r="R132" s="714"/>
      <c r="S132" s="714"/>
      <c r="T132" s="714"/>
      <c r="U132" s="714"/>
      <c r="V132" s="688" t="s">
        <v>504</v>
      </c>
      <c r="W132" s="688"/>
      <c r="X132" s="688"/>
      <c r="Y132" s="688"/>
      <c r="Z132" s="689"/>
      <c r="AA132" s="690">
        <v>8.5008627449999992</v>
      </c>
      <c r="AB132" s="691"/>
      <c r="AC132" s="691"/>
      <c r="AD132" s="691"/>
      <c r="AE132" s="692"/>
      <c r="AF132" s="693">
        <v>8.4686763759999995</v>
      </c>
      <c r="AG132" s="691"/>
      <c r="AH132" s="691"/>
      <c r="AI132" s="691"/>
      <c r="AJ132" s="692"/>
      <c r="AK132" s="693">
        <v>8.6390229390000002</v>
      </c>
      <c r="AL132" s="691"/>
      <c r="AM132" s="691"/>
      <c r="AN132" s="691"/>
      <c r="AO132" s="692"/>
      <c r="AP132" s="694"/>
      <c r="AQ132" s="695"/>
      <c r="AR132" s="695"/>
      <c r="AS132" s="695"/>
      <c r="AT132" s="696"/>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7" t="s">
        <v>363</v>
      </c>
      <c r="W133" s="697"/>
      <c r="X133" s="697"/>
      <c r="Y133" s="697"/>
      <c r="Z133" s="698"/>
      <c r="AA133" s="699">
        <v>7.6</v>
      </c>
      <c r="AB133" s="700"/>
      <c r="AC133" s="700"/>
      <c r="AD133" s="700"/>
      <c r="AE133" s="701"/>
      <c r="AF133" s="699">
        <v>8.3000000000000007</v>
      </c>
      <c r="AG133" s="700"/>
      <c r="AH133" s="700"/>
      <c r="AI133" s="700"/>
      <c r="AJ133" s="701"/>
      <c r="AK133" s="699">
        <v>8.5</v>
      </c>
      <c r="AL133" s="700"/>
      <c r="AM133" s="700"/>
      <c r="AN133" s="700"/>
      <c r="AO133" s="701"/>
      <c r="AP133" s="702"/>
      <c r="AQ133" s="703"/>
      <c r="AR133" s="703"/>
      <c r="AS133" s="703"/>
      <c r="AT133" s="704"/>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WukQRnRs4nyUqn+qfOT3w8qjX6IlQobo8gdmFi9B+DynEjZUiXWEtaPseAcnBkohil6IJK/b27rySbtk9kpWHw==" saltValue="tEpY5XLEjoDwDfx6r2sPi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0" zoomScaleNormal="85" zoomScaleSheetLayoutView="90"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507</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yjv2Az3feFp9oXLXTWtI1EmklzHcz7/SVLoA/875/i7AuPZ8sczwJjgm8phxD8OtOEJH+uO4dMn3TloCx3SPeg==" saltValue="MaPL9qcpImgGCmezoq/3sw==" spinCount="100000" sheet="1" objects="1" scenarios="1"/>
  <phoneticPr fontId="5"/>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90" zoomScaleNormal="9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sXZfpzbnbQf73hQpbefKkcuHQBK2zcyKjwVFungWu8XPLyYY8p0t7NBBU77rkYgSQ3gOevigfXQUCDooY9kdLg==" saltValue="iDgOuW2shrvb6wbPm+qZtw==" spinCount="100000" sheet="1" objects="1" scenarios="1"/>
  <phoneticPr fontId="5"/>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508</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509</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07" t="s">
        <v>510</v>
      </c>
      <c r="AP7" s="126"/>
      <c r="AQ7" s="137" t="s">
        <v>357</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08"/>
      <c r="AP8" s="127" t="s">
        <v>134</v>
      </c>
      <c r="AQ8" s="138" t="s">
        <v>355</v>
      </c>
      <c r="AR8" s="152" t="s">
        <v>198</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18" t="s">
        <v>184</v>
      </c>
      <c r="AL9" s="1019"/>
      <c r="AM9" s="1019"/>
      <c r="AN9" s="1020"/>
      <c r="AO9" s="116">
        <v>1019476</v>
      </c>
      <c r="AP9" s="116">
        <v>150254</v>
      </c>
      <c r="AQ9" s="139">
        <v>186275</v>
      </c>
      <c r="AR9" s="153">
        <v>-19.3</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18" t="s">
        <v>342</v>
      </c>
      <c r="AL10" s="1019"/>
      <c r="AM10" s="1019"/>
      <c r="AN10" s="1020"/>
      <c r="AO10" s="117">
        <v>5418</v>
      </c>
      <c r="AP10" s="117">
        <v>799</v>
      </c>
      <c r="AQ10" s="140">
        <v>28060</v>
      </c>
      <c r="AR10" s="154">
        <v>-97.2</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18" t="s">
        <v>511</v>
      </c>
      <c r="AL11" s="1019"/>
      <c r="AM11" s="1019"/>
      <c r="AN11" s="1020"/>
      <c r="AO11" s="117" t="s">
        <v>34</v>
      </c>
      <c r="AP11" s="117" t="s">
        <v>34</v>
      </c>
      <c r="AQ11" s="140">
        <v>7123</v>
      </c>
      <c r="AR11" s="154" t="s">
        <v>34</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18" t="s">
        <v>248</v>
      </c>
      <c r="AL12" s="1019"/>
      <c r="AM12" s="1019"/>
      <c r="AN12" s="1020"/>
      <c r="AO12" s="117" t="s">
        <v>34</v>
      </c>
      <c r="AP12" s="117" t="s">
        <v>34</v>
      </c>
      <c r="AQ12" s="140">
        <v>57</v>
      </c>
      <c r="AR12" s="154" t="s">
        <v>34</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18" t="s">
        <v>512</v>
      </c>
      <c r="AL13" s="1019"/>
      <c r="AM13" s="1019"/>
      <c r="AN13" s="1020"/>
      <c r="AO13" s="117">
        <v>50377</v>
      </c>
      <c r="AP13" s="117">
        <v>7425</v>
      </c>
      <c r="AQ13" s="140">
        <v>6435</v>
      </c>
      <c r="AR13" s="154">
        <v>15.4</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18" t="s">
        <v>457</v>
      </c>
      <c r="AL14" s="1019"/>
      <c r="AM14" s="1019"/>
      <c r="AN14" s="1020"/>
      <c r="AO14" s="117">
        <v>4468</v>
      </c>
      <c r="AP14" s="117">
        <v>659</v>
      </c>
      <c r="AQ14" s="140">
        <v>3786</v>
      </c>
      <c r="AR14" s="154">
        <v>-82.6</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21" t="s">
        <v>513</v>
      </c>
      <c r="AL15" s="1022"/>
      <c r="AM15" s="1022"/>
      <c r="AN15" s="1023"/>
      <c r="AO15" s="117">
        <v>-39947</v>
      </c>
      <c r="AP15" s="117">
        <v>-5888</v>
      </c>
      <c r="AQ15" s="140">
        <v>-9323</v>
      </c>
      <c r="AR15" s="154">
        <v>-36.799999999999997</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21" t="s">
        <v>94</v>
      </c>
      <c r="AL16" s="1022"/>
      <c r="AM16" s="1022"/>
      <c r="AN16" s="1023"/>
      <c r="AO16" s="117">
        <v>1039792</v>
      </c>
      <c r="AP16" s="117">
        <v>153249</v>
      </c>
      <c r="AQ16" s="140">
        <v>222412</v>
      </c>
      <c r="AR16" s="154">
        <v>-31.1</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308</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467</v>
      </c>
      <c r="AP20" s="128" t="s">
        <v>369</v>
      </c>
      <c r="AQ20" s="141" t="s">
        <v>382</v>
      </c>
      <c r="AR20" s="155"/>
    </row>
    <row r="21" spans="1:46" s="81" customFormat="1" ht="13" x14ac:dyDescent="0.2">
      <c r="A21" s="83"/>
      <c r="AK21" s="1024" t="s">
        <v>514</v>
      </c>
      <c r="AL21" s="1025"/>
      <c r="AM21" s="1025"/>
      <c r="AN21" s="1026"/>
      <c r="AO21" s="119">
        <v>13.12</v>
      </c>
      <c r="AP21" s="129">
        <v>17.59</v>
      </c>
      <c r="AQ21" s="142">
        <v>-4.47</v>
      </c>
      <c r="AS21" s="161"/>
      <c r="AT21" s="83"/>
    </row>
    <row r="22" spans="1:46" s="81" customFormat="1" ht="13" x14ac:dyDescent="0.2">
      <c r="A22" s="83"/>
      <c r="AK22" s="1024" t="s">
        <v>317</v>
      </c>
      <c r="AL22" s="1025"/>
      <c r="AM22" s="1025"/>
      <c r="AN22" s="1026"/>
      <c r="AO22" s="120">
        <v>95.1</v>
      </c>
      <c r="AP22" s="130">
        <v>95.9</v>
      </c>
      <c r="AQ22" s="143">
        <v>-0.8</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17" t="s">
        <v>515</v>
      </c>
      <c r="B26" s="1017"/>
      <c r="C26" s="1017"/>
      <c r="D26" s="1017"/>
      <c r="E26" s="1017"/>
      <c r="F26" s="1017"/>
      <c r="G26" s="1017"/>
      <c r="H26" s="1017"/>
      <c r="I26" s="1017"/>
      <c r="J26" s="1017"/>
      <c r="K26" s="1017"/>
      <c r="L26" s="1017"/>
      <c r="M26" s="1017"/>
      <c r="N26" s="1017"/>
      <c r="O26" s="1017"/>
      <c r="P26" s="1017"/>
      <c r="Q26" s="1017"/>
      <c r="R26" s="1017"/>
      <c r="S26" s="1017"/>
      <c r="T26" s="1017"/>
      <c r="U26" s="1017"/>
      <c r="V26" s="1017"/>
      <c r="W26" s="1017"/>
      <c r="X26" s="1017"/>
      <c r="Y26" s="1017"/>
      <c r="Z26" s="1017"/>
      <c r="AA26" s="1017"/>
      <c r="AB26" s="1017"/>
      <c r="AC26" s="1017"/>
      <c r="AD26" s="1017"/>
      <c r="AE26" s="1017"/>
      <c r="AF26" s="1017"/>
      <c r="AG26" s="1017"/>
      <c r="AH26" s="1017"/>
      <c r="AI26" s="1017"/>
      <c r="AJ26" s="1017"/>
      <c r="AK26" s="1017"/>
      <c r="AL26" s="1017"/>
      <c r="AM26" s="1017"/>
      <c r="AN26" s="1017"/>
      <c r="AO26" s="1017"/>
      <c r="AP26" s="1017"/>
      <c r="AQ26" s="1017"/>
      <c r="AR26" s="1017"/>
      <c r="AS26" s="1017"/>
    </row>
    <row r="27" spans="1:46" ht="13" x14ac:dyDescent="0.2">
      <c r="A27" s="85"/>
      <c r="AO27" s="90"/>
      <c r="AP27" s="90"/>
      <c r="AQ27" s="90"/>
      <c r="AR27" s="90"/>
      <c r="AS27" s="90"/>
      <c r="AT27" s="90"/>
    </row>
    <row r="28" spans="1:46" ht="16.5" x14ac:dyDescent="0.2">
      <c r="A28" s="82" t="s">
        <v>489</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516</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07" t="s">
        <v>510</v>
      </c>
      <c r="AP30" s="126"/>
      <c r="AQ30" s="137" t="s">
        <v>357</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08"/>
      <c r="AP31" s="127" t="s">
        <v>134</v>
      </c>
      <c r="AQ31" s="138" t="s">
        <v>355</v>
      </c>
      <c r="AR31" s="152" t="s">
        <v>198</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11" t="s">
        <v>52</v>
      </c>
      <c r="AL32" s="1012"/>
      <c r="AM32" s="1012"/>
      <c r="AN32" s="1013"/>
      <c r="AO32" s="117">
        <v>468894</v>
      </c>
      <c r="AP32" s="117">
        <v>69107</v>
      </c>
      <c r="AQ32" s="144">
        <v>124581</v>
      </c>
      <c r="AR32" s="154">
        <v>-44.5</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11" t="s">
        <v>182</v>
      </c>
      <c r="AL33" s="1012"/>
      <c r="AM33" s="1012"/>
      <c r="AN33" s="1013"/>
      <c r="AO33" s="117" t="s">
        <v>34</v>
      </c>
      <c r="AP33" s="117" t="s">
        <v>34</v>
      </c>
      <c r="AQ33" s="144">
        <v>76</v>
      </c>
      <c r="AR33" s="154" t="s">
        <v>34</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11" t="s">
        <v>517</v>
      </c>
      <c r="AL34" s="1012"/>
      <c r="AM34" s="1012"/>
      <c r="AN34" s="1013"/>
      <c r="AO34" s="117" t="s">
        <v>34</v>
      </c>
      <c r="AP34" s="117" t="s">
        <v>34</v>
      </c>
      <c r="AQ34" s="144">
        <v>163</v>
      </c>
      <c r="AR34" s="154" t="s">
        <v>34</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11" t="s">
        <v>518</v>
      </c>
      <c r="AL35" s="1012"/>
      <c r="AM35" s="1012"/>
      <c r="AN35" s="1013"/>
      <c r="AO35" s="117">
        <v>82125</v>
      </c>
      <c r="AP35" s="117">
        <v>12104</v>
      </c>
      <c r="AQ35" s="144">
        <v>24428</v>
      </c>
      <c r="AR35" s="154">
        <v>-50.5</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11" t="s">
        <v>276</v>
      </c>
      <c r="AL36" s="1012"/>
      <c r="AM36" s="1012"/>
      <c r="AN36" s="1013"/>
      <c r="AO36" s="117" t="s">
        <v>34</v>
      </c>
      <c r="AP36" s="117" t="s">
        <v>34</v>
      </c>
      <c r="AQ36" s="144">
        <v>4294</v>
      </c>
      <c r="AR36" s="154" t="s">
        <v>34</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11" t="s">
        <v>478</v>
      </c>
      <c r="AL37" s="1012"/>
      <c r="AM37" s="1012"/>
      <c r="AN37" s="1013"/>
      <c r="AO37" s="117" t="s">
        <v>34</v>
      </c>
      <c r="AP37" s="117" t="s">
        <v>34</v>
      </c>
      <c r="AQ37" s="144">
        <v>880</v>
      </c>
      <c r="AR37" s="154" t="s">
        <v>34</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14" t="s">
        <v>310</v>
      </c>
      <c r="AL38" s="1015"/>
      <c r="AM38" s="1015"/>
      <c r="AN38" s="1016"/>
      <c r="AO38" s="121" t="s">
        <v>34</v>
      </c>
      <c r="AP38" s="121" t="s">
        <v>34</v>
      </c>
      <c r="AQ38" s="145">
        <v>22</v>
      </c>
      <c r="AR38" s="143" t="s">
        <v>34</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14" t="s">
        <v>228</v>
      </c>
      <c r="AL39" s="1015"/>
      <c r="AM39" s="1015"/>
      <c r="AN39" s="1016"/>
      <c r="AO39" s="117">
        <v>-15793</v>
      </c>
      <c r="AP39" s="117">
        <v>-2328</v>
      </c>
      <c r="AQ39" s="144">
        <v>-5293</v>
      </c>
      <c r="AR39" s="154">
        <v>-56</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11" t="s">
        <v>519</v>
      </c>
      <c r="AL40" s="1012"/>
      <c r="AM40" s="1012"/>
      <c r="AN40" s="1013"/>
      <c r="AO40" s="117">
        <v>-313996</v>
      </c>
      <c r="AP40" s="117">
        <v>-46278</v>
      </c>
      <c r="AQ40" s="144">
        <v>-99375</v>
      </c>
      <c r="AR40" s="154">
        <v>-53.4</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01" t="s">
        <v>130</v>
      </c>
      <c r="AL41" s="1002"/>
      <c r="AM41" s="1002"/>
      <c r="AN41" s="1003"/>
      <c r="AO41" s="117">
        <v>221230</v>
      </c>
      <c r="AP41" s="117">
        <v>32606</v>
      </c>
      <c r="AQ41" s="144">
        <v>49775</v>
      </c>
      <c r="AR41" s="154">
        <v>-34.5</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270</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47</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09" t="s">
        <v>510</v>
      </c>
      <c r="AN49" s="1004" t="s">
        <v>152</v>
      </c>
      <c r="AO49" s="1005"/>
      <c r="AP49" s="1005"/>
      <c r="AQ49" s="1005"/>
      <c r="AR49" s="1006"/>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10"/>
      <c r="AN50" s="113" t="s">
        <v>520</v>
      </c>
      <c r="AO50" s="123" t="s">
        <v>521</v>
      </c>
      <c r="AP50" s="134" t="s">
        <v>144</v>
      </c>
      <c r="AQ50" s="147" t="s">
        <v>415</v>
      </c>
      <c r="AR50" s="157" t="s">
        <v>430</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522</v>
      </c>
      <c r="AL51" s="102"/>
      <c r="AM51" s="107">
        <v>602658</v>
      </c>
      <c r="AN51" s="114">
        <v>83726</v>
      </c>
      <c r="AO51" s="124">
        <v>40.5</v>
      </c>
      <c r="AP51" s="135">
        <v>200194</v>
      </c>
      <c r="AQ51" s="148">
        <v>5.2</v>
      </c>
      <c r="AR51" s="158">
        <v>35.299999999999997</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523</v>
      </c>
      <c r="AM52" s="108">
        <v>332305</v>
      </c>
      <c r="AN52" s="115">
        <v>46166</v>
      </c>
      <c r="AO52" s="125">
        <v>1.9</v>
      </c>
      <c r="AP52" s="136">
        <v>106422</v>
      </c>
      <c r="AQ52" s="149">
        <v>20.100000000000001</v>
      </c>
      <c r="AR52" s="159">
        <v>-18.2</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296</v>
      </c>
      <c r="AL53" s="102"/>
      <c r="AM53" s="107">
        <v>755474</v>
      </c>
      <c r="AN53" s="114">
        <v>106225</v>
      </c>
      <c r="AO53" s="124">
        <v>26.9</v>
      </c>
      <c r="AP53" s="135">
        <v>196914</v>
      </c>
      <c r="AQ53" s="148">
        <v>-1.6</v>
      </c>
      <c r="AR53" s="158">
        <v>28.5</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523</v>
      </c>
      <c r="AM54" s="108">
        <v>478830</v>
      </c>
      <c r="AN54" s="115">
        <v>67327</v>
      </c>
      <c r="AO54" s="125">
        <v>45.8</v>
      </c>
      <c r="AP54" s="136">
        <v>98966</v>
      </c>
      <c r="AQ54" s="149">
        <v>-7</v>
      </c>
      <c r="AR54" s="159">
        <v>52.8</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287</v>
      </c>
      <c r="AL55" s="102"/>
      <c r="AM55" s="107">
        <v>1298555</v>
      </c>
      <c r="AN55" s="114">
        <v>184375</v>
      </c>
      <c r="AO55" s="124">
        <v>73.599999999999994</v>
      </c>
      <c r="AP55" s="135">
        <v>204757</v>
      </c>
      <c r="AQ55" s="148">
        <v>4</v>
      </c>
      <c r="AR55" s="158">
        <v>69.599999999999994</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523</v>
      </c>
      <c r="AM56" s="108">
        <v>1031478</v>
      </c>
      <c r="AN56" s="115">
        <v>146454</v>
      </c>
      <c r="AO56" s="125">
        <v>117.5</v>
      </c>
      <c r="AP56" s="136">
        <v>106071</v>
      </c>
      <c r="AQ56" s="149">
        <v>7.2</v>
      </c>
      <c r="AR56" s="159">
        <v>110.3</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59</v>
      </c>
      <c r="AL57" s="102"/>
      <c r="AM57" s="107">
        <v>581758</v>
      </c>
      <c r="AN57" s="114">
        <v>83815</v>
      </c>
      <c r="AO57" s="124">
        <v>-54.5</v>
      </c>
      <c r="AP57" s="135">
        <v>194971</v>
      </c>
      <c r="AQ57" s="148">
        <v>-4.8</v>
      </c>
      <c r="AR57" s="158">
        <v>-49.7</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523</v>
      </c>
      <c r="AM58" s="108">
        <v>363232</v>
      </c>
      <c r="AN58" s="115">
        <v>52331</v>
      </c>
      <c r="AO58" s="125">
        <v>-64.3</v>
      </c>
      <c r="AP58" s="136">
        <v>105966</v>
      </c>
      <c r="AQ58" s="149">
        <v>-0.1</v>
      </c>
      <c r="AR58" s="159">
        <v>-64.2</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524</v>
      </c>
      <c r="AL59" s="102"/>
      <c r="AM59" s="107">
        <v>530804</v>
      </c>
      <c r="AN59" s="114">
        <v>78232</v>
      </c>
      <c r="AO59" s="124">
        <v>-6.7</v>
      </c>
      <c r="AP59" s="135">
        <v>224172</v>
      </c>
      <c r="AQ59" s="148">
        <v>15</v>
      </c>
      <c r="AR59" s="158">
        <v>-21.7</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523</v>
      </c>
      <c r="AM60" s="108">
        <v>385291</v>
      </c>
      <c r="AN60" s="115">
        <v>56786</v>
      </c>
      <c r="AO60" s="125">
        <v>8.5</v>
      </c>
      <c r="AP60" s="136">
        <v>117611</v>
      </c>
      <c r="AQ60" s="149">
        <v>11</v>
      </c>
      <c r="AR60" s="159">
        <v>-2.5</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525</v>
      </c>
      <c r="AL61" s="105"/>
      <c r="AM61" s="107">
        <v>753850</v>
      </c>
      <c r="AN61" s="114">
        <v>107275</v>
      </c>
      <c r="AO61" s="124">
        <v>16</v>
      </c>
      <c r="AP61" s="135">
        <v>204202</v>
      </c>
      <c r="AQ61" s="150">
        <v>3.6</v>
      </c>
      <c r="AR61" s="158">
        <v>12.4</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523</v>
      </c>
      <c r="AM62" s="108">
        <v>518227</v>
      </c>
      <c r="AN62" s="115">
        <v>73813</v>
      </c>
      <c r="AO62" s="125">
        <v>21.9</v>
      </c>
      <c r="AP62" s="136">
        <v>107007</v>
      </c>
      <c r="AQ62" s="149">
        <v>6.2</v>
      </c>
      <c r="AR62" s="159">
        <v>15.7</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dUJzXdul3aoG/7sdXzB6eJ+leSUM6ZcQ0WTBF5ZU1TLlKaJjvHzTKbhl/JGWioTgBggZU5aL5mDL/xsFDGUUBA==" saltValue="uDothQUwc2W0rJYLb9pbfg=="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507</v>
      </c>
    </row>
    <row r="121" spans="125:125" ht="13.5" hidden="1" customHeight="1" x14ac:dyDescent="0.2">
      <c r="DU121" s="78"/>
    </row>
  </sheetData>
  <sheetProtection algorithmName="SHA-512" hashValue="p+B7vZ7Jjwbs/WkRx8KRYQrUh4IYf2OKyE8w5OwjvIUfIlt6sKDVbZzw++XtRTdF1YRWBpcbkZ9CjQx5MsiZjA==" saltValue="5qnuUS81tm03iNaneIOVfA=="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507</v>
      </c>
    </row>
  </sheetData>
  <sheetProtection algorithmName="SHA-512" hashValue="WShMMCu8zCMi+vTDMujO3zlR+I2j67hBlNRb43dI/+z8iZJfTfChLknWBZSmCiynV7hqTRKWFhkTuJTFIZejLQ==" saltValue="B4Mxd2KcFPavW5DBXqqr/A=="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0</v>
      </c>
    </row>
    <row r="46" spans="2:10" ht="29.25" customHeight="1" x14ac:dyDescent="0.25">
      <c r="B46" s="166" t="s">
        <v>3</v>
      </c>
      <c r="C46" s="170"/>
      <c r="D46" s="170"/>
      <c r="E46" s="171" t="s">
        <v>6</v>
      </c>
      <c r="F46" s="172" t="s">
        <v>203</v>
      </c>
      <c r="G46" s="176" t="s">
        <v>526</v>
      </c>
      <c r="H46" s="176" t="s">
        <v>131</v>
      </c>
      <c r="I46" s="176" t="s">
        <v>313</v>
      </c>
      <c r="J46" s="181" t="s">
        <v>55</v>
      </c>
    </row>
    <row r="47" spans="2:10" ht="57.75" customHeight="1" x14ac:dyDescent="0.2">
      <c r="B47" s="167"/>
      <c r="C47" s="1027" t="s">
        <v>9</v>
      </c>
      <c r="D47" s="1027"/>
      <c r="E47" s="1028"/>
      <c r="F47" s="173">
        <v>9.3000000000000007</v>
      </c>
      <c r="G47" s="177">
        <v>20.149999999999999</v>
      </c>
      <c r="H47" s="177">
        <v>22.43</v>
      </c>
      <c r="I47" s="177">
        <v>26.07</v>
      </c>
      <c r="J47" s="182">
        <v>18.07</v>
      </c>
    </row>
    <row r="48" spans="2:10" ht="57.75" customHeight="1" x14ac:dyDescent="0.2">
      <c r="B48" s="168"/>
      <c r="C48" s="1029" t="s">
        <v>7</v>
      </c>
      <c r="D48" s="1029"/>
      <c r="E48" s="1030"/>
      <c r="F48" s="174">
        <v>7.51</v>
      </c>
      <c r="G48" s="178">
        <v>7.88</v>
      </c>
      <c r="H48" s="178">
        <v>7.7</v>
      </c>
      <c r="I48" s="178">
        <v>1.97</v>
      </c>
      <c r="J48" s="183">
        <v>9.4</v>
      </c>
    </row>
    <row r="49" spans="2:10" ht="57.75" customHeight="1" x14ac:dyDescent="0.2">
      <c r="B49" s="169"/>
      <c r="C49" s="1031" t="s">
        <v>10</v>
      </c>
      <c r="D49" s="1031"/>
      <c r="E49" s="1032"/>
      <c r="F49" s="175">
        <v>0.94</v>
      </c>
      <c r="G49" s="179">
        <v>12.66</v>
      </c>
      <c r="H49" s="179">
        <v>2.54</v>
      </c>
      <c r="I49" s="179" t="s">
        <v>527</v>
      </c>
      <c r="J49" s="184">
        <v>0.17</v>
      </c>
    </row>
    <row r="50" spans="2:10" ht="13" x14ac:dyDescent="0.2"/>
  </sheetData>
  <sheetProtection algorithmName="SHA-512" hashValue="DaqnInY9/A+kxSAjW+njEMZXBFG5Uzc3AJWYOFJ6cMoRhdCZgVMZowpGb/DQsz8XaWML3OyMgfdGgOz69KyhLg==" saltValue="hfPm4Tw1DL5ezTbUzj266Q=="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90" zoomScaleNormal="9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0</v>
      </c>
      <c r="K32" s="185"/>
      <c r="L32" s="185"/>
      <c r="M32" s="185"/>
      <c r="N32" s="185"/>
      <c r="O32" s="185"/>
      <c r="P32" s="185"/>
    </row>
    <row r="33" spans="1:16" ht="39" customHeight="1" x14ac:dyDescent="0.25">
      <c r="A33" s="185"/>
      <c r="B33" s="186" t="s">
        <v>11</v>
      </c>
      <c r="C33" s="192"/>
      <c r="D33" s="192"/>
      <c r="E33" s="194" t="s">
        <v>6</v>
      </c>
      <c r="F33" s="195" t="s">
        <v>203</v>
      </c>
      <c r="G33" s="199" t="s">
        <v>526</v>
      </c>
      <c r="H33" s="199" t="s">
        <v>131</v>
      </c>
      <c r="I33" s="199" t="s">
        <v>313</v>
      </c>
      <c r="J33" s="203" t="s">
        <v>55</v>
      </c>
      <c r="K33" s="185"/>
      <c r="L33" s="185"/>
      <c r="M33" s="185"/>
      <c r="N33" s="185"/>
      <c r="O33" s="185"/>
      <c r="P33" s="185"/>
    </row>
    <row r="34" spans="1:16" ht="39" customHeight="1" x14ac:dyDescent="0.2">
      <c r="A34" s="185"/>
      <c r="B34" s="187"/>
      <c r="C34" s="1037" t="s">
        <v>453</v>
      </c>
      <c r="D34" s="1037"/>
      <c r="E34" s="1038"/>
      <c r="F34" s="196">
        <v>7.5</v>
      </c>
      <c r="G34" s="200">
        <v>7.88</v>
      </c>
      <c r="H34" s="200">
        <v>7.7</v>
      </c>
      <c r="I34" s="200">
        <v>1.96</v>
      </c>
      <c r="J34" s="204">
        <v>9.39</v>
      </c>
      <c r="K34" s="185"/>
      <c r="L34" s="185"/>
      <c r="M34" s="185"/>
      <c r="N34" s="185"/>
      <c r="O34" s="185"/>
      <c r="P34" s="185"/>
    </row>
    <row r="35" spans="1:16" ht="39" customHeight="1" x14ac:dyDescent="0.2">
      <c r="A35" s="185"/>
      <c r="B35" s="188"/>
      <c r="C35" s="1033" t="s">
        <v>469</v>
      </c>
      <c r="D35" s="1033"/>
      <c r="E35" s="1034"/>
      <c r="F35" s="197">
        <v>2.2200000000000002</v>
      </c>
      <c r="G35" s="201">
        <v>1.98</v>
      </c>
      <c r="H35" s="201">
        <v>2.74</v>
      </c>
      <c r="I35" s="201">
        <v>2.06</v>
      </c>
      <c r="J35" s="205">
        <v>2.2200000000000002</v>
      </c>
      <c r="K35" s="185"/>
      <c r="L35" s="185"/>
      <c r="M35" s="185"/>
      <c r="N35" s="185"/>
      <c r="O35" s="185"/>
      <c r="P35" s="185"/>
    </row>
    <row r="36" spans="1:16" ht="39" customHeight="1" x14ac:dyDescent="0.2">
      <c r="A36" s="185"/>
      <c r="B36" s="188"/>
      <c r="C36" s="1033" t="s">
        <v>466</v>
      </c>
      <c r="D36" s="1033"/>
      <c r="E36" s="1034"/>
      <c r="F36" s="197">
        <v>1.5699999999999998</v>
      </c>
      <c r="G36" s="201">
        <v>1.1399999999999999</v>
      </c>
      <c r="H36" s="201">
        <v>2.0699999999999998</v>
      </c>
      <c r="I36" s="201">
        <v>2.7</v>
      </c>
      <c r="J36" s="205">
        <v>1.58</v>
      </c>
      <c r="K36" s="185"/>
      <c r="L36" s="185"/>
      <c r="M36" s="185"/>
      <c r="N36" s="185"/>
      <c r="O36" s="185"/>
      <c r="P36" s="185"/>
    </row>
    <row r="37" spans="1:16" ht="39" customHeight="1" x14ac:dyDescent="0.2">
      <c r="A37" s="185"/>
      <c r="B37" s="188"/>
      <c r="C37" s="1033" t="s">
        <v>42</v>
      </c>
      <c r="D37" s="1033"/>
      <c r="E37" s="1034"/>
      <c r="F37" s="197">
        <v>0.04</v>
      </c>
      <c r="G37" s="201">
        <v>0</v>
      </c>
      <c r="H37" s="201">
        <v>0.06</v>
      </c>
      <c r="I37" s="201">
        <v>1.26</v>
      </c>
      <c r="J37" s="205">
        <v>1.52</v>
      </c>
      <c r="K37" s="185"/>
      <c r="L37" s="185"/>
      <c r="M37" s="185"/>
      <c r="N37" s="185"/>
      <c r="O37" s="185"/>
      <c r="P37" s="185"/>
    </row>
    <row r="38" spans="1:16" ht="39" customHeight="1" x14ac:dyDescent="0.2">
      <c r="A38" s="185"/>
      <c r="B38" s="188"/>
      <c r="C38" s="1033" t="s">
        <v>470</v>
      </c>
      <c r="D38" s="1033"/>
      <c r="E38" s="1034"/>
      <c r="F38" s="197">
        <v>7.0000000000000007E-2</v>
      </c>
      <c r="G38" s="201">
        <v>0.06</v>
      </c>
      <c r="H38" s="201">
        <v>0.2</v>
      </c>
      <c r="I38" s="201">
        <v>0.73</v>
      </c>
      <c r="J38" s="205">
        <v>1.49</v>
      </c>
      <c r="K38" s="185"/>
      <c r="L38" s="185"/>
      <c r="M38" s="185"/>
      <c r="N38" s="185"/>
      <c r="O38" s="185"/>
      <c r="P38" s="185"/>
    </row>
    <row r="39" spans="1:16" ht="39" customHeight="1" x14ac:dyDescent="0.2">
      <c r="A39" s="185"/>
      <c r="B39" s="188"/>
      <c r="C39" s="1033" t="s">
        <v>311</v>
      </c>
      <c r="D39" s="1033"/>
      <c r="E39" s="1034"/>
      <c r="F39" s="197">
        <v>0.9</v>
      </c>
      <c r="G39" s="201">
        <v>1.1499999999999999</v>
      </c>
      <c r="H39" s="201">
        <v>1.1299999999999999</v>
      </c>
      <c r="I39" s="201">
        <v>1.58</v>
      </c>
      <c r="J39" s="205">
        <v>0.83</v>
      </c>
      <c r="K39" s="185"/>
      <c r="L39" s="185"/>
      <c r="M39" s="185"/>
      <c r="N39" s="185"/>
      <c r="O39" s="185"/>
      <c r="P39" s="185"/>
    </row>
    <row r="40" spans="1:16" ht="39" customHeight="1" x14ac:dyDescent="0.2">
      <c r="A40" s="185"/>
      <c r="B40" s="188"/>
      <c r="C40" s="1033" t="s">
        <v>471</v>
      </c>
      <c r="D40" s="1033"/>
      <c r="E40" s="1034"/>
      <c r="F40" s="197">
        <v>0.09</v>
      </c>
      <c r="G40" s="201">
        <v>0.11</v>
      </c>
      <c r="H40" s="201">
        <v>0.17</v>
      </c>
      <c r="I40" s="201">
        <v>0.22</v>
      </c>
      <c r="J40" s="205">
        <v>0.37</v>
      </c>
      <c r="K40" s="185"/>
      <c r="L40" s="185"/>
      <c r="M40" s="185"/>
      <c r="N40" s="185"/>
      <c r="O40" s="185"/>
      <c r="P40" s="185"/>
    </row>
    <row r="41" spans="1:16" ht="39" customHeight="1" x14ac:dyDescent="0.2">
      <c r="A41" s="185"/>
      <c r="B41" s="188"/>
      <c r="C41" s="1033" t="s">
        <v>468</v>
      </c>
      <c r="D41" s="1033"/>
      <c r="E41" s="1034"/>
      <c r="F41" s="197">
        <v>0.01</v>
      </c>
      <c r="G41" s="201">
        <v>0</v>
      </c>
      <c r="H41" s="201">
        <v>0.12</v>
      </c>
      <c r="I41" s="201">
        <v>0</v>
      </c>
      <c r="J41" s="205">
        <v>0</v>
      </c>
      <c r="K41" s="185"/>
      <c r="L41" s="185"/>
      <c r="M41" s="185"/>
      <c r="N41" s="185"/>
      <c r="O41" s="185"/>
      <c r="P41" s="185"/>
    </row>
    <row r="42" spans="1:16" ht="39" customHeight="1" x14ac:dyDescent="0.2">
      <c r="A42" s="185"/>
      <c r="B42" s="189"/>
      <c r="C42" s="1033" t="s">
        <v>492</v>
      </c>
      <c r="D42" s="1033"/>
      <c r="E42" s="1034"/>
      <c r="F42" s="197" t="s">
        <v>34</v>
      </c>
      <c r="G42" s="201" t="s">
        <v>34</v>
      </c>
      <c r="H42" s="201" t="s">
        <v>34</v>
      </c>
      <c r="I42" s="201" t="s">
        <v>34</v>
      </c>
      <c r="J42" s="205" t="s">
        <v>34</v>
      </c>
      <c r="K42" s="185"/>
      <c r="L42" s="185"/>
      <c r="M42" s="185"/>
      <c r="N42" s="185"/>
      <c r="O42" s="185"/>
      <c r="P42" s="185"/>
    </row>
    <row r="43" spans="1:16" ht="39" customHeight="1" x14ac:dyDescent="0.2">
      <c r="A43" s="185"/>
      <c r="B43" s="190"/>
      <c r="C43" s="1035" t="s">
        <v>249</v>
      </c>
      <c r="D43" s="1035"/>
      <c r="E43" s="1036"/>
      <c r="F43" s="198" t="s">
        <v>34</v>
      </c>
      <c r="G43" s="202" t="s">
        <v>34</v>
      </c>
      <c r="H43" s="202" t="s">
        <v>34</v>
      </c>
      <c r="I43" s="202" t="s">
        <v>34</v>
      </c>
      <c r="J43" s="206" t="s">
        <v>34</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oh/kpPOfsG44kELdO823gmb/WVxk24YsgJuOdvmKQJvoeX87cls0eVC6kToS7WAtl5Ve8eYzbBUYx4jKezULlQ==" saltValue="du5PmfKgcgm9leO9S9JLb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90" zoomScaleNormal="9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14</v>
      </c>
      <c r="P43" s="85"/>
      <c r="Q43" s="85"/>
      <c r="R43" s="85"/>
      <c r="S43" s="85"/>
      <c r="T43" s="85"/>
      <c r="U43" s="85"/>
    </row>
    <row r="44" spans="1:21" ht="30.75" customHeight="1" x14ac:dyDescent="0.25">
      <c r="A44" s="85"/>
      <c r="B44" s="207" t="s">
        <v>16</v>
      </c>
      <c r="C44" s="213"/>
      <c r="D44" s="213"/>
      <c r="E44" s="221"/>
      <c r="F44" s="221"/>
      <c r="G44" s="221"/>
      <c r="H44" s="221"/>
      <c r="I44" s="221"/>
      <c r="J44" s="224" t="s">
        <v>6</v>
      </c>
      <c r="K44" s="226" t="s">
        <v>203</v>
      </c>
      <c r="L44" s="235" t="s">
        <v>526</v>
      </c>
      <c r="M44" s="235" t="s">
        <v>131</v>
      </c>
      <c r="N44" s="235" t="s">
        <v>313</v>
      </c>
      <c r="O44" s="244" t="s">
        <v>55</v>
      </c>
      <c r="P44" s="85"/>
      <c r="Q44" s="85"/>
      <c r="R44" s="85"/>
      <c r="S44" s="85"/>
      <c r="T44" s="85"/>
      <c r="U44" s="85"/>
    </row>
    <row r="45" spans="1:21" ht="30.75" customHeight="1" x14ac:dyDescent="0.2">
      <c r="A45" s="85"/>
      <c r="B45" s="1054" t="s">
        <v>20</v>
      </c>
      <c r="C45" s="1055"/>
      <c r="D45" s="216"/>
      <c r="E45" s="1068" t="s">
        <v>24</v>
      </c>
      <c r="F45" s="1068"/>
      <c r="G45" s="1068"/>
      <c r="H45" s="1068"/>
      <c r="I45" s="1068"/>
      <c r="J45" s="1069"/>
      <c r="K45" s="227">
        <v>438</v>
      </c>
      <c r="L45" s="236">
        <v>487</v>
      </c>
      <c r="M45" s="236">
        <v>498</v>
      </c>
      <c r="N45" s="236">
        <v>482</v>
      </c>
      <c r="O45" s="245">
        <v>469</v>
      </c>
      <c r="P45" s="85"/>
      <c r="Q45" s="85"/>
      <c r="R45" s="85"/>
      <c r="S45" s="85"/>
      <c r="T45" s="85"/>
      <c r="U45" s="85"/>
    </row>
    <row r="46" spans="1:21" ht="30.75" customHeight="1" x14ac:dyDescent="0.2">
      <c r="A46" s="85"/>
      <c r="B46" s="1056"/>
      <c r="C46" s="1057"/>
      <c r="D46" s="217"/>
      <c r="E46" s="1060" t="s">
        <v>25</v>
      </c>
      <c r="F46" s="1060"/>
      <c r="G46" s="1060"/>
      <c r="H46" s="1060"/>
      <c r="I46" s="1060"/>
      <c r="J46" s="1061"/>
      <c r="K46" s="228" t="s">
        <v>34</v>
      </c>
      <c r="L46" s="237" t="s">
        <v>34</v>
      </c>
      <c r="M46" s="237" t="s">
        <v>34</v>
      </c>
      <c r="N46" s="237" t="s">
        <v>34</v>
      </c>
      <c r="O46" s="246" t="s">
        <v>34</v>
      </c>
      <c r="P46" s="85"/>
      <c r="Q46" s="85"/>
      <c r="R46" s="85"/>
      <c r="S46" s="85"/>
      <c r="T46" s="85"/>
      <c r="U46" s="85"/>
    </row>
    <row r="47" spans="1:21" ht="30.75" customHeight="1" x14ac:dyDescent="0.2">
      <c r="A47" s="85"/>
      <c r="B47" s="1056"/>
      <c r="C47" s="1057"/>
      <c r="D47" s="217"/>
      <c r="E47" s="1060" t="s">
        <v>26</v>
      </c>
      <c r="F47" s="1060"/>
      <c r="G47" s="1060"/>
      <c r="H47" s="1060"/>
      <c r="I47" s="1060"/>
      <c r="J47" s="1061"/>
      <c r="K47" s="228" t="s">
        <v>34</v>
      </c>
      <c r="L47" s="237" t="s">
        <v>34</v>
      </c>
      <c r="M47" s="237" t="s">
        <v>34</v>
      </c>
      <c r="N47" s="237" t="s">
        <v>34</v>
      </c>
      <c r="O47" s="246" t="s">
        <v>34</v>
      </c>
      <c r="P47" s="85"/>
      <c r="Q47" s="85"/>
      <c r="R47" s="85"/>
      <c r="S47" s="85"/>
      <c r="T47" s="85"/>
      <c r="U47" s="85"/>
    </row>
    <row r="48" spans="1:21" ht="30.75" customHeight="1" x14ac:dyDescent="0.2">
      <c r="A48" s="85"/>
      <c r="B48" s="1056"/>
      <c r="C48" s="1057"/>
      <c r="D48" s="217"/>
      <c r="E48" s="1060" t="s">
        <v>21</v>
      </c>
      <c r="F48" s="1060"/>
      <c r="G48" s="1060"/>
      <c r="H48" s="1060"/>
      <c r="I48" s="1060"/>
      <c r="J48" s="1061"/>
      <c r="K48" s="228">
        <v>60</v>
      </c>
      <c r="L48" s="237">
        <v>73</v>
      </c>
      <c r="M48" s="237">
        <v>77</v>
      </c>
      <c r="N48" s="237">
        <v>58</v>
      </c>
      <c r="O48" s="246">
        <v>82</v>
      </c>
      <c r="P48" s="85"/>
      <c r="Q48" s="85"/>
      <c r="R48" s="85"/>
      <c r="S48" s="85"/>
      <c r="T48" s="85"/>
      <c r="U48" s="85"/>
    </row>
    <row r="49" spans="1:21" ht="30.75" customHeight="1" x14ac:dyDescent="0.2">
      <c r="A49" s="85"/>
      <c r="B49" s="1056"/>
      <c r="C49" s="1057"/>
      <c r="D49" s="217"/>
      <c r="E49" s="1060" t="s">
        <v>28</v>
      </c>
      <c r="F49" s="1060"/>
      <c r="G49" s="1060"/>
      <c r="H49" s="1060"/>
      <c r="I49" s="1060"/>
      <c r="J49" s="1061"/>
      <c r="K49" s="228" t="s">
        <v>34</v>
      </c>
      <c r="L49" s="237" t="s">
        <v>34</v>
      </c>
      <c r="M49" s="237" t="s">
        <v>34</v>
      </c>
      <c r="N49" s="237" t="s">
        <v>34</v>
      </c>
      <c r="O49" s="246" t="s">
        <v>34</v>
      </c>
      <c r="P49" s="85"/>
      <c r="Q49" s="85"/>
      <c r="R49" s="85"/>
      <c r="S49" s="85"/>
      <c r="T49" s="85"/>
      <c r="U49" s="85"/>
    </row>
    <row r="50" spans="1:21" ht="30.75" customHeight="1" x14ac:dyDescent="0.2">
      <c r="A50" s="85"/>
      <c r="B50" s="1056"/>
      <c r="C50" s="1057"/>
      <c r="D50" s="217"/>
      <c r="E50" s="1060" t="s">
        <v>30</v>
      </c>
      <c r="F50" s="1060"/>
      <c r="G50" s="1060"/>
      <c r="H50" s="1060"/>
      <c r="I50" s="1060"/>
      <c r="J50" s="1061"/>
      <c r="K50" s="228" t="s">
        <v>34</v>
      </c>
      <c r="L50" s="237" t="s">
        <v>34</v>
      </c>
      <c r="M50" s="237" t="s">
        <v>34</v>
      </c>
      <c r="N50" s="237" t="s">
        <v>34</v>
      </c>
      <c r="O50" s="246" t="s">
        <v>34</v>
      </c>
      <c r="P50" s="85"/>
      <c r="Q50" s="85"/>
      <c r="R50" s="85"/>
      <c r="S50" s="85"/>
      <c r="T50" s="85"/>
      <c r="U50" s="85"/>
    </row>
    <row r="51" spans="1:21" ht="30.75" customHeight="1" x14ac:dyDescent="0.2">
      <c r="A51" s="85"/>
      <c r="B51" s="1058"/>
      <c r="C51" s="1059"/>
      <c r="D51" s="218"/>
      <c r="E51" s="1060" t="s">
        <v>31</v>
      </c>
      <c r="F51" s="1060"/>
      <c r="G51" s="1060"/>
      <c r="H51" s="1060"/>
      <c r="I51" s="1060"/>
      <c r="J51" s="1061"/>
      <c r="K51" s="228" t="s">
        <v>34</v>
      </c>
      <c r="L51" s="237" t="s">
        <v>34</v>
      </c>
      <c r="M51" s="237" t="s">
        <v>34</v>
      </c>
      <c r="N51" s="237" t="s">
        <v>34</v>
      </c>
      <c r="O51" s="246" t="s">
        <v>34</v>
      </c>
      <c r="P51" s="85"/>
      <c r="Q51" s="85"/>
      <c r="R51" s="85"/>
      <c r="S51" s="85"/>
      <c r="T51" s="85"/>
      <c r="U51" s="85"/>
    </row>
    <row r="52" spans="1:21" ht="30.75" customHeight="1" x14ac:dyDescent="0.2">
      <c r="A52" s="85"/>
      <c r="B52" s="1062" t="s">
        <v>37</v>
      </c>
      <c r="C52" s="1063"/>
      <c r="D52" s="218"/>
      <c r="E52" s="1060" t="s">
        <v>44</v>
      </c>
      <c r="F52" s="1060"/>
      <c r="G52" s="1060"/>
      <c r="H52" s="1060"/>
      <c r="I52" s="1060"/>
      <c r="J52" s="1061"/>
      <c r="K52" s="228">
        <v>353</v>
      </c>
      <c r="L52" s="237">
        <v>356</v>
      </c>
      <c r="M52" s="237">
        <v>366</v>
      </c>
      <c r="N52" s="237">
        <v>329</v>
      </c>
      <c r="O52" s="246">
        <v>330</v>
      </c>
      <c r="P52" s="85"/>
      <c r="Q52" s="85"/>
      <c r="R52" s="85"/>
      <c r="S52" s="85"/>
      <c r="T52" s="85"/>
      <c r="U52" s="85"/>
    </row>
    <row r="53" spans="1:21" ht="30.75" customHeight="1" x14ac:dyDescent="0.2">
      <c r="A53" s="85"/>
      <c r="B53" s="1064" t="s">
        <v>45</v>
      </c>
      <c r="C53" s="1065"/>
      <c r="D53" s="219"/>
      <c r="E53" s="1066" t="s">
        <v>46</v>
      </c>
      <c r="F53" s="1066"/>
      <c r="G53" s="1066"/>
      <c r="H53" s="1066"/>
      <c r="I53" s="1066"/>
      <c r="J53" s="1067"/>
      <c r="K53" s="229">
        <v>145</v>
      </c>
      <c r="L53" s="238">
        <v>204</v>
      </c>
      <c r="M53" s="238">
        <v>209</v>
      </c>
      <c r="N53" s="238">
        <v>211</v>
      </c>
      <c r="O53" s="247">
        <v>221</v>
      </c>
      <c r="P53" s="85"/>
      <c r="Q53" s="85"/>
      <c r="R53" s="85"/>
      <c r="S53" s="85"/>
      <c r="T53" s="85"/>
      <c r="U53" s="85"/>
    </row>
    <row r="54" spans="1:21" ht="24" customHeight="1" x14ac:dyDescent="0.25">
      <c r="A54" s="85"/>
      <c r="B54" s="208" t="s">
        <v>1</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51</v>
      </c>
      <c r="C56" s="214"/>
      <c r="D56" s="214"/>
      <c r="E56" s="214"/>
      <c r="F56" s="214"/>
      <c r="G56" s="214"/>
      <c r="H56" s="214"/>
      <c r="I56" s="214"/>
      <c r="J56" s="214"/>
      <c r="K56" s="230"/>
      <c r="L56" s="230"/>
      <c r="M56" s="230"/>
      <c r="N56" s="230"/>
      <c r="O56" s="248" t="s">
        <v>53</v>
      </c>
      <c r="P56" s="85"/>
      <c r="Q56" s="85"/>
      <c r="R56" s="85"/>
      <c r="S56" s="85"/>
      <c r="T56" s="85"/>
      <c r="U56" s="85"/>
    </row>
    <row r="57" spans="1:21" ht="31.5" customHeight="1" x14ac:dyDescent="0.25">
      <c r="A57" s="85"/>
      <c r="B57" s="210"/>
      <c r="C57" s="215"/>
      <c r="D57" s="215"/>
      <c r="E57" s="222"/>
      <c r="F57" s="222"/>
      <c r="G57" s="222"/>
      <c r="H57" s="222"/>
      <c r="I57" s="222"/>
      <c r="J57" s="225" t="s">
        <v>6</v>
      </c>
      <c r="K57" s="231" t="s">
        <v>203</v>
      </c>
      <c r="L57" s="239" t="s">
        <v>526</v>
      </c>
      <c r="M57" s="239" t="s">
        <v>131</v>
      </c>
      <c r="N57" s="239" t="s">
        <v>313</v>
      </c>
      <c r="O57" s="249" t="s">
        <v>55</v>
      </c>
      <c r="P57" s="85"/>
      <c r="Q57" s="85"/>
      <c r="R57" s="85"/>
      <c r="S57" s="85"/>
      <c r="T57" s="85"/>
      <c r="U57" s="85"/>
    </row>
    <row r="58" spans="1:21" ht="31.5" customHeight="1" x14ac:dyDescent="0.2">
      <c r="B58" s="1048" t="s">
        <v>60</v>
      </c>
      <c r="C58" s="1049"/>
      <c r="D58" s="1039" t="s">
        <v>62</v>
      </c>
      <c r="E58" s="1040"/>
      <c r="F58" s="1040"/>
      <c r="G58" s="1040"/>
      <c r="H58" s="1040"/>
      <c r="I58" s="1040"/>
      <c r="J58" s="1041"/>
      <c r="K58" s="232" t="s">
        <v>534</v>
      </c>
      <c r="L58" s="240" t="s">
        <v>534</v>
      </c>
      <c r="M58" s="240" t="s">
        <v>534</v>
      </c>
      <c r="N58" s="240" t="s">
        <v>534</v>
      </c>
      <c r="O58" s="250" t="s">
        <v>534</v>
      </c>
    </row>
    <row r="59" spans="1:21" ht="31.5" customHeight="1" x14ac:dyDescent="0.2">
      <c r="B59" s="1050"/>
      <c r="C59" s="1051"/>
      <c r="D59" s="1042" t="s">
        <v>64</v>
      </c>
      <c r="E59" s="1043"/>
      <c r="F59" s="1043"/>
      <c r="G59" s="1043"/>
      <c r="H59" s="1043"/>
      <c r="I59" s="1043"/>
      <c r="J59" s="1044"/>
      <c r="K59" s="233" t="s">
        <v>534</v>
      </c>
      <c r="L59" s="241" t="s">
        <v>534</v>
      </c>
      <c r="M59" s="241" t="s">
        <v>534</v>
      </c>
      <c r="N59" s="241" t="s">
        <v>534</v>
      </c>
      <c r="O59" s="251" t="s">
        <v>534</v>
      </c>
    </row>
    <row r="60" spans="1:21" ht="31.5" customHeight="1" x14ac:dyDescent="0.2">
      <c r="B60" s="1052"/>
      <c r="C60" s="1053"/>
      <c r="D60" s="1045" t="s">
        <v>48</v>
      </c>
      <c r="E60" s="1046"/>
      <c r="F60" s="1046"/>
      <c r="G60" s="1046"/>
      <c r="H60" s="1046"/>
      <c r="I60" s="1046"/>
      <c r="J60" s="1047"/>
      <c r="K60" s="234" t="s">
        <v>534</v>
      </c>
      <c r="L60" s="242" t="s">
        <v>534</v>
      </c>
      <c r="M60" s="242" t="s">
        <v>534</v>
      </c>
      <c r="N60" s="242" t="s">
        <v>534</v>
      </c>
      <c r="O60" s="252" t="s">
        <v>534</v>
      </c>
    </row>
    <row r="61" spans="1:21" ht="24" customHeight="1" x14ac:dyDescent="0.2">
      <c r="B61" s="211"/>
      <c r="C61" s="211"/>
      <c r="D61" s="220" t="s">
        <v>41</v>
      </c>
      <c r="E61" s="223"/>
      <c r="F61" s="223"/>
      <c r="G61" s="223"/>
      <c r="H61" s="223"/>
      <c r="I61" s="223"/>
      <c r="J61" s="223"/>
      <c r="K61" s="223"/>
      <c r="L61" s="223"/>
      <c r="M61" s="223"/>
      <c r="N61" s="223"/>
      <c r="O61" s="223"/>
    </row>
    <row r="62" spans="1:21" ht="24" customHeight="1" x14ac:dyDescent="0.2">
      <c r="B62" s="212"/>
      <c r="C62" s="212"/>
      <c r="D62" s="220" t="s">
        <v>67</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s1AYbFl9mPaTSM9Fkns/Nhrw32uh1Q01506gxOdAmwrL1yQEcDPuzg5Zxa74H5yMGUu9tAxXfZdvMOwUeoASkw==" saltValue="VPlpj5o/x9wm9VPuSg2M8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90" zoomScaleNormal="9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14</v>
      </c>
    </row>
    <row r="40" spans="2:13" ht="27.75" customHeight="1" x14ac:dyDescent="0.25">
      <c r="B40" s="207" t="s">
        <v>16</v>
      </c>
      <c r="C40" s="213"/>
      <c r="D40" s="213"/>
      <c r="E40" s="221"/>
      <c r="F40" s="221"/>
      <c r="G40" s="221"/>
      <c r="H40" s="224" t="s">
        <v>6</v>
      </c>
      <c r="I40" s="226" t="s">
        <v>203</v>
      </c>
      <c r="J40" s="235" t="s">
        <v>526</v>
      </c>
      <c r="K40" s="235" t="s">
        <v>131</v>
      </c>
      <c r="L40" s="235" t="s">
        <v>313</v>
      </c>
      <c r="M40" s="264" t="s">
        <v>55</v>
      </c>
    </row>
    <row r="41" spans="2:13" ht="27.75" customHeight="1" x14ac:dyDescent="0.2">
      <c r="B41" s="1054" t="s">
        <v>69</v>
      </c>
      <c r="C41" s="1055"/>
      <c r="D41" s="216"/>
      <c r="E41" s="1079" t="s">
        <v>70</v>
      </c>
      <c r="F41" s="1079"/>
      <c r="G41" s="1079"/>
      <c r="H41" s="1080"/>
      <c r="I41" s="257">
        <v>4492</v>
      </c>
      <c r="J41" s="261">
        <v>4350</v>
      </c>
      <c r="K41" s="261">
        <v>4225</v>
      </c>
      <c r="L41" s="261">
        <v>4019</v>
      </c>
      <c r="M41" s="265">
        <v>3798</v>
      </c>
    </row>
    <row r="42" spans="2:13" ht="27.75" customHeight="1" x14ac:dyDescent="0.2">
      <c r="B42" s="1056"/>
      <c r="C42" s="1057"/>
      <c r="D42" s="217"/>
      <c r="E42" s="1070" t="s">
        <v>73</v>
      </c>
      <c r="F42" s="1070"/>
      <c r="G42" s="1070"/>
      <c r="H42" s="1071"/>
      <c r="I42" s="258" t="s">
        <v>34</v>
      </c>
      <c r="J42" s="262" t="s">
        <v>34</v>
      </c>
      <c r="K42" s="262" t="s">
        <v>34</v>
      </c>
      <c r="L42" s="262" t="s">
        <v>34</v>
      </c>
      <c r="M42" s="266" t="s">
        <v>34</v>
      </c>
    </row>
    <row r="43" spans="2:13" ht="27.75" customHeight="1" x14ac:dyDescent="0.2">
      <c r="B43" s="1056"/>
      <c r="C43" s="1057"/>
      <c r="D43" s="217"/>
      <c r="E43" s="1070" t="s">
        <v>8</v>
      </c>
      <c r="F43" s="1070"/>
      <c r="G43" s="1070"/>
      <c r="H43" s="1071"/>
      <c r="I43" s="258">
        <v>891</v>
      </c>
      <c r="J43" s="262">
        <v>991</v>
      </c>
      <c r="K43" s="262">
        <v>1147</v>
      </c>
      <c r="L43" s="262">
        <v>1094</v>
      </c>
      <c r="M43" s="266">
        <v>1123</v>
      </c>
    </row>
    <row r="44" spans="2:13" ht="27.75" customHeight="1" x14ac:dyDescent="0.2">
      <c r="B44" s="1056"/>
      <c r="C44" s="1057"/>
      <c r="D44" s="217"/>
      <c r="E44" s="1070" t="s">
        <v>2</v>
      </c>
      <c r="F44" s="1070"/>
      <c r="G44" s="1070"/>
      <c r="H44" s="1071"/>
      <c r="I44" s="258" t="s">
        <v>34</v>
      </c>
      <c r="J44" s="262" t="s">
        <v>34</v>
      </c>
      <c r="K44" s="262" t="s">
        <v>34</v>
      </c>
      <c r="L44" s="262" t="s">
        <v>34</v>
      </c>
      <c r="M44" s="266" t="s">
        <v>34</v>
      </c>
    </row>
    <row r="45" spans="2:13" ht="27.75" customHeight="1" x14ac:dyDescent="0.2">
      <c r="B45" s="1056"/>
      <c r="C45" s="1057"/>
      <c r="D45" s="217"/>
      <c r="E45" s="1070" t="s">
        <v>74</v>
      </c>
      <c r="F45" s="1070"/>
      <c r="G45" s="1070"/>
      <c r="H45" s="1071"/>
      <c r="I45" s="258">
        <v>437</v>
      </c>
      <c r="J45" s="262">
        <v>536</v>
      </c>
      <c r="K45" s="262">
        <v>521</v>
      </c>
      <c r="L45" s="262">
        <v>600</v>
      </c>
      <c r="M45" s="266">
        <v>583</v>
      </c>
    </row>
    <row r="46" spans="2:13" ht="27.75" customHeight="1" x14ac:dyDescent="0.2">
      <c r="B46" s="1056"/>
      <c r="C46" s="1057"/>
      <c r="D46" s="218"/>
      <c r="E46" s="1070" t="s">
        <v>76</v>
      </c>
      <c r="F46" s="1070"/>
      <c r="G46" s="1070"/>
      <c r="H46" s="1071"/>
      <c r="I46" s="258">
        <v>38</v>
      </c>
      <c r="J46" s="262" t="s">
        <v>34</v>
      </c>
      <c r="K46" s="262" t="s">
        <v>34</v>
      </c>
      <c r="L46" s="262" t="s">
        <v>34</v>
      </c>
      <c r="M46" s="266" t="s">
        <v>34</v>
      </c>
    </row>
    <row r="47" spans="2:13" ht="27.75" customHeight="1" x14ac:dyDescent="0.2">
      <c r="B47" s="1056"/>
      <c r="C47" s="1057"/>
      <c r="D47" s="254"/>
      <c r="E47" s="1076" t="s">
        <v>80</v>
      </c>
      <c r="F47" s="1077"/>
      <c r="G47" s="1077"/>
      <c r="H47" s="1078"/>
      <c r="I47" s="258" t="s">
        <v>34</v>
      </c>
      <c r="J47" s="262" t="s">
        <v>34</v>
      </c>
      <c r="K47" s="262" t="s">
        <v>34</v>
      </c>
      <c r="L47" s="262" t="s">
        <v>34</v>
      </c>
      <c r="M47" s="266" t="s">
        <v>34</v>
      </c>
    </row>
    <row r="48" spans="2:13" ht="27.75" customHeight="1" x14ac:dyDescent="0.2">
      <c r="B48" s="1056"/>
      <c r="C48" s="1057"/>
      <c r="D48" s="217"/>
      <c r="E48" s="1070" t="s">
        <v>4</v>
      </c>
      <c r="F48" s="1070"/>
      <c r="G48" s="1070"/>
      <c r="H48" s="1071"/>
      <c r="I48" s="258" t="s">
        <v>34</v>
      </c>
      <c r="J48" s="262" t="s">
        <v>34</v>
      </c>
      <c r="K48" s="262" t="s">
        <v>34</v>
      </c>
      <c r="L48" s="262" t="s">
        <v>34</v>
      </c>
      <c r="M48" s="266" t="s">
        <v>34</v>
      </c>
    </row>
    <row r="49" spans="2:13" ht="27.75" customHeight="1" x14ac:dyDescent="0.2">
      <c r="B49" s="1058"/>
      <c r="C49" s="1059"/>
      <c r="D49" s="217"/>
      <c r="E49" s="1070" t="s">
        <v>27</v>
      </c>
      <c r="F49" s="1070"/>
      <c r="G49" s="1070"/>
      <c r="H49" s="1071"/>
      <c r="I49" s="258" t="s">
        <v>34</v>
      </c>
      <c r="J49" s="262" t="s">
        <v>34</v>
      </c>
      <c r="K49" s="262" t="s">
        <v>34</v>
      </c>
      <c r="L49" s="262" t="s">
        <v>34</v>
      </c>
      <c r="M49" s="266" t="s">
        <v>34</v>
      </c>
    </row>
    <row r="50" spans="2:13" ht="27.75" customHeight="1" x14ac:dyDescent="0.2">
      <c r="B50" s="1074" t="s">
        <v>87</v>
      </c>
      <c r="C50" s="1075"/>
      <c r="D50" s="255"/>
      <c r="E50" s="1070" t="s">
        <v>71</v>
      </c>
      <c r="F50" s="1070"/>
      <c r="G50" s="1070"/>
      <c r="H50" s="1071"/>
      <c r="I50" s="258">
        <v>899</v>
      </c>
      <c r="J50" s="262">
        <v>1437</v>
      </c>
      <c r="K50" s="262">
        <v>1566</v>
      </c>
      <c r="L50" s="262">
        <v>1671</v>
      </c>
      <c r="M50" s="266">
        <v>1475</v>
      </c>
    </row>
    <row r="51" spans="2:13" ht="27.75" customHeight="1" x14ac:dyDescent="0.2">
      <c r="B51" s="1056"/>
      <c r="C51" s="1057"/>
      <c r="D51" s="217"/>
      <c r="E51" s="1070" t="s">
        <v>90</v>
      </c>
      <c r="F51" s="1070"/>
      <c r="G51" s="1070"/>
      <c r="H51" s="1071"/>
      <c r="I51" s="258">
        <v>104</v>
      </c>
      <c r="J51" s="262">
        <v>87</v>
      </c>
      <c r="K51" s="262">
        <v>70</v>
      </c>
      <c r="L51" s="262">
        <v>62</v>
      </c>
      <c r="M51" s="266">
        <v>47</v>
      </c>
    </row>
    <row r="52" spans="2:13" ht="27.75" customHeight="1" x14ac:dyDescent="0.2">
      <c r="B52" s="1058"/>
      <c r="C52" s="1059"/>
      <c r="D52" s="217"/>
      <c r="E52" s="1070" t="s">
        <v>35</v>
      </c>
      <c r="F52" s="1070"/>
      <c r="G52" s="1070"/>
      <c r="H52" s="1071"/>
      <c r="I52" s="258">
        <v>3547</v>
      </c>
      <c r="J52" s="262">
        <v>3459</v>
      </c>
      <c r="K52" s="262">
        <v>3404</v>
      </c>
      <c r="L52" s="262">
        <v>3295</v>
      </c>
      <c r="M52" s="266">
        <v>3255</v>
      </c>
    </row>
    <row r="53" spans="2:13" ht="27.75" customHeight="1" x14ac:dyDescent="0.2">
      <c r="B53" s="1064" t="s">
        <v>45</v>
      </c>
      <c r="C53" s="1065"/>
      <c r="D53" s="219"/>
      <c r="E53" s="1072" t="s">
        <v>93</v>
      </c>
      <c r="F53" s="1072"/>
      <c r="G53" s="1072"/>
      <c r="H53" s="1073"/>
      <c r="I53" s="259">
        <v>1307</v>
      </c>
      <c r="J53" s="263">
        <v>895</v>
      </c>
      <c r="K53" s="263">
        <v>852</v>
      </c>
      <c r="L53" s="263">
        <v>685</v>
      </c>
      <c r="M53" s="267">
        <v>726</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ip6guaIOGEFrbHyQpMQZ1Ge+2zEpo9/5i9t94jjJNjmSoE3PUGIJRbTUgzzfmQIdfSaIWoBuHkbprk4BEGtFHw==" saltValue="OJJg7HTZxbuKgLTX7z4gz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8" zoomScale="70" zoomScaleNormal="70"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96</v>
      </c>
    </row>
    <row r="54" spans="2:8" ht="29.25" customHeight="1" x14ac:dyDescent="0.3">
      <c r="B54" s="268" t="s">
        <v>3</v>
      </c>
      <c r="C54" s="274"/>
      <c r="D54" s="274"/>
      <c r="E54" s="275" t="s">
        <v>6</v>
      </c>
      <c r="F54" s="276" t="s">
        <v>131</v>
      </c>
      <c r="G54" s="276" t="s">
        <v>313</v>
      </c>
      <c r="H54" s="284" t="s">
        <v>55</v>
      </c>
    </row>
    <row r="55" spans="2:8" ht="52.5" customHeight="1" x14ac:dyDescent="0.2">
      <c r="B55" s="269"/>
      <c r="C55" s="322" t="s">
        <v>56</v>
      </c>
      <c r="D55" s="322"/>
      <c r="E55" s="323"/>
      <c r="F55" s="277">
        <v>628</v>
      </c>
      <c r="G55" s="277">
        <v>730</v>
      </c>
      <c r="H55" s="285">
        <v>519</v>
      </c>
    </row>
    <row r="56" spans="2:8" ht="52.5" customHeight="1" x14ac:dyDescent="0.2">
      <c r="B56" s="270"/>
      <c r="C56" s="324" t="s">
        <v>18</v>
      </c>
      <c r="D56" s="324"/>
      <c r="E56" s="325"/>
      <c r="F56" s="278">
        <v>94</v>
      </c>
      <c r="G56" s="278">
        <v>95</v>
      </c>
      <c r="H56" s="286">
        <v>95</v>
      </c>
    </row>
    <row r="57" spans="2:8" ht="53.25" customHeight="1" x14ac:dyDescent="0.2">
      <c r="B57" s="270"/>
      <c r="C57" s="326" t="s">
        <v>100</v>
      </c>
      <c r="D57" s="326"/>
      <c r="E57" s="327"/>
      <c r="F57" s="279">
        <v>701</v>
      </c>
      <c r="G57" s="279">
        <v>689</v>
      </c>
      <c r="H57" s="287">
        <v>657</v>
      </c>
    </row>
    <row r="58" spans="2:8" ht="45.75" customHeight="1" x14ac:dyDescent="0.2">
      <c r="B58" s="271"/>
      <c r="C58" s="314" t="s">
        <v>329</v>
      </c>
      <c r="D58" s="315"/>
      <c r="E58" s="316"/>
      <c r="F58" s="280">
        <v>474</v>
      </c>
      <c r="G58" s="280">
        <v>461</v>
      </c>
      <c r="H58" s="288">
        <v>424</v>
      </c>
    </row>
    <row r="59" spans="2:8" ht="45.75" customHeight="1" x14ac:dyDescent="0.2">
      <c r="B59" s="271"/>
      <c r="C59" s="314" t="s">
        <v>535</v>
      </c>
      <c r="D59" s="315"/>
      <c r="E59" s="316"/>
      <c r="F59" s="280">
        <v>101</v>
      </c>
      <c r="G59" s="280">
        <v>101</v>
      </c>
      <c r="H59" s="288">
        <v>101</v>
      </c>
    </row>
    <row r="60" spans="2:8" ht="45.75" customHeight="1" x14ac:dyDescent="0.2">
      <c r="B60" s="271"/>
      <c r="C60" s="314" t="s">
        <v>536</v>
      </c>
      <c r="D60" s="315"/>
      <c r="E60" s="316"/>
      <c r="F60" s="280">
        <v>100</v>
      </c>
      <c r="G60" s="280">
        <v>100</v>
      </c>
      <c r="H60" s="288">
        <v>100</v>
      </c>
    </row>
    <row r="61" spans="2:8" ht="45.75" customHeight="1" x14ac:dyDescent="0.2">
      <c r="B61" s="271"/>
      <c r="C61" s="314" t="s">
        <v>531</v>
      </c>
      <c r="D61" s="315"/>
      <c r="E61" s="316"/>
      <c r="F61" s="280">
        <v>11</v>
      </c>
      <c r="G61" s="280">
        <v>13</v>
      </c>
      <c r="H61" s="288">
        <v>15</v>
      </c>
    </row>
    <row r="62" spans="2:8" ht="45.75" customHeight="1" x14ac:dyDescent="0.2">
      <c r="B62" s="272"/>
      <c r="C62" s="317" t="s">
        <v>427</v>
      </c>
      <c r="D62" s="318"/>
      <c r="E62" s="319"/>
      <c r="F62" s="281">
        <v>10</v>
      </c>
      <c r="G62" s="281">
        <v>10</v>
      </c>
      <c r="H62" s="289">
        <v>10</v>
      </c>
    </row>
    <row r="63" spans="2:8" ht="52.5" customHeight="1" x14ac:dyDescent="0.2">
      <c r="B63" s="273"/>
      <c r="C63" s="320" t="s">
        <v>102</v>
      </c>
      <c r="D63" s="320"/>
      <c r="E63" s="321"/>
      <c r="F63" s="282">
        <v>1423</v>
      </c>
      <c r="G63" s="282">
        <v>1513</v>
      </c>
      <c r="H63" s="290">
        <v>1271</v>
      </c>
    </row>
    <row r="64" spans="2:8" ht="13" x14ac:dyDescent="0.2"/>
  </sheetData>
  <sheetProtection algorithmName="SHA-512" hashValue="itudethyPCO8OUvZt5Uf8mK5HF5lBwCALlntd/ThMHmfEn4VUDJ8QbLaLHL/FOb4J7oOqyRUn1EZLqzya4ZNDg==" saltValue="OfBEqeWoEhwlnEk/cDp+vA=="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B2AE2-1408-4272-9D98-C37317543BAF}">
  <sheetPr>
    <pageSetUpPr fitToPage="1"/>
  </sheetPr>
  <dimension ref="A1:DE85"/>
  <sheetViews>
    <sheetView showGridLines="0" tabSelected="1" zoomScaleSheetLayoutView="55" workbookViewId="0">
      <selection activeCell="AS39" sqref="AS39"/>
    </sheetView>
  </sheetViews>
  <sheetFormatPr defaultColWidth="0" defaultRowHeight="13.5" customHeight="1" zeroHeight="1" x14ac:dyDescent="0.2"/>
  <cols>
    <col min="1" max="1" width="6.36328125" style="90" customWidth="1"/>
    <col min="2" max="107" width="2.453125" style="90" customWidth="1"/>
    <col min="108" max="108" width="6.08984375" style="79" customWidth="1"/>
    <col min="109" max="109" width="5.90625" style="80" customWidth="1"/>
    <col min="110" max="110" width="8.6328125" style="90" hidden="1" customWidth="1"/>
    <col min="111" max="16384" width="8.6328125" style="90" hidden="1"/>
  </cols>
  <sheetData>
    <row r="1" spans="1:109" ht="42.75" customHeight="1" x14ac:dyDescent="0.2">
      <c r="A1" s="1081"/>
      <c r="B1" s="1082"/>
      <c r="DD1" s="90"/>
      <c r="DE1" s="90"/>
    </row>
    <row r="2" spans="1:109" ht="25.5" customHeight="1" x14ac:dyDescent="0.2">
      <c r="A2" s="1083"/>
      <c r="C2" s="1083"/>
      <c r="O2" s="1083"/>
      <c r="P2" s="1083"/>
      <c r="Q2" s="1083"/>
      <c r="R2" s="1083"/>
      <c r="S2" s="1083"/>
      <c r="T2" s="1083"/>
      <c r="U2" s="1083"/>
      <c r="V2" s="1083"/>
      <c r="W2" s="1083"/>
      <c r="X2" s="1083"/>
      <c r="Y2" s="1083"/>
      <c r="Z2" s="1083"/>
      <c r="AA2" s="1083"/>
      <c r="AB2" s="1083"/>
      <c r="AC2" s="1083"/>
      <c r="AD2" s="1083"/>
      <c r="AE2" s="1083"/>
      <c r="AF2" s="1083"/>
      <c r="AG2" s="1083"/>
      <c r="AH2" s="1083"/>
      <c r="AI2" s="1083"/>
      <c r="AU2" s="1083"/>
      <c r="BG2" s="1083"/>
      <c r="BS2" s="1083"/>
      <c r="CE2" s="1083"/>
      <c r="CQ2" s="1083"/>
      <c r="DD2" s="90"/>
      <c r="DE2" s="90"/>
    </row>
    <row r="3" spans="1:109" ht="25.5" customHeight="1" x14ac:dyDescent="0.2">
      <c r="A3" s="1083"/>
      <c r="C3" s="1083"/>
      <c r="O3" s="1083"/>
      <c r="P3" s="1083"/>
      <c r="Q3" s="1083"/>
      <c r="R3" s="1083"/>
      <c r="S3" s="1083"/>
      <c r="T3" s="1083"/>
      <c r="U3" s="1083"/>
      <c r="V3" s="1083"/>
      <c r="W3" s="1083"/>
      <c r="X3" s="1083"/>
      <c r="Y3" s="1083"/>
      <c r="Z3" s="1083"/>
      <c r="AA3" s="1083"/>
      <c r="AB3" s="1083"/>
      <c r="AC3" s="1083"/>
      <c r="AD3" s="1083"/>
      <c r="AE3" s="1083"/>
      <c r="AF3" s="1083"/>
      <c r="AG3" s="1083"/>
      <c r="AH3" s="1083"/>
      <c r="AI3" s="1083"/>
      <c r="AU3" s="1083"/>
      <c r="BG3" s="1083"/>
      <c r="BS3" s="1083"/>
      <c r="CE3" s="1083"/>
      <c r="CQ3" s="1083"/>
      <c r="DD3" s="90"/>
      <c r="DE3" s="90"/>
    </row>
    <row r="4" spans="1:109" s="78" customFormat="1" ht="13" x14ac:dyDescent="0.2">
      <c r="A4" s="1083"/>
      <c r="B4" s="1083"/>
      <c r="C4" s="1083"/>
      <c r="D4" s="1083"/>
      <c r="E4" s="1083"/>
      <c r="F4" s="1083"/>
      <c r="G4" s="1083"/>
      <c r="H4" s="1083"/>
      <c r="I4" s="1083"/>
      <c r="J4" s="1083"/>
      <c r="K4" s="1083"/>
      <c r="L4" s="1083"/>
      <c r="M4" s="1083"/>
      <c r="N4" s="1083"/>
      <c r="O4" s="1083"/>
      <c r="P4" s="1083"/>
      <c r="Q4" s="1083"/>
      <c r="R4" s="1083"/>
      <c r="S4" s="1083"/>
      <c r="T4" s="1083"/>
      <c r="U4" s="1083"/>
      <c r="V4" s="1083"/>
      <c r="W4" s="1083"/>
      <c r="X4" s="1083"/>
      <c r="Y4" s="1083"/>
      <c r="Z4" s="1083"/>
      <c r="AA4" s="1083"/>
      <c r="AB4" s="1083"/>
      <c r="AC4" s="1083"/>
      <c r="AD4" s="1083"/>
      <c r="AE4" s="1083"/>
      <c r="AF4" s="1083"/>
      <c r="AG4" s="1083"/>
      <c r="AH4" s="1083"/>
      <c r="AI4" s="1083"/>
      <c r="AJ4" s="1083"/>
      <c r="AK4" s="1083"/>
      <c r="AL4" s="1083"/>
      <c r="AM4" s="1083"/>
      <c r="AN4" s="1083"/>
      <c r="AO4" s="1083"/>
      <c r="AP4" s="1083"/>
      <c r="AQ4" s="1083"/>
      <c r="AR4" s="1083"/>
      <c r="AS4" s="1083"/>
      <c r="AT4" s="1083"/>
      <c r="AU4" s="1083"/>
      <c r="AV4" s="1083"/>
      <c r="AW4" s="1083"/>
      <c r="AX4" s="1083"/>
      <c r="AY4" s="1083"/>
      <c r="AZ4" s="1083"/>
      <c r="BA4" s="1083"/>
      <c r="BB4" s="1083"/>
      <c r="BC4" s="1083"/>
      <c r="BD4" s="1083"/>
      <c r="BE4" s="1083"/>
      <c r="BF4" s="1083"/>
      <c r="BG4" s="1083"/>
      <c r="BH4" s="1083"/>
      <c r="BI4" s="1083"/>
      <c r="BJ4" s="1083"/>
      <c r="BK4" s="1083"/>
      <c r="BL4" s="1083"/>
      <c r="BM4" s="1083"/>
      <c r="BN4" s="1083"/>
      <c r="BO4" s="1083"/>
      <c r="BP4" s="1083"/>
      <c r="BQ4" s="1083"/>
      <c r="BR4" s="1083"/>
      <c r="BS4" s="1083"/>
      <c r="BT4" s="1083"/>
      <c r="BU4" s="1083"/>
      <c r="BV4" s="1083"/>
      <c r="BW4" s="1083"/>
      <c r="BX4" s="1083"/>
      <c r="BY4" s="1083"/>
      <c r="BZ4" s="1083"/>
      <c r="CA4" s="1083"/>
      <c r="CB4" s="1083"/>
      <c r="CC4" s="1083"/>
      <c r="CD4" s="1083"/>
      <c r="CE4" s="1083"/>
      <c r="CF4" s="1083"/>
      <c r="CG4" s="1083"/>
      <c r="CH4" s="1083"/>
      <c r="CI4" s="1083"/>
      <c r="CJ4" s="1083"/>
      <c r="CK4" s="1083"/>
      <c r="CL4" s="1083"/>
      <c r="CM4" s="1083"/>
      <c r="CN4" s="1083"/>
      <c r="CO4" s="1083"/>
      <c r="CP4" s="1083"/>
      <c r="CQ4" s="1083"/>
      <c r="CR4" s="1083"/>
      <c r="CS4" s="1083"/>
      <c r="CT4" s="1083"/>
      <c r="CU4" s="1083"/>
      <c r="CV4" s="1083"/>
      <c r="CW4" s="1083"/>
      <c r="CX4" s="1083"/>
      <c r="CY4" s="1083"/>
      <c r="CZ4" s="1083"/>
      <c r="DA4" s="1083"/>
      <c r="DB4" s="1083"/>
      <c r="DC4" s="1083"/>
      <c r="DD4" s="1083"/>
      <c r="DE4" s="1083"/>
    </row>
    <row r="5" spans="1:109" s="78" customFormat="1" ht="13" x14ac:dyDescent="0.2">
      <c r="A5" s="1083"/>
      <c r="B5" s="1083"/>
      <c r="C5" s="1083"/>
      <c r="D5" s="1083"/>
      <c r="E5" s="1083"/>
      <c r="F5" s="1083"/>
      <c r="G5" s="1083"/>
      <c r="H5" s="1083"/>
      <c r="I5" s="1083"/>
      <c r="J5" s="1083"/>
      <c r="K5" s="1083"/>
      <c r="L5" s="1083"/>
      <c r="M5" s="1083"/>
      <c r="N5" s="1083"/>
      <c r="O5" s="1083"/>
      <c r="P5" s="1083"/>
      <c r="Q5" s="1083"/>
      <c r="R5" s="1083"/>
      <c r="S5" s="1083"/>
      <c r="T5" s="1083"/>
      <c r="U5" s="1083"/>
      <c r="V5" s="1083"/>
      <c r="W5" s="1083"/>
      <c r="X5" s="1083"/>
      <c r="Y5" s="1083"/>
      <c r="Z5" s="1083"/>
      <c r="AA5" s="1083"/>
      <c r="AB5" s="1083"/>
      <c r="AC5" s="1083"/>
      <c r="AD5" s="1083"/>
      <c r="AE5" s="1083"/>
      <c r="AF5" s="1083"/>
      <c r="AG5" s="1083"/>
      <c r="AH5" s="1083"/>
      <c r="AI5" s="1083"/>
      <c r="AJ5" s="1083"/>
      <c r="AK5" s="1083"/>
      <c r="AL5" s="1083"/>
      <c r="AM5" s="1083"/>
      <c r="AN5" s="1083"/>
      <c r="AO5" s="1083"/>
      <c r="AP5" s="1083"/>
      <c r="AQ5" s="1083"/>
      <c r="AR5" s="1083"/>
      <c r="AS5" s="1083"/>
      <c r="AT5" s="1083"/>
      <c r="AU5" s="1083"/>
      <c r="AV5" s="1083"/>
      <c r="AW5" s="1083"/>
      <c r="AX5" s="1083"/>
      <c r="AY5" s="1083"/>
      <c r="AZ5" s="1083"/>
      <c r="BA5" s="1083"/>
      <c r="BB5" s="1083"/>
      <c r="BC5" s="1083"/>
      <c r="BD5" s="1083"/>
      <c r="BE5" s="1083"/>
      <c r="BF5" s="1083"/>
      <c r="BG5" s="1083"/>
      <c r="BH5" s="1083"/>
      <c r="BI5" s="1083"/>
      <c r="BJ5" s="1083"/>
      <c r="BK5" s="1083"/>
      <c r="BL5" s="1083"/>
      <c r="BM5" s="1083"/>
      <c r="BN5" s="1083"/>
      <c r="BO5" s="1083"/>
      <c r="BP5" s="1083"/>
      <c r="BQ5" s="1083"/>
      <c r="BR5" s="1083"/>
      <c r="BS5" s="1083"/>
      <c r="BT5" s="1083"/>
      <c r="BU5" s="1083"/>
      <c r="BV5" s="1083"/>
      <c r="BW5" s="1083"/>
      <c r="BX5" s="1083"/>
      <c r="BY5" s="1083"/>
      <c r="BZ5" s="1083"/>
      <c r="CA5" s="1083"/>
      <c r="CB5" s="1083"/>
      <c r="CC5" s="1083"/>
      <c r="CD5" s="1083"/>
      <c r="CE5" s="1083"/>
      <c r="CF5" s="1083"/>
      <c r="CG5" s="1083"/>
      <c r="CH5" s="1083"/>
      <c r="CI5" s="1083"/>
      <c r="CJ5" s="1083"/>
      <c r="CK5" s="1083"/>
      <c r="CL5" s="1083"/>
      <c r="CM5" s="1083"/>
      <c r="CN5" s="1083"/>
      <c r="CO5" s="1083"/>
      <c r="CP5" s="1083"/>
      <c r="CQ5" s="1083"/>
      <c r="CR5" s="1083"/>
      <c r="CS5" s="1083"/>
      <c r="CT5" s="1083"/>
      <c r="CU5" s="1083"/>
      <c r="CV5" s="1083"/>
      <c r="CW5" s="1083"/>
      <c r="CX5" s="1083"/>
      <c r="CY5" s="1083"/>
      <c r="CZ5" s="1083"/>
      <c r="DA5" s="1083"/>
      <c r="DB5" s="1083"/>
      <c r="DC5" s="1083"/>
      <c r="DD5" s="1083"/>
      <c r="DE5" s="1083"/>
    </row>
    <row r="6" spans="1:109" s="78" customFormat="1" ht="13" x14ac:dyDescent="0.2">
      <c r="A6" s="1083"/>
      <c r="B6" s="1083"/>
      <c r="C6" s="1083"/>
      <c r="D6" s="1083"/>
      <c r="E6" s="1083"/>
      <c r="F6" s="1083"/>
      <c r="G6" s="1083"/>
      <c r="H6" s="1083"/>
      <c r="I6" s="1083"/>
      <c r="J6" s="1083"/>
      <c r="K6" s="1083"/>
      <c r="L6" s="1083"/>
      <c r="M6" s="1083"/>
      <c r="N6" s="1083"/>
      <c r="O6" s="1083"/>
      <c r="P6" s="1083"/>
      <c r="Q6" s="1083"/>
      <c r="R6" s="1083"/>
      <c r="S6" s="1083"/>
      <c r="T6" s="1083"/>
      <c r="U6" s="1083"/>
      <c r="V6" s="1083"/>
      <c r="W6" s="1083"/>
      <c r="X6" s="1083"/>
      <c r="Y6" s="1083"/>
      <c r="Z6" s="1083"/>
      <c r="AA6" s="1083"/>
      <c r="AB6" s="1083"/>
      <c r="AC6" s="1083"/>
      <c r="AD6" s="1083"/>
      <c r="AE6" s="1083"/>
      <c r="AF6" s="1083"/>
      <c r="AG6" s="1083"/>
      <c r="AH6" s="1083"/>
      <c r="AI6" s="1083"/>
      <c r="AJ6" s="1083"/>
      <c r="AK6" s="1083"/>
      <c r="AL6" s="1083"/>
      <c r="AM6" s="1083"/>
      <c r="AN6" s="1083"/>
      <c r="AO6" s="1083"/>
      <c r="AP6" s="1083"/>
      <c r="AQ6" s="1083"/>
      <c r="AR6" s="1083"/>
      <c r="AS6" s="1083"/>
      <c r="AT6" s="1083"/>
      <c r="AU6" s="1083"/>
      <c r="AV6" s="1083"/>
      <c r="AW6" s="1083"/>
      <c r="AX6" s="1083"/>
      <c r="AY6" s="1083"/>
      <c r="AZ6" s="1083"/>
      <c r="BA6" s="1083"/>
      <c r="BB6" s="1083"/>
      <c r="BC6" s="1083"/>
      <c r="BD6" s="1083"/>
      <c r="BE6" s="1083"/>
      <c r="BF6" s="1083"/>
      <c r="BG6" s="1083"/>
      <c r="BH6" s="1083"/>
      <c r="BI6" s="1083"/>
      <c r="BJ6" s="1083"/>
      <c r="BK6" s="1083"/>
      <c r="BL6" s="1083"/>
      <c r="BM6" s="1083"/>
      <c r="BN6" s="1083"/>
      <c r="BO6" s="1083"/>
      <c r="BP6" s="1083"/>
      <c r="BQ6" s="1083"/>
      <c r="BR6" s="1083"/>
      <c r="BS6" s="1083"/>
      <c r="BT6" s="1083"/>
      <c r="BU6" s="1083"/>
      <c r="BV6" s="1083"/>
      <c r="BW6" s="1083"/>
      <c r="BX6" s="1083"/>
      <c r="BY6" s="1083"/>
      <c r="BZ6" s="1083"/>
      <c r="CA6" s="1083"/>
      <c r="CB6" s="1083"/>
      <c r="CC6" s="1083"/>
      <c r="CD6" s="1083"/>
      <c r="CE6" s="1083"/>
      <c r="CF6" s="1083"/>
      <c r="CG6" s="1083"/>
      <c r="CH6" s="1083"/>
      <c r="CI6" s="1083"/>
      <c r="CJ6" s="1083"/>
      <c r="CK6" s="1083"/>
      <c r="CL6" s="1083"/>
      <c r="CM6" s="1083"/>
      <c r="CN6" s="1083"/>
      <c r="CO6" s="1083"/>
      <c r="CP6" s="1083"/>
      <c r="CQ6" s="1083"/>
      <c r="CR6" s="1083"/>
      <c r="CS6" s="1083"/>
      <c r="CT6" s="1083"/>
      <c r="CU6" s="1083"/>
      <c r="CV6" s="1083"/>
      <c r="CW6" s="1083"/>
      <c r="CX6" s="1083"/>
      <c r="CY6" s="1083"/>
      <c r="CZ6" s="1083"/>
      <c r="DA6" s="1083"/>
      <c r="DB6" s="1083"/>
      <c r="DC6" s="1083"/>
      <c r="DD6" s="1083"/>
      <c r="DE6" s="1083"/>
    </row>
    <row r="7" spans="1:109" s="78" customFormat="1" ht="13" x14ac:dyDescent="0.2">
      <c r="A7" s="1083"/>
      <c r="B7" s="1083"/>
      <c r="C7" s="1083"/>
      <c r="D7" s="1083"/>
      <c r="E7" s="1083"/>
      <c r="F7" s="1083"/>
      <c r="G7" s="1083"/>
      <c r="H7" s="1083"/>
      <c r="I7" s="1083"/>
      <c r="J7" s="1083"/>
      <c r="K7" s="1083"/>
      <c r="L7" s="1083"/>
      <c r="M7" s="1083"/>
      <c r="N7" s="1083"/>
      <c r="O7" s="1083"/>
      <c r="P7" s="1083"/>
      <c r="Q7" s="1083"/>
      <c r="R7" s="1083"/>
      <c r="S7" s="1083"/>
      <c r="T7" s="1083"/>
      <c r="U7" s="1083"/>
      <c r="V7" s="1083"/>
      <c r="W7" s="1083"/>
      <c r="X7" s="1083"/>
      <c r="Y7" s="1083"/>
      <c r="Z7" s="1083"/>
      <c r="AA7" s="1083"/>
      <c r="AB7" s="1083"/>
      <c r="AC7" s="1083"/>
      <c r="AD7" s="1083"/>
      <c r="AE7" s="1083"/>
      <c r="AF7" s="1083"/>
      <c r="AG7" s="1083"/>
      <c r="AH7" s="1083"/>
      <c r="AI7" s="1083"/>
      <c r="AJ7" s="1083"/>
      <c r="AK7" s="1083"/>
      <c r="AL7" s="1083"/>
      <c r="AM7" s="1083"/>
      <c r="AN7" s="1083"/>
      <c r="AO7" s="1083"/>
      <c r="AP7" s="1083"/>
      <c r="AQ7" s="1083"/>
      <c r="AR7" s="1083"/>
      <c r="AS7" s="1083"/>
      <c r="AT7" s="1083"/>
      <c r="AU7" s="1083"/>
      <c r="AV7" s="1083"/>
      <c r="AW7" s="1083"/>
      <c r="AX7" s="1083"/>
      <c r="AY7" s="1083"/>
      <c r="AZ7" s="1083"/>
      <c r="BA7" s="1083"/>
      <c r="BB7" s="1083"/>
      <c r="BC7" s="1083"/>
      <c r="BD7" s="1083"/>
      <c r="BE7" s="1083"/>
      <c r="BF7" s="1083"/>
      <c r="BG7" s="1083"/>
      <c r="BH7" s="1083"/>
      <c r="BI7" s="1083"/>
      <c r="BJ7" s="1083"/>
      <c r="BK7" s="1083"/>
      <c r="BL7" s="1083"/>
      <c r="BM7" s="1083"/>
      <c r="BN7" s="1083"/>
      <c r="BO7" s="1083"/>
      <c r="BP7" s="1083"/>
      <c r="BQ7" s="1083"/>
      <c r="BR7" s="1083"/>
      <c r="BS7" s="1083"/>
      <c r="BT7" s="1083"/>
      <c r="BU7" s="1083"/>
      <c r="BV7" s="1083"/>
      <c r="BW7" s="1083"/>
      <c r="BX7" s="1083"/>
      <c r="BY7" s="1083"/>
      <c r="BZ7" s="1083"/>
      <c r="CA7" s="1083"/>
      <c r="CB7" s="1083"/>
      <c r="CC7" s="1083"/>
      <c r="CD7" s="1083"/>
      <c r="CE7" s="1083"/>
      <c r="CF7" s="1083"/>
      <c r="CG7" s="1083"/>
      <c r="CH7" s="1083"/>
      <c r="CI7" s="1083"/>
      <c r="CJ7" s="1083"/>
      <c r="CK7" s="1083"/>
      <c r="CL7" s="1083"/>
      <c r="CM7" s="1083"/>
      <c r="CN7" s="1083"/>
      <c r="CO7" s="1083"/>
      <c r="CP7" s="1083"/>
      <c r="CQ7" s="1083"/>
      <c r="CR7" s="1083"/>
      <c r="CS7" s="1083"/>
      <c r="CT7" s="1083"/>
      <c r="CU7" s="1083"/>
      <c r="CV7" s="1083"/>
      <c r="CW7" s="1083"/>
      <c r="CX7" s="1083"/>
      <c r="CY7" s="1083"/>
      <c r="CZ7" s="1083"/>
      <c r="DA7" s="1083"/>
      <c r="DB7" s="1083"/>
      <c r="DC7" s="1083"/>
      <c r="DD7" s="1083"/>
      <c r="DE7" s="1083"/>
    </row>
    <row r="8" spans="1:109" s="78" customFormat="1" ht="13" x14ac:dyDescent="0.2">
      <c r="A8" s="1083"/>
      <c r="B8" s="1083"/>
      <c r="C8" s="1083"/>
      <c r="D8" s="1083"/>
      <c r="E8" s="1083"/>
      <c r="F8" s="1083"/>
      <c r="G8" s="1083"/>
      <c r="H8" s="1083"/>
      <c r="I8" s="1083"/>
      <c r="J8" s="1083"/>
      <c r="K8" s="1083"/>
      <c r="L8" s="1083"/>
      <c r="M8" s="1083"/>
      <c r="N8" s="1083"/>
      <c r="O8" s="1083"/>
      <c r="P8" s="1083"/>
      <c r="Q8" s="1083"/>
      <c r="R8" s="1083"/>
      <c r="S8" s="1083"/>
      <c r="T8" s="1083"/>
      <c r="U8" s="1083"/>
      <c r="V8" s="1083"/>
      <c r="W8" s="1083"/>
      <c r="X8" s="1083"/>
      <c r="Y8" s="1083"/>
      <c r="Z8" s="1083"/>
      <c r="AA8" s="1083"/>
      <c r="AB8" s="1083"/>
      <c r="AC8" s="1083"/>
      <c r="AD8" s="1083"/>
      <c r="AE8" s="1083"/>
      <c r="AF8" s="1083"/>
      <c r="AG8" s="1083"/>
      <c r="AH8" s="1083"/>
      <c r="AI8" s="1083"/>
      <c r="AJ8" s="1083"/>
      <c r="AK8" s="1083"/>
      <c r="AL8" s="1083"/>
      <c r="AM8" s="1083"/>
      <c r="AN8" s="1083"/>
      <c r="AO8" s="1083"/>
      <c r="AP8" s="1083"/>
      <c r="AQ8" s="1083"/>
      <c r="AR8" s="1083"/>
      <c r="AS8" s="1083"/>
      <c r="AT8" s="1083"/>
      <c r="AU8" s="1083"/>
      <c r="AV8" s="1083"/>
      <c r="AW8" s="1083"/>
      <c r="AX8" s="1083"/>
      <c r="AY8" s="1083"/>
      <c r="AZ8" s="1083"/>
      <c r="BA8" s="1083"/>
      <c r="BB8" s="1083"/>
      <c r="BC8" s="1083"/>
      <c r="BD8" s="1083"/>
      <c r="BE8" s="1083"/>
      <c r="BF8" s="1083"/>
      <c r="BG8" s="1083"/>
      <c r="BH8" s="1083"/>
      <c r="BI8" s="1083"/>
      <c r="BJ8" s="1083"/>
      <c r="BK8" s="1083"/>
      <c r="BL8" s="1083"/>
      <c r="BM8" s="1083"/>
      <c r="BN8" s="1083"/>
      <c r="BO8" s="1083"/>
      <c r="BP8" s="1083"/>
      <c r="BQ8" s="1083"/>
      <c r="BR8" s="1083"/>
      <c r="BS8" s="1083"/>
      <c r="BT8" s="1083"/>
      <c r="BU8" s="1083"/>
      <c r="BV8" s="1083"/>
      <c r="BW8" s="1083"/>
      <c r="BX8" s="1083"/>
      <c r="BY8" s="1083"/>
      <c r="BZ8" s="1083"/>
      <c r="CA8" s="1083"/>
      <c r="CB8" s="1083"/>
      <c r="CC8" s="1083"/>
      <c r="CD8" s="1083"/>
      <c r="CE8" s="1083"/>
      <c r="CF8" s="1083"/>
      <c r="CG8" s="1083"/>
      <c r="CH8" s="1083"/>
      <c r="CI8" s="1083"/>
      <c r="CJ8" s="1083"/>
      <c r="CK8" s="1083"/>
      <c r="CL8" s="1083"/>
      <c r="CM8" s="1083"/>
      <c r="CN8" s="1083"/>
      <c r="CO8" s="1083"/>
      <c r="CP8" s="1083"/>
      <c r="CQ8" s="1083"/>
      <c r="CR8" s="1083"/>
      <c r="CS8" s="1083"/>
      <c r="CT8" s="1083"/>
      <c r="CU8" s="1083"/>
      <c r="CV8" s="1083"/>
      <c r="CW8" s="1083"/>
      <c r="CX8" s="1083"/>
      <c r="CY8" s="1083"/>
      <c r="CZ8" s="1083"/>
      <c r="DA8" s="1083"/>
      <c r="DB8" s="1083"/>
      <c r="DC8" s="1083"/>
      <c r="DD8" s="1083"/>
      <c r="DE8" s="1083"/>
    </row>
    <row r="9" spans="1:109" s="78" customFormat="1" ht="13" x14ac:dyDescent="0.2">
      <c r="A9" s="1083"/>
      <c r="B9" s="1083"/>
      <c r="C9" s="1083"/>
      <c r="D9" s="1083"/>
      <c r="E9" s="1083"/>
      <c r="F9" s="1083"/>
      <c r="G9" s="1083"/>
      <c r="H9" s="1083"/>
      <c r="I9" s="1083"/>
      <c r="J9" s="1083"/>
      <c r="K9" s="1083"/>
      <c r="L9" s="1083"/>
      <c r="M9" s="1083"/>
      <c r="N9" s="1083"/>
      <c r="O9" s="1083"/>
      <c r="P9" s="1083"/>
      <c r="Q9" s="1083"/>
      <c r="R9" s="1083"/>
      <c r="S9" s="1083"/>
      <c r="T9" s="1083"/>
      <c r="U9" s="1083"/>
      <c r="V9" s="1083"/>
      <c r="W9" s="1083"/>
      <c r="X9" s="1083"/>
      <c r="Y9" s="1083"/>
      <c r="Z9" s="1083"/>
      <c r="AA9" s="1083"/>
      <c r="AB9" s="1083"/>
      <c r="AC9" s="1083"/>
      <c r="AD9" s="1083"/>
      <c r="AE9" s="1083"/>
      <c r="AF9" s="1083"/>
      <c r="AG9" s="1083"/>
      <c r="AH9" s="1083"/>
      <c r="AI9" s="1083"/>
      <c r="AJ9" s="1083"/>
      <c r="AK9" s="1083"/>
      <c r="AL9" s="1083"/>
      <c r="AM9" s="1083"/>
      <c r="AN9" s="1083"/>
      <c r="AO9" s="1083"/>
      <c r="AP9" s="1083"/>
      <c r="AQ9" s="1083"/>
      <c r="AR9" s="1083"/>
      <c r="AS9" s="1083"/>
      <c r="AT9" s="1083"/>
      <c r="AU9" s="1083"/>
      <c r="AV9" s="1083"/>
      <c r="AW9" s="1083"/>
      <c r="AX9" s="1083"/>
      <c r="AY9" s="1083"/>
      <c r="AZ9" s="1083"/>
      <c r="BA9" s="1083"/>
      <c r="BB9" s="1083"/>
      <c r="BC9" s="1083"/>
      <c r="BD9" s="1083"/>
      <c r="BE9" s="1083"/>
      <c r="BF9" s="1083"/>
      <c r="BG9" s="1083"/>
      <c r="BH9" s="1083"/>
      <c r="BI9" s="1083"/>
      <c r="BJ9" s="1083"/>
      <c r="BK9" s="1083"/>
      <c r="BL9" s="1083"/>
      <c r="BM9" s="1083"/>
      <c r="BN9" s="1083"/>
      <c r="BO9" s="1083"/>
      <c r="BP9" s="1083"/>
      <c r="BQ9" s="1083"/>
      <c r="BR9" s="1083"/>
      <c r="BS9" s="1083"/>
      <c r="BT9" s="1083"/>
      <c r="BU9" s="1083"/>
      <c r="BV9" s="1083"/>
      <c r="BW9" s="1083"/>
      <c r="BX9" s="1083"/>
      <c r="BY9" s="1083"/>
      <c r="BZ9" s="1083"/>
      <c r="CA9" s="1083"/>
      <c r="CB9" s="1083"/>
      <c r="CC9" s="1083"/>
      <c r="CD9" s="1083"/>
      <c r="CE9" s="1083"/>
      <c r="CF9" s="1083"/>
      <c r="CG9" s="1083"/>
      <c r="CH9" s="1083"/>
      <c r="CI9" s="1083"/>
      <c r="CJ9" s="1083"/>
      <c r="CK9" s="1083"/>
      <c r="CL9" s="1083"/>
      <c r="CM9" s="1083"/>
      <c r="CN9" s="1083"/>
      <c r="CO9" s="1083"/>
      <c r="CP9" s="1083"/>
      <c r="CQ9" s="1083"/>
      <c r="CR9" s="1083"/>
      <c r="CS9" s="1083"/>
      <c r="CT9" s="1083"/>
      <c r="CU9" s="1083"/>
      <c r="CV9" s="1083"/>
      <c r="CW9" s="1083"/>
      <c r="CX9" s="1083"/>
      <c r="CY9" s="1083"/>
      <c r="CZ9" s="1083"/>
      <c r="DA9" s="1083"/>
      <c r="DB9" s="1083"/>
      <c r="DC9" s="1083"/>
      <c r="DD9" s="1083"/>
      <c r="DE9" s="1083"/>
    </row>
    <row r="10" spans="1:109" s="78" customFormat="1" ht="13" x14ac:dyDescent="0.2">
      <c r="A10" s="1083"/>
      <c r="B10" s="1083"/>
      <c r="C10" s="1083"/>
      <c r="D10" s="1083"/>
      <c r="E10" s="1083"/>
      <c r="F10" s="1083"/>
      <c r="G10" s="1083"/>
      <c r="H10" s="1083"/>
      <c r="I10" s="1083"/>
      <c r="J10" s="1083"/>
      <c r="K10" s="1083"/>
      <c r="L10" s="1083"/>
      <c r="M10" s="1083"/>
      <c r="N10" s="1083"/>
      <c r="O10" s="1083"/>
      <c r="P10" s="1083"/>
      <c r="Q10" s="1083"/>
      <c r="R10" s="1083"/>
      <c r="S10" s="1083"/>
      <c r="T10" s="1083"/>
      <c r="U10" s="1083"/>
      <c r="V10" s="1083"/>
      <c r="W10" s="1083"/>
      <c r="X10" s="1083"/>
      <c r="Y10" s="1083"/>
      <c r="Z10" s="1083"/>
      <c r="AA10" s="1083"/>
      <c r="AB10" s="1083"/>
      <c r="AC10" s="1083"/>
      <c r="AD10" s="1083"/>
      <c r="AE10" s="1083"/>
      <c r="AF10" s="1083"/>
      <c r="AG10" s="1083"/>
      <c r="AH10" s="1083"/>
      <c r="AI10" s="1083"/>
      <c r="AJ10" s="1083"/>
      <c r="AK10" s="1083"/>
      <c r="AL10" s="1083"/>
      <c r="AM10" s="1083"/>
      <c r="AN10" s="1083"/>
      <c r="AO10" s="1083"/>
      <c r="AP10" s="1083"/>
      <c r="AQ10" s="1083"/>
      <c r="AR10" s="1083"/>
      <c r="AS10" s="1083"/>
      <c r="AT10" s="1083"/>
      <c r="AU10" s="1083"/>
      <c r="AV10" s="1083"/>
      <c r="AW10" s="1083"/>
      <c r="AX10" s="1083"/>
      <c r="AY10" s="1083"/>
      <c r="AZ10" s="1083"/>
      <c r="BA10" s="1083"/>
      <c r="BB10" s="1083"/>
      <c r="BC10" s="1083"/>
      <c r="BD10" s="1083"/>
      <c r="BE10" s="1083"/>
      <c r="BF10" s="1083"/>
      <c r="BG10" s="1083"/>
      <c r="BH10" s="1083"/>
      <c r="BI10" s="1083"/>
      <c r="BJ10" s="1083"/>
      <c r="BK10" s="1083"/>
      <c r="BL10" s="1083"/>
      <c r="BM10" s="1083"/>
      <c r="BN10" s="1083"/>
      <c r="BO10" s="1083"/>
      <c r="BP10" s="1083"/>
      <c r="BQ10" s="1083"/>
      <c r="BR10" s="1083"/>
      <c r="BS10" s="1083"/>
      <c r="BT10" s="1083"/>
      <c r="BU10" s="1083"/>
      <c r="BV10" s="1083"/>
      <c r="BW10" s="1083"/>
      <c r="BX10" s="1083"/>
      <c r="BY10" s="1083"/>
      <c r="BZ10" s="1083"/>
      <c r="CA10" s="1083"/>
      <c r="CB10" s="1083"/>
      <c r="CC10" s="1083"/>
      <c r="CD10" s="1083"/>
      <c r="CE10" s="1083"/>
      <c r="CF10" s="1083"/>
      <c r="CG10" s="1083"/>
      <c r="CH10" s="1083"/>
      <c r="CI10" s="1083"/>
      <c r="CJ10" s="1083"/>
      <c r="CK10" s="1083"/>
      <c r="CL10" s="1083"/>
      <c r="CM10" s="1083"/>
      <c r="CN10" s="1083"/>
      <c r="CO10" s="1083"/>
      <c r="CP10" s="1083"/>
      <c r="CQ10" s="1083"/>
      <c r="CR10" s="1083"/>
      <c r="CS10" s="1083"/>
      <c r="CT10" s="1083"/>
      <c r="CU10" s="1083"/>
      <c r="CV10" s="1083"/>
      <c r="CW10" s="1083"/>
      <c r="CX10" s="1083"/>
      <c r="CY10" s="1083"/>
      <c r="CZ10" s="1083"/>
      <c r="DA10" s="1083"/>
      <c r="DB10" s="1083"/>
      <c r="DC10" s="1083"/>
      <c r="DD10" s="1083"/>
      <c r="DE10" s="1083"/>
    </row>
    <row r="11" spans="1:109" s="78" customFormat="1" ht="13" x14ac:dyDescent="0.2">
      <c r="A11" s="1083"/>
      <c r="B11" s="1083"/>
      <c r="C11" s="1083"/>
      <c r="D11" s="1083"/>
      <c r="E11" s="1083"/>
      <c r="F11" s="1083"/>
      <c r="G11" s="1083"/>
      <c r="H11" s="1083"/>
      <c r="I11" s="1083"/>
      <c r="J11" s="1083"/>
      <c r="K11" s="1083"/>
      <c r="L11" s="1083"/>
      <c r="M11" s="1083"/>
      <c r="N11" s="1083"/>
      <c r="O11" s="1083"/>
      <c r="P11" s="1083"/>
      <c r="Q11" s="1083"/>
      <c r="R11" s="1083"/>
      <c r="S11" s="1083"/>
      <c r="T11" s="1083"/>
      <c r="U11" s="1083"/>
      <c r="V11" s="1083"/>
      <c r="W11" s="1083"/>
      <c r="X11" s="1083"/>
      <c r="Y11" s="1083"/>
      <c r="Z11" s="1083"/>
      <c r="AA11" s="1083"/>
      <c r="AB11" s="1083"/>
      <c r="AC11" s="1083"/>
      <c r="AD11" s="1083"/>
      <c r="AE11" s="1083"/>
      <c r="AF11" s="1083"/>
      <c r="AG11" s="1083"/>
      <c r="AH11" s="1083"/>
      <c r="AI11" s="1083"/>
      <c r="AJ11" s="1083"/>
      <c r="AK11" s="1083"/>
      <c r="AL11" s="1083"/>
      <c r="AM11" s="1083"/>
      <c r="AN11" s="1083"/>
      <c r="AO11" s="1083"/>
      <c r="AP11" s="1083"/>
      <c r="AQ11" s="1083"/>
      <c r="AR11" s="1083"/>
      <c r="AS11" s="1083"/>
      <c r="AT11" s="1083"/>
      <c r="AU11" s="1083"/>
      <c r="AV11" s="1083"/>
      <c r="AW11" s="1083"/>
      <c r="AX11" s="1083"/>
      <c r="AY11" s="1083"/>
      <c r="AZ11" s="1083"/>
      <c r="BA11" s="1083"/>
      <c r="BB11" s="1083"/>
      <c r="BC11" s="1083"/>
      <c r="BD11" s="1083"/>
      <c r="BE11" s="1083"/>
      <c r="BF11" s="1083"/>
      <c r="BG11" s="1083"/>
      <c r="BH11" s="1083"/>
      <c r="BI11" s="1083"/>
      <c r="BJ11" s="1083"/>
      <c r="BK11" s="1083"/>
      <c r="BL11" s="1083"/>
      <c r="BM11" s="1083"/>
      <c r="BN11" s="1083"/>
      <c r="BO11" s="1083"/>
      <c r="BP11" s="1083"/>
      <c r="BQ11" s="1083"/>
      <c r="BR11" s="1083"/>
      <c r="BS11" s="1083"/>
      <c r="BT11" s="1083"/>
      <c r="BU11" s="1083"/>
      <c r="BV11" s="1083"/>
      <c r="BW11" s="1083"/>
      <c r="BX11" s="1083"/>
      <c r="BY11" s="1083"/>
      <c r="BZ11" s="1083"/>
      <c r="CA11" s="1083"/>
      <c r="CB11" s="1083"/>
      <c r="CC11" s="1083"/>
      <c r="CD11" s="1083"/>
      <c r="CE11" s="1083"/>
      <c r="CF11" s="1083"/>
      <c r="CG11" s="1083"/>
      <c r="CH11" s="1083"/>
      <c r="CI11" s="1083"/>
      <c r="CJ11" s="1083"/>
      <c r="CK11" s="1083"/>
      <c r="CL11" s="1083"/>
      <c r="CM11" s="1083"/>
      <c r="CN11" s="1083"/>
      <c r="CO11" s="1083"/>
      <c r="CP11" s="1083"/>
      <c r="CQ11" s="1083"/>
      <c r="CR11" s="1083"/>
      <c r="CS11" s="1083"/>
      <c r="CT11" s="1083"/>
      <c r="CU11" s="1083"/>
      <c r="CV11" s="1083"/>
      <c r="CW11" s="1083"/>
      <c r="CX11" s="1083"/>
      <c r="CY11" s="1083"/>
      <c r="CZ11" s="1083"/>
      <c r="DA11" s="1083"/>
      <c r="DB11" s="1083"/>
      <c r="DC11" s="1083"/>
      <c r="DD11" s="1083"/>
      <c r="DE11" s="1083"/>
    </row>
    <row r="12" spans="1:109" s="78" customFormat="1" ht="13" x14ac:dyDescent="0.2">
      <c r="A12" s="1083"/>
      <c r="B12" s="1083"/>
      <c r="C12" s="1083"/>
      <c r="D12" s="1083"/>
      <c r="E12" s="1083"/>
      <c r="F12" s="1083"/>
      <c r="G12" s="1083"/>
      <c r="H12" s="1083"/>
      <c r="I12" s="1083"/>
      <c r="J12" s="1083"/>
      <c r="K12" s="1083"/>
      <c r="L12" s="1083"/>
      <c r="M12" s="1083"/>
      <c r="N12" s="1083"/>
      <c r="O12" s="1083"/>
      <c r="P12" s="1083"/>
      <c r="Q12" s="1083"/>
      <c r="R12" s="1083"/>
      <c r="S12" s="1083"/>
      <c r="T12" s="1083"/>
      <c r="U12" s="1083"/>
      <c r="V12" s="1083"/>
      <c r="W12" s="1083"/>
      <c r="X12" s="1083"/>
      <c r="Y12" s="1083"/>
      <c r="Z12" s="1083"/>
      <c r="AA12" s="1083"/>
      <c r="AB12" s="1083"/>
      <c r="AC12" s="1083"/>
      <c r="AD12" s="1083"/>
      <c r="AE12" s="1083"/>
      <c r="AF12" s="1083"/>
      <c r="AG12" s="1083"/>
      <c r="AH12" s="1083"/>
      <c r="AI12" s="1083"/>
      <c r="AJ12" s="1083"/>
      <c r="AK12" s="1083"/>
      <c r="AL12" s="1083"/>
      <c r="AM12" s="1083"/>
      <c r="AN12" s="1083"/>
      <c r="AO12" s="1083"/>
      <c r="AP12" s="1083"/>
      <c r="AQ12" s="1083"/>
      <c r="AR12" s="1083"/>
      <c r="AS12" s="1083"/>
      <c r="AT12" s="1083"/>
      <c r="AU12" s="1083"/>
      <c r="AV12" s="1083"/>
      <c r="AW12" s="1083"/>
      <c r="AX12" s="1083"/>
      <c r="AY12" s="1083"/>
      <c r="AZ12" s="1083"/>
      <c r="BA12" s="1083"/>
      <c r="BB12" s="1083"/>
      <c r="BC12" s="1083"/>
      <c r="BD12" s="1083"/>
      <c r="BE12" s="1083"/>
      <c r="BF12" s="1083"/>
      <c r="BG12" s="1083"/>
      <c r="BH12" s="1083"/>
      <c r="BI12" s="1083"/>
      <c r="BJ12" s="1083"/>
      <c r="BK12" s="1083"/>
      <c r="BL12" s="1083"/>
      <c r="BM12" s="1083"/>
      <c r="BN12" s="1083"/>
      <c r="BO12" s="1083"/>
      <c r="BP12" s="1083"/>
      <c r="BQ12" s="1083"/>
      <c r="BR12" s="1083"/>
      <c r="BS12" s="1083"/>
      <c r="BT12" s="1083"/>
      <c r="BU12" s="1083"/>
      <c r="BV12" s="1083"/>
      <c r="BW12" s="1083"/>
      <c r="BX12" s="1083"/>
      <c r="BY12" s="1083"/>
      <c r="BZ12" s="1083"/>
      <c r="CA12" s="1083"/>
      <c r="CB12" s="1083"/>
      <c r="CC12" s="1083"/>
      <c r="CD12" s="1083"/>
      <c r="CE12" s="1083"/>
      <c r="CF12" s="1083"/>
      <c r="CG12" s="1083"/>
      <c r="CH12" s="1083"/>
      <c r="CI12" s="1083"/>
      <c r="CJ12" s="1083"/>
      <c r="CK12" s="1083"/>
      <c r="CL12" s="1083"/>
      <c r="CM12" s="1083"/>
      <c r="CN12" s="1083"/>
      <c r="CO12" s="1083"/>
      <c r="CP12" s="1083"/>
      <c r="CQ12" s="1083"/>
      <c r="CR12" s="1083"/>
      <c r="CS12" s="1083"/>
      <c r="CT12" s="1083"/>
      <c r="CU12" s="1083"/>
      <c r="CV12" s="1083"/>
      <c r="CW12" s="1083"/>
      <c r="CX12" s="1083"/>
      <c r="CY12" s="1083"/>
      <c r="CZ12" s="1083"/>
      <c r="DA12" s="1083"/>
      <c r="DB12" s="1083"/>
      <c r="DC12" s="1083"/>
      <c r="DD12" s="1083"/>
      <c r="DE12" s="1083"/>
    </row>
    <row r="13" spans="1:109" s="78" customFormat="1" ht="13" x14ac:dyDescent="0.2">
      <c r="A13" s="1083"/>
      <c r="B13" s="1083"/>
      <c r="C13" s="1083"/>
      <c r="D13" s="1083"/>
      <c r="E13" s="1083"/>
      <c r="F13" s="1083"/>
      <c r="G13" s="1083"/>
      <c r="H13" s="1083"/>
      <c r="I13" s="1083"/>
      <c r="J13" s="1083"/>
      <c r="K13" s="1083"/>
      <c r="L13" s="1083"/>
      <c r="M13" s="1083"/>
      <c r="N13" s="1083"/>
      <c r="O13" s="1083"/>
      <c r="P13" s="1083"/>
      <c r="Q13" s="1083"/>
      <c r="R13" s="1083"/>
      <c r="S13" s="1083"/>
      <c r="T13" s="1083"/>
      <c r="U13" s="1083"/>
      <c r="V13" s="1083"/>
      <c r="W13" s="1083"/>
      <c r="X13" s="1083"/>
      <c r="Y13" s="1083"/>
      <c r="Z13" s="1083"/>
      <c r="AA13" s="1083"/>
      <c r="AB13" s="1083"/>
      <c r="AC13" s="1083"/>
      <c r="AD13" s="1083"/>
      <c r="AE13" s="1083"/>
      <c r="AF13" s="1083"/>
      <c r="AG13" s="1083"/>
      <c r="AH13" s="1083"/>
      <c r="AI13" s="1083"/>
      <c r="AJ13" s="1083"/>
      <c r="AK13" s="1083"/>
      <c r="AL13" s="1083"/>
      <c r="AM13" s="1083"/>
      <c r="AN13" s="1083"/>
      <c r="AO13" s="1083"/>
      <c r="AP13" s="1083"/>
      <c r="AQ13" s="1083"/>
      <c r="AR13" s="1083"/>
      <c r="AS13" s="1083"/>
      <c r="AT13" s="1083"/>
      <c r="AU13" s="1083"/>
      <c r="AV13" s="1083"/>
      <c r="AW13" s="1083"/>
      <c r="AX13" s="1083"/>
      <c r="AY13" s="1083"/>
      <c r="AZ13" s="1083"/>
      <c r="BA13" s="1083"/>
      <c r="BB13" s="1083"/>
      <c r="BC13" s="1083"/>
      <c r="BD13" s="1083"/>
      <c r="BE13" s="1083"/>
      <c r="BF13" s="1083"/>
      <c r="BG13" s="1083"/>
      <c r="BH13" s="1083"/>
      <c r="BI13" s="1083"/>
      <c r="BJ13" s="1083"/>
      <c r="BK13" s="1083"/>
      <c r="BL13" s="1083"/>
      <c r="BM13" s="1083"/>
      <c r="BN13" s="1083"/>
      <c r="BO13" s="1083"/>
      <c r="BP13" s="1083"/>
      <c r="BQ13" s="1083"/>
      <c r="BR13" s="1083"/>
      <c r="BS13" s="1083"/>
      <c r="BT13" s="1083"/>
      <c r="BU13" s="1083"/>
      <c r="BV13" s="1083"/>
      <c r="BW13" s="1083"/>
      <c r="BX13" s="1083"/>
      <c r="BY13" s="1083"/>
      <c r="BZ13" s="1083"/>
      <c r="CA13" s="1083"/>
      <c r="CB13" s="1083"/>
      <c r="CC13" s="1083"/>
      <c r="CD13" s="1083"/>
      <c r="CE13" s="1083"/>
      <c r="CF13" s="1083"/>
      <c r="CG13" s="1083"/>
      <c r="CH13" s="1083"/>
      <c r="CI13" s="1083"/>
      <c r="CJ13" s="1083"/>
      <c r="CK13" s="1083"/>
      <c r="CL13" s="1083"/>
      <c r="CM13" s="1083"/>
      <c r="CN13" s="1083"/>
      <c r="CO13" s="1083"/>
      <c r="CP13" s="1083"/>
      <c r="CQ13" s="1083"/>
      <c r="CR13" s="1083"/>
      <c r="CS13" s="1083"/>
      <c r="CT13" s="1083"/>
      <c r="CU13" s="1083"/>
      <c r="CV13" s="1083"/>
      <c r="CW13" s="1083"/>
      <c r="CX13" s="1083"/>
      <c r="CY13" s="1083"/>
      <c r="CZ13" s="1083"/>
      <c r="DA13" s="1083"/>
      <c r="DB13" s="1083"/>
      <c r="DC13" s="1083"/>
      <c r="DD13" s="1083"/>
      <c r="DE13" s="1083"/>
    </row>
    <row r="14" spans="1:109" s="78" customFormat="1" ht="13" x14ac:dyDescent="0.2">
      <c r="A14" s="1083"/>
      <c r="B14" s="1083"/>
      <c r="C14" s="1083"/>
      <c r="D14" s="1083"/>
      <c r="E14" s="1083"/>
      <c r="F14" s="1083"/>
      <c r="G14" s="1083"/>
      <c r="H14" s="1083"/>
      <c r="I14" s="1083"/>
      <c r="J14" s="1083"/>
      <c r="K14" s="1083"/>
      <c r="L14" s="1083"/>
      <c r="M14" s="1083"/>
      <c r="N14" s="1083"/>
      <c r="O14" s="1083"/>
      <c r="P14" s="1083"/>
      <c r="Q14" s="1083"/>
      <c r="R14" s="1083"/>
      <c r="S14" s="1083"/>
      <c r="T14" s="1083"/>
      <c r="U14" s="1083"/>
      <c r="V14" s="1083"/>
      <c r="W14" s="1083"/>
      <c r="X14" s="1083"/>
      <c r="Y14" s="1083"/>
      <c r="Z14" s="1083"/>
      <c r="AA14" s="1083"/>
      <c r="AB14" s="1083"/>
      <c r="AC14" s="1083"/>
      <c r="AD14" s="1083"/>
      <c r="AE14" s="1083"/>
      <c r="AF14" s="1083"/>
      <c r="AG14" s="1083"/>
      <c r="AH14" s="1083"/>
      <c r="AI14" s="1083"/>
      <c r="AJ14" s="1083"/>
      <c r="AK14" s="1083"/>
      <c r="AL14" s="1083"/>
      <c r="AM14" s="1083"/>
      <c r="AN14" s="1083"/>
      <c r="AO14" s="1083"/>
      <c r="AP14" s="1083"/>
      <c r="AQ14" s="1083"/>
      <c r="AR14" s="1083"/>
      <c r="AS14" s="1083"/>
      <c r="AT14" s="1083"/>
      <c r="AU14" s="1083"/>
      <c r="AV14" s="1083"/>
      <c r="AW14" s="1083"/>
      <c r="AX14" s="1083"/>
      <c r="AY14" s="1083"/>
      <c r="AZ14" s="1083"/>
      <c r="BA14" s="1083"/>
      <c r="BB14" s="1083"/>
      <c r="BC14" s="1083"/>
      <c r="BD14" s="1083"/>
      <c r="BE14" s="1083"/>
      <c r="BF14" s="1083"/>
      <c r="BG14" s="1083"/>
      <c r="BH14" s="1083"/>
      <c r="BI14" s="1083"/>
      <c r="BJ14" s="1083"/>
      <c r="BK14" s="1083"/>
      <c r="BL14" s="1083"/>
      <c r="BM14" s="1083"/>
      <c r="BN14" s="1083"/>
      <c r="BO14" s="1083"/>
      <c r="BP14" s="1083"/>
      <c r="BQ14" s="1083"/>
      <c r="BR14" s="1083"/>
      <c r="BS14" s="1083"/>
      <c r="BT14" s="1083"/>
      <c r="BU14" s="1083"/>
      <c r="BV14" s="1083"/>
      <c r="BW14" s="1083"/>
      <c r="BX14" s="1083"/>
      <c r="BY14" s="1083"/>
      <c r="BZ14" s="1083"/>
      <c r="CA14" s="1083"/>
      <c r="CB14" s="1083"/>
      <c r="CC14" s="1083"/>
      <c r="CD14" s="1083"/>
      <c r="CE14" s="1083"/>
      <c r="CF14" s="1083"/>
      <c r="CG14" s="1083"/>
      <c r="CH14" s="1083"/>
      <c r="CI14" s="1083"/>
      <c r="CJ14" s="1083"/>
      <c r="CK14" s="1083"/>
      <c r="CL14" s="1083"/>
      <c r="CM14" s="1083"/>
      <c r="CN14" s="1083"/>
      <c r="CO14" s="1083"/>
      <c r="CP14" s="1083"/>
      <c r="CQ14" s="1083"/>
      <c r="CR14" s="1083"/>
      <c r="CS14" s="1083"/>
      <c r="CT14" s="1083"/>
      <c r="CU14" s="1083"/>
      <c r="CV14" s="1083"/>
      <c r="CW14" s="1083"/>
      <c r="CX14" s="1083"/>
      <c r="CY14" s="1083"/>
      <c r="CZ14" s="1083"/>
      <c r="DA14" s="1083"/>
      <c r="DB14" s="1083"/>
      <c r="DC14" s="1083"/>
      <c r="DD14" s="1083"/>
      <c r="DE14" s="1083"/>
    </row>
    <row r="15" spans="1:109" s="78" customFormat="1" ht="13" x14ac:dyDescent="0.2">
      <c r="A15" s="90"/>
      <c r="B15" s="1083"/>
      <c r="C15" s="1083"/>
      <c r="D15" s="1083"/>
      <c r="E15" s="1083"/>
      <c r="F15" s="1083"/>
      <c r="G15" s="1083"/>
      <c r="H15" s="1083"/>
      <c r="I15" s="1083"/>
      <c r="J15" s="1083"/>
      <c r="K15" s="1083"/>
      <c r="L15" s="1083"/>
      <c r="M15" s="1083"/>
      <c r="N15" s="1083"/>
      <c r="O15" s="1083"/>
      <c r="P15" s="1083"/>
      <c r="Q15" s="1083"/>
      <c r="R15" s="1083"/>
      <c r="S15" s="1083"/>
      <c r="T15" s="1083"/>
      <c r="U15" s="1083"/>
      <c r="V15" s="1083"/>
      <c r="W15" s="1083"/>
      <c r="X15" s="1083"/>
      <c r="Y15" s="1083"/>
      <c r="Z15" s="1083"/>
      <c r="AA15" s="1083"/>
      <c r="AB15" s="1083"/>
      <c r="AC15" s="1083"/>
      <c r="AD15" s="1083"/>
      <c r="AE15" s="1083"/>
      <c r="AF15" s="1083"/>
      <c r="AG15" s="1083"/>
      <c r="AH15" s="1083"/>
      <c r="AI15" s="1083"/>
      <c r="AJ15" s="1083"/>
      <c r="AK15" s="1083"/>
      <c r="AL15" s="1083"/>
      <c r="AM15" s="1083"/>
      <c r="AN15" s="1083"/>
      <c r="AO15" s="1083"/>
      <c r="AP15" s="1083"/>
      <c r="AQ15" s="1083"/>
      <c r="AR15" s="1083"/>
      <c r="AS15" s="1083"/>
      <c r="AT15" s="1083"/>
      <c r="AU15" s="1083"/>
      <c r="AV15" s="1083"/>
      <c r="AW15" s="1083"/>
      <c r="AX15" s="1083"/>
      <c r="AY15" s="1083"/>
      <c r="AZ15" s="1083"/>
      <c r="BA15" s="1083"/>
      <c r="BB15" s="1083"/>
      <c r="BC15" s="1083"/>
      <c r="BD15" s="1083"/>
      <c r="BE15" s="1083"/>
      <c r="BF15" s="1083"/>
      <c r="BG15" s="1083"/>
      <c r="BH15" s="1083"/>
      <c r="BI15" s="1083"/>
      <c r="BJ15" s="1083"/>
      <c r="BK15" s="1083"/>
      <c r="BL15" s="1083"/>
      <c r="BM15" s="1083"/>
      <c r="BN15" s="1083"/>
      <c r="BO15" s="1083"/>
      <c r="BP15" s="1083"/>
      <c r="BQ15" s="1083"/>
      <c r="BR15" s="1083"/>
      <c r="BS15" s="1083"/>
      <c r="BT15" s="1083"/>
      <c r="BU15" s="1083"/>
      <c r="BV15" s="1083"/>
      <c r="BW15" s="1083"/>
      <c r="BX15" s="1083"/>
      <c r="BY15" s="1083"/>
      <c r="BZ15" s="1083"/>
      <c r="CA15" s="1083"/>
      <c r="CB15" s="1083"/>
      <c r="CC15" s="1083"/>
      <c r="CD15" s="1083"/>
      <c r="CE15" s="1083"/>
      <c r="CF15" s="1083"/>
      <c r="CG15" s="1083"/>
      <c r="CH15" s="1083"/>
      <c r="CI15" s="1083"/>
      <c r="CJ15" s="1083"/>
      <c r="CK15" s="1083"/>
      <c r="CL15" s="1083"/>
      <c r="CM15" s="1083"/>
      <c r="CN15" s="1083"/>
      <c r="CO15" s="1083"/>
      <c r="CP15" s="1083"/>
      <c r="CQ15" s="1083"/>
      <c r="CR15" s="1083"/>
      <c r="CS15" s="1083"/>
      <c r="CT15" s="1083"/>
      <c r="CU15" s="1083"/>
      <c r="CV15" s="1083"/>
      <c r="CW15" s="1083"/>
      <c r="CX15" s="1083"/>
      <c r="CY15" s="1083"/>
      <c r="CZ15" s="1083"/>
      <c r="DA15" s="1083"/>
      <c r="DB15" s="1083"/>
      <c r="DC15" s="1083"/>
      <c r="DD15" s="1083"/>
      <c r="DE15" s="1083"/>
    </row>
    <row r="16" spans="1:109" s="78" customFormat="1" ht="13" x14ac:dyDescent="0.2">
      <c r="A16" s="90"/>
      <c r="B16" s="1083"/>
      <c r="C16" s="1083"/>
      <c r="D16" s="1083"/>
      <c r="E16" s="1083"/>
      <c r="F16" s="1083"/>
      <c r="G16" s="1083"/>
      <c r="H16" s="1083"/>
      <c r="I16" s="1083"/>
      <c r="J16" s="1083"/>
      <c r="K16" s="1083"/>
      <c r="L16" s="1083"/>
      <c r="M16" s="1083"/>
      <c r="N16" s="1083"/>
      <c r="O16" s="1083"/>
      <c r="P16" s="1083"/>
      <c r="Q16" s="1083"/>
      <c r="R16" s="1083"/>
      <c r="S16" s="1083"/>
      <c r="T16" s="1083"/>
      <c r="U16" s="1083"/>
      <c r="V16" s="1083"/>
      <c r="W16" s="1083"/>
      <c r="X16" s="1083"/>
      <c r="Y16" s="1083"/>
      <c r="Z16" s="1083"/>
      <c r="AA16" s="1083"/>
      <c r="AB16" s="1083"/>
      <c r="AC16" s="1083"/>
      <c r="AD16" s="1083"/>
      <c r="AE16" s="1083"/>
      <c r="AF16" s="1083"/>
      <c r="AG16" s="1083"/>
      <c r="AH16" s="1083"/>
      <c r="AI16" s="1083"/>
      <c r="AJ16" s="1083"/>
      <c r="AK16" s="1083"/>
      <c r="AL16" s="1083"/>
      <c r="AM16" s="1083"/>
      <c r="AN16" s="1083"/>
      <c r="AO16" s="1083"/>
      <c r="AP16" s="1083"/>
      <c r="AQ16" s="1083"/>
      <c r="AR16" s="1083"/>
      <c r="AS16" s="1083"/>
      <c r="AT16" s="1083"/>
      <c r="AU16" s="1083"/>
      <c r="AV16" s="1083"/>
      <c r="AW16" s="1083"/>
      <c r="AX16" s="1083"/>
      <c r="AY16" s="1083"/>
      <c r="AZ16" s="1083"/>
      <c r="BA16" s="1083"/>
      <c r="BB16" s="1083"/>
      <c r="BC16" s="1083"/>
      <c r="BD16" s="1083"/>
      <c r="BE16" s="1083"/>
      <c r="BF16" s="1083"/>
      <c r="BG16" s="1083"/>
      <c r="BH16" s="1083"/>
      <c r="BI16" s="1083"/>
      <c r="BJ16" s="1083"/>
      <c r="BK16" s="1083"/>
      <c r="BL16" s="1083"/>
      <c r="BM16" s="1083"/>
      <c r="BN16" s="1083"/>
      <c r="BO16" s="1083"/>
      <c r="BP16" s="1083"/>
      <c r="BQ16" s="1083"/>
      <c r="BR16" s="1083"/>
      <c r="BS16" s="1083"/>
      <c r="BT16" s="1083"/>
      <c r="BU16" s="1083"/>
      <c r="BV16" s="1083"/>
      <c r="BW16" s="1083"/>
      <c r="BX16" s="1083"/>
      <c r="BY16" s="1083"/>
      <c r="BZ16" s="1083"/>
      <c r="CA16" s="1083"/>
      <c r="CB16" s="1083"/>
      <c r="CC16" s="1083"/>
      <c r="CD16" s="1083"/>
      <c r="CE16" s="1083"/>
      <c r="CF16" s="1083"/>
      <c r="CG16" s="1083"/>
      <c r="CH16" s="1083"/>
      <c r="CI16" s="1083"/>
      <c r="CJ16" s="1083"/>
      <c r="CK16" s="1083"/>
      <c r="CL16" s="1083"/>
      <c r="CM16" s="1083"/>
      <c r="CN16" s="1083"/>
      <c r="CO16" s="1083"/>
      <c r="CP16" s="1083"/>
      <c r="CQ16" s="1083"/>
      <c r="CR16" s="1083"/>
      <c r="CS16" s="1083"/>
      <c r="CT16" s="1083"/>
      <c r="CU16" s="1083"/>
      <c r="CV16" s="1083"/>
      <c r="CW16" s="1083"/>
      <c r="CX16" s="1083"/>
      <c r="CY16" s="1083"/>
      <c r="CZ16" s="1083"/>
      <c r="DA16" s="1083"/>
      <c r="DB16" s="1083"/>
      <c r="DC16" s="1083"/>
      <c r="DD16" s="1083"/>
      <c r="DE16" s="1083"/>
    </row>
    <row r="17" spans="1:109" s="78" customFormat="1" ht="13" x14ac:dyDescent="0.2">
      <c r="A17" s="90"/>
      <c r="B17" s="1083"/>
      <c r="C17" s="1083"/>
      <c r="D17" s="1083"/>
      <c r="E17" s="1083"/>
      <c r="F17" s="1083"/>
      <c r="G17" s="1083"/>
      <c r="H17" s="1083"/>
      <c r="I17" s="1083"/>
      <c r="J17" s="1083"/>
      <c r="K17" s="1083"/>
      <c r="L17" s="1083"/>
      <c r="M17" s="1083"/>
      <c r="N17" s="1083"/>
      <c r="O17" s="1083"/>
      <c r="P17" s="1083"/>
      <c r="Q17" s="1083"/>
      <c r="R17" s="1083"/>
      <c r="S17" s="1083"/>
      <c r="T17" s="1083"/>
      <c r="U17" s="1083"/>
      <c r="V17" s="1083"/>
      <c r="W17" s="1083"/>
      <c r="X17" s="1083"/>
      <c r="Y17" s="1083"/>
      <c r="Z17" s="1083"/>
      <c r="AA17" s="1083"/>
      <c r="AB17" s="1083"/>
      <c r="AC17" s="1083"/>
      <c r="AD17" s="1083"/>
      <c r="AE17" s="1083"/>
      <c r="AF17" s="1083"/>
      <c r="AG17" s="1083"/>
      <c r="AH17" s="1083"/>
      <c r="AI17" s="1083"/>
      <c r="AJ17" s="1083"/>
      <c r="AK17" s="1083"/>
      <c r="AL17" s="1083"/>
      <c r="AM17" s="1083"/>
      <c r="AN17" s="1083"/>
      <c r="AO17" s="1083"/>
      <c r="AP17" s="1083"/>
      <c r="AQ17" s="1083"/>
      <c r="AR17" s="1083"/>
      <c r="AS17" s="1083"/>
      <c r="AT17" s="1083"/>
      <c r="AU17" s="1083"/>
      <c r="AV17" s="1083"/>
      <c r="AW17" s="1083"/>
      <c r="AX17" s="1083"/>
      <c r="AY17" s="1083"/>
      <c r="AZ17" s="1083"/>
      <c r="BA17" s="1083"/>
      <c r="BB17" s="1083"/>
      <c r="BC17" s="1083"/>
      <c r="BD17" s="1083"/>
      <c r="BE17" s="1083"/>
      <c r="BF17" s="1083"/>
      <c r="BG17" s="1083"/>
      <c r="BH17" s="1083"/>
      <c r="BI17" s="1083"/>
      <c r="BJ17" s="1083"/>
      <c r="BK17" s="1083"/>
      <c r="BL17" s="1083"/>
      <c r="BM17" s="1083"/>
      <c r="BN17" s="1083"/>
      <c r="BO17" s="1083"/>
      <c r="BP17" s="1083"/>
      <c r="BQ17" s="1083"/>
      <c r="BR17" s="1083"/>
      <c r="BS17" s="1083"/>
      <c r="BT17" s="1083"/>
      <c r="BU17" s="1083"/>
      <c r="BV17" s="1083"/>
      <c r="BW17" s="1083"/>
      <c r="BX17" s="1083"/>
      <c r="BY17" s="1083"/>
      <c r="BZ17" s="1083"/>
      <c r="CA17" s="1083"/>
      <c r="CB17" s="1083"/>
      <c r="CC17" s="1083"/>
      <c r="CD17" s="1083"/>
      <c r="CE17" s="1083"/>
      <c r="CF17" s="1083"/>
      <c r="CG17" s="1083"/>
      <c r="CH17" s="1083"/>
      <c r="CI17" s="1083"/>
      <c r="CJ17" s="1083"/>
      <c r="CK17" s="1083"/>
      <c r="CL17" s="1083"/>
      <c r="CM17" s="1083"/>
      <c r="CN17" s="1083"/>
      <c r="CO17" s="1083"/>
      <c r="CP17" s="1083"/>
      <c r="CQ17" s="1083"/>
      <c r="CR17" s="1083"/>
      <c r="CS17" s="1083"/>
      <c r="CT17" s="1083"/>
      <c r="CU17" s="1083"/>
      <c r="CV17" s="1083"/>
      <c r="CW17" s="1083"/>
      <c r="CX17" s="1083"/>
      <c r="CY17" s="1083"/>
      <c r="CZ17" s="1083"/>
      <c r="DA17" s="1083"/>
      <c r="DB17" s="1083"/>
      <c r="DC17" s="1083"/>
      <c r="DD17" s="1083"/>
      <c r="DE17" s="1083"/>
    </row>
    <row r="18" spans="1:109" s="78" customFormat="1" ht="13" x14ac:dyDescent="0.2">
      <c r="A18" s="90"/>
      <c r="B18" s="1083"/>
      <c r="C18" s="1083"/>
      <c r="D18" s="1083"/>
      <c r="E18" s="1083"/>
      <c r="F18" s="1083"/>
      <c r="G18" s="1083"/>
      <c r="H18" s="1083"/>
      <c r="I18" s="1083"/>
      <c r="J18" s="1083"/>
      <c r="K18" s="1083"/>
      <c r="L18" s="1083"/>
      <c r="M18" s="1083"/>
      <c r="N18" s="1083"/>
      <c r="O18" s="1083"/>
      <c r="P18" s="1083"/>
      <c r="Q18" s="1083"/>
      <c r="R18" s="1083"/>
      <c r="S18" s="1083"/>
      <c r="T18" s="1083"/>
      <c r="U18" s="1083"/>
      <c r="V18" s="1083"/>
      <c r="W18" s="1083"/>
      <c r="X18" s="1083"/>
      <c r="Y18" s="1083"/>
      <c r="Z18" s="1083"/>
      <c r="AA18" s="1083"/>
      <c r="AB18" s="1083"/>
      <c r="AC18" s="1083"/>
      <c r="AD18" s="1083"/>
      <c r="AE18" s="1083"/>
      <c r="AF18" s="1083"/>
      <c r="AG18" s="1083"/>
      <c r="AH18" s="1083"/>
      <c r="AI18" s="1083"/>
      <c r="AJ18" s="1083"/>
      <c r="AK18" s="1083"/>
      <c r="AL18" s="1083"/>
      <c r="AM18" s="1083"/>
      <c r="AN18" s="1083"/>
      <c r="AO18" s="1083"/>
      <c r="AP18" s="1083"/>
      <c r="AQ18" s="1083"/>
      <c r="AR18" s="1083"/>
      <c r="AS18" s="1083"/>
      <c r="AT18" s="1083"/>
      <c r="AU18" s="1083"/>
      <c r="AV18" s="1083"/>
      <c r="AW18" s="1083"/>
      <c r="AX18" s="1083"/>
      <c r="AY18" s="1083"/>
      <c r="AZ18" s="1083"/>
      <c r="BA18" s="1083"/>
      <c r="BB18" s="1083"/>
      <c r="BC18" s="1083"/>
      <c r="BD18" s="1083"/>
      <c r="BE18" s="1083"/>
      <c r="BF18" s="1083"/>
      <c r="BG18" s="1083"/>
      <c r="BH18" s="1083"/>
      <c r="BI18" s="1083"/>
      <c r="BJ18" s="1083"/>
      <c r="BK18" s="1083"/>
      <c r="BL18" s="1083"/>
      <c r="BM18" s="1083"/>
      <c r="BN18" s="1083"/>
      <c r="BO18" s="1083"/>
      <c r="BP18" s="1083"/>
      <c r="BQ18" s="1083"/>
      <c r="BR18" s="1083"/>
      <c r="BS18" s="1083"/>
      <c r="BT18" s="1083"/>
      <c r="BU18" s="1083"/>
      <c r="BV18" s="1083"/>
      <c r="BW18" s="1083"/>
      <c r="BX18" s="1083"/>
      <c r="BY18" s="1083"/>
      <c r="BZ18" s="1083"/>
      <c r="CA18" s="1083"/>
      <c r="CB18" s="1083"/>
      <c r="CC18" s="1083"/>
      <c r="CD18" s="1083"/>
      <c r="CE18" s="1083"/>
      <c r="CF18" s="1083"/>
      <c r="CG18" s="1083"/>
      <c r="CH18" s="1083"/>
      <c r="CI18" s="1083"/>
      <c r="CJ18" s="1083"/>
      <c r="CK18" s="1083"/>
      <c r="CL18" s="1083"/>
      <c r="CM18" s="1083"/>
      <c r="CN18" s="1083"/>
      <c r="CO18" s="1083"/>
      <c r="CP18" s="1083"/>
      <c r="CQ18" s="1083"/>
      <c r="CR18" s="1083"/>
      <c r="CS18" s="1083"/>
      <c r="CT18" s="1083"/>
      <c r="CU18" s="1083"/>
      <c r="CV18" s="1083"/>
      <c r="CW18" s="1083"/>
      <c r="CX18" s="1083"/>
      <c r="CY18" s="1083"/>
      <c r="CZ18" s="1083"/>
      <c r="DA18" s="1083"/>
      <c r="DB18" s="1083"/>
      <c r="DC18" s="1083"/>
      <c r="DD18" s="1083"/>
      <c r="DE18" s="1083"/>
    </row>
    <row r="19" spans="1:109" ht="13" x14ac:dyDescent="0.2">
      <c r="DD19" s="90"/>
      <c r="DE19" s="90"/>
    </row>
    <row r="20" spans="1:109" ht="13" x14ac:dyDescent="0.2">
      <c r="DD20" s="90"/>
      <c r="DE20" s="90"/>
    </row>
    <row r="21" spans="1:109" ht="17.25" customHeight="1" x14ac:dyDescent="0.2">
      <c r="B21" s="1084"/>
      <c r="C21" s="86"/>
      <c r="D21" s="86"/>
      <c r="E21" s="86"/>
      <c r="F21" s="86"/>
      <c r="G21" s="86"/>
      <c r="H21" s="86"/>
      <c r="I21" s="86"/>
      <c r="J21" s="86"/>
      <c r="K21" s="86"/>
      <c r="L21" s="86"/>
      <c r="M21" s="86"/>
      <c r="N21" s="108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1085"/>
      <c r="AU21" s="86"/>
      <c r="AV21" s="86"/>
      <c r="AW21" s="86"/>
      <c r="AX21" s="86"/>
      <c r="AY21" s="86"/>
      <c r="AZ21" s="86"/>
      <c r="BA21" s="86"/>
      <c r="BB21" s="86"/>
      <c r="BC21" s="86"/>
      <c r="BD21" s="86"/>
      <c r="BE21" s="86"/>
      <c r="BF21" s="1085"/>
      <c r="BG21" s="86"/>
      <c r="BH21" s="86"/>
      <c r="BI21" s="86"/>
      <c r="BJ21" s="86"/>
      <c r="BK21" s="86"/>
      <c r="BL21" s="86"/>
      <c r="BM21" s="86"/>
      <c r="BN21" s="86"/>
      <c r="BO21" s="86"/>
      <c r="BP21" s="86"/>
      <c r="BQ21" s="86"/>
      <c r="BR21" s="1085"/>
      <c r="BS21" s="86"/>
      <c r="BT21" s="86"/>
      <c r="BU21" s="86"/>
      <c r="BV21" s="86"/>
      <c r="BW21" s="86"/>
      <c r="BX21" s="86"/>
      <c r="BY21" s="86"/>
      <c r="BZ21" s="86"/>
      <c r="CA21" s="86"/>
      <c r="CB21" s="86"/>
      <c r="CC21" s="86"/>
      <c r="CD21" s="1085"/>
      <c r="CE21" s="86"/>
      <c r="CF21" s="86"/>
      <c r="CG21" s="86"/>
      <c r="CH21" s="86"/>
      <c r="CI21" s="86"/>
      <c r="CJ21" s="86"/>
      <c r="CK21" s="86"/>
      <c r="CL21" s="86"/>
      <c r="CM21" s="86"/>
      <c r="CN21" s="86"/>
      <c r="CO21" s="86"/>
      <c r="CP21" s="1085"/>
      <c r="CQ21" s="86"/>
      <c r="CR21" s="86"/>
      <c r="CS21" s="86"/>
      <c r="CT21" s="86"/>
      <c r="CU21" s="86"/>
      <c r="CV21" s="86"/>
      <c r="CW21" s="86"/>
      <c r="CX21" s="86"/>
      <c r="CY21" s="86"/>
      <c r="CZ21" s="86"/>
      <c r="DA21" s="86"/>
      <c r="DB21" s="1085"/>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1086"/>
      <c r="DD40" s="1086"/>
      <c r="DE40" s="90"/>
    </row>
    <row r="41" spans="2:109" ht="16.5" x14ac:dyDescent="0.2">
      <c r="B41" s="82" t="s">
        <v>537</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1087"/>
      <c r="I42" s="1088"/>
      <c r="J42" s="1088"/>
      <c r="K42" s="1088"/>
      <c r="AM42" s="1087"/>
      <c r="AN42" s="1087" t="s">
        <v>538</v>
      </c>
      <c r="AP42" s="1088"/>
      <c r="AQ42" s="1088"/>
      <c r="AR42" s="1088"/>
      <c r="AY42" s="1087"/>
      <c r="BA42" s="1088"/>
      <c r="BB42" s="1088"/>
      <c r="BC42" s="1088"/>
      <c r="BK42" s="1087"/>
      <c r="BM42" s="1088"/>
      <c r="BN42" s="1088"/>
      <c r="BO42" s="1088"/>
      <c r="BW42" s="1087"/>
      <c r="BY42" s="1088"/>
      <c r="BZ42" s="1088"/>
      <c r="CA42" s="1088"/>
      <c r="CI42" s="1087"/>
      <c r="CK42" s="1088"/>
      <c r="CL42" s="1088"/>
      <c r="CM42" s="1088"/>
      <c r="CU42" s="1087"/>
      <c r="CW42" s="1088"/>
      <c r="CX42" s="1088"/>
      <c r="CY42" s="1088"/>
    </row>
    <row r="43" spans="2:109" ht="13.5" customHeight="1" x14ac:dyDescent="0.2">
      <c r="B43" s="80"/>
      <c r="AN43" s="1089" t="s">
        <v>539</v>
      </c>
      <c r="AO43" s="1090"/>
      <c r="AP43" s="1090"/>
      <c r="AQ43" s="1090"/>
      <c r="AR43" s="1090"/>
      <c r="AS43" s="1090"/>
      <c r="AT43" s="1090"/>
      <c r="AU43" s="1090"/>
      <c r="AV43" s="1090"/>
      <c r="AW43" s="1090"/>
      <c r="AX43" s="1090"/>
      <c r="AY43" s="1090"/>
      <c r="AZ43" s="1090"/>
      <c r="BA43" s="1090"/>
      <c r="BB43" s="1090"/>
      <c r="BC43" s="1090"/>
      <c r="BD43" s="1090"/>
      <c r="BE43" s="1090"/>
      <c r="BF43" s="1090"/>
      <c r="BG43" s="1090"/>
      <c r="BH43" s="1090"/>
      <c r="BI43" s="1090"/>
      <c r="BJ43" s="1090"/>
      <c r="BK43" s="1090"/>
      <c r="BL43" s="1090"/>
      <c r="BM43" s="1090"/>
      <c r="BN43" s="1090"/>
      <c r="BO43" s="1090"/>
      <c r="BP43" s="1090"/>
      <c r="BQ43" s="1090"/>
      <c r="BR43" s="1090"/>
      <c r="BS43" s="1090"/>
      <c r="BT43" s="1090"/>
      <c r="BU43" s="1090"/>
      <c r="BV43" s="1090"/>
      <c r="BW43" s="1090"/>
      <c r="BX43" s="1090"/>
      <c r="BY43" s="1090"/>
      <c r="BZ43" s="1090"/>
      <c r="CA43" s="1090"/>
      <c r="CB43" s="1090"/>
      <c r="CC43" s="1090"/>
      <c r="CD43" s="1090"/>
      <c r="CE43" s="1090"/>
      <c r="CF43" s="1090"/>
      <c r="CG43" s="1090"/>
      <c r="CH43" s="1090"/>
      <c r="CI43" s="1090"/>
      <c r="CJ43" s="1090"/>
      <c r="CK43" s="1090"/>
      <c r="CL43" s="1090"/>
      <c r="CM43" s="1090"/>
      <c r="CN43" s="1090"/>
      <c r="CO43" s="1090"/>
      <c r="CP43" s="1090"/>
      <c r="CQ43" s="1090"/>
      <c r="CR43" s="1090"/>
      <c r="CS43" s="1090"/>
      <c r="CT43" s="1090"/>
      <c r="CU43" s="1090"/>
      <c r="CV43" s="1090"/>
      <c r="CW43" s="1090"/>
      <c r="CX43" s="1090"/>
      <c r="CY43" s="1090"/>
      <c r="CZ43" s="1090"/>
      <c r="DA43" s="1090"/>
      <c r="DB43" s="1090"/>
      <c r="DC43" s="1091"/>
    </row>
    <row r="44" spans="2:109" ht="13" x14ac:dyDescent="0.2">
      <c r="B44" s="80"/>
      <c r="AN44" s="1092"/>
      <c r="AO44" s="1093"/>
      <c r="AP44" s="1093"/>
      <c r="AQ44" s="1093"/>
      <c r="AR44" s="1093"/>
      <c r="AS44" s="1093"/>
      <c r="AT44" s="1093"/>
      <c r="AU44" s="1093"/>
      <c r="AV44" s="1093"/>
      <c r="AW44" s="1093"/>
      <c r="AX44" s="1093"/>
      <c r="AY44" s="1093"/>
      <c r="AZ44" s="1093"/>
      <c r="BA44" s="1093"/>
      <c r="BB44" s="1093"/>
      <c r="BC44" s="1093"/>
      <c r="BD44" s="1093"/>
      <c r="BE44" s="1093"/>
      <c r="BF44" s="1093"/>
      <c r="BG44" s="1093"/>
      <c r="BH44" s="1093"/>
      <c r="BI44" s="1093"/>
      <c r="BJ44" s="1093"/>
      <c r="BK44" s="1093"/>
      <c r="BL44" s="1093"/>
      <c r="BM44" s="1093"/>
      <c r="BN44" s="1093"/>
      <c r="BO44" s="1093"/>
      <c r="BP44" s="1093"/>
      <c r="BQ44" s="1093"/>
      <c r="BR44" s="1093"/>
      <c r="BS44" s="1093"/>
      <c r="BT44" s="1093"/>
      <c r="BU44" s="1093"/>
      <c r="BV44" s="1093"/>
      <c r="BW44" s="1093"/>
      <c r="BX44" s="1093"/>
      <c r="BY44" s="1093"/>
      <c r="BZ44" s="1093"/>
      <c r="CA44" s="1093"/>
      <c r="CB44" s="1093"/>
      <c r="CC44" s="1093"/>
      <c r="CD44" s="1093"/>
      <c r="CE44" s="1093"/>
      <c r="CF44" s="1093"/>
      <c r="CG44" s="1093"/>
      <c r="CH44" s="1093"/>
      <c r="CI44" s="1093"/>
      <c r="CJ44" s="1093"/>
      <c r="CK44" s="1093"/>
      <c r="CL44" s="1093"/>
      <c r="CM44" s="1093"/>
      <c r="CN44" s="1093"/>
      <c r="CO44" s="1093"/>
      <c r="CP44" s="1093"/>
      <c r="CQ44" s="1093"/>
      <c r="CR44" s="1093"/>
      <c r="CS44" s="1093"/>
      <c r="CT44" s="1093"/>
      <c r="CU44" s="1093"/>
      <c r="CV44" s="1093"/>
      <c r="CW44" s="1093"/>
      <c r="CX44" s="1093"/>
      <c r="CY44" s="1093"/>
      <c r="CZ44" s="1093"/>
      <c r="DA44" s="1093"/>
      <c r="DB44" s="1093"/>
      <c r="DC44" s="1094"/>
    </row>
    <row r="45" spans="2:109" ht="13" x14ac:dyDescent="0.2">
      <c r="B45" s="80"/>
      <c r="AN45" s="1092"/>
      <c r="AO45" s="1093"/>
      <c r="AP45" s="1093"/>
      <c r="AQ45" s="1093"/>
      <c r="AR45" s="1093"/>
      <c r="AS45" s="1093"/>
      <c r="AT45" s="1093"/>
      <c r="AU45" s="1093"/>
      <c r="AV45" s="1093"/>
      <c r="AW45" s="1093"/>
      <c r="AX45" s="1093"/>
      <c r="AY45" s="1093"/>
      <c r="AZ45" s="1093"/>
      <c r="BA45" s="1093"/>
      <c r="BB45" s="1093"/>
      <c r="BC45" s="1093"/>
      <c r="BD45" s="1093"/>
      <c r="BE45" s="1093"/>
      <c r="BF45" s="1093"/>
      <c r="BG45" s="1093"/>
      <c r="BH45" s="1093"/>
      <c r="BI45" s="1093"/>
      <c r="BJ45" s="1093"/>
      <c r="BK45" s="1093"/>
      <c r="BL45" s="1093"/>
      <c r="BM45" s="1093"/>
      <c r="BN45" s="1093"/>
      <c r="BO45" s="1093"/>
      <c r="BP45" s="1093"/>
      <c r="BQ45" s="1093"/>
      <c r="BR45" s="1093"/>
      <c r="BS45" s="1093"/>
      <c r="BT45" s="1093"/>
      <c r="BU45" s="1093"/>
      <c r="BV45" s="1093"/>
      <c r="BW45" s="1093"/>
      <c r="BX45" s="1093"/>
      <c r="BY45" s="1093"/>
      <c r="BZ45" s="1093"/>
      <c r="CA45" s="1093"/>
      <c r="CB45" s="1093"/>
      <c r="CC45" s="1093"/>
      <c r="CD45" s="1093"/>
      <c r="CE45" s="1093"/>
      <c r="CF45" s="1093"/>
      <c r="CG45" s="1093"/>
      <c r="CH45" s="1093"/>
      <c r="CI45" s="1093"/>
      <c r="CJ45" s="1093"/>
      <c r="CK45" s="1093"/>
      <c r="CL45" s="1093"/>
      <c r="CM45" s="1093"/>
      <c r="CN45" s="1093"/>
      <c r="CO45" s="1093"/>
      <c r="CP45" s="1093"/>
      <c r="CQ45" s="1093"/>
      <c r="CR45" s="1093"/>
      <c r="CS45" s="1093"/>
      <c r="CT45" s="1093"/>
      <c r="CU45" s="1093"/>
      <c r="CV45" s="1093"/>
      <c r="CW45" s="1093"/>
      <c r="CX45" s="1093"/>
      <c r="CY45" s="1093"/>
      <c r="CZ45" s="1093"/>
      <c r="DA45" s="1093"/>
      <c r="DB45" s="1093"/>
      <c r="DC45" s="1094"/>
    </row>
    <row r="46" spans="2:109" ht="13" x14ac:dyDescent="0.2">
      <c r="B46" s="80"/>
      <c r="AN46" s="1092"/>
      <c r="AO46" s="1093"/>
      <c r="AP46" s="1093"/>
      <c r="AQ46" s="1093"/>
      <c r="AR46" s="1093"/>
      <c r="AS46" s="1093"/>
      <c r="AT46" s="1093"/>
      <c r="AU46" s="1093"/>
      <c r="AV46" s="1093"/>
      <c r="AW46" s="1093"/>
      <c r="AX46" s="1093"/>
      <c r="AY46" s="1093"/>
      <c r="AZ46" s="1093"/>
      <c r="BA46" s="1093"/>
      <c r="BB46" s="1093"/>
      <c r="BC46" s="1093"/>
      <c r="BD46" s="1093"/>
      <c r="BE46" s="1093"/>
      <c r="BF46" s="1093"/>
      <c r="BG46" s="1093"/>
      <c r="BH46" s="1093"/>
      <c r="BI46" s="1093"/>
      <c r="BJ46" s="1093"/>
      <c r="BK46" s="1093"/>
      <c r="BL46" s="1093"/>
      <c r="BM46" s="1093"/>
      <c r="BN46" s="1093"/>
      <c r="BO46" s="1093"/>
      <c r="BP46" s="1093"/>
      <c r="BQ46" s="1093"/>
      <c r="BR46" s="1093"/>
      <c r="BS46" s="1093"/>
      <c r="BT46" s="1093"/>
      <c r="BU46" s="1093"/>
      <c r="BV46" s="1093"/>
      <c r="BW46" s="1093"/>
      <c r="BX46" s="1093"/>
      <c r="BY46" s="1093"/>
      <c r="BZ46" s="1093"/>
      <c r="CA46" s="1093"/>
      <c r="CB46" s="1093"/>
      <c r="CC46" s="1093"/>
      <c r="CD46" s="1093"/>
      <c r="CE46" s="1093"/>
      <c r="CF46" s="1093"/>
      <c r="CG46" s="1093"/>
      <c r="CH46" s="1093"/>
      <c r="CI46" s="1093"/>
      <c r="CJ46" s="1093"/>
      <c r="CK46" s="1093"/>
      <c r="CL46" s="1093"/>
      <c r="CM46" s="1093"/>
      <c r="CN46" s="1093"/>
      <c r="CO46" s="1093"/>
      <c r="CP46" s="1093"/>
      <c r="CQ46" s="1093"/>
      <c r="CR46" s="1093"/>
      <c r="CS46" s="1093"/>
      <c r="CT46" s="1093"/>
      <c r="CU46" s="1093"/>
      <c r="CV46" s="1093"/>
      <c r="CW46" s="1093"/>
      <c r="CX46" s="1093"/>
      <c r="CY46" s="1093"/>
      <c r="CZ46" s="1093"/>
      <c r="DA46" s="1093"/>
      <c r="DB46" s="1093"/>
      <c r="DC46" s="1094"/>
    </row>
    <row r="47" spans="2:109" ht="13" x14ac:dyDescent="0.2">
      <c r="B47" s="80"/>
      <c r="AN47" s="1095"/>
      <c r="AO47" s="1096"/>
      <c r="AP47" s="1096"/>
      <c r="AQ47" s="1096"/>
      <c r="AR47" s="1096"/>
      <c r="AS47" s="1096"/>
      <c r="AT47" s="1096"/>
      <c r="AU47" s="1096"/>
      <c r="AV47" s="1096"/>
      <c r="AW47" s="1096"/>
      <c r="AX47" s="1096"/>
      <c r="AY47" s="1096"/>
      <c r="AZ47" s="1096"/>
      <c r="BA47" s="1096"/>
      <c r="BB47" s="1096"/>
      <c r="BC47" s="1096"/>
      <c r="BD47" s="1096"/>
      <c r="BE47" s="1096"/>
      <c r="BF47" s="1096"/>
      <c r="BG47" s="1096"/>
      <c r="BH47" s="1096"/>
      <c r="BI47" s="1096"/>
      <c r="BJ47" s="1096"/>
      <c r="BK47" s="1096"/>
      <c r="BL47" s="1096"/>
      <c r="BM47" s="1096"/>
      <c r="BN47" s="1096"/>
      <c r="BO47" s="1096"/>
      <c r="BP47" s="1096"/>
      <c r="BQ47" s="1096"/>
      <c r="BR47" s="1096"/>
      <c r="BS47" s="1096"/>
      <c r="BT47" s="1096"/>
      <c r="BU47" s="1096"/>
      <c r="BV47" s="1096"/>
      <c r="BW47" s="1096"/>
      <c r="BX47" s="1096"/>
      <c r="BY47" s="1096"/>
      <c r="BZ47" s="1096"/>
      <c r="CA47" s="1096"/>
      <c r="CB47" s="1096"/>
      <c r="CC47" s="1096"/>
      <c r="CD47" s="1096"/>
      <c r="CE47" s="1096"/>
      <c r="CF47" s="1096"/>
      <c r="CG47" s="1096"/>
      <c r="CH47" s="1096"/>
      <c r="CI47" s="1096"/>
      <c r="CJ47" s="1096"/>
      <c r="CK47" s="1096"/>
      <c r="CL47" s="1096"/>
      <c r="CM47" s="1096"/>
      <c r="CN47" s="1096"/>
      <c r="CO47" s="1096"/>
      <c r="CP47" s="1096"/>
      <c r="CQ47" s="1096"/>
      <c r="CR47" s="1096"/>
      <c r="CS47" s="1096"/>
      <c r="CT47" s="1096"/>
      <c r="CU47" s="1096"/>
      <c r="CV47" s="1096"/>
      <c r="CW47" s="1096"/>
      <c r="CX47" s="1096"/>
      <c r="CY47" s="1096"/>
      <c r="CZ47" s="1096"/>
      <c r="DA47" s="1096"/>
      <c r="DB47" s="1096"/>
      <c r="DC47" s="1097"/>
    </row>
    <row r="48" spans="2:109" ht="13" x14ac:dyDescent="0.2">
      <c r="B48" s="80"/>
      <c r="H48" s="1098"/>
      <c r="I48" s="1098"/>
      <c r="J48" s="1098"/>
      <c r="AN48" s="1098"/>
      <c r="AO48" s="1098"/>
      <c r="AP48" s="1098"/>
      <c r="AZ48" s="1098"/>
      <c r="BA48" s="1098"/>
      <c r="BB48" s="1098"/>
      <c r="BL48" s="1098"/>
      <c r="BM48" s="1098"/>
      <c r="BN48" s="1098"/>
      <c r="BX48" s="1098"/>
      <c r="BY48" s="1098"/>
      <c r="BZ48" s="1098"/>
      <c r="CJ48" s="1098"/>
      <c r="CK48" s="1098"/>
      <c r="CL48" s="1098"/>
      <c r="CV48" s="1098"/>
      <c r="CW48" s="1098"/>
      <c r="CX48" s="1098"/>
    </row>
    <row r="49" spans="1:109" ht="13" x14ac:dyDescent="0.2">
      <c r="B49" s="80"/>
      <c r="AN49" s="90" t="s">
        <v>540</v>
      </c>
    </row>
    <row r="50" spans="1:109" ht="13" x14ac:dyDescent="0.2">
      <c r="B50" s="80"/>
      <c r="G50" s="1099"/>
      <c r="H50" s="1099"/>
      <c r="I50" s="1099"/>
      <c r="J50" s="1099"/>
      <c r="K50" s="1100"/>
      <c r="L50" s="1100"/>
      <c r="M50" s="1101"/>
      <c r="N50" s="1101"/>
      <c r="AN50" s="1102"/>
      <c r="AO50" s="1103"/>
      <c r="AP50" s="1103"/>
      <c r="AQ50" s="1103"/>
      <c r="AR50" s="1103"/>
      <c r="AS50" s="1103"/>
      <c r="AT50" s="1103"/>
      <c r="AU50" s="1103"/>
      <c r="AV50" s="1103"/>
      <c r="AW50" s="1103"/>
      <c r="AX50" s="1103"/>
      <c r="AY50" s="1103"/>
      <c r="AZ50" s="1103"/>
      <c r="BA50" s="1103"/>
      <c r="BB50" s="1103"/>
      <c r="BC50" s="1103"/>
      <c r="BD50" s="1103"/>
      <c r="BE50" s="1103"/>
      <c r="BF50" s="1103"/>
      <c r="BG50" s="1103"/>
      <c r="BH50" s="1103"/>
      <c r="BI50" s="1103"/>
      <c r="BJ50" s="1103"/>
      <c r="BK50" s="1103"/>
      <c r="BL50" s="1103"/>
      <c r="BM50" s="1103"/>
      <c r="BN50" s="1103"/>
      <c r="BO50" s="1104"/>
      <c r="BP50" s="1105" t="s">
        <v>203</v>
      </c>
      <c r="BQ50" s="1105"/>
      <c r="BR50" s="1105"/>
      <c r="BS50" s="1105"/>
      <c r="BT50" s="1105"/>
      <c r="BU50" s="1105"/>
      <c r="BV50" s="1105"/>
      <c r="BW50" s="1105"/>
      <c r="BX50" s="1105" t="s">
        <v>526</v>
      </c>
      <c r="BY50" s="1105"/>
      <c r="BZ50" s="1105"/>
      <c r="CA50" s="1105"/>
      <c r="CB50" s="1105"/>
      <c r="CC50" s="1105"/>
      <c r="CD50" s="1105"/>
      <c r="CE50" s="1105"/>
      <c r="CF50" s="1105" t="s">
        <v>131</v>
      </c>
      <c r="CG50" s="1105"/>
      <c r="CH50" s="1105"/>
      <c r="CI50" s="1105"/>
      <c r="CJ50" s="1105"/>
      <c r="CK50" s="1105"/>
      <c r="CL50" s="1105"/>
      <c r="CM50" s="1105"/>
      <c r="CN50" s="1105" t="s">
        <v>313</v>
      </c>
      <c r="CO50" s="1105"/>
      <c r="CP50" s="1105"/>
      <c r="CQ50" s="1105"/>
      <c r="CR50" s="1105"/>
      <c r="CS50" s="1105"/>
      <c r="CT50" s="1105"/>
      <c r="CU50" s="1105"/>
      <c r="CV50" s="1105" t="s">
        <v>55</v>
      </c>
      <c r="CW50" s="1105"/>
      <c r="CX50" s="1105"/>
      <c r="CY50" s="1105"/>
      <c r="CZ50" s="1105"/>
      <c r="DA50" s="1105"/>
      <c r="DB50" s="1105"/>
      <c r="DC50" s="1105"/>
    </row>
    <row r="51" spans="1:109" ht="13.5" customHeight="1" x14ac:dyDescent="0.2">
      <c r="B51" s="80"/>
      <c r="G51" s="1106"/>
      <c r="H51" s="1106"/>
      <c r="I51" s="1107"/>
      <c r="J51" s="1107"/>
      <c r="K51" s="1108"/>
      <c r="L51" s="1108"/>
      <c r="M51" s="1108"/>
      <c r="N51" s="1108"/>
      <c r="AM51" s="1098"/>
      <c r="AN51" s="1109" t="s">
        <v>541</v>
      </c>
      <c r="AO51" s="1109"/>
      <c r="AP51" s="1109"/>
      <c r="AQ51" s="1109"/>
      <c r="AR51" s="1109"/>
      <c r="AS51" s="1109"/>
      <c r="AT51" s="1109"/>
      <c r="AU51" s="1109"/>
      <c r="AV51" s="1109"/>
      <c r="AW51" s="1109"/>
      <c r="AX51" s="1109"/>
      <c r="AY51" s="1109"/>
      <c r="AZ51" s="1109"/>
      <c r="BA51" s="1109"/>
      <c r="BB51" s="1109" t="s">
        <v>542</v>
      </c>
      <c r="BC51" s="1109"/>
      <c r="BD51" s="1109"/>
      <c r="BE51" s="1109"/>
      <c r="BF51" s="1109"/>
      <c r="BG51" s="1109"/>
      <c r="BH51" s="1109"/>
      <c r="BI51" s="1109"/>
      <c r="BJ51" s="1109"/>
      <c r="BK51" s="1109"/>
      <c r="BL51" s="1109"/>
      <c r="BM51" s="1109"/>
      <c r="BN51" s="1109"/>
      <c r="BO51" s="1109"/>
      <c r="BP51" s="1110">
        <v>57.3</v>
      </c>
      <c r="BQ51" s="1110"/>
      <c r="BR51" s="1110"/>
      <c r="BS51" s="1110"/>
      <c r="BT51" s="1110"/>
      <c r="BU51" s="1110"/>
      <c r="BV51" s="1110"/>
      <c r="BW51" s="1110"/>
      <c r="BX51" s="1110">
        <v>35.4</v>
      </c>
      <c r="BY51" s="1110"/>
      <c r="BZ51" s="1110"/>
      <c r="CA51" s="1110"/>
      <c r="CB51" s="1110"/>
      <c r="CC51" s="1110"/>
      <c r="CD51" s="1110"/>
      <c r="CE51" s="1110"/>
      <c r="CF51" s="1110">
        <v>34.700000000000003</v>
      </c>
      <c r="CG51" s="1110"/>
      <c r="CH51" s="1110"/>
      <c r="CI51" s="1110"/>
      <c r="CJ51" s="1110"/>
      <c r="CK51" s="1110"/>
      <c r="CL51" s="1110"/>
      <c r="CM51" s="1110"/>
      <c r="CN51" s="1110">
        <v>27.5</v>
      </c>
      <c r="CO51" s="1110"/>
      <c r="CP51" s="1110"/>
      <c r="CQ51" s="1110"/>
      <c r="CR51" s="1110"/>
      <c r="CS51" s="1110"/>
      <c r="CT51" s="1110"/>
      <c r="CU51" s="1110"/>
      <c r="CV51" s="1110">
        <v>28.3</v>
      </c>
      <c r="CW51" s="1110"/>
      <c r="CX51" s="1110"/>
      <c r="CY51" s="1110"/>
      <c r="CZ51" s="1110"/>
      <c r="DA51" s="1110"/>
      <c r="DB51" s="1110"/>
      <c r="DC51" s="1110"/>
    </row>
    <row r="52" spans="1:109" ht="13" x14ac:dyDescent="0.2">
      <c r="B52" s="80"/>
      <c r="G52" s="1106"/>
      <c r="H52" s="1106"/>
      <c r="I52" s="1107"/>
      <c r="J52" s="1107"/>
      <c r="K52" s="1108"/>
      <c r="L52" s="1108"/>
      <c r="M52" s="1108"/>
      <c r="N52" s="1108"/>
      <c r="AM52" s="1098"/>
      <c r="AN52" s="1109"/>
      <c r="AO52" s="1109"/>
      <c r="AP52" s="1109"/>
      <c r="AQ52" s="1109"/>
      <c r="AR52" s="1109"/>
      <c r="AS52" s="1109"/>
      <c r="AT52" s="1109"/>
      <c r="AU52" s="1109"/>
      <c r="AV52" s="1109"/>
      <c r="AW52" s="1109"/>
      <c r="AX52" s="1109"/>
      <c r="AY52" s="1109"/>
      <c r="AZ52" s="1109"/>
      <c r="BA52" s="1109"/>
      <c r="BB52" s="1109"/>
      <c r="BC52" s="1109"/>
      <c r="BD52" s="1109"/>
      <c r="BE52" s="1109"/>
      <c r="BF52" s="1109"/>
      <c r="BG52" s="1109"/>
      <c r="BH52" s="1109"/>
      <c r="BI52" s="1109"/>
      <c r="BJ52" s="1109"/>
      <c r="BK52" s="1109"/>
      <c r="BL52" s="1109"/>
      <c r="BM52" s="1109"/>
      <c r="BN52" s="1109"/>
      <c r="BO52" s="1109"/>
      <c r="BP52" s="1110"/>
      <c r="BQ52" s="1110"/>
      <c r="BR52" s="1110"/>
      <c r="BS52" s="1110"/>
      <c r="BT52" s="1110"/>
      <c r="BU52" s="1110"/>
      <c r="BV52" s="1110"/>
      <c r="BW52" s="1110"/>
      <c r="BX52" s="1110"/>
      <c r="BY52" s="1110"/>
      <c r="BZ52" s="1110"/>
      <c r="CA52" s="1110"/>
      <c r="CB52" s="1110"/>
      <c r="CC52" s="1110"/>
      <c r="CD52" s="1110"/>
      <c r="CE52" s="1110"/>
      <c r="CF52" s="1110"/>
      <c r="CG52" s="1110"/>
      <c r="CH52" s="1110"/>
      <c r="CI52" s="1110"/>
      <c r="CJ52" s="1110"/>
      <c r="CK52" s="1110"/>
      <c r="CL52" s="1110"/>
      <c r="CM52" s="1110"/>
      <c r="CN52" s="1110"/>
      <c r="CO52" s="1110"/>
      <c r="CP52" s="1110"/>
      <c r="CQ52" s="1110"/>
      <c r="CR52" s="1110"/>
      <c r="CS52" s="1110"/>
      <c r="CT52" s="1110"/>
      <c r="CU52" s="1110"/>
      <c r="CV52" s="1110"/>
      <c r="CW52" s="1110"/>
      <c r="CX52" s="1110"/>
      <c r="CY52" s="1110"/>
      <c r="CZ52" s="1110"/>
      <c r="DA52" s="1110"/>
      <c r="DB52" s="1110"/>
      <c r="DC52" s="1110"/>
    </row>
    <row r="53" spans="1:109" ht="13" x14ac:dyDescent="0.2">
      <c r="A53" s="1088"/>
      <c r="B53" s="80"/>
      <c r="G53" s="1106"/>
      <c r="H53" s="1106"/>
      <c r="I53" s="1099"/>
      <c r="J53" s="1099"/>
      <c r="K53" s="1108"/>
      <c r="L53" s="1108"/>
      <c r="M53" s="1108"/>
      <c r="N53" s="1108"/>
      <c r="AM53" s="1098"/>
      <c r="AN53" s="1109"/>
      <c r="AO53" s="1109"/>
      <c r="AP53" s="1109"/>
      <c r="AQ53" s="1109"/>
      <c r="AR53" s="1109"/>
      <c r="AS53" s="1109"/>
      <c r="AT53" s="1109"/>
      <c r="AU53" s="1109"/>
      <c r="AV53" s="1109"/>
      <c r="AW53" s="1109"/>
      <c r="AX53" s="1109"/>
      <c r="AY53" s="1109"/>
      <c r="AZ53" s="1109"/>
      <c r="BA53" s="1109"/>
      <c r="BB53" s="1109" t="s">
        <v>543</v>
      </c>
      <c r="BC53" s="1109"/>
      <c r="BD53" s="1109"/>
      <c r="BE53" s="1109"/>
      <c r="BF53" s="1109"/>
      <c r="BG53" s="1109"/>
      <c r="BH53" s="1109"/>
      <c r="BI53" s="1109"/>
      <c r="BJ53" s="1109"/>
      <c r="BK53" s="1109"/>
      <c r="BL53" s="1109"/>
      <c r="BM53" s="1109"/>
      <c r="BN53" s="1109"/>
      <c r="BO53" s="1109"/>
      <c r="BP53" s="1110">
        <v>65.400000000000006</v>
      </c>
      <c r="BQ53" s="1110"/>
      <c r="BR53" s="1110"/>
      <c r="BS53" s="1110"/>
      <c r="BT53" s="1110"/>
      <c r="BU53" s="1110"/>
      <c r="BV53" s="1110"/>
      <c r="BW53" s="1110"/>
      <c r="BX53" s="1110">
        <v>66.7</v>
      </c>
      <c r="BY53" s="1110"/>
      <c r="BZ53" s="1110"/>
      <c r="CA53" s="1110"/>
      <c r="CB53" s="1110"/>
      <c r="CC53" s="1110"/>
      <c r="CD53" s="1110"/>
      <c r="CE53" s="1110"/>
      <c r="CF53" s="1110">
        <v>67.5</v>
      </c>
      <c r="CG53" s="1110"/>
      <c r="CH53" s="1110"/>
      <c r="CI53" s="1110"/>
      <c r="CJ53" s="1110"/>
      <c r="CK53" s="1110"/>
      <c r="CL53" s="1110"/>
      <c r="CM53" s="1110"/>
      <c r="CN53" s="1110">
        <v>68.7</v>
      </c>
      <c r="CO53" s="1110"/>
      <c r="CP53" s="1110"/>
      <c r="CQ53" s="1110"/>
      <c r="CR53" s="1110"/>
      <c r="CS53" s="1110"/>
      <c r="CT53" s="1110"/>
      <c r="CU53" s="1110"/>
      <c r="CV53" s="1110">
        <v>70.099999999999994</v>
      </c>
      <c r="CW53" s="1110"/>
      <c r="CX53" s="1110"/>
      <c r="CY53" s="1110"/>
      <c r="CZ53" s="1110"/>
      <c r="DA53" s="1110"/>
      <c r="DB53" s="1110"/>
      <c r="DC53" s="1110"/>
    </row>
    <row r="54" spans="1:109" ht="13" x14ac:dyDescent="0.2">
      <c r="A54" s="1088"/>
      <c r="B54" s="80"/>
      <c r="G54" s="1106"/>
      <c r="H54" s="1106"/>
      <c r="I54" s="1099"/>
      <c r="J54" s="1099"/>
      <c r="K54" s="1108"/>
      <c r="L54" s="1108"/>
      <c r="M54" s="1108"/>
      <c r="N54" s="1108"/>
      <c r="AM54" s="1098"/>
      <c r="AN54" s="1109"/>
      <c r="AO54" s="1109"/>
      <c r="AP54" s="1109"/>
      <c r="AQ54" s="1109"/>
      <c r="AR54" s="1109"/>
      <c r="AS54" s="1109"/>
      <c r="AT54" s="1109"/>
      <c r="AU54" s="1109"/>
      <c r="AV54" s="1109"/>
      <c r="AW54" s="1109"/>
      <c r="AX54" s="1109"/>
      <c r="AY54" s="1109"/>
      <c r="AZ54" s="1109"/>
      <c r="BA54" s="1109"/>
      <c r="BB54" s="1109"/>
      <c r="BC54" s="1109"/>
      <c r="BD54" s="1109"/>
      <c r="BE54" s="1109"/>
      <c r="BF54" s="1109"/>
      <c r="BG54" s="1109"/>
      <c r="BH54" s="1109"/>
      <c r="BI54" s="1109"/>
      <c r="BJ54" s="1109"/>
      <c r="BK54" s="1109"/>
      <c r="BL54" s="1109"/>
      <c r="BM54" s="1109"/>
      <c r="BN54" s="1109"/>
      <c r="BO54" s="1109"/>
      <c r="BP54" s="1110"/>
      <c r="BQ54" s="1110"/>
      <c r="BR54" s="1110"/>
      <c r="BS54" s="1110"/>
      <c r="BT54" s="1110"/>
      <c r="BU54" s="1110"/>
      <c r="BV54" s="1110"/>
      <c r="BW54" s="1110"/>
      <c r="BX54" s="1110"/>
      <c r="BY54" s="1110"/>
      <c r="BZ54" s="1110"/>
      <c r="CA54" s="1110"/>
      <c r="CB54" s="1110"/>
      <c r="CC54" s="1110"/>
      <c r="CD54" s="1110"/>
      <c r="CE54" s="1110"/>
      <c r="CF54" s="1110"/>
      <c r="CG54" s="1110"/>
      <c r="CH54" s="1110"/>
      <c r="CI54" s="1110"/>
      <c r="CJ54" s="1110"/>
      <c r="CK54" s="1110"/>
      <c r="CL54" s="1110"/>
      <c r="CM54" s="1110"/>
      <c r="CN54" s="1110"/>
      <c r="CO54" s="1110"/>
      <c r="CP54" s="1110"/>
      <c r="CQ54" s="1110"/>
      <c r="CR54" s="1110"/>
      <c r="CS54" s="1110"/>
      <c r="CT54" s="1110"/>
      <c r="CU54" s="1110"/>
      <c r="CV54" s="1110"/>
      <c r="CW54" s="1110"/>
      <c r="CX54" s="1110"/>
      <c r="CY54" s="1110"/>
      <c r="CZ54" s="1110"/>
      <c r="DA54" s="1110"/>
      <c r="DB54" s="1110"/>
      <c r="DC54" s="1110"/>
    </row>
    <row r="55" spans="1:109" ht="13" x14ac:dyDescent="0.2">
      <c r="A55" s="1088"/>
      <c r="B55" s="80"/>
      <c r="G55" s="1099"/>
      <c r="H55" s="1099"/>
      <c r="I55" s="1099"/>
      <c r="J55" s="1099"/>
      <c r="K55" s="1108"/>
      <c r="L55" s="1108"/>
      <c r="M55" s="1108"/>
      <c r="N55" s="1108"/>
      <c r="AN55" s="1105" t="s">
        <v>544</v>
      </c>
      <c r="AO55" s="1105"/>
      <c r="AP55" s="1105"/>
      <c r="AQ55" s="1105"/>
      <c r="AR55" s="1105"/>
      <c r="AS55" s="1105"/>
      <c r="AT55" s="1105"/>
      <c r="AU55" s="1105"/>
      <c r="AV55" s="1105"/>
      <c r="AW55" s="1105"/>
      <c r="AX55" s="1105"/>
      <c r="AY55" s="1105"/>
      <c r="AZ55" s="1105"/>
      <c r="BA55" s="1105"/>
      <c r="BB55" s="1109" t="s">
        <v>542</v>
      </c>
      <c r="BC55" s="1109"/>
      <c r="BD55" s="1109"/>
      <c r="BE55" s="1109"/>
      <c r="BF55" s="1109"/>
      <c r="BG55" s="1109"/>
      <c r="BH55" s="1109"/>
      <c r="BI55" s="1109"/>
      <c r="BJ55" s="1109"/>
      <c r="BK55" s="1109"/>
      <c r="BL55" s="1109"/>
      <c r="BM55" s="1109"/>
      <c r="BN55" s="1109"/>
      <c r="BO55" s="1109"/>
      <c r="BP55" s="1110">
        <v>0</v>
      </c>
      <c r="BQ55" s="1110"/>
      <c r="BR55" s="1110"/>
      <c r="BS55" s="1110"/>
      <c r="BT55" s="1110"/>
      <c r="BU55" s="1110"/>
      <c r="BV55" s="1110"/>
      <c r="BW55" s="1110"/>
      <c r="BX55" s="1110">
        <v>0</v>
      </c>
      <c r="BY55" s="1110"/>
      <c r="BZ55" s="1110"/>
      <c r="CA55" s="1110"/>
      <c r="CB55" s="1110"/>
      <c r="CC55" s="1110"/>
      <c r="CD55" s="1110"/>
      <c r="CE55" s="1110"/>
      <c r="CF55" s="1110">
        <v>0</v>
      </c>
      <c r="CG55" s="1110"/>
      <c r="CH55" s="1110"/>
      <c r="CI55" s="1110"/>
      <c r="CJ55" s="1110"/>
      <c r="CK55" s="1110"/>
      <c r="CL55" s="1110"/>
      <c r="CM55" s="1110"/>
      <c r="CN55" s="1110">
        <v>0</v>
      </c>
      <c r="CO55" s="1110"/>
      <c r="CP55" s="1110"/>
      <c r="CQ55" s="1110"/>
      <c r="CR55" s="1110"/>
      <c r="CS55" s="1110"/>
      <c r="CT55" s="1110"/>
      <c r="CU55" s="1110"/>
      <c r="CV55" s="1110">
        <v>0</v>
      </c>
      <c r="CW55" s="1110"/>
      <c r="CX55" s="1110"/>
      <c r="CY55" s="1110"/>
      <c r="CZ55" s="1110"/>
      <c r="DA55" s="1110"/>
      <c r="DB55" s="1110"/>
      <c r="DC55" s="1110"/>
    </row>
    <row r="56" spans="1:109" ht="13" x14ac:dyDescent="0.2">
      <c r="A56" s="1088"/>
      <c r="B56" s="80"/>
      <c r="G56" s="1099"/>
      <c r="H56" s="1099"/>
      <c r="I56" s="1099"/>
      <c r="J56" s="1099"/>
      <c r="K56" s="1108"/>
      <c r="L56" s="1108"/>
      <c r="M56" s="1108"/>
      <c r="N56" s="1108"/>
      <c r="AN56" s="1105"/>
      <c r="AO56" s="1105"/>
      <c r="AP56" s="1105"/>
      <c r="AQ56" s="1105"/>
      <c r="AR56" s="1105"/>
      <c r="AS56" s="1105"/>
      <c r="AT56" s="1105"/>
      <c r="AU56" s="1105"/>
      <c r="AV56" s="1105"/>
      <c r="AW56" s="1105"/>
      <c r="AX56" s="1105"/>
      <c r="AY56" s="1105"/>
      <c r="AZ56" s="1105"/>
      <c r="BA56" s="1105"/>
      <c r="BB56" s="1109"/>
      <c r="BC56" s="1109"/>
      <c r="BD56" s="1109"/>
      <c r="BE56" s="1109"/>
      <c r="BF56" s="1109"/>
      <c r="BG56" s="1109"/>
      <c r="BH56" s="1109"/>
      <c r="BI56" s="1109"/>
      <c r="BJ56" s="1109"/>
      <c r="BK56" s="1109"/>
      <c r="BL56" s="1109"/>
      <c r="BM56" s="1109"/>
      <c r="BN56" s="1109"/>
      <c r="BO56" s="1109"/>
      <c r="BP56" s="1110"/>
      <c r="BQ56" s="1110"/>
      <c r="BR56" s="1110"/>
      <c r="BS56" s="1110"/>
      <c r="BT56" s="1110"/>
      <c r="BU56" s="1110"/>
      <c r="BV56" s="1110"/>
      <c r="BW56" s="1110"/>
      <c r="BX56" s="1110"/>
      <c r="BY56" s="1110"/>
      <c r="BZ56" s="1110"/>
      <c r="CA56" s="1110"/>
      <c r="CB56" s="1110"/>
      <c r="CC56" s="1110"/>
      <c r="CD56" s="1110"/>
      <c r="CE56" s="1110"/>
      <c r="CF56" s="1110"/>
      <c r="CG56" s="1110"/>
      <c r="CH56" s="1110"/>
      <c r="CI56" s="1110"/>
      <c r="CJ56" s="1110"/>
      <c r="CK56" s="1110"/>
      <c r="CL56" s="1110"/>
      <c r="CM56" s="1110"/>
      <c r="CN56" s="1110"/>
      <c r="CO56" s="1110"/>
      <c r="CP56" s="1110"/>
      <c r="CQ56" s="1110"/>
      <c r="CR56" s="1110"/>
      <c r="CS56" s="1110"/>
      <c r="CT56" s="1110"/>
      <c r="CU56" s="1110"/>
      <c r="CV56" s="1110"/>
      <c r="CW56" s="1110"/>
      <c r="CX56" s="1110"/>
      <c r="CY56" s="1110"/>
      <c r="CZ56" s="1110"/>
      <c r="DA56" s="1110"/>
      <c r="DB56" s="1110"/>
      <c r="DC56" s="1110"/>
    </row>
    <row r="57" spans="1:109" s="1088" customFormat="1" ht="13" x14ac:dyDescent="0.2">
      <c r="B57" s="1111"/>
      <c r="G57" s="1099"/>
      <c r="H57" s="1099"/>
      <c r="I57" s="1112"/>
      <c r="J57" s="1112"/>
      <c r="K57" s="1108"/>
      <c r="L57" s="1108"/>
      <c r="M57" s="1108"/>
      <c r="N57" s="1108"/>
      <c r="AM57" s="90"/>
      <c r="AN57" s="1105"/>
      <c r="AO57" s="1105"/>
      <c r="AP57" s="1105"/>
      <c r="AQ57" s="1105"/>
      <c r="AR57" s="1105"/>
      <c r="AS57" s="1105"/>
      <c r="AT57" s="1105"/>
      <c r="AU57" s="1105"/>
      <c r="AV57" s="1105"/>
      <c r="AW57" s="1105"/>
      <c r="AX57" s="1105"/>
      <c r="AY57" s="1105"/>
      <c r="AZ57" s="1105"/>
      <c r="BA57" s="1105"/>
      <c r="BB57" s="1109" t="s">
        <v>543</v>
      </c>
      <c r="BC57" s="1109"/>
      <c r="BD57" s="1109"/>
      <c r="BE57" s="1109"/>
      <c r="BF57" s="1109"/>
      <c r="BG57" s="1109"/>
      <c r="BH57" s="1109"/>
      <c r="BI57" s="1109"/>
      <c r="BJ57" s="1109"/>
      <c r="BK57" s="1109"/>
      <c r="BL57" s="1109"/>
      <c r="BM57" s="1109"/>
      <c r="BN57" s="1109"/>
      <c r="BO57" s="1109"/>
      <c r="BP57" s="1110">
        <v>64.400000000000006</v>
      </c>
      <c r="BQ57" s="1110"/>
      <c r="BR57" s="1110"/>
      <c r="BS57" s="1110"/>
      <c r="BT57" s="1110"/>
      <c r="BU57" s="1110"/>
      <c r="BV57" s="1110"/>
      <c r="BW57" s="1110"/>
      <c r="BX57" s="1110">
        <v>65.3</v>
      </c>
      <c r="BY57" s="1110"/>
      <c r="BZ57" s="1110"/>
      <c r="CA57" s="1110"/>
      <c r="CB57" s="1110"/>
      <c r="CC57" s="1110"/>
      <c r="CD57" s="1110"/>
      <c r="CE57" s="1110"/>
      <c r="CF57" s="1110">
        <v>66.7</v>
      </c>
      <c r="CG57" s="1110"/>
      <c r="CH57" s="1110"/>
      <c r="CI57" s="1110"/>
      <c r="CJ57" s="1110"/>
      <c r="CK57" s="1110"/>
      <c r="CL57" s="1110"/>
      <c r="CM57" s="1110"/>
      <c r="CN57" s="1110">
        <v>67.2</v>
      </c>
      <c r="CO57" s="1110"/>
      <c r="CP57" s="1110"/>
      <c r="CQ57" s="1110"/>
      <c r="CR57" s="1110"/>
      <c r="CS57" s="1110"/>
      <c r="CT57" s="1110"/>
      <c r="CU57" s="1110"/>
      <c r="CV57" s="1110">
        <v>68.3</v>
      </c>
      <c r="CW57" s="1110"/>
      <c r="CX57" s="1110"/>
      <c r="CY57" s="1110"/>
      <c r="CZ57" s="1110"/>
      <c r="DA57" s="1110"/>
      <c r="DB57" s="1110"/>
      <c r="DC57" s="1110"/>
      <c r="DD57" s="1113"/>
      <c r="DE57" s="1111"/>
    </row>
    <row r="58" spans="1:109" s="1088" customFormat="1" ht="13" x14ac:dyDescent="0.2">
      <c r="A58" s="90"/>
      <c r="B58" s="1111"/>
      <c r="G58" s="1099"/>
      <c r="H58" s="1099"/>
      <c r="I58" s="1112"/>
      <c r="J58" s="1112"/>
      <c r="K58" s="1108"/>
      <c r="L58" s="1108"/>
      <c r="M58" s="1108"/>
      <c r="N58" s="1108"/>
      <c r="AM58" s="90"/>
      <c r="AN58" s="1105"/>
      <c r="AO58" s="1105"/>
      <c r="AP58" s="1105"/>
      <c r="AQ58" s="1105"/>
      <c r="AR58" s="1105"/>
      <c r="AS58" s="1105"/>
      <c r="AT58" s="1105"/>
      <c r="AU58" s="1105"/>
      <c r="AV58" s="1105"/>
      <c r="AW58" s="1105"/>
      <c r="AX58" s="1105"/>
      <c r="AY58" s="1105"/>
      <c r="AZ58" s="1105"/>
      <c r="BA58" s="1105"/>
      <c r="BB58" s="1109"/>
      <c r="BC58" s="1109"/>
      <c r="BD58" s="1109"/>
      <c r="BE58" s="1109"/>
      <c r="BF58" s="1109"/>
      <c r="BG58" s="1109"/>
      <c r="BH58" s="1109"/>
      <c r="BI58" s="1109"/>
      <c r="BJ58" s="1109"/>
      <c r="BK58" s="1109"/>
      <c r="BL58" s="1109"/>
      <c r="BM58" s="1109"/>
      <c r="BN58" s="1109"/>
      <c r="BO58" s="1109"/>
      <c r="BP58" s="1110"/>
      <c r="BQ58" s="1110"/>
      <c r="BR58" s="1110"/>
      <c r="BS58" s="1110"/>
      <c r="BT58" s="1110"/>
      <c r="BU58" s="1110"/>
      <c r="BV58" s="1110"/>
      <c r="BW58" s="1110"/>
      <c r="BX58" s="1110"/>
      <c r="BY58" s="1110"/>
      <c r="BZ58" s="1110"/>
      <c r="CA58" s="1110"/>
      <c r="CB58" s="1110"/>
      <c r="CC58" s="1110"/>
      <c r="CD58" s="1110"/>
      <c r="CE58" s="1110"/>
      <c r="CF58" s="1110"/>
      <c r="CG58" s="1110"/>
      <c r="CH58" s="1110"/>
      <c r="CI58" s="1110"/>
      <c r="CJ58" s="1110"/>
      <c r="CK58" s="1110"/>
      <c r="CL58" s="1110"/>
      <c r="CM58" s="1110"/>
      <c r="CN58" s="1110"/>
      <c r="CO58" s="1110"/>
      <c r="CP58" s="1110"/>
      <c r="CQ58" s="1110"/>
      <c r="CR58" s="1110"/>
      <c r="CS58" s="1110"/>
      <c r="CT58" s="1110"/>
      <c r="CU58" s="1110"/>
      <c r="CV58" s="1110"/>
      <c r="CW58" s="1110"/>
      <c r="CX58" s="1110"/>
      <c r="CY58" s="1110"/>
      <c r="CZ58" s="1110"/>
      <c r="DA58" s="1110"/>
      <c r="DB58" s="1110"/>
      <c r="DC58" s="1110"/>
      <c r="DD58" s="1113"/>
      <c r="DE58" s="1111"/>
    </row>
    <row r="59" spans="1:109" s="1088" customFormat="1" ht="13" x14ac:dyDescent="0.2">
      <c r="A59" s="90"/>
      <c r="B59" s="1111"/>
      <c r="K59" s="1114"/>
      <c r="L59" s="1114"/>
      <c r="M59" s="1114"/>
      <c r="N59" s="1114"/>
      <c r="AQ59" s="1114"/>
      <c r="AR59" s="1114"/>
      <c r="AS59" s="1114"/>
      <c r="AT59" s="1114"/>
      <c r="BC59" s="1114"/>
      <c r="BD59" s="1114"/>
      <c r="BE59" s="1114"/>
      <c r="BF59" s="1114"/>
      <c r="BO59" s="1114"/>
      <c r="BP59" s="1114"/>
      <c r="BQ59" s="1114"/>
      <c r="BR59" s="1114"/>
      <c r="CA59" s="1114"/>
      <c r="CB59" s="1114"/>
      <c r="CC59" s="1114"/>
      <c r="CD59" s="1114"/>
      <c r="CM59" s="1114"/>
      <c r="CN59" s="1114"/>
      <c r="CO59" s="1114"/>
      <c r="CP59" s="1114"/>
      <c r="CY59" s="1114"/>
      <c r="CZ59" s="1114"/>
      <c r="DA59" s="1114"/>
      <c r="DB59" s="1114"/>
      <c r="DC59" s="1114"/>
      <c r="DD59" s="1113"/>
      <c r="DE59" s="1111"/>
    </row>
    <row r="60" spans="1:109" s="1088" customFormat="1" ht="13" x14ac:dyDescent="0.2">
      <c r="A60" s="90"/>
      <c r="B60" s="1111"/>
      <c r="K60" s="1114"/>
      <c r="L60" s="1114"/>
      <c r="M60" s="1114"/>
      <c r="N60" s="1114"/>
      <c r="AQ60" s="1114"/>
      <c r="AR60" s="1114"/>
      <c r="AS60" s="1114"/>
      <c r="AT60" s="1114"/>
      <c r="BC60" s="1114"/>
      <c r="BD60" s="1114"/>
      <c r="BE60" s="1114"/>
      <c r="BF60" s="1114"/>
      <c r="BO60" s="1114"/>
      <c r="BP60" s="1114"/>
      <c r="BQ60" s="1114"/>
      <c r="BR60" s="1114"/>
      <c r="CA60" s="1114"/>
      <c r="CB60" s="1114"/>
      <c r="CC60" s="1114"/>
      <c r="CD60" s="1114"/>
      <c r="CM60" s="1114"/>
      <c r="CN60" s="1114"/>
      <c r="CO60" s="1114"/>
      <c r="CP60" s="1114"/>
      <c r="CY60" s="1114"/>
      <c r="CZ60" s="1114"/>
      <c r="DA60" s="1114"/>
      <c r="DB60" s="1114"/>
      <c r="DC60" s="1114"/>
      <c r="DD60" s="1113"/>
      <c r="DE60" s="1111"/>
    </row>
    <row r="61" spans="1:109" s="1088" customFormat="1" ht="13" x14ac:dyDescent="0.2">
      <c r="A61" s="90"/>
      <c r="B61" s="1115"/>
      <c r="C61" s="1116"/>
      <c r="D61" s="1116"/>
      <c r="E61" s="1116"/>
      <c r="F61" s="1116"/>
      <c r="G61" s="1116"/>
      <c r="H61" s="1116"/>
      <c r="I61" s="1116"/>
      <c r="J61" s="1116"/>
      <c r="K61" s="1116"/>
      <c r="L61" s="1116"/>
      <c r="M61" s="1117"/>
      <c r="N61" s="1117"/>
      <c r="O61" s="1116"/>
      <c r="P61" s="1116"/>
      <c r="Q61" s="1116"/>
      <c r="R61" s="1116"/>
      <c r="S61" s="1116"/>
      <c r="T61" s="1116"/>
      <c r="U61" s="1116"/>
      <c r="V61" s="1116"/>
      <c r="W61" s="1116"/>
      <c r="X61" s="1116"/>
      <c r="Y61" s="1116"/>
      <c r="Z61" s="1116"/>
      <c r="AA61" s="1116"/>
      <c r="AB61" s="1116"/>
      <c r="AC61" s="1116"/>
      <c r="AD61" s="1116"/>
      <c r="AE61" s="1116"/>
      <c r="AF61" s="1116"/>
      <c r="AG61" s="1116"/>
      <c r="AH61" s="1116"/>
      <c r="AI61" s="1116"/>
      <c r="AJ61" s="1116"/>
      <c r="AK61" s="1116"/>
      <c r="AL61" s="1116"/>
      <c r="AM61" s="1116"/>
      <c r="AN61" s="1116"/>
      <c r="AO61" s="1116"/>
      <c r="AP61" s="1116"/>
      <c r="AQ61" s="1116"/>
      <c r="AR61" s="1116"/>
      <c r="AS61" s="1117"/>
      <c r="AT61" s="1117"/>
      <c r="AU61" s="1116"/>
      <c r="AV61" s="1116"/>
      <c r="AW61" s="1116"/>
      <c r="AX61" s="1116"/>
      <c r="AY61" s="1116"/>
      <c r="AZ61" s="1116"/>
      <c r="BA61" s="1116"/>
      <c r="BB61" s="1116"/>
      <c r="BC61" s="1116"/>
      <c r="BD61" s="1116"/>
      <c r="BE61" s="1117"/>
      <c r="BF61" s="1117"/>
      <c r="BG61" s="1116"/>
      <c r="BH61" s="1116"/>
      <c r="BI61" s="1116"/>
      <c r="BJ61" s="1116"/>
      <c r="BK61" s="1116"/>
      <c r="BL61" s="1116"/>
      <c r="BM61" s="1116"/>
      <c r="BN61" s="1116"/>
      <c r="BO61" s="1116"/>
      <c r="BP61" s="1116"/>
      <c r="BQ61" s="1117"/>
      <c r="BR61" s="1117"/>
      <c r="BS61" s="1116"/>
      <c r="BT61" s="1116"/>
      <c r="BU61" s="1116"/>
      <c r="BV61" s="1116"/>
      <c r="BW61" s="1116"/>
      <c r="BX61" s="1116"/>
      <c r="BY61" s="1116"/>
      <c r="BZ61" s="1116"/>
      <c r="CA61" s="1116"/>
      <c r="CB61" s="1116"/>
      <c r="CC61" s="1117"/>
      <c r="CD61" s="1117"/>
      <c r="CE61" s="1116"/>
      <c r="CF61" s="1116"/>
      <c r="CG61" s="1116"/>
      <c r="CH61" s="1116"/>
      <c r="CI61" s="1116"/>
      <c r="CJ61" s="1116"/>
      <c r="CK61" s="1116"/>
      <c r="CL61" s="1116"/>
      <c r="CM61" s="1116"/>
      <c r="CN61" s="1116"/>
      <c r="CO61" s="1117"/>
      <c r="CP61" s="1117"/>
      <c r="CQ61" s="1116"/>
      <c r="CR61" s="1116"/>
      <c r="CS61" s="1116"/>
      <c r="CT61" s="1116"/>
      <c r="CU61" s="1116"/>
      <c r="CV61" s="1116"/>
      <c r="CW61" s="1116"/>
      <c r="CX61" s="1116"/>
      <c r="CY61" s="1116"/>
      <c r="CZ61" s="1116"/>
      <c r="DA61" s="1117"/>
      <c r="DB61" s="1117"/>
      <c r="DC61" s="1117"/>
      <c r="DD61" s="1118"/>
      <c r="DE61" s="1111"/>
    </row>
    <row r="62" spans="1:109" ht="13" x14ac:dyDescent="0.2">
      <c r="B62" s="1086"/>
      <c r="C62" s="1086"/>
      <c r="D62" s="1086"/>
      <c r="E62" s="1086"/>
      <c r="F62" s="1086"/>
      <c r="G62" s="1086"/>
      <c r="H62" s="1086"/>
      <c r="I62" s="1086"/>
      <c r="J62" s="1086"/>
      <c r="K62" s="1086"/>
      <c r="L62" s="1086"/>
      <c r="M62" s="1086"/>
      <c r="N62" s="1086"/>
      <c r="O62" s="1086"/>
      <c r="P62" s="1086"/>
      <c r="Q62" s="1086"/>
      <c r="R62" s="1086"/>
      <c r="S62" s="1086"/>
      <c r="T62" s="1086"/>
      <c r="U62" s="1086"/>
      <c r="V62" s="1086"/>
      <c r="W62" s="1086"/>
      <c r="X62" s="1086"/>
      <c r="Y62" s="1086"/>
      <c r="Z62" s="1086"/>
      <c r="AA62" s="1086"/>
      <c r="AB62" s="1086"/>
      <c r="AC62" s="1086"/>
      <c r="AD62" s="1086"/>
      <c r="AE62" s="1086"/>
      <c r="AF62" s="1086"/>
      <c r="AG62" s="1086"/>
      <c r="AH62" s="1086"/>
      <c r="AI62" s="1086"/>
      <c r="AJ62" s="1086"/>
      <c r="AK62" s="1086"/>
      <c r="AL62" s="1086"/>
      <c r="AM62" s="1086"/>
      <c r="AN62" s="1086"/>
      <c r="AO62" s="1086"/>
      <c r="AP62" s="1086"/>
      <c r="AQ62" s="1086"/>
      <c r="AR62" s="1086"/>
      <c r="AS62" s="1086"/>
      <c r="AT62" s="1086"/>
      <c r="AU62" s="1086"/>
      <c r="AV62" s="1086"/>
      <c r="AW62" s="1086"/>
      <c r="AX62" s="1086"/>
      <c r="AY62" s="1086"/>
      <c r="AZ62" s="1086"/>
      <c r="BA62" s="1086"/>
      <c r="BB62" s="1086"/>
      <c r="BC62" s="1086"/>
      <c r="BD62" s="1086"/>
      <c r="BE62" s="1086"/>
      <c r="BF62" s="1086"/>
      <c r="BG62" s="1086"/>
      <c r="BH62" s="1086"/>
      <c r="BI62" s="1086"/>
      <c r="BJ62" s="1086"/>
      <c r="BK62" s="1086"/>
      <c r="BL62" s="1086"/>
      <c r="BM62" s="1086"/>
      <c r="BN62" s="1086"/>
      <c r="BO62" s="1086"/>
      <c r="BP62" s="1086"/>
      <c r="BQ62" s="1086"/>
      <c r="BR62" s="1086"/>
      <c r="BS62" s="1086"/>
      <c r="BT62" s="1086"/>
      <c r="BU62" s="1086"/>
      <c r="BV62" s="1086"/>
      <c r="BW62" s="1086"/>
      <c r="BX62" s="1086"/>
      <c r="BY62" s="1086"/>
      <c r="BZ62" s="1086"/>
      <c r="CA62" s="1086"/>
      <c r="CB62" s="1086"/>
      <c r="CC62" s="1086"/>
      <c r="CD62" s="1086"/>
      <c r="CE62" s="1086"/>
      <c r="CF62" s="1086"/>
      <c r="CG62" s="1086"/>
      <c r="CH62" s="1086"/>
      <c r="CI62" s="1086"/>
      <c r="CJ62" s="1086"/>
      <c r="CK62" s="1086"/>
      <c r="CL62" s="1086"/>
      <c r="CM62" s="1086"/>
      <c r="CN62" s="1086"/>
      <c r="CO62" s="1086"/>
      <c r="CP62" s="1086"/>
      <c r="CQ62" s="1086"/>
      <c r="CR62" s="1086"/>
      <c r="CS62" s="1086"/>
      <c r="CT62" s="1086"/>
      <c r="CU62" s="1086"/>
      <c r="CV62" s="1086"/>
      <c r="CW62" s="1086"/>
      <c r="CX62" s="1086"/>
      <c r="CY62" s="1086"/>
      <c r="CZ62" s="1086"/>
      <c r="DA62" s="1086"/>
      <c r="DB62" s="1086"/>
      <c r="DC62" s="1086"/>
      <c r="DD62" s="1086"/>
      <c r="DE62" s="90"/>
    </row>
    <row r="63" spans="1:109" ht="16.5" x14ac:dyDescent="0.2">
      <c r="B63" s="88" t="s">
        <v>545</v>
      </c>
    </row>
    <row r="64" spans="1:109" ht="13" x14ac:dyDescent="0.2">
      <c r="B64" s="80"/>
      <c r="G64" s="1087"/>
      <c r="N64" s="1119"/>
      <c r="AM64" s="1087"/>
      <c r="AN64" s="1087" t="s">
        <v>538</v>
      </c>
      <c r="AP64" s="1088"/>
      <c r="AQ64" s="1088"/>
      <c r="AR64" s="1088"/>
      <c r="AY64" s="1087"/>
      <c r="BA64" s="1088"/>
      <c r="BB64" s="1088"/>
      <c r="BC64" s="1088"/>
      <c r="BK64" s="1087"/>
      <c r="BM64" s="1088"/>
      <c r="BN64" s="1088"/>
      <c r="BO64" s="1088"/>
      <c r="BW64" s="1087"/>
      <c r="BY64" s="1088"/>
      <c r="BZ64" s="1088"/>
      <c r="CA64" s="1088"/>
      <c r="CI64" s="1087"/>
      <c r="CK64" s="1088"/>
      <c r="CL64" s="1088"/>
      <c r="CM64" s="1088"/>
      <c r="CU64" s="1087"/>
      <c r="CW64" s="1088"/>
      <c r="CX64" s="1088"/>
      <c r="CY64" s="1088"/>
    </row>
    <row r="65" spans="2:107" ht="13.5" customHeight="1" x14ac:dyDescent="0.2">
      <c r="B65" s="80"/>
      <c r="AN65" s="1089" t="s">
        <v>546</v>
      </c>
      <c r="AO65" s="1090"/>
      <c r="AP65" s="1090"/>
      <c r="AQ65" s="1090"/>
      <c r="AR65" s="1090"/>
      <c r="AS65" s="1090"/>
      <c r="AT65" s="1090"/>
      <c r="AU65" s="1090"/>
      <c r="AV65" s="1090"/>
      <c r="AW65" s="1090"/>
      <c r="AX65" s="1090"/>
      <c r="AY65" s="1090"/>
      <c r="AZ65" s="1090"/>
      <c r="BA65" s="1090"/>
      <c r="BB65" s="1090"/>
      <c r="BC65" s="1090"/>
      <c r="BD65" s="1090"/>
      <c r="BE65" s="1090"/>
      <c r="BF65" s="1090"/>
      <c r="BG65" s="1090"/>
      <c r="BH65" s="1090"/>
      <c r="BI65" s="1090"/>
      <c r="BJ65" s="1090"/>
      <c r="BK65" s="1090"/>
      <c r="BL65" s="1090"/>
      <c r="BM65" s="1090"/>
      <c r="BN65" s="1090"/>
      <c r="BO65" s="1090"/>
      <c r="BP65" s="1090"/>
      <c r="BQ65" s="1090"/>
      <c r="BR65" s="1090"/>
      <c r="BS65" s="1090"/>
      <c r="BT65" s="1090"/>
      <c r="BU65" s="1090"/>
      <c r="BV65" s="1090"/>
      <c r="BW65" s="1090"/>
      <c r="BX65" s="1090"/>
      <c r="BY65" s="1090"/>
      <c r="BZ65" s="1090"/>
      <c r="CA65" s="1090"/>
      <c r="CB65" s="1090"/>
      <c r="CC65" s="1090"/>
      <c r="CD65" s="1090"/>
      <c r="CE65" s="1090"/>
      <c r="CF65" s="1090"/>
      <c r="CG65" s="1090"/>
      <c r="CH65" s="1090"/>
      <c r="CI65" s="1090"/>
      <c r="CJ65" s="1090"/>
      <c r="CK65" s="1090"/>
      <c r="CL65" s="1090"/>
      <c r="CM65" s="1090"/>
      <c r="CN65" s="1090"/>
      <c r="CO65" s="1090"/>
      <c r="CP65" s="1090"/>
      <c r="CQ65" s="1090"/>
      <c r="CR65" s="1090"/>
      <c r="CS65" s="1090"/>
      <c r="CT65" s="1090"/>
      <c r="CU65" s="1090"/>
      <c r="CV65" s="1090"/>
      <c r="CW65" s="1090"/>
      <c r="CX65" s="1090"/>
      <c r="CY65" s="1090"/>
      <c r="CZ65" s="1090"/>
      <c r="DA65" s="1090"/>
      <c r="DB65" s="1090"/>
      <c r="DC65" s="1091"/>
    </row>
    <row r="66" spans="2:107" ht="13" x14ac:dyDescent="0.2">
      <c r="B66" s="80"/>
      <c r="AN66" s="1092"/>
      <c r="AO66" s="1093"/>
      <c r="AP66" s="1093"/>
      <c r="AQ66" s="1093"/>
      <c r="AR66" s="1093"/>
      <c r="AS66" s="1093"/>
      <c r="AT66" s="1093"/>
      <c r="AU66" s="1093"/>
      <c r="AV66" s="1093"/>
      <c r="AW66" s="1093"/>
      <c r="AX66" s="1093"/>
      <c r="AY66" s="1093"/>
      <c r="AZ66" s="1093"/>
      <c r="BA66" s="1093"/>
      <c r="BB66" s="1093"/>
      <c r="BC66" s="1093"/>
      <c r="BD66" s="1093"/>
      <c r="BE66" s="1093"/>
      <c r="BF66" s="1093"/>
      <c r="BG66" s="1093"/>
      <c r="BH66" s="1093"/>
      <c r="BI66" s="1093"/>
      <c r="BJ66" s="1093"/>
      <c r="BK66" s="1093"/>
      <c r="BL66" s="1093"/>
      <c r="BM66" s="1093"/>
      <c r="BN66" s="1093"/>
      <c r="BO66" s="1093"/>
      <c r="BP66" s="1093"/>
      <c r="BQ66" s="1093"/>
      <c r="BR66" s="1093"/>
      <c r="BS66" s="1093"/>
      <c r="BT66" s="1093"/>
      <c r="BU66" s="1093"/>
      <c r="BV66" s="1093"/>
      <c r="BW66" s="1093"/>
      <c r="BX66" s="1093"/>
      <c r="BY66" s="1093"/>
      <c r="BZ66" s="1093"/>
      <c r="CA66" s="1093"/>
      <c r="CB66" s="1093"/>
      <c r="CC66" s="1093"/>
      <c r="CD66" s="1093"/>
      <c r="CE66" s="1093"/>
      <c r="CF66" s="1093"/>
      <c r="CG66" s="1093"/>
      <c r="CH66" s="1093"/>
      <c r="CI66" s="1093"/>
      <c r="CJ66" s="1093"/>
      <c r="CK66" s="1093"/>
      <c r="CL66" s="1093"/>
      <c r="CM66" s="1093"/>
      <c r="CN66" s="1093"/>
      <c r="CO66" s="1093"/>
      <c r="CP66" s="1093"/>
      <c r="CQ66" s="1093"/>
      <c r="CR66" s="1093"/>
      <c r="CS66" s="1093"/>
      <c r="CT66" s="1093"/>
      <c r="CU66" s="1093"/>
      <c r="CV66" s="1093"/>
      <c r="CW66" s="1093"/>
      <c r="CX66" s="1093"/>
      <c r="CY66" s="1093"/>
      <c r="CZ66" s="1093"/>
      <c r="DA66" s="1093"/>
      <c r="DB66" s="1093"/>
      <c r="DC66" s="1094"/>
    </row>
    <row r="67" spans="2:107" ht="13" x14ac:dyDescent="0.2">
      <c r="B67" s="80"/>
      <c r="AN67" s="1092"/>
      <c r="AO67" s="1093"/>
      <c r="AP67" s="1093"/>
      <c r="AQ67" s="1093"/>
      <c r="AR67" s="1093"/>
      <c r="AS67" s="1093"/>
      <c r="AT67" s="1093"/>
      <c r="AU67" s="1093"/>
      <c r="AV67" s="1093"/>
      <c r="AW67" s="1093"/>
      <c r="AX67" s="1093"/>
      <c r="AY67" s="1093"/>
      <c r="AZ67" s="1093"/>
      <c r="BA67" s="1093"/>
      <c r="BB67" s="1093"/>
      <c r="BC67" s="1093"/>
      <c r="BD67" s="1093"/>
      <c r="BE67" s="1093"/>
      <c r="BF67" s="1093"/>
      <c r="BG67" s="1093"/>
      <c r="BH67" s="1093"/>
      <c r="BI67" s="1093"/>
      <c r="BJ67" s="1093"/>
      <c r="BK67" s="1093"/>
      <c r="BL67" s="1093"/>
      <c r="BM67" s="1093"/>
      <c r="BN67" s="1093"/>
      <c r="BO67" s="1093"/>
      <c r="BP67" s="1093"/>
      <c r="BQ67" s="1093"/>
      <c r="BR67" s="1093"/>
      <c r="BS67" s="1093"/>
      <c r="BT67" s="1093"/>
      <c r="BU67" s="1093"/>
      <c r="BV67" s="1093"/>
      <c r="BW67" s="1093"/>
      <c r="BX67" s="1093"/>
      <c r="BY67" s="1093"/>
      <c r="BZ67" s="1093"/>
      <c r="CA67" s="1093"/>
      <c r="CB67" s="1093"/>
      <c r="CC67" s="1093"/>
      <c r="CD67" s="1093"/>
      <c r="CE67" s="1093"/>
      <c r="CF67" s="1093"/>
      <c r="CG67" s="1093"/>
      <c r="CH67" s="1093"/>
      <c r="CI67" s="1093"/>
      <c r="CJ67" s="1093"/>
      <c r="CK67" s="1093"/>
      <c r="CL67" s="1093"/>
      <c r="CM67" s="1093"/>
      <c r="CN67" s="1093"/>
      <c r="CO67" s="1093"/>
      <c r="CP67" s="1093"/>
      <c r="CQ67" s="1093"/>
      <c r="CR67" s="1093"/>
      <c r="CS67" s="1093"/>
      <c r="CT67" s="1093"/>
      <c r="CU67" s="1093"/>
      <c r="CV67" s="1093"/>
      <c r="CW67" s="1093"/>
      <c r="CX67" s="1093"/>
      <c r="CY67" s="1093"/>
      <c r="CZ67" s="1093"/>
      <c r="DA67" s="1093"/>
      <c r="DB67" s="1093"/>
      <c r="DC67" s="1094"/>
    </row>
    <row r="68" spans="2:107" ht="13" x14ac:dyDescent="0.2">
      <c r="B68" s="80"/>
      <c r="AN68" s="1092"/>
      <c r="AO68" s="1093"/>
      <c r="AP68" s="1093"/>
      <c r="AQ68" s="1093"/>
      <c r="AR68" s="1093"/>
      <c r="AS68" s="1093"/>
      <c r="AT68" s="1093"/>
      <c r="AU68" s="1093"/>
      <c r="AV68" s="1093"/>
      <c r="AW68" s="1093"/>
      <c r="AX68" s="1093"/>
      <c r="AY68" s="1093"/>
      <c r="AZ68" s="1093"/>
      <c r="BA68" s="1093"/>
      <c r="BB68" s="1093"/>
      <c r="BC68" s="1093"/>
      <c r="BD68" s="1093"/>
      <c r="BE68" s="1093"/>
      <c r="BF68" s="1093"/>
      <c r="BG68" s="1093"/>
      <c r="BH68" s="1093"/>
      <c r="BI68" s="1093"/>
      <c r="BJ68" s="1093"/>
      <c r="BK68" s="1093"/>
      <c r="BL68" s="1093"/>
      <c r="BM68" s="1093"/>
      <c r="BN68" s="1093"/>
      <c r="BO68" s="1093"/>
      <c r="BP68" s="1093"/>
      <c r="BQ68" s="1093"/>
      <c r="BR68" s="1093"/>
      <c r="BS68" s="1093"/>
      <c r="BT68" s="1093"/>
      <c r="BU68" s="1093"/>
      <c r="BV68" s="1093"/>
      <c r="BW68" s="1093"/>
      <c r="BX68" s="1093"/>
      <c r="BY68" s="1093"/>
      <c r="BZ68" s="1093"/>
      <c r="CA68" s="1093"/>
      <c r="CB68" s="1093"/>
      <c r="CC68" s="1093"/>
      <c r="CD68" s="1093"/>
      <c r="CE68" s="1093"/>
      <c r="CF68" s="1093"/>
      <c r="CG68" s="1093"/>
      <c r="CH68" s="1093"/>
      <c r="CI68" s="1093"/>
      <c r="CJ68" s="1093"/>
      <c r="CK68" s="1093"/>
      <c r="CL68" s="1093"/>
      <c r="CM68" s="1093"/>
      <c r="CN68" s="1093"/>
      <c r="CO68" s="1093"/>
      <c r="CP68" s="1093"/>
      <c r="CQ68" s="1093"/>
      <c r="CR68" s="1093"/>
      <c r="CS68" s="1093"/>
      <c r="CT68" s="1093"/>
      <c r="CU68" s="1093"/>
      <c r="CV68" s="1093"/>
      <c r="CW68" s="1093"/>
      <c r="CX68" s="1093"/>
      <c r="CY68" s="1093"/>
      <c r="CZ68" s="1093"/>
      <c r="DA68" s="1093"/>
      <c r="DB68" s="1093"/>
      <c r="DC68" s="1094"/>
    </row>
    <row r="69" spans="2:107" ht="13" x14ac:dyDescent="0.2">
      <c r="B69" s="80"/>
      <c r="AN69" s="1095"/>
      <c r="AO69" s="1096"/>
      <c r="AP69" s="1096"/>
      <c r="AQ69" s="1096"/>
      <c r="AR69" s="1096"/>
      <c r="AS69" s="1096"/>
      <c r="AT69" s="1096"/>
      <c r="AU69" s="1096"/>
      <c r="AV69" s="1096"/>
      <c r="AW69" s="1096"/>
      <c r="AX69" s="1096"/>
      <c r="AY69" s="1096"/>
      <c r="AZ69" s="1096"/>
      <c r="BA69" s="1096"/>
      <c r="BB69" s="1096"/>
      <c r="BC69" s="1096"/>
      <c r="BD69" s="1096"/>
      <c r="BE69" s="1096"/>
      <c r="BF69" s="1096"/>
      <c r="BG69" s="1096"/>
      <c r="BH69" s="1096"/>
      <c r="BI69" s="1096"/>
      <c r="BJ69" s="1096"/>
      <c r="BK69" s="1096"/>
      <c r="BL69" s="1096"/>
      <c r="BM69" s="1096"/>
      <c r="BN69" s="1096"/>
      <c r="BO69" s="1096"/>
      <c r="BP69" s="1096"/>
      <c r="BQ69" s="1096"/>
      <c r="BR69" s="1096"/>
      <c r="BS69" s="1096"/>
      <c r="BT69" s="1096"/>
      <c r="BU69" s="1096"/>
      <c r="BV69" s="1096"/>
      <c r="BW69" s="1096"/>
      <c r="BX69" s="1096"/>
      <c r="BY69" s="1096"/>
      <c r="BZ69" s="1096"/>
      <c r="CA69" s="1096"/>
      <c r="CB69" s="1096"/>
      <c r="CC69" s="1096"/>
      <c r="CD69" s="1096"/>
      <c r="CE69" s="1096"/>
      <c r="CF69" s="1096"/>
      <c r="CG69" s="1096"/>
      <c r="CH69" s="1096"/>
      <c r="CI69" s="1096"/>
      <c r="CJ69" s="1096"/>
      <c r="CK69" s="1096"/>
      <c r="CL69" s="1096"/>
      <c r="CM69" s="1096"/>
      <c r="CN69" s="1096"/>
      <c r="CO69" s="1096"/>
      <c r="CP69" s="1096"/>
      <c r="CQ69" s="1096"/>
      <c r="CR69" s="1096"/>
      <c r="CS69" s="1096"/>
      <c r="CT69" s="1096"/>
      <c r="CU69" s="1096"/>
      <c r="CV69" s="1096"/>
      <c r="CW69" s="1096"/>
      <c r="CX69" s="1096"/>
      <c r="CY69" s="1096"/>
      <c r="CZ69" s="1096"/>
      <c r="DA69" s="1096"/>
      <c r="DB69" s="1096"/>
      <c r="DC69" s="1097"/>
    </row>
    <row r="70" spans="2:107" ht="13" x14ac:dyDescent="0.2">
      <c r="B70" s="80"/>
      <c r="H70" s="1120"/>
      <c r="I70" s="1120"/>
      <c r="J70" s="1121"/>
      <c r="K70" s="1121"/>
      <c r="L70" s="1122"/>
      <c r="M70" s="1121"/>
      <c r="N70" s="1122"/>
      <c r="AN70" s="1098"/>
      <c r="AO70" s="1098"/>
      <c r="AP70" s="1098"/>
      <c r="AZ70" s="1098"/>
      <c r="BA70" s="1098"/>
      <c r="BB70" s="1098"/>
      <c r="BL70" s="1098"/>
      <c r="BM70" s="1098"/>
      <c r="BN70" s="1098"/>
      <c r="BX70" s="1098"/>
      <c r="BY70" s="1098"/>
      <c r="BZ70" s="1098"/>
      <c r="CJ70" s="1098"/>
      <c r="CK70" s="1098"/>
      <c r="CL70" s="1098"/>
      <c r="CV70" s="1098"/>
      <c r="CW70" s="1098"/>
      <c r="CX70" s="1098"/>
    </row>
    <row r="71" spans="2:107" ht="13" x14ac:dyDescent="0.2">
      <c r="B71" s="80"/>
      <c r="G71" s="1123"/>
      <c r="I71" s="1124"/>
      <c r="J71" s="1121"/>
      <c r="K71" s="1121"/>
      <c r="L71" s="1122"/>
      <c r="M71" s="1121"/>
      <c r="N71" s="1122"/>
      <c r="AM71" s="1123"/>
      <c r="AN71" s="90" t="s">
        <v>540</v>
      </c>
    </row>
    <row r="72" spans="2:107" ht="13" x14ac:dyDescent="0.2">
      <c r="B72" s="80"/>
      <c r="G72" s="1099"/>
      <c r="H72" s="1099"/>
      <c r="I72" s="1099"/>
      <c r="J72" s="1099"/>
      <c r="K72" s="1100"/>
      <c r="L72" s="1100"/>
      <c r="M72" s="1101"/>
      <c r="N72" s="1101"/>
      <c r="AN72" s="1102"/>
      <c r="AO72" s="1103"/>
      <c r="AP72" s="1103"/>
      <c r="AQ72" s="1103"/>
      <c r="AR72" s="1103"/>
      <c r="AS72" s="1103"/>
      <c r="AT72" s="1103"/>
      <c r="AU72" s="1103"/>
      <c r="AV72" s="1103"/>
      <c r="AW72" s="1103"/>
      <c r="AX72" s="1103"/>
      <c r="AY72" s="1103"/>
      <c r="AZ72" s="1103"/>
      <c r="BA72" s="1103"/>
      <c r="BB72" s="1103"/>
      <c r="BC72" s="1103"/>
      <c r="BD72" s="1103"/>
      <c r="BE72" s="1103"/>
      <c r="BF72" s="1103"/>
      <c r="BG72" s="1103"/>
      <c r="BH72" s="1103"/>
      <c r="BI72" s="1103"/>
      <c r="BJ72" s="1103"/>
      <c r="BK72" s="1103"/>
      <c r="BL72" s="1103"/>
      <c r="BM72" s="1103"/>
      <c r="BN72" s="1103"/>
      <c r="BO72" s="1104"/>
      <c r="BP72" s="1105" t="s">
        <v>203</v>
      </c>
      <c r="BQ72" s="1105"/>
      <c r="BR72" s="1105"/>
      <c r="BS72" s="1105"/>
      <c r="BT72" s="1105"/>
      <c r="BU72" s="1105"/>
      <c r="BV72" s="1105"/>
      <c r="BW72" s="1105"/>
      <c r="BX72" s="1105" t="s">
        <v>526</v>
      </c>
      <c r="BY72" s="1105"/>
      <c r="BZ72" s="1105"/>
      <c r="CA72" s="1105"/>
      <c r="CB72" s="1105"/>
      <c r="CC72" s="1105"/>
      <c r="CD72" s="1105"/>
      <c r="CE72" s="1105"/>
      <c r="CF72" s="1105" t="s">
        <v>131</v>
      </c>
      <c r="CG72" s="1105"/>
      <c r="CH72" s="1105"/>
      <c r="CI72" s="1105"/>
      <c r="CJ72" s="1105"/>
      <c r="CK72" s="1105"/>
      <c r="CL72" s="1105"/>
      <c r="CM72" s="1105"/>
      <c r="CN72" s="1105" t="s">
        <v>313</v>
      </c>
      <c r="CO72" s="1105"/>
      <c r="CP72" s="1105"/>
      <c r="CQ72" s="1105"/>
      <c r="CR72" s="1105"/>
      <c r="CS72" s="1105"/>
      <c r="CT72" s="1105"/>
      <c r="CU72" s="1105"/>
      <c r="CV72" s="1105" t="s">
        <v>55</v>
      </c>
      <c r="CW72" s="1105"/>
      <c r="CX72" s="1105"/>
      <c r="CY72" s="1105"/>
      <c r="CZ72" s="1105"/>
      <c r="DA72" s="1105"/>
      <c r="DB72" s="1105"/>
      <c r="DC72" s="1105"/>
    </row>
    <row r="73" spans="2:107" ht="13" x14ac:dyDescent="0.2">
      <c r="B73" s="80"/>
      <c r="G73" s="1106"/>
      <c r="H73" s="1106"/>
      <c r="I73" s="1106"/>
      <c r="J73" s="1106"/>
      <c r="K73" s="1125"/>
      <c r="L73" s="1125"/>
      <c r="M73" s="1125"/>
      <c r="N73" s="1125"/>
      <c r="AM73" s="1098"/>
      <c r="AN73" s="1109" t="s">
        <v>541</v>
      </c>
      <c r="AO73" s="1109"/>
      <c r="AP73" s="1109"/>
      <c r="AQ73" s="1109"/>
      <c r="AR73" s="1109"/>
      <c r="AS73" s="1109"/>
      <c r="AT73" s="1109"/>
      <c r="AU73" s="1109"/>
      <c r="AV73" s="1109"/>
      <c r="AW73" s="1109"/>
      <c r="AX73" s="1109"/>
      <c r="AY73" s="1109"/>
      <c r="AZ73" s="1109"/>
      <c r="BA73" s="1109"/>
      <c r="BB73" s="1109" t="s">
        <v>542</v>
      </c>
      <c r="BC73" s="1109"/>
      <c r="BD73" s="1109"/>
      <c r="BE73" s="1109"/>
      <c r="BF73" s="1109"/>
      <c r="BG73" s="1109"/>
      <c r="BH73" s="1109"/>
      <c r="BI73" s="1109"/>
      <c r="BJ73" s="1109"/>
      <c r="BK73" s="1109"/>
      <c r="BL73" s="1109"/>
      <c r="BM73" s="1109"/>
      <c r="BN73" s="1109"/>
      <c r="BO73" s="1109"/>
      <c r="BP73" s="1110">
        <v>57.3</v>
      </c>
      <c r="BQ73" s="1110"/>
      <c r="BR73" s="1110"/>
      <c r="BS73" s="1110"/>
      <c r="BT73" s="1110"/>
      <c r="BU73" s="1110"/>
      <c r="BV73" s="1110"/>
      <c r="BW73" s="1110"/>
      <c r="BX73" s="1110">
        <v>35.4</v>
      </c>
      <c r="BY73" s="1110"/>
      <c r="BZ73" s="1110"/>
      <c r="CA73" s="1110"/>
      <c r="CB73" s="1110"/>
      <c r="CC73" s="1110"/>
      <c r="CD73" s="1110"/>
      <c r="CE73" s="1110"/>
      <c r="CF73" s="1110">
        <v>34.700000000000003</v>
      </c>
      <c r="CG73" s="1110"/>
      <c r="CH73" s="1110"/>
      <c r="CI73" s="1110"/>
      <c r="CJ73" s="1110"/>
      <c r="CK73" s="1110"/>
      <c r="CL73" s="1110"/>
      <c r="CM73" s="1110"/>
      <c r="CN73" s="1110">
        <v>27.5</v>
      </c>
      <c r="CO73" s="1110"/>
      <c r="CP73" s="1110"/>
      <c r="CQ73" s="1110"/>
      <c r="CR73" s="1110"/>
      <c r="CS73" s="1110"/>
      <c r="CT73" s="1110"/>
      <c r="CU73" s="1110"/>
      <c r="CV73" s="1110">
        <v>28.3</v>
      </c>
      <c r="CW73" s="1110"/>
      <c r="CX73" s="1110"/>
      <c r="CY73" s="1110"/>
      <c r="CZ73" s="1110"/>
      <c r="DA73" s="1110"/>
      <c r="DB73" s="1110"/>
      <c r="DC73" s="1110"/>
    </row>
    <row r="74" spans="2:107" ht="13" x14ac:dyDescent="0.2">
      <c r="B74" s="80"/>
      <c r="G74" s="1106"/>
      <c r="H74" s="1106"/>
      <c r="I74" s="1106"/>
      <c r="J74" s="1106"/>
      <c r="K74" s="1125"/>
      <c r="L74" s="1125"/>
      <c r="M74" s="1125"/>
      <c r="N74" s="1125"/>
      <c r="AM74" s="1098"/>
      <c r="AN74" s="1109"/>
      <c r="AO74" s="1109"/>
      <c r="AP74" s="1109"/>
      <c r="AQ74" s="1109"/>
      <c r="AR74" s="1109"/>
      <c r="AS74" s="1109"/>
      <c r="AT74" s="1109"/>
      <c r="AU74" s="1109"/>
      <c r="AV74" s="1109"/>
      <c r="AW74" s="1109"/>
      <c r="AX74" s="1109"/>
      <c r="AY74" s="1109"/>
      <c r="AZ74" s="1109"/>
      <c r="BA74" s="1109"/>
      <c r="BB74" s="1109"/>
      <c r="BC74" s="1109"/>
      <c r="BD74" s="1109"/>
      <c r="BE74" s="1109"/>
      <c r="BF74" s="1109"/>
      <c r="BG74" s="1109"/>
      <c r="BH74" s="1109"/>
      <c r="BI74" s="1109"/>
      <c r="BJ74" s="1109"/>
      <c r="BK74" s="1109"/>
      <c r="BL74" s="1109"/>
      <c r="BM74" s="1109"/>
      <c r="BN74" s="1109"/>
      <c r="BO74" s="1109"/>
      <c r="BP74" s="1110"/>
      <c r="BQ74" s="1110"/>
      <c r="BR74" s="1110"/>
      <c r="BS74" s="1110"/>
      <c r="BT74" s="1110"/>
      <c r="BU74" s="1110"/>
      <c r="BV74" s="1110"/>
      <c r="BW74" s="1110"/>
      <c r="BX74" s="1110"/>
      <c r="BY74" s="1110"/>
      <c r="BZ74" s="1110"/>
      <c r="CA74" s="1110"/>
      <c r="CB74" s="1110"/>
      <c r="CC74" s="1110"/>
      <c r="CD74" s="1110"/>
      <c r="CE74" s="1110"/>
      <c r="CF74" s="1110"/>
      <c r="CG74" s="1110"/>
      <c r="CH74" s="1110"/>
      <c r="CI74" s="1110"/>
      <c r="CJ74" s="1110"/>
      <c r="CK74" s="1110"/>
      <c r="CL74" s="1110"/>
      <c r="CM74" s="1110"/>
      <c r="CN74" s="1110"/>
      <c r="CO74" s="1110"/>
      <c r="CP74" s="1110"/>
      <c r="CQ74" s="1110"/>
      <c r="CR74" s="1110"/>
      <c r="CS74" s="1110"/>
      <c r="CT74" s="1110"/>
      <c r="CU74" s="1110"/>
      <c r="CV74" s="1110"/>
      <c r="CW74" s="1110"/>
      <c r="CX74" s="1110"/>
      <c r="CY74" s="1110"/>
      <c r="CZ74" s="1110"/>
      <c r="DA74" s="1110"/>
      <c r="DB74" s="1110"/>
      <c r="DC74" s="1110"/>
    </row>
    <row r="75" spans="2:107" ht="13" x14ac:dyDescent="0.2">
      <c r="B75" s="80"/>
      <c r="G75" s="1106"/>
      <c r="H75" s="1106"/>
      <c r="I75" s="1099"/>
      <c r="J75" s="1099"/>
      <c r="K75" s="1108"/>
      <c r="L75" s="1108"/>
      <c r="M75" s="1108"/>
      <c r="N75" s="1108"/>
      <c r="AM75" s="1098"/>
      <c r="AN75" s="1109"/>
      <c r="AO75" s="1109"/>
      <c r="AP75" s="1109"/>
      <c r="AQ75" s="1109"/>
      <c r="AR75" s="1109"/>
      <c r="AS75" s="1109"/>
      <c r="AT75" s="1109"/>
      <c r="AU75" s="1109"/>
      <c r="AV75" s="1109"/>
      <c r="AW75" s="1109"/>
      <c r="AX75" s="1109"/>
      <c r="AY75" s="1109"/>
      <c r="AZ75" s="1109"/>
      <c r="BA75" s="1109"/>
      <c r="BB75" s="1109" t="s">
        <v>547</v>
      </c>
      <c r="BC75" s="1109"/>
      <c r="BD75" s="1109"/>
      <c r="BE75" s="1109"/>
      <c r="BF75" s="1109"/>
      <c r="BG75" s="1109"/>
      <c r="BH75" s="1109"/>
      <c r="BI75" s="1109"/>
      <c r="BJ75" s="1109"/>
      <c r="BK75" s="1109"/>
      <c r="BL75" s="1109"/>
      <c r="BM75" s="1109"/>
      <c r="BN75" s="1109"/>
      <c r="BO75" s="1109"/>
      <c r="BP75" s="1110">
        <v>7.7</v>
      </c>
      <c r="BQ75" s="1110"/>
      <c r="BR75" s="1110"/>
      <c r="BS75" s="1110"/>
      <c r="BT75" s="1110"/>
      <c r="BU75" s="1110"/>
      <c r="BV75" s="1110"/>
      <c r="BW75" s="1110"/>
      <c r="BX75" s="1110">
        <v>7.4</v>
      </c>
      <c r="BY75" s="1110"/>
      <c r="BZ75" s="1110"/>
      <c r="CA75" s="1110"/>
      <c r="CB75" s="1110"/>
      <c r="CC75" s="1110"/>
      <c r="CD75" s="1110"/>
      <c r="CE75" s="1110"/>
      <c r="CF75" s="1110">
        <v>7.6</v>
      </c>
      <c r="CG75" s="1110"/>
      <c r="CH75" s="1110"/>
      <c r="CI75" s="1110"/>
      <c r="CJ75" s="1110"/>
      <c r="CK75" s="1110"/>
      <c r="CL75" s="1110"/>
      <c r="CM75" s="1110"/>
      <c r="CN75" s="1110">
        <v>8.3000000000000007</v>
      </c>
      <c r="CO75" s="1110"/>
      <c r="CP75" s="1110"/>
      <c r="CQ75" s="1110"/>
      <c r="CR75" s="1110"/>
      <c r="CS75" s="1110"/>
      <c r="CT75" s="1110"/>
      <c r="CU75" s="1110"/>
      <c r="CV75" s="1110">
        <v>8.5</v>
      </c>
      <c r="CW75" s="1110"/>
      <c r="CX75" s="1110"/>
      <c r="CY75" s="1110"/>
      <c r="CZ75" s="1110"/>
      <c r="DA75" s="1110"/>
      <c r="DB75" s="1110"/>
      <c r="DC75" s="1110"/>
    </row>
    <row r="76" spans="2:107" ht="13" x14ac:dyDescent="0.2">
      <c r="B76" s="80"/>
      <c r="G76" s="1106"/>
      <c r="H76" s="1106"/>
      <c r="I76" s="1099"/>
      <c r="J76" s="1099"/>
      <c r="K76" s="1108"/>
      <c r="L76" s="1108"/>
      <c r="M76" s="1108"/>
      <c r="N76" s="1108"/>
      <c r="AM76" s="1098"/>
      <c r="AN76" s="1109"/>
      <c r="AO76" s="1109"/>
      <c r="AP76" s="1109"/>
      <c r="AQ76" s="1109"/>
      <c r="AR76" s="1109"/>
      <c r="AS76" s="1109"/>
      <c r="AT76" s="1109"/>
      <c r="AU76" s="1109"/>
      <c r="AV76" s="1109"/>
      <c r="AW76" s="1109"/>
      <c r="AX76" s="1109"/>
      <c r="AY76" s="1109"/>
      <c r="AZ76" s="1109"/>
      <c r="BA76" s="1109"/>
      <c r="BB76" s="1109"/>
      <c r="BC76" s="1109"/>
      <c r="BD76" s="1109"/>
      <c r="BE76" s="1109"/>
      <c r="BF76" s="1109"/>
      <c r="BG76" s="1109"/>
      <c r="BH76" s="1109"/>
      <c r="BI76" s="1109"/>
      <c r="BJ76" s="1109"/>
      <c r="BK76" s="1109"/>
      <c r="BL76" s="1109"/>
      <c r="BM76" s="1109"/>
      <c r="BN76" s="1109"/>
      <c r="BO76" s="1109"/>
      <c r="BP76" s="1110"/>
      <c r="BQ76" s="1110"/>
      <c r="BR76" s="1110"/>
      <c r="BS76" s="1110"/>
      <c r="BT76" s="1110"/>
      <c r="BU76" s="1110"/>
      <c r="BV76" s="1110"/>
      <c r="BW76" s="1110"/>
      <c r="BX76" s="1110"/>
      <c r="BY76" s="1110"/>
      <c r="BZ76" s="1110"/>
      <c r="CA76" s="1110"/>
      <c r="CB76" s="1110"/>
      <c r="CC76" s="1110"/>
      <c r="CD76" s="1110"/>
      <c r="CE76" s="1110"/>
      <c r="CF76" s="1110"/>
      <c r="CG76" s="1110"/>
      <c r="CH76" s="1110"/>
      <c r="CI76" s="1110"/>
      <c r="CJ76" s="1110"/>
      <c r="CK76" s="1110"/>
      <c r="CL76" s="1110"/>
      <c r="CM76" s="1110"/>
      <c r="CN76" s="1110"/>
      <c r="CO76" s="1110"/>
      <c r="CP76" s="1110"/>
      <c r="CQ76" s="1110"/>
      <c r="CR76" s="1110"/>
      <c r="CS76" s="1110"/>
      <c r="CT76" s="1110"/>
      <c r="CU76" s="1110"/>
      <c r="CV76" s="1110"/>
      <c r="CW76" s="1110"/>
      <c r="CX76" s="1110"/>
      <c r="CY76" s="1110"/>
      <c r="CZ76" s="1110"/>
      <c r="DA76" s="1110"/>
      <c r="DB76" s="1110"/>
      <c r="DC76" s="1110"/>
    </row>
    <row r="77" spans="2:107" ht="13" x14ac:dyDescent="0.2">
      <c r="B77" s="80"/>
      <c r="G77" s="1099"/>
      <c r="H77" s="1099"/>
      <c r="I77" s="1099"/>
      <c r="J77" s="1099"/>
      <c r="K77" s="1125"/>
      <c r="L77" s="1125"/>
      <c r="M77" s="1125"/>
      <c r="N77" s="1125"/>
      <c r="AN77" s="1105" t="s">
        <v>544</v>
      </c>
      <c r="AO77" s="1105"/>
      <c r="AP77" s="1105"/>
      <c r="AQ77" s="1105"/>
      <c r="AR77" s="1105"/>
      <c r="AS77" s="1105"/>
      <c r="AT77" s="1105"/>
      <c r="AU77" s="1105"/>
      <c r="AV77" s="1105"/>
      <c r="AW77" s="1105"/>
      <c r="AX77" s="1105"/>
      <c r="AY77" s="1105"/>
      <c r="AZ77" s="1105"/>
      <c r="BA77" s="1105"/>
      <c r="BB77" s="1109" t="s">
        <v>542</v>
      </c>
      <c r="BC77" s="1109"/>
      <c r="BD77" s="1109"/>
      <c r="BE77" s="1109"/>
      <c r="BF77" s="1109"/>
      <c r="BG77" s="1109"/>
      <c r="BH77" s="1109"/>
      <c r="BI77" s="1109"/>
      <c r="BJ77" s="1109"/>
      <c r="BK77" s="1109"/>
      <c r="BL77" s="1109"/>
      <c r="BM77" s="1109"/>
      <c r="BN77" s="1109"/>
      <c r="BO77" s="1109"/>
      <c r="BP77" s="1110">
        <v>0</v>
      </c>
      <c r="BQ77" s="1110"/>
      <c r="BR77" s="1110"/>
      <c r="BS77" s="1110"/>
      <c r="BT77" s="1110"/>
      <c r="BU77" s="1110"/>
      <c r="BV77" s="1110"/>
      <c r="BW77" s="1110"/>
      <c r="BX77" s="1110">
        <v>0</v>
      </c>
      <c r="BY77" s="1110"/>
      <c r="BZ77" s="1110"/>
      <c r="CA77" s="1110"/>
      <c r="CB77" s="1110"/>
      <c r="CC77" s="1110"/>
      <c r="CD77" s="1110"/>
      <c r="CE77" s="1110"/>
      <c r="CF77" s="1110">
        <v>0</v>
      </c>
      <c r="CG77" s="1110"/>
      <c r="CH77" s="1110"/>
      <c r="CI77" s="1110"/>
      <c r="CJ77" s="1110"/>
      <c r="CK77" s="1110"/>
      <c r="CL77" s="1110"/>
      <c r="CM77" s="1110"/>
      <c r="CN77" s="1110">
        <v>0</v>
      </c>
      <c r="CO77" s="1110"/>
      <c r="CP77" s="1110"/>
      <c r="CQ77" s="1110"/>
      <c r="CR77" s="1110"/>
      <c r="CS77" s="1110"/>
      <c r="CT77" s="1110"/>
      <c r="CU77" s="1110"/>
      <c r="CV77" s="1110">
        <v>0</v>
      </c>
      <c r="CW77" s="1110"/>
      <c r="CX77" s="1110"/>
      <c r="CY77" s="1110"/>
      <c r="CZ77" s="1110"/>
      <c r="DA77" s="1110"/>
      <c r="DB77" s="1110"/>
      <c r="DC77" s="1110"/>
    </row>
    <row r="78" spans="2:107" ht="13" x14ac:dyDescent="0.2">
      <c r="B78" s="80"/>
      <c r="G78" s="1099"/>
      <c r="H78" s="1099"/>
      <c r="I78" s="1099"/>
      <c r="J78" s="1099"/>
      <c r="K78" s="1125"/>
      <c r="L78" s="1125"/>
      <c r="M78" s="1125"/>
      <c r="N78" s="1125"/>
      <c r="AN78" s="1105"/>
      <c r="AO78" s="1105"/>
      <c r="AP78" s="1105"/>
      <c r="AQ78" s="1105"/>
      <c r="AR78" s="1105"/>
      <c r="AS78" s="1105"/>
      <c r="AT78" s="1105"/>
      <c r="AU78" s="1105"/>
      <c r="AV78" s="1105"/>
      <c r="AW78" s="1105"/>
      <c r="AX78" s="1105"/>
      <c r="AY78" s="1105"/>
      <c r="AZ78" s="1105"/>
      <c r="BA78" s="1105"/>
      <c r="BB78" s="1109"/>
      <c r="BC78" s="1109"/>
      <c r="BD78" s="1109"/>
      <c r="BE78" s="1109"/>
      <c r="BF78" s="1109"/>
      <c r="BG78" s="1109"/>
      <c r="BH78" s="1109"/>
      <c r="BI78" s="1109"/>
      <c r="BJ78" s="1109"/>
      <c r="BK78" s="1109"/>
      <c r="BL78" s="1109"/>
      <c r="BM78" s="1109"/>
      <c r="BN78" s="1109"/>
      <c r="BO78" s="1109"/>
      <c r="BP78" s="1110"/>
      <c r="BQ78" s="1110"/>
      <c r="BR78" s="1110"/>
      <c r="BS78" s="1110"/>
      <c r="BT78" s="1110"/>
      <c r="BU78" s="1110"/>
      <c r="BV78" s="1110"/>
      <c r="BW78" s="1110"/>
      <c r="BX78" s="1110"/>
      <c r="BY78" s="1110"/>
      <c r="BZ78" s="1110"/>
      <c r="CA78" s="1110"/>
      <c r="CB78" s="1110"/>
      <c r="CC78" s="1110"/>
      <c r="CD78" s="1110"/>
      <c r="CE78" s="1110"/>
      <c r="CF78" s="1110"/>
      <c r="CG78" s="1110"/>
      <c r="CH78" s="1110"/>
      <c r="CI78" s="1110"/>
      <c r="CJ78" s="1110"/>
      <c r="CK78" s="1110"/>
      <c r="CL78" s="1110"/>
      <c r="CM78" s="1110"/>
      <c r="CN78" s="1110"/>
      <c r="CO78" s="1110"/>
      <c r="CP78" s="1110"/>
      <c r="CQ78" s="1110"/>
      <c r="CR78" s="1110"/>
      <c r="CS78" s="1110"/>
      <c r="CT78" s="1110"/>
      <c r="CU78" s="1110"/>
      <c r="CV78" s="1110"/>
      <c r="CW78" s="1110"/>
      <c r="CX78" s="1110"/>
      <c r="CY78" s="1110"/>
      <c r="CZ78" s="1110"/>
      <c r="DA78" s="1110"/>
      <c r="DB78" s="1110"/>
      <c r="DC78" s="1110"/>
    </row>
    <row r="79" spans="2:107" ht="13" x14ac:dyDescent="0.2">
      <c r="B79" s="80"/>
      <c r="G79" s="1099"/>
      <c r="H79" s="1099"/>
      <c r="I79" s="1112"/>
      <c r="J79" s="1112"/>
      <c r="K79" s="1126"/>
      <c r="L79" s="1126"/>
      <c r="M79" s="1126"/>
      <c r="N79" s="1126"/>
      <c r="AN79" s="1105"/>
      <c r="AO79" s="1105"/>
      <c r="AP79" s="1105"/>
      <c r="AQ79" s="1105"/>
      <c r="AR79" s="1105"/>
      <c r="AS79" s="1105"/>
      <c r="AT79" s="1105"/>
      <c r="AU79" s="1105"/>
      <c r="AV79" s="1105"/>
      <c r="AW79" s="1105"/>
      <c r="AX79" s="1105"/>
      <c r="AY79" s="1105"/>
      <c r="AZ79" s="1105"/>
      <c r="BA79" s="1105"/>
      <c r="BB79" s="1109" t="s">
        <v>547</v>
      </c>
      <c r="BC79" s="1109"/>
      <c r="BD79" s="1109"/>
      <c r="BE79" s="1109"/>
      <c r="BF79" s="1109"/>
      <c r="BG79" s="1109"/>
      <c r="BH79" s="1109"/>
      <c r="BI79" s="1109"/>
      <c r="BJ79" s="1109"/>
      <c r="BK79" s="1109"/>
      <c r="BL79" s="1109"/>
      <c r="BM79" s="1109"/>
      <c r="BN79" s="1109"/>
      <c r="BO79" s="1109"/>
      <c r="BP79" s="1110">
        <v>8.9</v>
      </c>
      <c r="BQ79" s="1110"/>
      <c r="BR79" s="1110"/>
      <c r="BS79" s="1110"/>
      <c r="BT79" s="1110"/>
      <c r="BU79" s="1110"/>
      <c r="BV79" s="1110"/>
      <c r="BW79" s="1110"/>
      <c r="BX79" s="1110">
        <v>8.9</v>
      </c>
      <c r="BY79" s="1110"/>
      <c r="BZ79" s="1110"/>
      <c r="CA79" s="1110"/>
      <c r="CB79" s="1110"/>
      <c r="CC79" s="1110"/>
      <c r="CD79" s="1110"/>
      <c r="CE79" s="1110"/>
      <c r="CF79" s="1110">
        <v>9.1</v>
      </c>
      <c r="CG79" s="1110"/>
      <c r="CH79" s="1110"/>
      <c r="CI79" s="1110"/>
      <c r="CJ79" s="1110"/>
      <c r="CK79" s="1110"/>
      <c r="CL79" s="1110"/>
      <c r="CM79" s="1110"/>
      <c r="CN79" s="1110">
        <v>9.3000000000000007</v>
      </c>
      <c r="CO79" s="1110"/>
      <c r="CP79" s="1110"/>
      <c r="CQ79" s="1110"/>
      <c r="CR79" s="1110"/>
      <c r="CS79" s="1110"/>
      <c r="CT79" s="1110"/>
      <c r="CU79" s="1110"/>
      <c r="CV79" s="1110">
        <v>9.3000000000000007</v>
      </c>
      <c r="CW79" s="1110"/>
      <c r="CX79" s="1110"/>
      <c r="CY79" s="1110"/>
      <c r="CZ79" s="1110"/>
      <c r="DA79" s="1110"/>
      <c r="DB79" s="1110"/>
      <c r="DC79" s="1110"/>
    </row>
    <row r="80" spans="2:107" ht="13" x14ac:dyDescent="0.2">
      <c r="B80" s="80"/>
      <c r="G80" s="1099"/>
      <c r="H80" s="1099"/>
      <c r="I80" s="1112"/>
      <c r="J80" s="1112"/>
      <c r="K80" s="1126"/>
      <c r="L80" s="1126"/>
      <c r="M80" s="1126"/>
      <c r="N80" s="1126"/>
      <c r="AN80" s="1105"/>
      <c r="AO80" s="1105"/>
      <c r="AP80" s="1105"/>
      <c r="AQ80" s="1105"/>
      <c r="AR80" s="1105"/>
      <c r="AS80" s="1105"/>
      <c r="AT80" s="1105"/>
      <c r="AU80" s="1105"/>
      <c r="AV80" s="1105"/>
      <c r="AW80" s="1105"/>
      <c r="AX80" s="1105"/>
      <c r="AY80" s="1105"/>
      <c r="AZ80" s="1105"/>
      <c r="BA80" s="1105"/>
      <c r="BB80" s="1109"/>
      <c r="BC80" s="1109"/>
      <c r="BD80" s="1109"/>
      <c r="BE80" s="1109"/>
      <c r="BF80" s="1109"/>
      <c r="BG80" s="1109"/>
      <c r="BH80" s="1109"/>
      <c r="BI80" s="1109"/>
      <c r="BJ80" s="1109"/>
      <c r="BK80" s="1109"/>
      <c r="BL80" s="1109"/>
      <c r="BM80" s="1109"/>
      <c r="BN80" s="1109"/>
      <c r="BO80" s="1109"/>
      <c r="BP80" s="1110"/>
      <c r="BQ80" s="1110"/>
      <c r="BR80" s="1110"/>
      <c r="BS80" s="1110"/>
      <c r="BT80" s="1110"/>
      <c r="BU80" s="1110"/>
      <c r="BV80" s="1110"/>
      <c r="BW80" s="1110"/>
      <c r="BX80" s="1110"/>
      <c r="BY80" s="1110"/>
      <c r="BZ80" s="1110"/>
      <c r="CA80" s="1110"/>
      <c r="CB80" s="1110"/>
      <c r="CC80" s="1110"/>
      <c r="CD80" s="1110"/>
      <c r="CE80" s="1110"/>
      <c r="CF80" s="1110"/>
      <c r="CG80" s="1110"/>
      <c r="CH80" s="1110"/>
      <c r="CI80" s="1110"/>
      <c r="CJ80" s="1110"/>
      <c r="CK80" s="1110"/>
      <c r="CL80" s="1110"/>
      <c r="CM80" s="1110"/>
      <c r="CN80" s="1110"/>
      <c r="CO80" s="1110"/>
      <c r="CP80" s="1110"/>
      <c r="CQ80" s="1110"/>
      <c r="CR80" s="1110"/>
      <c r="CS80" s="1110"/>
      <c r="CT80" s="1110"/>
      <c r="CU80" s="1110"/>
      <c r="CV80" s="1110"/>
      <c r="CW80" s="1110"/>
      <c r="CX80" s="1110"/>
      <c r="CY80" s="1110"/>
      <c r="CZ80" s="1110"/>
      <c r="DA80" s="1110"/>
      <c r="DB80" s="1110"/>
      <c r="DC80" s="1110"/>
    </row>
    <row r="81" spans="2:109" ht="13" x14ac:dyDescent="0.2">
      <c r="B81" s="80"/>
    </row>
    <row r="82" spans="2:109" ht="16.5" x14ac:dyDescent="0.2">
      <c r="B82" s="80"/>
      <c r="K82" s="1127"/>
      <c r="L82" s="1127"/>
      <c r="M82" s="1127"/>
      <c r="N82" s="1127"/>
      <c r="AQ82" s="1127"/>
      <c r="AR82" s="1127"/>
      <c r="AS82" s="1127"/>
      <c r="AT82" s="1127"/>
      <c r="BC82" s="1127"/>
      <c r="BD82" s="1127"/>
      <c r="BE82" s="1127"/>
      <c r="BF82" s="1127"/>
      <c r="BO82" s="1127"/>
      <c r="BP82" s="1127"/>
      <c r="BQ82" s="1127"/>
      <c r="BR82" s="1127"/>
      <c r="CA82" s="1127"/>
      <c r="CB82" s="1127"/>
      <c r="CC82" s="1127"/>
      <c r="CD82" s="1127"/>
      <c r="CM82" s="1127"/>
      <c r="CN82" s="1127"/>
      <c r="CO82" s="1127"/>
      <c r="CP82" s="1127"/>
      <c r="CY82" s="1127"/>
      <c r="CZ82" s="1127"/>
      <c r="DA82" s="1127"/>
      <c r="DB82" s="1127"/>
      <c r="DC82" s="1127"/>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akD5gQhNCDETdwrg/bbP6diDW7zAtBCQuPrHiONzT3BainZEUDuX8XcppP7FdL4dW2vpmrCue/nvl0Qy5JuYug==" saltValue="J88GobY1ufa2cA6ic5i72Q==" spinCount="100000" sheet="1" objects="1" scenarios="1" formatCells="0"/>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6"/>
  <printOptions horizontalCentered="1" verticalCentered="1"/>
  <pageMargins left="0" right="0" top="0.19685039370078741" bottom="0.31496062992125984" header="0.39370078740157483" footer="0"/>
  <pageSetup paperSize="9" orientation="portrait"/>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6035D-946D-4E6C-9A15-68609D3BF3C8}">
  <sheetPr>
    <pageSetUpPr fitToPage="1"/>
  </sheetPr>
  <dimension ref="A1:DR125"/>
  <sheetViews>
    <sheetView showGridLines="0" zoomScaleSheetLayoutView="70" workbookViewId="0">
      <selection activeCell="AS39" sqref="AS39"/>
    </sheetView>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507</v>
      </c>
    </row>
  </sheetData>
  <sheetProtection algorithmName="SHA-512" hashValue="Nk6f+q/KPdL7+nFqy/oUEcWsF61NKZJkjjohN8zJyCrb6wDp9BsLw5FycHWfj1N/jsn3wiuGfsof7Lvuh1FPIA==" saltValue="a4HspxRBYgG/xqkwOhHkIw==" spinCount="100000" sheet="1" objects="1" scenarios="1"/>
  <phoneticPr fontId="46"/>
  <printOptions horizontalCentered="1" verticalCentered="1"/>
  <pageMargins left="0" right="0" top="0.19685039370078741" bottom="0" header="0.39370078740157483" footer="0"/>
  <pageSetup paperSize="9" orientation="portrait"/>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77BB9-4F67-4CA7-A0CE-C60EADE7F477}">
  <sheetPr>
    <pageSetUpPr fitToPage="1"/>
  </sheetPr>
  <dimension ref="A1:DR125"/>
  <sheetViews>
    <sheetView showGridLines="0" zoomScaleSheetLayoutView="55" workbookViewId="0">
      <selection activeCell="AS39" sqref="AS39"/>
    </sheetView>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507</v>
      </c>
    </row>
  </sheetData>
  <sheetProtection algorithmName="SHA-512" hashValue="zFc6UNZimwo0Euri+LFmP9gBnfgL3bkwQGAXJ6Nnza6eyAioVMvtXohyrP2Zhank7cOBHKrRDiujoNO1igmptg==" saltValue="f6yiNJTB/c1uFu7h28/8Mg==" spinCount="100000" sheet="1" objects="1" scenarios="1"/>
  <phoneticPr fontId="46"/>
  <printOptions horizontalCentered="1" verticalCentered="1"/>
  <pageMargins left="0" right="0" top="0.19685039370078741" bottom="0" header="0.39370078740157483" footer="0"/>
  <pageSetup paperSize="9" orientation="portrait"/>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84</v>
      </c>
      <c r="E2" s="123"/>
      <c r="F2" s="306" t="s">
        <v>101</v>
      </c>
      <c r="G2" s="147"/>
      <c r="H2" s="157"/>
    </row>
    <row r="3" spans="1:8" x14ac:dyDescent="0.2">
      <c r="A3" s="113" t="s">
        <v>522</v>
      </c>
      <c r="B3" s="105"/>
      <c r="C3" s="299"/>
      <c r="D3" s="302">
        <v>83726</v>
      </c>
      <c r="E3" s="304"/>
      <c r="F3" s="307">
        <v>200194</v>
      </c>
      <c r="G3" s="309"/>
      <c r="H3" s="312"/>
    </row>
    <row r="4" spans="1:8" x14ac:dyDescent="0.2">
      <c r="A4" s="98"/>
      <c r="B4" s="104"/>
      <c r="C4" s="300"/>
      <c r="D4" s="303">
        <v>46166</v>
      </c>
      <c r="E4" s="305"/>
      <c r="F4" s="308">
        <v>106422</v>
      </c>
      <c r="G4" s="310"/>
      <c r="H4" s="313"/>
    </row>
    <row r="5" spans="1:8" x14ac:dyDescent="0.2">
      <c r="A5" s="113" t="s">
        <v>296</v>
      </c>
      <c r="B5" s="105"/>
      <c r="C5" s="299"/>
      <c r="D5" s="302">
        <v>106225</v>
      </c>
      <c r="E5" s="304"/>
      <c r="F5" s="307">
        <v>196914</v>
      </c>
      <c r="G5" s="309"/>
      <c r="H5" s="312"/>
    </row>
    <row r="6" spans="1:8" x14ac:dyDescent="0.2">
      <c r="A6" s="98"/>
      <c r="B6" s="104"/>
      <c r="C6" s="300"/>
      <c r="D6" s="303">
        <v>67327</v>
      </c>
      <c r="E6" s="305"/>
      <c r="F6" s="308">
        <v>98966</v>
      </c>
      <c r="G6" s="310"/>
      <c r="H6" s="313"/>
    </row>
    <row r="7" spans="1:8" x14ac:dyDescent="0.2">
      <c r="A7" s="113" t="s">
        <v>287</v>
      </c>
      <c r="B7" s="105"/>
      <c r="C7" s="299"/>
      <c r="D7" s="302">
        <v>184375</v>
      </c>
      <c r="E7" s="304"/>
      <c r="F7" s="307">
        <v>204757</v>
      </c>
      <c r="G7" s="309"/>
      <c r="H7" s="312"/>
    </row>
    <row r="8" spans="1:8" x14ac:dyDescent="0.2">
      <c r="A8" s="98"/>
      <c r="B8" s="104"/>
      <c r="C8" s="300"/>
      <c r="D8" s="303">
        <v>146454</v>
      </c>
      <c r="E8" s="305"/>
      <c r="F8" s="308">
        <v>106071</v>
      </c>
      <c r="G8" s="310"/>
      <c r="H8" s="313"/>
    </row>
    <row r="9" spans="1:8" x14ac:dyDescent="0.2">
      <c r="A9" s="113" t="s">
        <v>59</v>
      </c>
      <c r="B9" s="105"/>
      <c r="C9" s="299"/>
      <c r="D9" s="302">
        <v>83815</v>
      </c>
      <c r="E9" s="304"/>
      <c r="F9" s="307">
        <v>194971</v>
      </c>
      <c r="G9" s="309"/>
      <c r="H9" s="312"/>
    </row>
    <row r="10" spans="1:8" x14ac:dyDescent="0.2">
      <c r="A10" s="98"/>
      <c r="B10" s="104"/>
      <c r="C10" s="300"/>
      <c r="D10" s="303">
        <v>52331</v>
      </c>
      <c r="E10" s="305"/>
      <c r="F10" s="308">
        <v>105966</v>
      </c>
      <c r="G10" s="310"/>
      <c r="H10" s="313"/>
    </row>
    <row r="11" spans="1:8" x14ac:dyDescent="0.2">
      <c r="A11" s="113" t="s">
        <v>524</v>
      </c>
      <c r="B11" s="105"/>
      <c r="C11" s="299"/>
      <c r="D11" s="302">
        <v>78232</v>
      </c>
      <c r="E11" s="304"/>
      <c r="F11" s="307">
        <v>224172</v>
      </c>
      <c r="G11" s="309"/>
      <c r="H11" s="312"/>
    </row>
    <row r="12" spans="1:8" x14ac:dyDescent="0.2">
      <c r="A12" s="98"/>
      <c r="B12" s="104"/>
      <c r="C12" s="301"/>
      <c r="D12" s="303">
        <v>56786</v>
      </c>
      <c r="E12" s="305"/>
      <c r="F12" s="308">
        <v>117611</v>
      </c>
      <c r="G12" s="310"/>
      <c r="H12" s="313"/>
    </row>
    <row r="13" spans="1:8" x14ac:dyDescent="0.2">
      <c r="A13" s="113"/>
      <c r="B13" s="105"/>
      <c r="C13" s="299"/>
      <c r="D13" s="302">
        <v>107275</v>
      </c>
      <c r="E13" s="304"/>
      <c r="F13" s="307">
        <v>204202</v>
      </c>
      <c r="G13" s="311"/>
      <c r="H13" s="312"/>
    </row>
    <row r="14" spans="1:8" x14ac:dyDescent="0.2">
      <c r="A14" s="98"/>
      <c r="B14" s="104"/>
      <c r="C14" s="300"/>
      <c r="D14" s="303">
        <v>73813</v>
      </c>
      <c r="E14" s="305"/>
      <c r="F14" s="308">
        <v>107007</v>
      </c>
      <c r="G14" s="310"/>
      <c r="H14" s="313"/>
    </row>
    <row r="17" spans="1:11" x14ac:dyDescent="0.2">
      <c r="A17" s="291" t="s">
        <v>103</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104</v>
      </c>
      <c r="B19" s="292">
        <f>ROUND(VALUE(SUBSTITUTE(実質収支比率等に係る経年分析!F$48,"▲","-")),2)</f>
        <v>7.51</v>
      </c>
      <c r="C19" s="292">
        <f>ROUND(VALUE(SUBSTITUTE(実質収支比率等に係る経年分析!G$48,"▲","-")),2)</f>
        <v>7.88</v>
      </c>
      <c r="D19" s="292">
        <f>ROUND(VALUE(SUBSTITUTE(実質収支比率等に係る経年分析!H$48,"▲","-")),2)</f>
        <v>7.7</v>
      </c>
      <c r="E19" s="292">
        <f>ROUND(VALUE(SUBSTITUTE(実質収支比率等に係る経年分析!I$48,"▲","-")),2)</f>
        <v>1.97</v>
      </c>
      <c r="F19" s="292">
        <f>ROUND(VALUE(SUBSTITUTE(実質収支比率等に係る経年分析!J$48,"▲","-")),2)</f>
        <v>9.4</v>
      </c>
    </row>
    <row r="20" spans="1:11" x14ac:dyDescent="0.2">
      <c r="A20" s="292" t="s">
        <v>105</v>
      </c>
      <c r="B20" s="292">
        <f>ROUND(VALUE(SUBSTITUTE(実質収支比率等に係る経年分析!F$47,"▲","-")),2)</f>
        <v>9.3000000000000007</v>
      </c>
      <c r="C20" s="292">
        <f>ROUND(VALUE(SUBSTITUTE(実質収支比率等に係る経年分析!G$47,"▲","-")),2)</f>
        <v>20.149999999999999</v>
      </c>
      <c r="D20" s="292">
        <f>ROUND(VALUE(SUBSTITUTE(実質収支比率等に係る経年分析!H$47,"▲","-")),2)</f>
        <v>22.43</v>
      </c>
      <c r="E20" s="292">
        <f>ROUND(VALUE(SUBSTITUTE(実質収支比率等に係る経年分析!I$47,"▲","-")),2)</f>
        <v>26.07</v>
      </c>
      <c r="F20" s="292">
        <f>ROUND(VALUE(SUBSTITUTE(実質収支比率等に係る経年分析!J$47,"▲","-")),2)</f>
        <v>18.07</v>
      </c>
    </row>
    <row r="21" spans="1:11" x14ac:dyDescent="0.2">
      <c r="A21" s="292" t="s">
        <v>33</v>
      </c>
      <c r="B21" s="292">
        <f>IF(ISNUMBER(VALUE(SUBSTITUTE(実質収支比率等に係る経年分析!F$49,"▲","-"))),ROUND(VALUE(SUBSTITUTE(実質収支比率等に係る経年分析!F$49,"▲","-")),2),NA())</f>
        <v>0.94</v>
      </c>
      <c r="C21" s="292">
        <f>IF(ISNUMBER(VALUE(SUBSTITUTE(実質収支比率等に係る経年分析!G$49,"▲","-"))),ROUND(VALUE(SUBSTITUTE(実質収支比率等に係る経年分析!G$49,"▲","-")),2),NA())</f>
        <v>12.66</v>
      </c>
      <c r="D21" s="292">
        <f>IF(ISNUMBER(VALUE(SUBSTITUTE(実質収支比率等に係る経年分析!H$49,"▲","-"))),ROUND(VALUE(SUBSTITUTE(実質収支比率等に係る経年分析!H$49,"▲","-")),2),NA())</f>
        <v>2.54</v>
      </c>
      <c r="E21" s="292">
        <f>IF(ISNUMBER(VALUE(SUBSTITUTE(実質収支比率等に係る経年分析!I$49,"▲","-"))),ROUND(VALUE(SUBSTITUTE(実質収支比率等に係る経年分析!I$49,"▲","-")),2),NA())</f>
        <v>-2.1</v>
      </c>
      <c r="F21" s="292">
        <f>IF(ISNUMBER(VALUE(SUBSTITUTE(実質収支比率等に係る経年分析!J$49,"▲","-"))),ROUND(VALUE(SUBSTITUTE(実質収支比率等に係る経年分析!J$49,"▲","-")),2),NA())</f>
        <v>0.17</v>
      </c>
    </row>
    <row r="24" spans="1:11" x14ac:dyDescent="0.2">
      <c r="A24" s="291" t="s">
        <v>19</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106</v>
      </c>
      <c r="C26" s="293" t="s">
        <v>39</v>
      </c>
      <c r="D26" s="293" t="s">
        <v>106</v>
      </c>
      <c r="E26" s="293" t="s">
        <v>39</v>
      </c>
      <c r="F26" s="293" t="s">
        <v>106</v>
      </c>
      <c r="G26" s="293" t="s">
        <v>39</v>
      </c>
      <c r="H26" s="293" t="s">
        <v>106</v>
      </c>
      <c r="I26" s="293" t="s">
        <v>39</v>
      </c>
      <c r="J26" s="293" t="s">
        <v>106</v>
      </c>
      <c r="K26" s="293" t="s">
        <v>39</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#VALUE!</v>
      </c>
      <c r="C27" s="293" t="e">
        <f>IF(ROUND(VALUE(SUBSTITUTE(連結実質赤字比率に係る赤字・黒字の構成分析!F$43,"▲","-")),2)&gt;=0,ABS(ROUND(VALUE(SUBSTITUTE(連結実質赤字比率に係る赤字・黒字の構成分析!F$43,"▲","-")),2)),NA())</f>
        <v>#VALUE!</v>
      </c>
      <c r="D27" s="293" t="e">
        <f>IF(ROUND(VALUE(SUBSTITUTE(連結実質赤字比率に係る赤字・黒字の構成分析!G$43,"▲","-")),2)&lt;0,ABS(ROUND(VALUE(SUBSTITUTE(連結実質赤字比率に係る赤字・黒字の構成分析!G$43,"▲","-")),2)),NA())</f>
        <v>#VALUE!</v>
      </c>
      <c r="E27" s="293" t="e">
        <f>IF(ROUND(VALUE(SUBSTITUTE(連結実質赤字比率に係る赤字・黒字の構成分析!G$43,"▲","-")),2)&gt;=0,ABS(ROUND(VALUE(SUBSTITUTE(連結実質赤字比率に係る赤字・黒字の構成分析!G$43,"▲","-")),2)),NA())</f>
        <v>#VALUE!</v>
      </c>
      <c r="F27" s="293" t="e">
        <f>IF(ROUND(VALUE(SUBSTITUTE(連結実質赤字比率に係る赤字・黒字の構成分析!H$43,"▲","-")),2)&lt;0,ABS(ROUND(VALUE(SUBSTITUTE(連結実質赤字比率に係る赤字・黒字の構成分析!H$43,"▲","-")),2)),NA())</f>
        <v>#VALUE!</v>
      </c>
      <c r="G27" s="293" t="e">
        <f>IF(ROUND(VALUE(SUBSTITUTE(連結実質赤字比率に係る赤字・黒字の構成分析!H$43,"▲","-")),2)&gt;=0,ABS(ROUND(VALUE(SUBSTITUTE(連結実質赤字比率に係る赤字・黒字の構成分析!H$43,"▲","-")),2)),NA())</f>
        <v>#VALUE!</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後期高齢者医療特別会計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0.01</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0.12</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v>
      </c>
    </row>
    <row r="30" spans="1:11" x14ac:dyDescent="0.2">
      <c r="A30" s="293" t="str">
        <f>IF(連結実質赤字比率に係る赤字・黒字の構成分析!C$40="",NA(),連結実質赤字比率に係る赤字・黒字の構成分析!C$40)</f>
        <v>農業集落排水事業特別会計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0.09</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0.11</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0.17</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0.22</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0.37</v>
      </c>
    </row>
    <row r="31" spans="1:11" x14ac:dyDescent="0.2">
      <c r="A31" s="293" t="str">
        <f>IF(連結実質赤字比率に係る赤字・黒字の構成分析!C$39="",NA(),連結実質赤字比率に係る赤字・黒字の構成分析!C$39)</f>
        <v>国民健康保険特別会計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0.9</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1.1499999999999999</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1.1299999999999999</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1.58</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0.83</v>
      </c>
    </row>
    <row r="32" spans="1:11" x14ac:dyDescent="0.2">
      <c r="A32" s="293" t="str">
        <f>IF(連結実質赤字比率に係る赤字・黒字の構成分析!C$38="",NA(),連結実質赤字比率に係る赤字・黒字の構成分析!C$38)</f>
        <v>公共下水道事業特別会計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7.0000000000000007E-2</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0.06</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0.2</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0.73</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1.49</v>
      </c>
    </row>
    <row r="33" spans="1:16" x14ac:dyDescent="0.2">
      <c r="A33" s="293" t="str">
        <f>IF(連結実質赤字比率に係る赤字・黒字の構成分析!C$37="",NA(),連結実質赤字比率に係る赤字・黒字の構成分析!C$37)</f>
        <v>浄化槽事業特別会計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0.04</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0.06</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1.26</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1.52</v>
      </c>
    </row>
    <row r="34" spans="1:16" x14ac:dyDescent="0.2">
      <c r="A34" s="293" t="str">
        <f>IF(連結実質赤字比率に係る赤字・黒字の構成分析!C$36="",NA(),連結実質赤字比率に係る赤字・黒字の構成分析!C$36)</f>
        <v>介護保険特別会計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1.57</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1.1399999999999999</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2.0699999999999998</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2.7</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1.58</v>
      </c>
    </row>
    <row r="35" spans="1:16" x14ac:dyDescent="0.2">
      <c r="A35" s="293" t="str">
        <f>IF(連結実質赤字比率に係る赤字・黒字の構成分析!C$35="",NA(),連結実質赤字比率に係る赤字・黒字の構成分析!C$35)</f>
        <v>水道事業会計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2.2200000000000002</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1.98</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2.74</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2.06</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2.2200000000000002</v>
      </c>
    </row>
    <row r="36" spans="1:16" x14ac:dyDescent="0.2">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7.5</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7.88</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7.7</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1.96</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9.39</v>
      </c>
    </row>
    <row r="39" spans="1:16" x14ac:dyDescent="0.2">
      <c r="A39" s="291" t="s">
        <v>108</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17</v>
      </c>
      <c r="C41" s="294"/>
      <c r="D41" s="294" t="s">
        <v>109</v>
      </c>
      <c r="E41" s="294" t="s">
        <v>17</v>
      </c>
      <c r="F41" s="294"/>
      <c r="G41" s="294" t="s">
        <v>109</v>
      </c>
      <c r="H41" s="294" t="s">
        <v>17</v>
      </c>
      <c r="I41" s="294"/>
      <c r="J41" s="294" t="s">
        <v>109</v>
      </c>
      <c r="K41" s="294" t="s">
        <v>17</v>
      </c>
      <c r="L41" s="294"/>
      <c r="M41" s="294" t="s">
        <v>109</v>
      </c>
      <c r="N41" s="294" t="s">
        <v>17</v>
      </c>
      <c r="O41" s="294"/>
      <c r="P41" s="294" t="s">
        <v>109</v>
      </c>
    </row>
    <row r="42" spans="1:16" x14ac:dyDescent="0.2">
      <c r="A42" s="294" t="s">
        <v>91</v>
      </c>
      <c r="B42" s="294"/>
      <c r="C42" s="294"/>
      <c r="D42" s="294">
        <f>'実質公債費比率（分子）の構造'!K$52</f>
        <v>353</v>
      </c>
      <c r="E42" s="294"/>
      <c r="F42" s="294"/>
      <c r="G42" s="294">
        <f>'実質公債費比率（分子）の構造'!L$52</f>
        <v>356</v>
      </c>
      <c r="H42" s="294"/>
      <c r="I42" s="294"/>
      <c r="J42" s="294">
        <f>'実質公債費比率（分子）の構造'!M$52</f>
        <v>366</v>
      </c>
      <c r="K42" s="294"/>
      <c r="L42" s="294"/>
      <c r="M42" s="294">
        <f>'実質公債費比率（分子）の構造'!N$52</f>
        <v>329</v>
      </c>
      <c r="N42" s="294"/>
      <c r="O42" s="294"/>
      <c r="P42" s="294">
        <f>'実質公債費比率（分子）の構造'!O$52</f>
        <v>330</v>
      </c>
    </row>
    <row r="43" spans="1:16" x14ac:dyDescent="0.2">
      <c r="A43" s="294" t="s">
        <v>31</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30</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2">
      <c r="A45" s="294" t="s">
        <v>28</v>
      </c>
      <c r="B45" s="294" t="str">
        <f>'実質公債費比率（分子）の構造'!K$49</f>
        <v>-</v>
      </c>
      <c r="C45" s="294"/>
      <c r="D45" s="294"/>
      <c r="E45" s="294" t="str">
        <f>'実質公債費比率（分子）の構造'!L$49</f>
        <v>-</v>
      </c>
      <c r="F45" s="294"/>
      <c r="G45" s="294"/>
      <c r="H45" s="294" t="str">
        <f>'実質公債費比率（分子）の構造'!M$49</f>
        <v>-</v>
      </c>
      <c r="I45" s="294"/>
      <c r="J45" s="294"/>
      <c r="K45" s="294" t="str">
        <f>'実質公債費比率（分子）の構造'!N$49</f>
        <v>-</v>
      </c>
      <c r="L45" s="294"/>
      <c r="M45" s="294"/>
      <c r="N45" s="294" t="str">
        <f>'実質公債費比率（分子）の構造'!O$49</f>
        <v>-</v>
      </c>
      <c r="O45" s="294"/>
      <c r="P45" s="294"/>
    </row>
    <row r="46" spans="1:16" x14ac:dyDescent="0.2">
      <c r="A46" s="294" t="s">
        <v>21</v>
      </c>
      <c r="B46" s="294">
        <f>'実質公債費比率（分子）の構造'!K$48</f>
        <v>60</v>
      </c>
      <c r="C46" s="294"/>
      <c r="D46" s="294"/>
      <c r="E46" s="294">
        <f>'実質公債費比率（分子）の構造'!L$48</f>
        <v>73</v>
      </c>
      <c r="F46" s="294"/>
      <c r="G46" s="294"/>
      <c r="H46" s="294">
        <f>'実質公債費比率（分子）の構造'!M$48</f>
        <v>77</v>
      </c>
      <c r="I46" s="294"/>
      <c r="J46" s="294"/>
      <c r="K46" s="294">
        <f>'実質公債費比率（分子）の構造'!N$48</f>
        <v>58</v>
      </c>
      <c r="L46" s="294"/>
      <c r="M46" s="294"/>
      <c r="N46" s="294">
        <f>'実質公債費比率（分子）の構造'!O$48</f>
        <v>82</v>
      </c>
      <c r="O46" s="294"/>
      <c r="P46" s="294"/>
    </row>
    <row r="47" spans="1:16" x14ac:dyDescent="0.2">
      <c r="A47" s="294" t="s">
        <v>26</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110</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24</v>
      </c>
      <c r="B49" s="294">
        <f>'実質公債費比率（分子）の構造'!K$45</f>
        <v>438</v>
      </c>
      <c r="C49" s="294"/>
      <c r="D49" s="294"/>
      <c r="E49" s="294">
        <f>'実質公債費比率（分子）の構造'!L$45</f>
        <v>487</v>
      </c>
      <c r="F49" s="294"/>
      <c r="G49" s="294"/>
      <c r="H49" s="294">
        <f>'実質公債費比率（分子）の構造'!M$45</f>
        <v>498</v>
      </c>
      <c r="I49" s="294"/>
      <c r="J49" s="294"/>
      <c r="K49" s="294">
        <f>'実質公債費比率（分子）の構造'!N$45</f>
        <v>482</v>
      </c>
      <c r="L49" s="294"/>
      <c r="M49" s="294"/>
      <c r="N49" s="294">
        <f>'実質公債費比率（分子）の構造'!O$45</f>
        <v>469</v>
      </c>
      <c r="O49" s="294"/>
      <c r="P49" s="294"/>
    </row>
    <row r="50" spans="1:16" x14ac:dyDescent="0.2">
      <c r="A50" s="294" t="s">
        <v>46</v>
      </c>
      <c r="B50" s="294" t="e">
        <f>NA()</f>
        <v>#N/A</v>
      </c>
      <c r="C50" s="294">
        <f>IF(ISNUMBER('実質公債費比率（分子）の構造'!K$53),'実質公債費比率（分子）の構造'!K$53,NA())</f>
        <v>145</v>
      </c>
      <c r="D50" s="294" t="e">
        <f>NA()</f>
        <v>#N/A</v>
      </c>
      <c r="E50" s="294" t="e">
        <f>NA()</f>
        <v>#N/A</v>
      </c>
      <c r="F50" s="294">
        <f>IF(ISNUMBER('実質公債費比率（分子）の構造'!L$53),'実質公債費比率（分子）の構造'!L$53,NA())</f>
        <v>204</v>
      </c>
      <c r="G50" s="294" t="e">
        <f>NA()</f>
        <v>#N/A</v>
      </c>
      <c r="H50" s="294" t="e">
        <f>NA()</f>
        <v>#N/A</v>
      </c>
      <c r="I50" s="294">
        <f>IF(ISNUMBER('実質公債費比率（分子）の構造'!M$53),'実質公債費比率（分子）の構造'!M$53,NA())</f>
        <v>209</v>
      </c>
      <c r="J50" s="294" t="e">
        <f>NA()</f>
        <v>#N/A</v>
      </c>
      <c r="K50" s="294" t="e">
        <f>NA()</f>
        <v>#N/A</v>
      </c>
      <c r="L50" s="294">
        <f>IF(ISNUMBER('実質公債費比率（分子）の構造'!N$53),'実質公債費比率（分子）の構造'!N$53,NA())</f>
        <v>211</v>
      </c>
      <c r="M50" s="294" t="e">
        <f>NA()</f>
        <v>#N/A</v>
      </c>
      <c r="N50" s="294" t="e">
        <f>NA()</f>
        <v>#N/A</v>
      </c>
      <c r="O50" s="294">
        <f>IF(ISNUMBER('実質公債費比率（分子）の構造'!O$53),'実質公債費比率（分子）の構造'!O$53,NA())</f>
        <v>221</v>
      </c>
      <c r="P50" s="294" t="e">
        <f>NA()</f>
        <v>#N/A</v>
      </c>
    </row>
    <row r="53" spans="1:16" x14ac:dyDescent="0.2">
      <c r="A53" s="291" t="s">
        <v>111</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113</v>
      </c>
      <c r="C55" s="293"/>
      <c r="D55" s="293" t="s">
        <v>114</v>
      </c>
      <c r="E55" s="293" t="s">
        <v>113</v>
      </c>
      <c r="F55" s="293"/>
      <c r="G55" s="293" t="s">
        <v>114</v>
      </c>
      <c r="H55" s="293" t="s">
        <v>113</v>
      </c>
      <c r="I55" s="293"/>
      <c r="J55" s="293" t="s">
        <v>114</v>
      </c>
      <c r="K55" s="293" t="s">
        <v>113</v>
      </c>
      <c r="L55" s="293"/>
      <c r="M55" s="293" t="s">
        <v>114</v>
      </c>
      <c r="N55" s="293" t="s">
        <v>113</v>
      </c>
      <c r="O55" s="293"/>
      <c r="P55" s="293" t="s">
        <v>114</v>
      </c>
    </row>
    <row r="56" spans="1:16" x14ac:dyDescent="0.2">
      <c r="A56" s="293" t="s">
        <v>35</v>
      </c>
      <c r="B56" s="293"/>
      <c r="C56" s="293"/>
      <c r="D56" s="293">
        <f>'将来負担比率（分子）の構造'!I$52</f>
        <v>3547</v>
      </c>
      <c r="E56" s="293"/>
      <c r="F56" s="293"/>
      <c r="G56" s="293">
        <f>'将来負担比率（分子）の構造'!J$52</f>
        <v>3459</v>
      </c>
      <c r="H56" s="293"/>
      <c r="I56" s="293"/>
      <c r="J56" s="293">
        <f>'将来負担比率（分子）の構造'!K$52</f>
        <v>3404</v>
      </c>
      <c r="K56" s="293"/>
      <c r="L56" s="293"/>
      <c r="M56" s="293">
        <f>'将来負担比率（分子）の構造'!L$52</f>
        <v>3295</v>
      </c>
      <c r="N56" s="293"/>
      <c r="O56" s="293"/>
      <c r="P56" s="293">
        <f>'将来負担比率（分子）の構造'!M$52</f>
        <v>3255</v>
      </c>
    </row>
    <row r="57" spans="1:16" x14ac:dyDescent="0.2">
      <c r="A57" s="293" t="s">
        <v>90</v>
      </c>
      <c r="B57" s="293"/>
      <c r="C57" s="293"/>
      <c r="D57" s="293">
        <f>'将来負担比率（分子）の構造'!I$51</f>
        <v>104</v>
      </c>
      <c r="E57" s="293"/>
      <c r="F57" s="293"/>
      <c r="G57" s="293">
        <f>'将来負担比率（分子）の構造'!J$51</f>
        <v>87</v>
      </c>
      <c r="H57" s="293"/>
      <c r="I57" s="293"/>
      <c r="J57" s="293">
        <f>'将来負担比率（分子）の構造'!K$51</f>
        <v>70</v>
      </c>
      <c r="K57" s="293"/>
      <c r="L57" s="293"/>
      <c r="M57" s="293">
        <f>'将来負担比率（分子）の構造'!L$51</f>
        <v>62</v>
      </c>
      <c r="N57" s="293"/>
      <c r="O57" s="293"/>
      <c r="P57" s="293">
        <f>'将来負担比率（分子）の構造'!M$51</f>
        <v>47</v>
      </c>
    </row>
    <row r="58" spans="1:16" x14ac:dyDescent="0.2">
      <c r="A58" s="293" t="s">
        <v>71</v>
      </c>
      <c r="B58" s="293"/>
      <c r="C58" s="293"/>
      <c r="D58" s="293">
        <f>'将来負担比率（分子）の構造'!I$50</f>
        <v>899</v>
      </c>
      <c r="E58" s="293"/>
      <c r="F58" s="293"/>
      <c r="G58" s="293">
        <f>'将来負担比率（分子）の構造'!J$50</f>
        <v>1437</v>
      </c>
      <c r="H58" s="293"/>
      <c r="I58" s="293"/>
      <c r="J58" s="293">
        <f>'将来負担比率（分子）の構造'!K$50</f>
        <v>1566</v>
      </c>
      <c r="K58" s="293"/>
      <c r="L58" s="293"/>
      <c r="M58" s="293">
        <f>'将来負担比率（分子）の構造'!L$50</f>
        <v>1671</v>
      </c>
      <c r="N58" s="293"/>
      <c r="O58" s="293"/>
      <c r="P58" s="293">
        <f>'将来負担比率（分子）の構造'!M$50</f>
        <v>1475</v>
      </c>
    </row>
    <row r="59" spans="1:16" x14ac:dyDescent="0.2">
      <c r="A59" s="293" t="s">
        <v>27</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4</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76</v>
      </c>
      <c r="B61" s="293">
        <f>'将来負担比率（分子）の構造'!I$46</f>
        <v>38</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74</v>
      </c>
      <c r="B62" s="293">
        <f>'将来負担比率（分子）の構造'!I$45</f>
        <v>437</v>
      </c>
      <c r="C62" s="293"/>
      <c r="D62" s="293"/>
      <c r="E62" s="293">
        <f>'将来負担比率（分子）の構造'!J$45</f>
        <v>536</v>
      </c>
      <c r="F62" s="293"/>
      <c r="G62" s="293"/>
      <c r="H62" s="293">
        <f>'将来負担比率（分子）の構造'!K$45</f>
        <v>521</v>
      </c>
      <c r="I62" s="293"/>
      <c r="J62" s="293"/>
      <c r="K62" s="293">
        <f>'将来負担比率（分子）の構造'!L$45</f>
        <v>600</v>
      </c>
      <c r="L62" s="293"/>
      <c r="M62" s="293"/>
      <c r="N62" s="293">
        <f>'将来負担比率（分子）の構造'!M$45</f>
        <v>583</v>
      </c>
      <c r="O62" s="293"/>
      <c r="P62" s="293"/>
    </row>
    <row r="63" spans="1:16" x14ac:dyDescent="0.2">
      <c r="A63" s="293" t="s">
        <v>2</v>
      </c>
      <c r="B63" s="293" t="str">
        <f>'将来負担比率（分子）の構造'!I$44</f>
        <v>-</v>
      </c>
      <c r="C63" s="293"/>
      <c r="D63" s="293"/>
      <c r="E63" s="293" t="str">
        <f>'将来負担比率（分子）の構造'!J$44</f>
        <v>-</v>
      </c>
      <c r="F63" s="293"/>
      <c r="G63" s="293"/>
      <c r="H63" s="293" t="str">
        <f>'将来負担比率（分子）の構造'!K$44</f>
        <v>-</v>
      </c>
      <c r="I63" s="293"/>
      <c r="J63" s="293"/>
      <c r="K63" s="293" t="str">
        <f>'将来負担比率（分子）の構造'!L$44</f>
        <v>-</v>
      </c>
      <c r="L63" s="293"/>
      <c r="M63" s="293"/>
      <c r="N63" s="293" t="str">
        <f>'将来負担比率（分子）の構造'!M$44</f>
        <v>-</v>
      </c>
      <c r="O63" s="293"/>
      <c r="P63" s="293"/>
    </row>
    <row r="64" spans="1:16" x14ac:dyDescent="0.2">
      <c r="A64" s="293" t="s">
        <v>8</v>
      </c>
      <c r="B64" s="293">
        <f>'将来負担比率（分子）の構造'!I$43</f>
        <v>891</v>
      </c>
      <c r="C64" s="293"/>
      <c r="D64" s="293"/>
      <c r="E64" s="293">
        <f>'将来負担比率（分子）の構造'!J$43</f>
        <v>991</v>
      </c>
      <c r="F64" s="293"/>
      <c r="G64" s="293"/>
      <c r="H64" s="293">
        <f>'将来負担比率（分子）の構造'!K$43</f>
        <v>1147</v>
      </c>
      <c r="I64" s="293"/>
      <c r="J64" s="293"/>
      <c r="K64" s="293">
        <f>'将来負担比率（分子）の構造'!L$43</f>
        <v>1094</v>
      </c>
      <c r="L64" s="293"/>
      <c r="M64" s="293"/>
      <c r="N64" s="293">
        <f>'将来負担比率（分子）の構造'!M$43</f>
        <v>1123</v>
      </c>
      <c r="O64" s="293"/>
      <c r="P64" s="293"/>
    </row>
    <row r="65" spans="1:16" x14ac:dyDescent="0.2">
      <c r="A65" s="293" t="s">
        <v>73</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70</v>
      </c>
      <c r="B66" s="293">
        <f>'将来負担比率（分子）の構造'!I$41</f>
        <v>4492</v>
      </c>
      <c r="C66" s="293"/>
      <c r="D66" s="293"/>
      <c r="E66" s="293">
        <f>'将来負担比率（分子）の構造'!J$41</f>
        <v>4350</v>
      </c>
      <c r="F66" s="293"/>
      <c r="G66" s="293"/>
      <c r="H66" s="293">
        <f>'将来負担比率（分子）の構造'!K$41</f>
        <v>4225</v>
      </c>
      <c r="I66" s="293"/>
      <c r="J66" s="293"/>
      <c r="K66" s="293">
        <f>'将来負担比率（分子）の構造'!L$41</f>
        <v>4019</v>
      </c>
      <c r="L66" s="293"/>
      <c r="M66" s="293"/>
      <c r="N66" s="293">
        <f>'将来負担比率（分子）の構造'!M$41</f>
        <v>3798</v>
      </c>
      <c r="O66" s="293"/>
      <c r="P66" s="293"/>
    </row>
    <row r="67" spans="1:16" x14ac:dyDescent="0.2">
      <c r="A67" s="293" t="s">
        <v>93</v>
      </c>
      <c r="B67" s="293" t="e">
        <f>NA()</f>
        <v>#N/A</v>
      </c>
      <c r="C67" s="293">
        <f>IF(ISNUMBER('将来負担比率（分子）の構造'!I$53),IF('将来負担比率（分子）の構造'!I$53&lt;0,0,'将来負担比率（分子）の構造'!I$53),NA())</f>
        <v>1307</v>
      </c>
      <c r="D67" s="293" t="e">
        <f>NA()</f>
        <v>#N/A</v>
      </c>
      <c r="E67" s="293" t="e">
        <f>NA()</f>
        <v>#N/A</v>
      </c>
      <c r="F67" s="293">
        <f>IF(ISNUMBER('将来負担比率（分子）の構造'!J$53),IF('将来負担比率（分子）の構造'!J$53&lt;0,0,'将来負担比率（分子）の構造'!J$53),NA())</f>
        <v>895</v>
      </c>
      <c r="G67" s="293" t="e">
        <f>NA()</f>
        <v>#N/A</v>
      </c>
      <c r="H67" s="293" t="e">
        <f>NA()</f>
        <v>#N/A</v>
      </c>
      <c r="I67" s="293">
        <f>IF(ISNUMBER('将来負担比率（分子）の構造'!K$53),IF('将来負担比率（分子）の構造'!K$53&lt;0,0,'将来負担比率（分子）の構造'!K$53),NA())</f>
        <v>852</v>
      </c>
      <c r="J67" s="293" t="e">
        <f>NA()</f>
        <v>#N/A</v>
      </c>
      <c r="K67" s="293" t="e">
        <f>NA()</f>
        <v>#N/A</v>
      </c>
      <c r="L67" s="293">
        <f>IF(ISNUMBER('将来負担比率（分子）の構造'!L$53),IF('将来負担比率（分子）の構造'!L$53&lt;0,0,'将来負担比率（分子）の構造'!L$53),NA())</f>
        <v>685</v>
      </c>
      <c r="M67" s="293" t="e">
        <f>NA()</f>
        <v>#N/A</v>
      </c>
      <c r="N67" s="293" t="e">
        <f>NA()</f>
        <v>#N/A</v>
      </c>
      <c r="O67" s="293">
        <f>IF(ISNUMBER('将来負担比率（分子）の構造'!M$53),IF('将来負担比率（分子）の構造'!M$53&lt;0,0,'将来負担比率（分子）の構造'!M$53),NA())</f>
        <v>726</v>
      </c>
      <c r="P67" s="293" t="e">
        <f>NA()</f>
        <v>#N/A</v>
      </c>
    </row>
    <row r="70" spans="1:16" x14ac:dyDescent="0.2">
      <c r="A70" s="296" t="s">
        <v>116</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117</v>
      </c>
      <c r="B72" s="297">
        <f>基金残高に係る経年分析!F55</f>
        <v>628</v>
      </c>
      <c r="C72" s="297">
        <f>基金残高に係る経年分析!G55</f>
        <v>730</v>
      </c>
      <c r="D72" s="297">
        <f>基金残高に係る経年分析!H55</f>
        <v>519</v>
      </c>
    </row>
    <row r="73" spans="1:16" x14ac:dyDescent="0.2">
      <c r="A73" s="295" t="s">
        <v>120</v>
      </c>
      <c r="B73" s="297">
        <f>基金残高に係る経年分析!F56</f>
        <v>94</v>
      </c>
      <c r="C73" s="297">
        <f>基金残高に係る経年分析!G56</f>
        <v>95</v>
      </c>
      <c r="D73" s="297">
        <f>基金残高に係る経年分析!H56</f>
        <v>95</v>
      </c>
    </row>
    <row r="74" spans="1:16" x14ac:dyDescent="0.2">
      <c r="A74" s="295" t="s">
        <v>121</v>
      </c>
      <c r="B74" s="297">
        <f>基金残高に係る経年分析!F57</f>
        <v>701</v>
      </c>
      <c r="C74" s="297">
        <f>基金残高に係る経年分析!G57</f>
        <v>689</v>
      </c>
      <c r="D74" s="297">
        <f>基金残高に係る経年分析!H57</f>
        <v>657</v>
      </c>
    </row>
  </sheetData>
  <sheetProtection algorithmName="SHA-512" hashValue="pvnxehc7ekQ5GqtCf3woAfrDY+Viisqky+DuVSDeB9e4RX8n/YIEPVOZ1W7ZyykkmAtUuOiS48L1L9TC6Iucjw==" saltValue="fHeptNCFP/QMreAj2bSwww=="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竹田 善彦</cp:lastModifiedBy>
  <dcterms:created xsi:type="dcterms:W3CDTF">2026-02-23T09:48:32Z</dcterms:created>
  <dcterms:modified xsi:type="dcterms:W3CDTF">2026-09-17T06:42:04Z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2026-03-12T04:47:13Z</vt:filetime>
  </property>
</Properties>
</file>