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8D3C87DD-B849-4C57-A1C2-8123C8CF07CF}" xr6:coauthVersionLast="47" xr6:coauthVersionMax="47" xr10:uidLastSave="{00000000-0000-0000-0000-000000000000}"/>
  <bookViews>
    <workbookView xWindow="-28920" yWindow="1695" windowWidth="29040" windowHeight="15720"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6" i="10" l="1"/>
  <c r="BG35" i="10"/>
  <c r="BG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AM36" i="10"/>
  <c r="C36" i="10"/>
  <c r="AM35" i="10"/>
  <c r="C35" i="10"/>
  <c r="AM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BE34" i="10" s="1"/>
  <c r="BE35" i="10" s="1"/>
  <c r="BE36" i="10" s="1"/>
  <c r="BW34" i="10" l="1"/>
  <c r="BW35" i="10" s="1"/>
  <c r="BW36" i="10" s="1"/>
  <c r="BW37" i="10" s="1"/>
  <c r="BW38" i="10" s="1"/>
  <c r="BW39" i="10" s="1"/>
  <c r="BW40" i="10" s="1"/>
  <c r="BW41" i="10" s="1"/>
  <c r="BW42" i="10" s="1"/>
  <c r="CO34" i="10" l="1"/>
  <c r="CO35" i="10" s="1"/>
  <c r="CO36" i="10" s="1"/>
</calcChain>
</file>

<file path=xl/sharedStrings.xml><?xml version="1.0" encoding="utf-8"?>
<sst xmlns="http://schemas.openxmlformats.org/spreadsheetml/2006/main" count="1178" uniqueCount="578">
  <si>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</si>
  <si>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</si>
  <si>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</si>
  <si>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</si>
  <si>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</si>
  <si>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</si>
  <si>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</si>
  <si>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</si>
  <si>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</si>
  <si>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</si>
  <si>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</si>
  <si>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</si>
  <si>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</si>
  <si>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</si>
  <si>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</si>
  <si>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</si>
  <si>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</si>
  <si>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</si>
  <si>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</si>
  <si>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</si>
  <si>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</si>
  <si>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</si>
  <si>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</si>
  <si>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</si>
  <si>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</si>
  <si>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</si>
  <si>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</si>
  <si>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</si>
  <si>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</si>
  <si>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</si>
  <si>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</si>
  <si>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</si>
  <si>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</si>
  <si>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</si>
  <si>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</si>
  <si>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</si>
  <si>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</si>
  <si>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</si>
  <si>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</si>
  <si>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</si>
  <si>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</si>
  <si>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</si>
  <si>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</si>
  <si>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</si>
  <si>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</si>
  <si>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</si>
  <si>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</si>
  <si>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</si>
  <si>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</si>
  <si>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</si>
  <si>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</si>
  <si>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</si>
  <si>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</si>
  <si>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</si>
  <si>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</si>
  <si>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</si>
  <si>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</si>
  <si>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</si>
  <si>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</si>
  <si>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</si>
  <si>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</si>
  <si>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</si>
  <si>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</si>
  <si>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</si>
  <si>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</si>
  <si>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</si>
  <si>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</si>
  <si>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</si>
  <si>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</si>
  <si>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</si>
  <si>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</si>
  <si>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</si>
  <si>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</si>
  <si>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</si>
  <si>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</si>
  <si>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</si>
  <si>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</si>
  <si>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</si>
  <si>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</si>
  <si>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</si>
  <si>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</si>
  <si>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</si>
  <si>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</si>
  <si>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</si>
  <si>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</si>
  <si>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</si>
  <si>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</si>
  <si>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</si>
  <si>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</si>
  <si>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</si>
  <si>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</si>
  <si>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</si>
  <si>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</si>
  <si>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</si>
  <si>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諸塚村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</si>
  <si>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</si>
  <si>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</si>
  <si>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</si>
  <si>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</si>
  <si>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</si>
  <si>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</si>
  <si>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</si>
  <si>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</si>
  <si>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</si>
  <si>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</si>
  <si>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</si>
  <si>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</si>
  <si>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</si>
  <si>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</si>
  <si>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</si>
  <si>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</si>
  <si>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</si>
  <si>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</si>
  <si>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</si>
  <si>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</si>
  <si>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</si>
  <si>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</si>
  <si>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</si>
  <si>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</si>
  <si>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</si>
  <si>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</si>
  <si>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</si>
  <si>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</si>
  <si>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</si>
  <si>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</si>
  <si>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</si>
  <si>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</si>
  <si>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</si>
  <si>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</si>
  <si>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</si>
  <si>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</si>
  <si>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</si>
  <si>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</si>
  <si>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</si>
  <si>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</si>
  <si>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</si>
  <si>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</si>
  <si>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</si>
  <si>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</si>
  <si>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</si>
  <si>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</si>
  <si>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</si>
  <si>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</si>
  <si>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</si>
  <si>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</si>
  <si>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</si>
  <si>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</si>
  <si>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</si>
  <si>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</si>
  <si>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</si>
  <si>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</si>
  <si>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</si>
  <si>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</si>
  <si>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</si>
  <si>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</si>
  <si>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</si>
  <si>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</si>
  <si>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</si>
  <si>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</si>
  <si>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</si>
  <si>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</si>
  <si>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</si>
  <si>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</si>
  <si>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</si>
  <si>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</si>
  <si>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</si>
  <si>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</si>
  <si>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</si>
  <si>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</si>
  <si>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</si>
  <si>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</si>
  <si>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</si>
  <si>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</si>
  <si>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</si>
  <si>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</si>
  <si>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</si>
  <si>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</si>
  <si>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</si>
  <si>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</si>
  <si>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</si>
  <si>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</si>
  <si>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</si>
  <si>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</si>
  <si>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</si>
  <si>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</si>
  <si>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</si>
  <si>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</si>
  <si>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</si>
  <si>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</si>
  <si>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</si>
  <si>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</si>
  <si>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</si>
  <si>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</si>
  <si>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</si>
  <si>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</si>
  <si>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</si>
  <si>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</si>
  <si>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</si>
  <si>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</si>
  <si>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</si>
  <si>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</si>
  <si>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</si>
  <si>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宮崎県諸塚村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</si>
  <si>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</si>
  <si>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</si>
  <si>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</si>
  <si>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</si>
  <si>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</si>
  <si>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</si>
  <si>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</si>
  <si>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</si>
  <si>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</si>
  <si>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</si>
  <si>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</si>
  <si>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</si>
  <si>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</si>
  <si>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</si>
  <si>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</si>
  <si>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</si>
  <si>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</si>
  <si>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</si>
  <si>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</si>
  <si>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</si>
  <si>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</si>
  <si>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</si>
  <si>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</si>
  <si>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</si>
  <si>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</si>
  <si>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</si>
  <si>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</si>
  <si>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</si>
  <si>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</si>
  <si>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</si>
  <si>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</si>
  <si>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</si>
  <si>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</si>
  <si>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</si>
  <si>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</si>
  <si>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</si>
  <si>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</si>
  <si>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</si>
  <si>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</si>
  <si>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</si>
  <si>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</si>
  <si>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</si>
  <si>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</si>
  <si>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</si>
  <si>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</si>
  <si>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</si>
  <si>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</si>
  <si>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</si>
  <si>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</si>
  <si>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</si>
  <si>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</si>
  <si>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</si>
  <si>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</si>
  <si>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</si>
  <si>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</si>
  <si>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</si>
  <si>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</si>
  <si>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</si>
  <si>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</si>
  <si>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</si>
  <si>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</si>
  <si>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</si>
  <si>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</si>
  <si>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</si>
  <si>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</si>
  <si>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</si>
  <si>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</si>
  <si>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</si>
  <si>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</si>
  <si>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</si>
  <si>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</si>
  <si>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</si>
  <si>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</si>
  <si>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</si>
  <si>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</si>
  <si>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</si>
  <si>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</si>
  <si>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</si>
  <si>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</si>
  <si>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</si>
  <si>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</si>
  <si>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</si>
  <si>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</si>
  <si>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</si>
  <si>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</si>
  <si>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</si>
  <si>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</si>
  <si>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</si>
  <si>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</si>
  <si>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</si>
  <si>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</si>
  <si>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</si>
  <si>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</si>
  <si>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</si>
  <si>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</si>
  <si>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</si>
  <si>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</si>
  <si>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</si>
  <si>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</si>
  <si>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</si>
  <si>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</si>
  <si>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</si>
  <si>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</si>
  <si>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</si>
  <si>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</si>
  <si>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</si>
  <si>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</si>
  <si>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</si>
  <si>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</si>
  <si>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</si>
  <si>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</si>
  <si>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</si>
  <si>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</si>
  <si>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</si>
  <si>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</si>
  <si>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</si>
  <si>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</si>
  <si>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</si>
  <si>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</si>
  <si>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</si>
  <si>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</si>
  <si>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</si>
  <si>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</si>
  <si>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</si>
  <si>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</si>
  <si>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</si>
  <si>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</si>
  <si>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</si>
  <si>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</si>
  <si>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</si>
  <si>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</si>
  <si>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</si>
  <si>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</si>
  <si>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</si>
  <si>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</si>
  <si>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</si>
  <si>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</si>
  <si>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</si>
  <si>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</si>
  <si>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</si>
  <si>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</si>
  <si>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</si>
  <si>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</si>
  <si>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</si>
  <si>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</si>
  <si>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</si>
  <si>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</si>
  <si>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</si>
  <si>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</si>
  <si>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宮崎県諸塚村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</si>
  <si>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</si>
  <si>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</si>
  <si>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</si>
  <si>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</si>
  <si>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</si>
  <si>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</si>
  <si>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</si>
  <si>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</si>
  <si>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</si>
  <si>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</si>
  <si>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</si>
  <si>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</si>
  <si>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</si>
  <si>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</si>
  <si>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</si>
  <si>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</si>
  <si>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</si>
  <si>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</si>
  <si>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</si>
  <si>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</si>
  <si>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</si>
  <si>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</si>
  <si>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</si>
  <si>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</si>
  <si>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</si>
  <si>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</si>
  <si>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</si>
  <si>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</si>
  <si>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</si>
  <si>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</si>
  <si>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</si>
  <si>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</si>
  <si>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</si>
  <si>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</si>
  <si>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</si>
  <si>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</si>
  <si>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国民健康保険診療所事業特別会計</t>
    <phoneticPr fontId="5"/>
  </si>
  <si>
    <t>簡易水道事業特別会計</t>
    <phoneticPr fontId="5"/>
  </si>
  <si>
    <t>法非適用企業</t>
    <phoneticPr fontId="5"/>
  </si>
  <si>
    <t>公共下水道事業特別会計</t>
    <phoneticPr fontId="5"/>
  </si>
  <si>
    <t>発電事業特別会計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</si>
  <si>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</si>
  <si>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</si>
  <si>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</si>
  <si>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</si>
  <si>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</si>
  <si>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</si>
  <si>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</si>
  <si>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</si>
  <si>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</si>
  <si>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</si>
  <si>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</si>
  <si>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</si>
  <si>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</si>
  <si>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</si>
  <si>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</si>
  <si>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</si>
  <si>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</si>
  <si>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</si>
  <si>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</si>
  <si>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</si>
  <si>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</si>
  <si>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</si>
  <si>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</si>
  <si>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</si>
  <si>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</si>
  <si>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</si>
  <si>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</si>
  <si>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</si>
  <si>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</si>
  <si>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</si>
  <si>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</si>
  <si>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</si>
  <si>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</si>
  <si>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</si>
  <si>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</si>
  <si>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</si>
  <si>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</si>
  <si>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</si>
  <si>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</si>
  <si>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</si>
  <si>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</si>
  <si>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</si>
  <si>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</si>
  <si>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</si>
  <si>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</si>
  <si>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</si>
  <si>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</si>
  <si>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</si>
  <si>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</si>
  <si>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</si>
  <si>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</si>
  <si>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</si>
  <si>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</si>
  <si>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</si>
  <si>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</si>
  <si>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</si>
  <si>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</si>
  <si>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</si>
  <si>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</si>
  <si>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</si>
  <si>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</si>
  <si>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</si>
  <si>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</si>
  <si>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</si>
  <si>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</si>
  <si>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</si>
  <si>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</si>
  <si>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</si>
  <si>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</si>
  <si>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</si>
  <si>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</si>
  <si>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</si>
  <si>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</si>
  <si>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</si>
  <si>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</si>
  <si>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</si>
  <si>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</si>
  <si>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</si>
  <si>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</si>
  <si>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</si>
  <si>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</si>
  <si>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</si>
  <si>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</si>
  <si>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</si>
  <si>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</si>
  <si>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</si>
  <si>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</si>
  <si>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</si>
  <si>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</si>
  <si>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</si>
  <si>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</si>
  <si>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</si>
  <si>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</si>
  <si>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</si>
  <si>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</si>
  <si>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</si>
  <si>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</si>
  <si>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</si>
  <si>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</si>
  <si>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</si>
  <si>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</si>
  <si>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</si>
  <si>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</si>
  <si>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</si>
  <si>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</si>
  <si>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</si>
  <si>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</si>
  <si>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</si>
  <si>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</si>
  <si>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</si>
  <si>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</si>
  <si>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</si>
  <si>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</si>
  <si>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</si>
  <si>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</si>
  <si>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</si>
  <si>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</si>
  <si>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</si>
  <si>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</si>
  <si>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</si>
  <si>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</si>
  <si>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</si>
  <si>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</si>
  <si>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</si>
  <si>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</si>
  <si>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</si>
  <si>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</si>
  <si>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</si>
  <si>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</si>
  <si>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</si>
  <si>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</si>
  <si>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</si>
  <si>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</si>
  <si>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</si>
  <si>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</si>
  <si>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2.41</t>
  </si>
  <si>
    <t>▲ 4.94</t>
  </si>
  <si>
    <t>▲ 0.78</t>
  </si>
  <si>
    <t>▲ 1.53</t>
  </si>
  <si>
    <t>一般会計</t>
  </si>
  <si>
    <t>国民健康保険診療所事業特別会計</t>
  </si>
  <si>
    <t>国民健康保険特別会計</t>
  </si>
  <si>
    <t>介護保険特別会計</t>
  </si>
  <si>
    <t>公共下水道事業特別会計</t>
  </si>
  <si>
    <t>簡易水道事業特別会計</t>
  </si>
  <si>
    <t>後期高齢者医療特別会計</t>
  </si>
  <si>
    <t>発電事業特別会計</t>
  </si>
  <si>
    <t>その他会計（赤字）</t>
  </si>
  <si>
    <t>その他会計（黒字）</t>
  </si>
  <si>
    <t>R02</t>
    <phoneticPr fontId="5"/>
  </si>
  <si>
    <t>R03</t>
    <phoneticPr fontId="5"/>
  </si>
  <si>
    <t>R04</t>
    <phoneticPr fontId="5"/>
  </si>
  <si>
    <t>R05</t>
    <phoneticPr fontId="5"/>
  </si>
  <si>
    <t>R06</t>
    <phoneticPr fontId="5"/>
  </si>
  <si>
    <t>-</t>
    <phoneticPr fontId="2"/>
  </si>
  <si>
    <t>ウッドピア諸塚</t>
  </si>
  <si>
    <t>エバーグリーン</t>
  </si>
  <si>
    <t>宮崎県林業公社</t>
    <rPh sb="0" eb="2">
      <t>ミヤザキ</t>
    </rPh>
    <rPh sb="2" eb="3">
      <t>ケン</t>
    </rPh>
    <phoneticPr fontId="2"/>
  </si>
  <si>
    <t>宮崎県北部広域事務組合</t>
  </si>
  <si>
    <t>宮崎県北部広域事務組合(特別会計)</t>
  </si>
  <si>
    <t>入郷地区衛生組合</t>
  </si>
  <si>
    <t>宮崎県市町村総合事務組合</t>
  </si>
  <si>
    <t>宮崎県市町村総合事務組合（市町村交通災害共済事業特別会計）</t>
  </si>
  <si>
    <t>宮崎県市町村総合事務組合（自治会館管理運営特別会計）</t>
  </si>
  <si>
    <t>日向東臼杵広域連合</t>
  </si>
  <si>
    <t>宮崎県後期高齢者医療広域連合</t>
  </si>
  <si>
    <t>宮崎県後期高齢者医療広域連合(特別会計)</t>
  </si>
  <si>
    <t>森林郷創生基金(R06年度末現在))</t>
    <phoneticPr fontId="5"/>
  </si>
  <si>
    <t>(公共施設等整備基金(R06年度末現在))</t>
    <phoneticPr fontId="38"/>
  </si>
  <si>
    <t>(農林業担い手対策基金(R06年度末現在))</t>
    <phoneticPr fontId="38"/>
  </si>
  <si>
    <t>(地域福祉基金(R06年度末現在))</t>
    <phoneticPr fontId="38"/>
  </si>
  <si>
    <t>(社会福祉基金(R06年度末現在))</t>
    <phoneticPr fontId="38"/>
  </si>
  <si>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</si>
  <si>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</si>
  <si>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</si>
  <si>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</si>
  <si>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</si>
  <si>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</si>
  <si>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については、基金等の充当可能財源が将来負担額を上回っていることから算定されていない。実質公債費比率は5.3％と前年度と同率であり、類似団体平均の8.0％を2.7ポイント下回るなど、低い水準で推移している。
　今後は、公共施設やインフラ施設の老朽化に伴う更新等により起債発行額の増加も見込まれることから、収支のバランスを考慮しながら適正な起債管理を行い、健全な財政運営に努めていく。</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</si>
  <si>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</si>
  <si>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</si>
  <si>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</si>
  <si>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においては、基金等の充当可能財源が将来負担額を上回っていることから算定されていないが、人口減少などにより地方交付税の減少も予測されることから、厳しい財政運営が今後も見込まれる。
　有形固定資産減価償却率は70.6％となり、前年度から1.2ポイント上昇し、類似団体平均の66.6％を4.0ポイント上回っている。これは、道路をはじめ学校施設や社会教育施設等の老朽化が進んでいることによるものである。今後も、公共施設等総合管理計画に基づき、施設の建替えや統合、廃止、除却等も含めて適切な維持管理を進め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</si>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</sst>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262A0CB-4085-406A-B1DF-40BB4E7B430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C1CC-4856-91A6-F2D1AAB7777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522877</c:v>
                </c:pt>
                <c:pt idx="1">
                  <c:v>448458</c:v>
                </c:pt>
                <c:pt idx="2">
                  <c:v>396463</c:v>
                </c:pt>
                <c:pt idx="3">
                  <c:v>310362</c:v>
                </c:pt>
                <c:pt idx="4">
                  <c:v>291719</c:v>
                </c:pt>
              </c:numCache>
            </c:numRef>
          </c:val>
          <c:smooth val="0"/>
          <c:extLst>
            <c:ext xmlns:c16="http://schemas.microsoft.com/office/drawing/2014/chart" uri="{C3380CC4-5D6E-409C-BE32-E72D297353CC}">
              <c16:uniqueId val="{00000001-C1CC-4856-91A6-F2D1AAB7777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3.43</c:v>
                </c:pt>
                <c:pt idx="1">
                  <c:v>3.87</c:v>
                </c:pt>
                <c:pt idx="2">
                  <c:v>3.55</c:v>
                </c:pt>
                <c:pt idx="3">
                  <c:v>2.7</c:v>
                </c:pt>
                <c:pt idx="4">
                  <c:v>4.29</c:v>
                </c:pt>
              </c:numCache>
            </c:numRef>
          </c:val>
          <c:extLst>
            <c:ext xmlns:c16="http://schemas.microsoft.com/office/drawing/2014/chart" uri="{C3380CC4-5D6E-409C-BE32-E72D297353CC}">
              <c16:uniqueId val="{00000000-B233-48DE-9A79-E10491C518E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49.07</c:v>
                </c:pt>
                <c:pt idx="1">
                  <c:v>45.37</c:v>
                </c:pt>
                <c:pt idx="2">
                  <c:v>39.67</c:v>
                </c:pt>
                <c:pt idx="3">
                  <c:v>41.02</c:v>
                </c:pt>
                <c:pt idx="4">
                  <c:v>36.54</c:v>
                </c:pt>
              </c:numCache>
            </c:numRef>
          </c:val>
          <c:extLst>
            <c:ext xmlns:c16="http://schemas.microsoft.com/office/drawing/2014/chart" uri="{C3380CC4-5D6E-409C-BE32-E72D297353CC}">
              <c16:uniqueId val="{00000001-B233-48DE-9A79-E10491C518E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-2.41</c:v>
                </c:pt>
                <c:pt idx="1">
                  <c:v>0.73</c:v>
                </c:pt>
                <c:pt idx="2">
                  <c:v>-4.9400000000000004</c:v>
                </c:pt>
                <c:pt idx="3">
                  <c:v>-0.78</c:v>
                </c:pt>
                <c:pt idx="4">
                  <c:v>-1.53</c:v>
                </c:pt>
              </c:numCache>
            </c:numRef>
          </c:val>
          <c:smooth val="0"/>
          <c:extLst>
            <c:ext xmlns:c16="http://schemas.microsoft.com/office/drawing/2014/chart" uri="{C3380CC4-5D6E-409C-BE32-E72D297353CC}">
              <c16:uniqueId val="{00000002-B233-48DE-9A79-E10491C518E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8B2-42EF-8B3A-779487D4220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8B2-42EF-8B3A-779487D42205}"/>
            </c:ext>
          </c:extLst>
        </c:ser>
        <c:ser>
          <c:idx val="2"/>
          <c:order val="2"/>
          <c:tx>
            <c:strRef>
              <c:f>データシート!$A$29</c:f>
              <c:strCache>
                <c:ptCount val="1"/>
                <c:pt idx="0">
                  <c:v>発電事業特別会計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0.31</c:v>
                </c:pt>
                <c:pt idx="2">
                  <c:v>#N/A</c:v>
                </c:pt>
                <c:pt idx="3">
                  <c:v>0.37</c:v>
                </c:pt>
                <c:pt idx="4">
                  <c:v>#N/A</c:v>
                </c:pt>
                <c:pt idx="5">
                  <c:v>0.24</c:v>
                </c:pt>
                <c:pt idx="6">
                  <c:v>#N/A</c:v>
                </c:pt>
                <c:pt idx="7">
                  <c:v>0.09</c:v>
                </c:pt>
                <c:pt idx="8">
                  <c:v>#N/A</c:v>
                </c:pt>
                <c:pt idx="9">
                  <c:v>0.08</c:v>
                </c:pt>
              </c:numCache>
            </c:numRef>
          </c:val>
          <c:extLst>
            <c:ext xmlns:c16="http://schemas.microsoft.com/office/drawing/2014/chart" uri="{C3380CC4-5D6E-409C-BE32-E72D297353CC}">
              <c16:uniqueId val="{00000002-58B2-42EF-8B3A-779487D42205}"/>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0.46</c:v>
                </c:pt>
                <c:pt idx="2">
                  <c:v>#N/A</c:v>
                </c:pt>
                <c:pt idx="3">
                  <c:v>0.24</c:v>
                </c:pt>
                <c:pt idx="4">
                  <c:v>#N/A</c:v>
                </c:pt>
                <c:pt idx="5">
                  <c:v>0.2</c:v>
                </c:pt>
                <c:pt idx="6">
                  <c:v>#N/A</c:v>
                </c:pt>
                <c:pt idx="7">
                  <c:v>0.13</c:v>
                </c:pt>
                <c:pt idx="8">
                  <c:v>#N/A</c:v>
                </c:pt>
                <c:pt idx="9">
                  <c:v>0.1</c:v>
                </c:pt>
              </c:numCache>
            </c:numRef>
          </c:val>
          <c:extLst>
            <c:ext xmlns:c16="http://schemas.microsoft.com/office/drawing/2014/chart" uri="{C3380CC4-5D6E-409C-BE32-E72D297353CC}">
              <c16:uniqueId val="{00000003-58B2-42EF-8B3A-779487D42205}"/>
            </c:ext>
          </c:extLst>
        </c:ser>
        <c:ser>
          <c:idx val="4"/>
          <c:order val="4"/>
          <c:tx>
            <c:strRef>
              <c:f>データシート!$A$31</c:f>
              <c:strCache>
                <c:ptCount val="1"/>
                <c:pt idx="0">
                  <c:v>簡易水道事業特別会計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0.14000000000000001</c:v>
                </c:pt>
                <c:pt idx="2">
                  <c:v>#N/A</c:v>
                </c:pt>
                <c:pt idx="3">
                  <c:v>0.15</c:v>
                </c:pt>
                <c:pt idx="4">
                  <c:v>#N/A</c:v>
                </c:pt>
                <c:pt idx="5">
                  <c:v>0.13</c:v>
                </c:pt>
                <c:pt idx="6">
                  <c:v>#N/A</c:v>
                </c:pt>
                <c:pt idx="7">
                  <c:v>0.16</c:v>
                </c:pt>
                <c:pt idx="8">
                  <c:v>#N/A</c:v>
                </c:pt>
                <c:pt idx="9">
                  <c:v>0.12</c:v>
                </c:pt>
              </c:numCache>
            </c:numRef>
          </c:val>
          <c:extLst>
            <c:ext xmlns:c16="http://schemas.microsoft.com/office/drawing/2014/chart" uri="{C3380CC4-5D6E-409C-BE32-E72D297353CC}">
              <c16:uniqueId val="{00000004-58B2-42EF-8B3A-779487D42205}"/>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0.14000000000000001</c:v>
                </c:pt>
                <c:pt idx="2">
                  <c:v>#N/A</c:v>
                </c:pt>
                <c:pt idx="3">
                  <c:v>0.39</c:v>
                </c:pt>
                <c:pt idx="4">
                  <c:v>#N/A</c:v>
                </c:pt>
                <c:pt idx="5">
                  <c:v>0.75</c:v>
                </c:pt>
                <c:pt idx="6">
                  <c:v>#N/A</c:v>
                </c:pt>
                <c:pt idx="7">
                  <c:v>0.14000000000000001</c:v>
                </c:pt>
                <c:pt idx="8">
                  <c:v>#N/A</c:v>
                </c:pt>
                <c:pt idx="9">
                  <c:v>0.17</c:v>
                </c:pt>
              </c:numCache>
            </c:numRef>
          </c:val>
          <c:extLst>
            <c:ext xmlns:c16="http://schemas.microsoft.com/office/drawing/2014/chart" uri="{C3380CC4-5D6E-409C-BE32-E72D297353CC}">
              <c16:uniqueId val="{00000005-58B2-42EF-8B3A-779487D42205}"/>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0.66</c:v>
                </c:pt>
                <c:pt idx="2">
                  <c:v>#N/A</c:v>
                </c:pt>
                <c:pt idx="3">
                  <c:v>1.38</c:v>
                </c:pt>
                <c:pt idx="4">
                  <c:v>#N/A</c:v>
                </c:pt>
                <c:pt idx="5">
                  <c:v>1.85</c:v>
                </c:pt>
                <c:pt idx="6">
                  <c:v>#N/A</c:v>
                </c:pt>
                <c:pt idx="7">
                  <c:v>1.64</c:v>
                </c:pt>
                <c:pt idx="8">
                  <c:v>#N/A</c:v>
                </c:pt>
                <c:pt idx="9">
                  <c:v>1.39</c:v>
                </c:pt>
              </c:numCache>
            </c:numRef>
          </c:val>
          <c:extLst>
            <c:ext xmlns:c16="http://schemas.microsoft.com/office/drawing/2014/chart" uri="{C3380CC4-5D6E-409C-BE32-E72D297353CC}">
              <c16:uniqueId val="{00000006-58B2-42EF-8B3A-779487D42205}"/>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1.03</c:v>
                </c:pt>
                <c:pt idx="2">
                  <c:v>#N/A</c:v>
                </c:pt>
                <c:pt idx="3">
                  <c:v>1.21</c:v>
                </c:pt>
                <c:pt idx="4">
                  <c:v>#N/A</c:v>
                </c:pt>
                <c:pt idx="5">
                  <c:v>1.38</c:v>
                </c:pt>
                <c:pt idx="6">
                  <c:v>#N/A</c:v>
                </c:pt>
                <c:pt idx="7">
                  <c:v>1.79</c:v>
                </c:pt>
                <c:pt idx="8">
                  <c:v>#N/A</c:v>
                </c:pt>
                <c:pt idx="9">
                  <c:v>1.69</c:v>
                </c:pt>
              </c:numCache>
            </c:numRef>
          </c:val>
          <c:extLst>
            <c:ext xmlns:c16="http://schemas.microsoft.com/office/drawing/2014/chart" uri="{C3380CC4-5D6E-409C-BE32-E72D297353CC}">
              <c16:uniqueId val="{00000007-58B2-42EF-8B3A-779487D42205}"/>
            </c:ext>
          </c:extLst>
        </c:ser>
        <c:ser>
          <c:idx val="8"/>
          <c:order val="8"/>
          <c:tx>
            <c:strRef>
              <c:f>データシート!$A$35</c:f>
              <c:strCache>
                <c:ptCount val="1"/>
                <c:pt idx="0">
                  <c:v>国民健康保険診療所事業特別会計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1.31</c:v>
                </c:pt>
                <c:pt idx="2">
                  <c:v>#N/A</c:v>
                </c:pt>
                <c:pt idx="3">
                  <c:v>1.21</c:v>
                </c:pt>
                <c:pt idx="4">
                  <c:v>#N/A</c:v>
                </c:pt>
                <c:pt idx="5">
                  <c:v>2.31</c:v>
                </c:pt>
                <c:pt idx="6">
                  <c:v>#N/A</c:v>
                </c:pt>
                <c:pt idx="7">
                  <c:v>2.0099999999999998</c:v>
                </c:pt>
                <c:pt idx="8">
                  <c:v>#N/A</c:v>
                </c:pt>
                <c:pt idx="9">
                  <c:v>1.87</c:v>
                </c:pt>
              </c:numCache>
            </c:numRef>
          </c:val>
          <c:extLst>
            <c:ext xmlns:c16="http://schemas.microsoft.com/office/drawing/2014/chart" uri="{C3380CC4-5D6E-409C-BE32-E72D297353CC}">
              <c16:uniqueId val="{00000008-58B2-42EF-8B3A-779487D4220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3.43</c:v>
                </c:pt>
                <c:pt idx="2">
                  <c:v>#N/A</c:v>
                </c:pt>
                <c:pt idx="3">
                  <c:v>3.87</c:v>
                </c:pt>
                <c:pt idx="4">
                  <c:v>#N/A</c:v>
                </c:pt>
                <c:pt idx="5">
                  <c:v>3.54</c:v>
                </c:pt>
                <c:pt idx="6">
                  <c:v>#N/A</c:v>
                </c:pt>
                <c:pt idx="7">
                  <c:v>2.7</c:v>
                </c:pt>
                <c:pt idx="8">
                  <c:v>#N/A</c:v>
                </c:pt>
                <c:pt idx="9">
                  <c:v>4.28</c:v>
                </c:pt>
              </c:numCache>
            </c:numRef>
          </c:val>
          <c:extLst>
            <c:ext xmlns:c16="http://schemas.microsoft.com/office/drawing/2014/chart" uri="{C3380CC4-5D6E-409C-BE32-E72D297353CC}">
              <c16:uniqueId val="{00000009-58B2-42EF-8B3A-779487D4220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246</c:v>
                </c:pt>
                <c:pt idx="5">
                  <c:v>255</c:v>
                </c:pt>
                <c:pt idx="8">
                  <c:v>278</c:v>
                </c:pt>
                <c:pt idx="11">
                  <c:v>287</c:v>
                </c:pt>
                <c:pt idx="14">
                  <c:v>270</c:v>
                </c:pt>
              </c:numCache>
            </c:numRef>
          </c:val>
          <c:extLst>
            <c:ext xmlns:c16="http://schemas.microsoft.com/office/drawing/2014/chart" uri="{C3380CC4-5D6E-409C-BE32-E72D297353CC}">
              <c16:uniqueId val="{00000000-F6FB-467F-B853-8F6070217B9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6FB-467F-B853-8F6070217B9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c:v>
                </c:pt>
                <c:pt idx="3">
                  <c:v>7</c:v>
                </c:pt>
                <c:pt idx="6">
                  <c:v>5</c:v>
                </c:pt>
                <c:pt idx="9">
                  <c:v>4</c:v>
                </c:pt>
                <c:pt idx="12">
                  <c:v>7</c:v>
                </c:pt>
              </c:numCache>
            </c:numRef>
          </c:val>
          <c:extLst>
            <c:ext xmlns:c16="http://schemas.microsoft.com/office/drawing/2014/chart" uri="{C3380CC4-5D6E-409C-BE32-E72D297353CC}">
              <c16:uniqueId val="{00000002-F6FB-467F-B853-8F6070217B9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3</c:v>
                </c:pt>
                <c:pt idx="6">
                  <c:v>3</c:v>
                </c:pt>
                <c:pt idx="9">
                  <c:v>2</c:v>
                </c:pt>
                <c:pt idx="12">
                  <c:v>0</c:v>
                </c:pt>
              </c:numCache>
            </c:numRef>
          </c:val>
          <c:extLst>
            <c:ext xmlns:c16="http://schemas.microsoft.com/office/drawing/2014/chart" uri="{C3380CC4-5D6E-409C-BE32-E72D297353CC}">
              <c16:uniqueId val="{00000003-F6FB-467F-B853-8F6070217B9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c:v>
                </c:pt>
                <c:pt idx="3">
                  <c:v>22</c:v>
                </c:pt>
                <c:pt idx="6">
                  <c:v>22</c:v>
                </c:pt>
                <c:pt idx="9">
                  <c:v>23</c:v>
                </c:pt>
                <c:pt idx="12">
                  <c:v>13</c:v>
                </c:pt>
              </c:numCache>
            </c:numRef>
          </c:val>
          <c:extLst>
            <c:ext xmlns:c16="http://schemas.microsoft.com/office/drawing/2014/chart" uri="{C3380CC4-5D6E-409C-BE32-E72D297353CC}">
              <c16:uniqueId val="{00000004-F6FB-467F-B853-8F6070217B9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6FB-467F-B853-8F6070217B9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6FB-467F-B853-8F6070217B9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297</c:v>
                </c:pt>
                <c:pt idx="3">
                  <c:v>324</c:v>
                </c:pt>
                <c:pt idx="6">
                  <c:v>342</c:v>
                </c:pt>
                <c:pt idx="9">
                  <c:v>351</c:v>
                </c:pt>
                <c:pt idx="12">
                  <c:v>355</c:v>
                </c:pt>
              </c:numCache>
            </c:numRef>
          </c:val>
          <c:extLst>
            <c:ext xmlns:c16="http://schemas.microsoft.com/office/drawing/2014/chart" uri="{C3380CC4-5D6E-409C-BE32-E72D297353CC}">
              <c16:uniqueId val="{00000007-F6FB-467F-B853-8F6070217B9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90</c:v>
                </c:pt>
                <c:pt idx="2">
                  <c:v>#N/A</c:v>
                </c:pt>
                <c:pt idx="3">
                  <c:v>#N/A</c:v>
                </c:pt>
                <c:pt idx="4">
                  <c:v>101</c:v>
                </c:pt>
                <c:pt idx="5">
                  <c:v>#N/A</c:v>
                </c:pt>
                <c:pt idx="6">
                  <c:v>#N/A</c:v>
                </c:pt>
                <c:pt idx="7">
                  <c:v>94</c:v>
                </c:pt>
                <c:pt idx="8">
                  <c:v>#N/A</c:v>
                </c:pt>
                <c:pt idx="9">
                  <c:v>#N/A</c:v>
                </c:pt>
                <c:pt idx="10">
                  <c:v>93</c:v>
                </c:pt>
                <c:pt idx="11">
                  <c:v>#N/A</c:v>
                </c:pt>
                <c:pt idx="12">
                  <c:v>#N/A</c:v>
                </c:pt>
                <c:pt idx="13">
                  <c:v>105</c:v>
                </c:pt>
                <c:pt idx="14">
                  <c:v>#N/A</c:v>
                </c:pt>
              </c:numCache>
            </c:numRef>
          </c:val>
          <c:smooth val="0"/>
          <c:extLst>
            <c:ext xmlns:c16="http://schemas.microsoft.com/office/drawing/2014/chart" uri="{C3380CC4-5D6E-409C-BE32-E72D297353CC}">
              <c16:uniqueId val="{00000008-F6FB-467F-B853-8F6070217B9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2462</c:v>
                </c:pt>
                <c:pt idx="5">
                  <c:v>2404</c:v>
                </c:pt>
                <c:pt idx="8">
                  <c:v>2268</c:v>
                </c:pt>
                <c:pt idx="11">
                  <c:v>2097</c:v>
                </c:pt>
                <c:pt idx="14">
                  <c:v>1903</c:v>
                </c:pt>
              </c:numCache>
            </c:numRef>
          </c:val>
          <c:extLst>
            <c:ext xmlns:c16="http://schemas.microsoft.com/office/drawing/2014/chart" uri="{C3380CC4-5D6E-409C-BE32-E72D297353CC}">
              <c16:uniqueId val="{00000000-DBCE-4729-95B1-ABFECA3FC88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DBCE-4729-95B1-ABFECA3FC88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3732</c:v>
                </c:pt>
                <c:pt idx="5">
                  <c:v>4137</c:v>
                </c:pt>
                <c:pt idx="8">
                  <c:v>4035</c:v>
                </c:pt>
                <c:pt idx="11">
                  <c:v>4113</c:v>
                </c:pt>
                <c:pt idx="14">
                  <c:v>4029</c:v>
                </c:pt>
              </c:numCache>
            </c:numRef>
          </c:val>
          <c:extLst>
            <c:ext xmlns:c16="http://schemas.microsoft.com/office/drawing/2014/chart" uri="{C3380CC4-5D6E-409C-BE32-E72D297353CC}">
              <c16:uniqueId val="{00000002-DBCE-4729-95B1-ABFECA3FC88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BCE-4729-95B1-ABFECA3FC88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BCE-4729-95B1-ABFECA3FC88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BCE-4729-95B1-ABFECA3FC88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136</c:v>
                </c:pt>
                <c:pt idx="3">
                  <c:v>250</c:v>
                </c:pt>
                <c:pt idx="6">
                  <c:v>197</c:v>
                </c:pt>
                <c:pt idx="9">
                  <c:v>212</c:v>
                </c:pt>
                <c:pt idx="12">
                  <c:v>185</c:v>
                </c:pt>
              </c:numCache>
            </c:numRef>
          </c:val>
          <c:extLst>
            <c:ext xmlns:c16="http://schemas.microsoft.com/office/drawing/2014/chart" uri="{C3380CC4-5D6E-409C-BE32-E72D297353CC}">
              <c16:uniqueId val="{00000006-DBCE-4729-95B1-ABFECA3FC88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c:v>
                </c:pt>
                <c:pt idx="3">
                  <c:v>5</c:v>
                </c:pt>
                <c:pt idx="6">
                  <c:v>2</c:v>
                </c:pt>
                <c:pt idx="9">
                  <c:v>1</c:v>
                </c:pt>
                <c:pt idx="12">
                  <c:v>20</c:v>
                </c:pt>
              </c:numCache>
            </c:numRef>
          </c:val>
          <c:extLst>
            <c:ext xmlns:c16="http://schemas.microsoft.com/office/drawing/2014/chart" uri="{C3380CC4-5D6E-409C-BE32-E72D297353CC}">
              <c16:uniqueId val="{00000007-DBCE-4729-95B1-ABFECA3FC88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141</c:v>
                </c:pt>
                <c:pt idx="3">
                  <c:v>121</c:v>
                </c:pt>
                <c:pt idx="6">
                  <c:v>120</c:v>
                </c:pt>
                <c:pt idx="9">
                  <c:v>120</c:v>
                </c:pt>
                <c:pt idx="12">
                  <c:v>124</c:v>
                </c:pt>
              </c:numCache>
            </c:numRef>
          </c:val>
          <c:extLst>
            <c:ext xmlns:c16="http://schemas.microsoft.com/office/drawing/2014/chart" uri="{C3380CC4-5D6E-409C-BE32-E72D297353CC}">
              <c16:uniqueId val="{00000008-DBCE-4729-95B1-ABFECA3FC88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31</c:v>
                </c:pt>
                <c:pt idx="3">
                  <c:v>23</c:v>
                </c:pt>
                <c:pt idx="6">
                  <c:v>17</c:v>
                </c:pt>
                <c:pt idx="9">
                  <c:v>11</c:v>
                </c:pt>
                <c:pt idx="12">
                  <c:v>0</c:v>
                </c:pt>
              </c:numCache>
            </c:numRef>
          </c:val>
          <c:extLst>
            <c:ext xmlns:c16="http://schemas.microsoft.com/office/drawing/2014/chart" uri="{C3380CC4-5D6E-409C-BE32-E72D297353CC}">
              <c16:uniqueId val="{00000009-DBCE-4729-95B1-ABFECA3FC88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2925</c:v>
                </c:pt>
                <c:pt idx="3">
                  <c:v>2857</c:v>
                </c:pt>
                <c:pt idx="6">
                  <c:v>2653</c:v>
                </c:pt>
                <c:pt idx="9">
                  <c:v>2421</c:v>
                </c:pt>
                <c:pt idx="12">
                  <c:v>2187</c:v>
                </c:pt>
              </c:numCache>
            </c:numRef>
          </c:val>
          <c:extLst>
            <c:ext xmlns:c16="http://schemas.microsoft.com/office/drawing/2014/chart" uri="{C3380CC4-5D6E-409C-BE32-E72D297353CC}">
              <c16:uniqueId val="{0000000A-DBCE-4729-95B1-ABFECA3FC88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BCE-4729-95B1-ABFECA3FC88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839</c:v>
                </c:pt>
                <c:pt idx="1">
                  <c:v>842</c:v>
                </c:pt>
                <c:pt idx="2">
                  <c:v>776</c:v>
                </c:pt>
              </c:numCache>
            </c:numRef>
          </c:val>
          <c:extLst>
            <c:ext xmlns:c16="http://schemas.microsoft.com/office/drawing/2014/chart" uri="{C3380CC4-5D6E-409C-BE32-E72D297353CC}">
              <c16:uniqueId val="{00000000-4334-4933-8963-88D04D28EC8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33</c:v>
                </c:pt>
                <c:pt idx="1">
                  <c:v>33</c:v>
                </c:pt>
                <c:pt idx="2">
                  <c:v>33</c:v>
                </c:pt>
              </c:numCache>
            </c:numRef>
          </c:val>
          <c:extLst>
            <c:ext xmlns:c16="http://schemas.microsoft.com/office/drawing/2014/chart" uri="{C3380CC4-5D6E-409C-BE32-E72D297353CC}">
              <c16:uniqueId val="{00000001-4334-4933-8963-88D04D28EC8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3016</c:v>
                </c:pt>
                <c:pt idx="1">
                  <c:v>3000</c:v>
                </c:pt>
                <c:pt idx="2">
                  <c:v>2977</c:v>
                </c:pt>
              </c:numCache>
            </c:numRef>
          </c:val>
          <c:extLst>
            <c:ext xmlns:c16="http://schemas.microsoft.com/office/drawing/2014/chart" uri="{C3380CC4-5D6E-409C-BE32-E72D297353CC}">
              <c16:uniqueId val="{00000002-4334-4933-8963-88D04D28EC8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{88F86FFE-BA5A-4CEF-8217-475D382309F1}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744-4018-AB2F-AE832A98B2E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{1AFE3D0D-7C65-41BC-A96E-0D714C59BB5C}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744-4018-AB2F-AE832A98B2E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{24B63666-22EA-47F4-8867-D8D33AB32A7B}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744-4018-AB2F-AE832A98B2E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{926EBB4C-E68B-4C2A-8C38-21269F2F7B9F}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744-4018-AB2F-AE832A98B2E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{DF29503A-A1F5-4568-AD96-A597F504B724}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744-4018-AB2F-AE832A98B2E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{0A09EB16-CE8D-44FB-ACD3-C445965265A3}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744-4018-AB2F-AE832A98B2E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{831EBE7B-D7CC-4FA7-B51A-DE6DB3FA0BD4}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744-4018-AB2F-AE832A98B2E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{B0124985-8436-41FE-A338-B5F80900D174}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744-4018-AB2F-AE832A98B2E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{CD6675DC-A437-42AC-9C82-B7C8B98FCE41}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744-4018-AB2F-AE832A98B2E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65.7</c:v>
                </c:pt>
                <c:pt idx="8">
                  <c:v>66.900000000000006</c:v>
                </c:pt>
                <c:pt idx="16">
                  <c:v>68.099999999999994</c:v>
                </c:pt>
                <c:pt idx="24">
                  <c:v>69.400000000000006</c:v>
                </c:pt>
                <c:pt idx="32">
                  <c:v>70.599999999999994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744-4018-AB2F-AE832A98B2E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{61CEBE3C-2EB2-4F51-9D18-34BBBBF442CF}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744-4018-AB2F-AE832A98B2E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{FACA4AD9-71FC-4B5F-A3E2-A9ABD47ADA53}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744-4018-AB2F-AE832A98B2E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{472E79E3-5464-4323-AE8F-93D47E5D11F9}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744-4018-AB2F-AE832A98B2E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{066965E9-16F8-4CCA-9E0D-C5CA4C0DB647}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744-4018-AB2F-AE832A98B2E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{46269C7A-96CD-4399-955B-8D2C3090089C}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744-4018-AB2F-AE832A98B2E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{C7F178CD-8525-47B1-9810-02655233BF4B}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744-4018-AB2F-AE832A98B2E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{5CD10604-9ACE-4DDB-A5AD-F37207B2462F}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744-4018-AB2F-AE832A98B2E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{4DF2E5CE-9949-4B58-B999-6AD6BD1DD4AB}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744-4018-AB2F-AE832A98B2E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{2373DE60-1D22-4128-8476-E812FABE49FB}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744-4018-AB2F-AE832A98B2E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744-4018-AB2F-AE832A98B2E0}"/>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{66063B6B-B873-4643-B40B-1E375492B75F}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CE3-4815-875E-C44BFC3F2EE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{ECBA1564-67D5-489E-9ED0-5EAB0A2A60B0}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CE3-4815-875E-C44BFC3F2EE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{E25BCCC0-62B4-40C2-89EF-F69059DBA29F}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CE3-4815-875E-C44BFC3F2EE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{CB669A4C-1ECE-4CDF-B3F0-5BB0DEE53740}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CE3-4815-875E-C44BFC3F2EE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{C2C1A84F-747C-4490-8CA7-5293C6B0F956}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CE3-4815-875E-C44BFC3F2EE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{C6ABD440-5D7D-4F38-AC96-70DC2F775488}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CE3-4815-875E-C44BFC3F2EE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{60892AC8-5E96-463F-9EA3-7639D52F6CFB}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CE3-4815-875E-C44BFC3F2EE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{F9446C5D-A742-4833-B6AE-88F72EFA3AFC}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CE3-4815-875E-C44BFC3F2EE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{75696478-7575-436A-86DF-1C471CAE8D1D}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CE3-4815-875E-C44BFC3F2EE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5.6</c:v>
                </c:pt>
                <c:pt idx="16">
                  <c:v>5.3</c:v>
                </c:pt>
                <c:pt idx="24">
                  <c:v>5.3</c:v>
                </c:pt>
                <c:pt idx="32">
                  <c:v>5.3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CE3-4815-875E-C44BFC3F2EE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{86D3F8CA-8B8B-4119-B62E-8C8BBBA7B1B4}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CE3-4815-875E-C44BFC3F2EE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{AA6B132B-529F-4E17-86FC-ED35F3D01110}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CE3-4815-875E-C44BFC3F2EE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{0372EB32-F0EA-4116-AB25-1AF593A8F224}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CE3-4815-875E-C44BFC3F2EE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{5FDBACAC-D238-4333-9865-D7705449AF91}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CE3-4815-875E-C44BFC3F2EE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{5FD0D07D-649E-4BA1-8645-AE56451F773D}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CE3-4815-875E-C44BFC3F2EE1}"/>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{7ABB011B-8A29-48C8-9459-C60A5C5C03A5}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CE3-4815-875E-C44BFC3F2EE1}"/>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{330D04A9-5B2A-4BED-9D61-6565599A1E2D}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CE3-4815-875E-C44BFC3F2EE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{C02811E6-238C-4C0A-A589-78150A71F517}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CE3-4815-875E-C44BFC3F2EE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{E853C818-6721-4ED6-A5D7-C8294C6CC28F}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CE3-4815-875E-C44BFC3F2EE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CE3-4815-875E-C44BFC3F2EE1}"/>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宮崎県諸塚村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
1,404
187.56
5,283,251
4,337,394
91,038
2,123,887
2,186,717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年度からほぼ横ばいの状態であ</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年度から微増し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ていたが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同様であった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上昇した要因は、村内の電力企業施設の改修事業が完了、固定資産税に伸びがあったことによるが、財政基盤の向上までには至っておらず、脆弱な財政基盤であることには変わりない。</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今後も財政規模に見合った事業執行と、歳入確保継続のために総合的かつ将来を見据えた施策の展開を図る。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45508</xdr:rowOff>
    </xdr:from>
    <xdr:to>
      <xdr:col>23</xdr:col>
      <xdr:colOff>133350</xdr:colOff>
      <xdr:row>42</xdr:row>
      <xdr:rowOff>45508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2464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45508</xdr:rowOff>
    </xdr:from>
    <xdr:to>
      <xdr:col>19</xdr:col>
      <xdr:colOff>133350</xdr:colOff>
      <xdr:row>42</xdr:row>
      <xdr:rowOff>85725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24640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85725</xdr:rowOff>
    </xdr:from>
    <xdr:to>
      <xdr:col>15</xdr:col>
      <xdr:colOff>82550</xdr:colOff>
      <xdr:row>42</xdr:row>
      <xdr:rowOff>105833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336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166158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30673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166158</xdr:rowOff>
    </xdr:from>
    <xdr:to>
      <xdr:col>23</xdr:col>
      <xdr:colOff>184150</xdr:colOff>
      <xdr:row>42</xdr:row>
      <xdr:rowOff>96308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11235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4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166158</xdr:rowOff>
    </xdr:from>
    <xdr:to>
      <xdr:col>19</xdr:col>
      <xdr:colOff>184150</xdr:colOff>
      <xdr:row>42</xdr:row>
      <xdr:rowOff>96308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106485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96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34925</xdr:rowOff>
    </xdr:from>
    <xdr:to>
      <xdr:col>15</xdr:col>
      <xdr:colOff>133350</xdr:colOff>
      <xdr:row>42</xdr:row>
      <xdr:rowOff>136525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146702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166810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115358</xdr:rowOff>
    </xdr:from>
    <xdr:to>
      <xdr:col>7</xdr:col>
      <xdr:colOff>31750</xdr:colOff>
      <xdr:row>43</xdr:row>
      <xdr:rowOff>45508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55685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前年度数値に比べ、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ポイント増加した。これは、分子となる経常経費のうち</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人件費及び物件費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が増加したことが主な要因である。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人件費については、職員給の改定や会計年度任用職員の勤勉手当支給開始によるもの、物件費については、市場の人件費、物価高騰の影響によるもの。今後も経常収支比率の増加は見込まれるが、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地方交付税の数値変動に影響されやすい小規模自治体であるため、住民ニーズのバランスを図りつつ、身の丈にあった事業展開を進めることとする。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104775</xdr:rowOff>
    </xdr:from>
    <xdr:to>
      <xdr:col>23</xdr:col>
      <xdr:colOff>133350</xdr:colOff>
      <xdr:row>63</xdr:row>
      <xdr:rowOff>62019</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734675"/>
          <a:ext cx="8382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8255</xdr:rowOff>
    </xdr:from>
    <xdr:to>
      <xdr:col>19</xdr:col>
      <xdr:colOff>133350</xdr:colOff>
      <xdr:row>62</xdr:row>
      <xdr:rowOff>104775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38155"/>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26881</xdr:rowOff>
    </xdr:from>
    <xdr:to>
      <xdr:col>15</xdr:col>
      <xdr:colOff>82550</xdr:colOff>
      <xdr:row>62</xdr:row>
      <xdr:rowOff>8255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485331"/>
          <a:ext cx="8890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26881</xdr:rowOff>
    </xdr:from>
    <xdr:to>
      <xdr:col>11</xdr:col>
      <xdr:colOff>31750</xdr:colOff>
      <xdr:row>62</xdr:row>
      <xdr:rowOff>92710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485331"/>
          <a:ext cx="889000" cy="23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11219</xdr:rowOff>
    </xdr:from>
    <xdr:to>
      <xdr:col>23</xdr:col>
      <xdr:colOff>184150</xdr:colOff>
      <xdr:row>63</xdr:row>
      <xdr:rowOff>112819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27746</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657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53975</xdr:rowOff>
    </xdr:from>
    <xdr:to>
      <xdr:col>19</xdr:col>
      <xdr:colOff>184150</xdr:colOff>
      <xdr:row>62</xdr:row>
      <xdr:rowOff>155575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165752</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5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128905</xdr:rowOff>
    </xdr:from>
    <xdr:to>
      <xdr:col>15</xdr:col>
      <xdr:colOff>133350</xdr:colOff>
      <xdr:row>62</xdr:row>
      <xdr:rowOff>59055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69232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5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147531</xdr:rowOff>
    </xdr:from>
    <xdr:to>
      <xdr:col>11</xdr:col>
      <xdr:colOff>82550</xdr:colOff>
      <xdr:row>61</xdr:row>
      <xdr:rowOff>77681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87858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203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153687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[798,663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前年度に対し、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％増となった。要因としては、人件費のうち</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職員給の改定や会計年度任用職員の勤勉手当支給開始による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もの。物件費については、市場の資材費、人件費等の高騰により、調達物品や経常委託業務費用が増加したため。</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今後もこの傾向は続くものと思われるが、事業整理等により不要な物件費に係る歳出を抑えることとする。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145321</xdr:rowOff>
    </xdr:from>
    <xdr:to>
      <xdr:col>23</xdr:col>
      <xdr:colOff>133350</xdr:colOff>
      <xdr:row>83</xdr:row>
      <xdr:rowOff>63486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04221"/>
          <a:ext cx="838200" cy="8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145321</xdr:rowOff>
    </xdr:from>
    <xdr:to>
      <xdr:col>19</xdr:col>
      <xdr:colOff>133350</xdr:colOff>
      <xdr:row>83</xdr:row>
      <xdr:rowOff>38788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204221"/>
          <a:ext cx="889000" cy="6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120377</xdr:rowOff>
    </xdr:from>
    <xdr:to>
      <xdr:col>15</xdr:col>
      <xdr:colOff>82550</xdr:colOff>
      <xdr:row>83</xdr:row>
      <xdr:rowOff>38788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79277"/>
          <a:ext cx="889000" cy="89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74857</xdr:rowOff>
    </xdr:from>
    <xdr:to>
      <xdr:col>11</xdr:col>
      <xdr:colOff>31750</xdr:colOff>
      <xdr:row>82</xdr:row>
      <xdr:rowOff>120377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33757"/>
          <a:ext cx="889000" cy="45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12686</xdr:rowOff>
    </xdr:from>
    <xdr:to>
      <xdr:col>23</xdr:col>
      <xdr:colOff>184150</xdr:colOff>
      <xdr:row>83</xdr:row>
      <xdr:rowOff>114286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4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156213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215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94521</xdr:rowOff>
    </xdr:from>
    <xdr:to>
      <xdr:col>19</xdr:col>
      <xdr:colOff>184150</xdr:colOff>
      <xdr:row>83</xdr:row>
      <xdr:rowOff>24671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5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9448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39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159438</xdr:rowOff>
    </xdr:from>
    <xdr:to>
      <xdr:col>15</xdr:col>
      <xdr:colOff>133350</xdr:colOff>
      <xdr:row>83</xdr:row>
      <xdr:rowOff>89588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21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74365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30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69577</xdr:rowOff>
    </xdr:from>
    <xdr:to>
      <xdr:col>11</xdr:col>
      <xdr:colOff>82550</xdr:colOff>
      <xdr:row>82</xdr:row>
      <xdr:rowOff>171177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2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155954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14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24057</xdr:rowOff>
    </xdr:from>
    <xdr:to>
      <xdr:col>7</xdr:col>
      <xdr:colOff>31750</xdr:colOff>
      <xdr:row>82</xdr:row>
      <xdr:rowOff>125657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8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110434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6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で県下でも下位に位置し、類似団体平均値と比較しても例年低い数値となっている。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減少した要因としては、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代以上の高給職員が年度末に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名が退職したことによるもの。</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本村は国の給与規定に準じることを原則とし、基準外の特別昇給も行っておらず、また、人事評価制度については、以前から勤務評定を実施し、昇級・昇格に反映している。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2539</xdr:rowOff>
    </xdr:from>
    <xdr:to>
      <xdr:col>81</xdr:col>
      <xdr:colOff>44450</xdr:colOff>
      <xdr:row>87</xdr:row>
      <xdr:rowOff>79756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918689"/>
          <a:ext cx="838200" cy="7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60452</xdr:rowOff>
    </xdr:from>
    <xdr:to>
      <xdr:col>77</xdr:col>
      <xdr:colOff>44450</xdr:colOff>
      <xdr:row>87</xdr:row>
      <xdr:rowOff>79756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97660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60452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96695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31496</xdr:rowOff>
    </xdr:from>
    <xdr:to>
      <xdr:col>68</xdr:col>
      <xdr:colOff>152400</xdr:colOff>
      <xdr:row>87</xdr:row>
      <xdr:rowOff>50800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94764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123189</xdr:rowOff>
    </xdr:from>
    <xdr:to>
      <xdr:col>81</xdr:col>
      <xdr:colOff>95250</xdr:colOff>
      <xdr:row>87</xdr:row>
      <xdr:rowOff>53339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139716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28956</xdr:rowOff>
    </xdr:from>
    <xdr:to>
      <xdr:col>77</xdr:col>
      <xdr:colOff>95250</xdr:colOff>
      <xdr:row>87</xdr:row>
      <xdr:rowOff>130556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4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140733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13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9652</xdr:rowOff>
    </xdr:from>
    <xdr:to>
      <xdr:col>73</xdr:col>
      <xdr:colOff>44450</xdr:colOff>
      <xdr:row>87</xdr:row>
      <xdr:rowOff>111252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2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121429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94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111777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152146</xdr:rowOff>
    </xdr:from>
    <xdr:to>
      <xdr:col>64</xdr:col>
      <xdr:colOff>152400</xdr:colOff>
      <xdr:row>87</xdr:row>
      <xdr:rowOff>82296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89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92473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66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村内人口は平成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％程減少していることもあり、人口千人当たりの職員数は類似団体と比べ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の増となっている。人口減少が進む中でも小規模自治体においては、多様化する住民ニーズへの対応などにより、現定員数は当面維持しなければならない状況である。今後の人口動向と類似団体の数値を注視し、人件費抑制に努めつつ、併せて業務環境の改善等を図りながら適切な定員管理をおこなう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91704</xdr:rowOff>
    </xdr:from>
    <xdr:to>
      <xdr:col>81</xdr:col>
      <xdr:colOff>44450</xdr:colOff>
      <xdr:row>62</xdr:row>
      <xdr:rowOff>147405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721604"/>
          <a:ext cx="838200" cy="5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91704</xdr:rowOff>
    </xdr:from>
    <xdr:to>
      <xdr:col>77</xdr:col>
      <xdr:colOff>44450</xdr:colOff>
      <xdr:row>62</xdr:row>
      <xdr:rowOff>125487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721604"/>
          <a:ext cx="889000" cy="3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103970</xdr:rowOff>
    </xdr:from>
    <xdr:to>
      <xdr:col>72</xdr:col>
      <xdr:colOff>203200</xdr:colOff>
      <xdr:row>62</xdr:row>
      <xdr:rowOff>125487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733870"/>
          <a:ext cx="889000" cy="2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83460</xdr:rowOff>
    </xdr:from>
    <xdr:to>
      <xdr:col>68</xdr:col>
      <xdr:colOff>152400</xdr:colOff>
      <xdr:row>62</xdr:row>
      <xdr:rowOff>103970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713360"/>
          <a:ext cx="8890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96605</xdr:rowOff>
    </xdr:from>
    <xdr:to>
      <xdr:col>81</xdr:col>
      <xdr:colOff>95250</xdr:colOff>
      <xdr:row>63</xdr:row>
      <xdr:rowOff>26755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72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68682</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698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40904</xdr:rowOff>
    </xdr:from>
    <xdr:to>
      <xdr:col>77</xdr:col>
      <xdr:colOff>95250</xdr:colOff>
      <xdr:row>62</xdr:row>
      <xdr:rowOff>142504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67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127281</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757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74687</xdr:rowOff>
    </xdr:from>
    <xdr:to>
      <xdr:col>73</xdr:col>
      <xdr:colOff>44450</xdr:colOff>
      <xdr:row>63</xdr:row>
      <xdr:rowOff>4837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70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161064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790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53170</xdr:rowOff>
    </xdr:from>
    <xdr:to>
      <xdr:col>68</xdr:col>
      <xdr:colOff>203200</xdr:colOff>
      <xdr:row>62</xdr:row>
      <xdr:rowOff>154770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6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139547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7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32660</xdr:rowOff>
    </xdr:from>
    <xdr:to>
      <xdr:col>64</xdr:col>
      <xdr:colOff>152400</xdr:colOff>
      <xdr:row>62</xdr:row>
      <xdr:rowOff>134260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6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119037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74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％をピークに前年度比減を継続していたが、令和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年度にわずかに増加したものの令和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年度以降は元金償還額を下回る起債借入としたことから減少した。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財政難である状況において、住民サービスの維持のためには起債による財源確保が必須である。長期的なバランスを図るとともに、分母の多くを占める地方交付税に影響される数値であることから慎重な数値管理を行う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141478</xdr:rowOff>
    </xdr:from>
    <xdr:to>
      <xdr:col>81</xdr:col>
      <xdr:colOff>44450</xdr:colOff>
      <xdr:row>40</xdr:row>
      <xdr:rowOff>141478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9994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141478</xdr:rowOff>
    </xdr:from>
    <xdr:to>
      <xdr:col>77</xdr:col>
      <xdr:colOff>44450</xdr:colOff>
      <xdr:row>40</xdr:row>
      <xdr:rowOff>141478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9994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141478</xdr:rowOff>
    </xdr:from>
    <xdr:to>
      <xdr:col>72</xdr:col>
      <xdr:colOff>203200</xdr:colOff>
      <xdr:row>40</xdr:row>
      <xdr:rowOff>155956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699947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146304</xdr:rowOff>
    </xdr:from>
    <xdr:to>
      <xdr:col>68</xdr:col>
      <xdr:colOff>152400</xdr:colOff>
      <xdr:row>40</xdr:row>
      <xdr:rowOff>155956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00430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90678</xdr:rowOff>
    </xdr:from>
    <xdr:to>
      <xdr:col>81</xdr:col>
      <xdr:colOff>95250</xdr:colOff>
      <xdr:row>41</xdr:row>
      <xdr:rowOff>20828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4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107205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79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90678</xdr:rowOff>
    </xdr:from>
    <xdr:to>
      <xdr:col>77</xdr:col>
      <xdr:colOff>95250</xdr:colOff>
      <xdr:row>41</xdr:row>
      <xdr:rowOff>20828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4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31005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17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90678</xdr:rowOff>
    </xdr:from>
    <xdr:to>
      <xdr:col>73</xdr:col>
      <xdr:colOff>44450</xdr:colOff>
      <xdr:row>41</xdr:row>
      <xdr:rowOff>20828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4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31005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1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105156</xdr:rowOff>
    </xdr:from>
    <xdr:to>
      <xdr:col>68</xdr:col>
      <xdr:colOff>203200</xdr:colOff>
      <xdr:row>41</xdr:row>
      <xdr:rowOff>35306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45483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3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95504</xdr:rowOff>
    </xdr:from>
    <xdr:to>
      <xdr:col>64</xdr:col>
      <xdr:colOff>152400</xdr:colOff>
      <xdr:row>41</xdr:row>
      <xdr:rowOff>25654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35831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年度から当該</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比率</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数値は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策定されていない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地方債残高は、年々減少傾向であるが、地方交付税が減額傾向にある中、事業実施に必要な資金を調達するため、今後地方債発行額が増えていくことも見込まれる。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今後はこれまで以上に需要と供給のバランスを注視しながら財政運営を行う必要がある。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宮崎県諸塚村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
1,404
187.56
5,283,251
4,337,394
91,038
2,123,887
2,186,717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類似団体平均値と比較し、人件費率は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ポイント下回り、前年度と比べると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。原則として国の給与基準に準じて管理を行い抑制に努めているが、人口当たりの定員数は高い数値となっている。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余剰を無くし、退職者補充での採用に心がけているものの近年の多様なニーズに対し、サービスの低下を招かないよう適正管理に努める必要がある。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20320</xdr:rowOff>
    </xdr:from>
    <xdr:to>
      <xdr:col>24</xdr:col>
      <xdr:colOff>25400</xdr:colOff>
      <xdr:row>35</xdr:row>
      <xdr:rowOff>88900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2107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20320</xdr:rowOff>
    </xdr:from>
    <xdr:to>
      <xdr:col>19</xdr:col>
      <xdr:colOff>187325</xdr:colOff>
      <xdr:row>35</xdr:row>
      <xdr:rowOff>58420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210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58420</xdr:rowOff>
    </xdr:from>
    <xdr:to>
      <xdr:col>15</xdr:col>
      <xdr:colOff>98425</xdr:colOff>
      <xdr:row>35</xdr:row>
      <xdr:rowOff>69850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59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69850</xdr:rowOff>
    </xdr:from>
    <xdr:to>
      <xdr:col>11</xdr:col>
      <xdr:colOff>9525</xdr:colOff>
      <xdr:row>35</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706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38100</xdr:rowOff>
    </xdr:from>
    <xdr:to>
      <xdr:col>24</xdr:col>
      <xdr:colOff>76200</xdr:colOff>
      <xdr:row>35</xdr:row>
      <xdr:rowOff>139700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3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54627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140970</xdr:rowOff>
    </xdr:from>
    <xdr:to>
      <xdr:col>20</xdr:col>
      <xdr:colOff>38100</xdr:colOff>
      <xdr:row>35</xdr:row>
      <xdr:rowOff>71120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7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81297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39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7620</xdr:rowOff>
    </xdr:from>
    <xdr:to>
      <xdr:col>15</xdr:col>
      <xdr:colOff>149225</xdr:colOff>
      <xdr:row>35</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119397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77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19050</xdr:rowOff>
    </xdr:from>
    <xdr:to>
      <xdr:col>11</xdr:col>
      <xdr:colOff>60325</xdr:colOff>
      <xdr:row>35</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130827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83820</xdr:rowOff>
    </xdr:from>
    <xdr:to>
      <xdr:col>6</xdr:col>
      <xdr:colOff>171450</xdr:colOff>
      <xdr:row>36</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24147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5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物件費においては、類似団体平均値と比べ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ポイント高く、前年度と比べて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物件費については、システム標準化に伴う一時的な業務委託料が発生したことや市場の価格高騰により業務委託料が高騰したことによる。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今後の構成比率は増となることが予想される。これからは、コスト削減を図り、物件費による財政圧迫の対策を全庁あげて取り組むこととしている。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110998</xdr:rowOff>
    </xdr:from>
    <xdr:to>
      <xdr:col>82</xdr:col>
      <xdr:colOff>107950</xdr:colOff>
      <xdr:row>18</xdr:row>
      <xdr:rowOff>35560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025648"/>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74422</xdr:rowOff>
    </xdr:from>
    <xdr:to>
      <xdr:col>78</xdr:col>
      <xdr:colOff>69850</xdr:colOff>
      <xdr:row>17</xdr:row>
      <xdr:rowOff>110998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890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33274</xdr:rowOff>
    </xdr:from>
    <xdr:to>
      <xdr:col>73</xdr:col>
      <xdr:colOff>180975</xdr:colOff>
      <xdr:row>17</xdr:row>
      <xdr:rowOff>74422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479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33274</xdr:rowOff>
    </xdr:from>
    <xdr:to>
      <xdr:col>69</xdr:col>
      <xdr:colOff>92075</xdr:colOff>
      <xdr:row>17</xdr:row>
      <xdr:rowOff>60706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479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156210</xdr:rowOff>
    </xdr:from>
    <xdr:to>
      <xdr:col>82</xdr:col>
      <xdr:colOff>158750</xdr:colOff>
      <xdr:row>18</xdr:row>
      <xdr:rowOff>86360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128287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60198</xdr:rowOff>
    </xdr:from>
    <xdr:to>
      <xdr:col>78</xdr:col>
      <xdr:colOff>120650</xdr:colOff>
      <xdr:row>17</xdr:row>
      <xdr:rowOff>161798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146575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61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23622</xdr:rowOff>
    </xdr:from>
    <xdr:to>
      <xdr:col>74</xdr:col>
      <xdr:colOff>31750</xdr:colOff>
      <xdr:row>17</xdr:row>
      <xdr:rowOff>125222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3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153924</xdr:rowOff>
    </xdr:from>
    <xdr:to>
      <xdr:col>69</xdr:col>
      <xdr:colOff>142875</xdr:colOff>
      <xdr:row>17</xdr:row>
      <xdr:rowOff>84074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9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68851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8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9906</xdr:rowOff>
    </xdr:from>
    <xdr:to>
      <xdr:col>65</xdr:col>
      <xdr:colOff>53975</xdr:colOff>
      <xdr:row>17</xdr:row>
      <xdr:rowOff>111506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96283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1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扶助費は、前年度より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ポイントの増加となった。要因として、昨年度に比べ歳出は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2,461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千円の減となったが、充当する一般財源が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6,641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千円増加したことによる。今後、現状の経常収支比率を維持するよう長期的な計画で扶助費を抑える施策の展開が必要となる。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55</xdr:row>
      <xdr:rowOff>37193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506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4535</xdr:rowOff>
    </xdr:from>
    <xdr:to>
      <xdr:col>19</xdr:col>
      <xdr:colOff>187325</xdr:colOff>
      <xdr:row>55</xdr:row>
      <xdr:rowOff>20865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342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4535</xdr:rowOff>
    </xdr:from>
    <xdr:to>
      <xdr:col>15</xdr:col>
      <xdr:colOff>98425</xdr:colOff>
      <xdr:row>55</xdr:row>
      <xdr:rowOff>4535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342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55</xdr:row>
      <xdr:rowOff>53522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342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157843</xdr:rowOff>
    </xdr:from>
    <xdr:to>
      <xdr:col>24</xdr:col>
      <xdr:colOff>76200</xdr:colOff>
      <xdr:row>55</xdr:row>
      <xdr:rowOff>87993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2920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6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141515</xdr:rowOff>
    </xdr:from>
    <xdr:to>
      <xdr:col>20</xdr:col>
      <xdr:colOff>38100</xdr:colOff>
      <xdr:row>55</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125185</xdr:rowOff>
    </xdr:from>
    <xdr:to>
      <xdr:col>15</xdr:col>
      <xdr:colOff>149225</xdr:colOff>
      <xdr:row>55</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65512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125185</xdr:rowOff>
    </xdr:from>
    <xdr:to>
      <xdr:col>11</xdr:col>
      <xdr:colOff>60325</xdr:colOff>
      <xdr:row>55</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65512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昨年度と比べると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となっている。繰出金が全体で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したことによる。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簡易水道、公共下水道、電気事業においては公営企業の法適用に令和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年度より移行しており、更に適正な経営執行を行うこととしている。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58</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9339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xdr:rowOff>
    </xdr:from>
    <xdr:to>
      <xdr:col>78</xdr:col>
      <xdr:colOff>69850</xdr:colOff>
      <xdr:row>58</xdr:row>
      <xdr:rowOff>12700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949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54610</xdr:rowOff>
    </xdr:from>
    <xdr:to>
      <xdr:col>73</xdr:col>
      <xdr:colOff>180975</xdr:colOff>
      <xdr:row>58</xdr:row>
      <xdr:rowOff>5080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8272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54610</xdr:rowOff>
    </xdr:from>
    <xdr:to>
      <xdr:col>69</xdr:col>
      <xdr:colOff>92075</xdr:colOff>
      <xdr:row>58</xdr:row>
      <xdr:rowOff>5080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8272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125730</xdr:rowOff>
    </xdr:from>
    <xdr:to>
      <xdr:col>74</xdr:col>
      <xdr:colOff>31750</xdr:colOff>
      <xdr:row>58</xdr:row>
      <xdr:rowOff>55880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40657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98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3810</xdr:rowOff>
    </xdr:from>
    <xdr:to>
      <xdr:col>69</xdr:col>
      <xdr:colOff>142875</xdr:colOff>
      <xdr:row>57</xdr:row>
      <xdr:rowOff>105410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115587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4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125730</xdr:rowOff>
    </xdr:from>
    <xdr:to>
      <xdr:col>65</xdr:col>
      <xdr:colOff>53975</xdr:colOff>
      <xdr:row>58</xdr:row>
      <xdr:rowOff>55880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40657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98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物価高騰対策である非課税世帯等給付金事業など</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が前年度より減少したため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ポイントの反動減。</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補助費等については、産業等生産基盤への助成がほとんどを占め、その他経費を考慮しても経済情勢に大きく左右される。今後も基盤弱体化の防止を図ることから数値の上昇が予想されるが、特定財源を積極的に活用し、また、費用対効果を検証しながら見直しも行い、適正な住民サービスに努めることとす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117856</xdr:rowOff>
    </xdr:from>
    <xdr:to>
      <xdr:col>82</xdr:col>
      <xdr:colOff>107950</xdr:colOff>
      <xdr:row>36</xdr:row>
      <xdr:rowOff>131572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2900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44704</xdr:rowOff>
    </xdr:from>
    <xdr:to>
      <xdr:col>78</xdr:col>
      <xdr:colOff>69850</xdr:colOff>
      <xdr:row>36</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169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xdr:rowOff>
    </xdr:from>
    <xdr:to>
      <xdr:col>73</xdr:col>
      <xdr:colOff>180975</xdr:colOff>
      <xdr:row>36</xdr:row>
      <xdr:rowOff>44704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757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xdr:rowOff>
    </xdr:from>
    <xdr:to>
      <xdr:col>69</xdr:col>
      <xdr:colOff>92075</xdr:colOff>
      <xdr:row>36</xdr:row>
      <xdr:rowOff>72136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757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67056</xdr:rowOff>
    </xdr:from>
    <xdr:to>
      <xdr:col>82</xdr:col>
      <xdr:colOff>158750</xdr:colOff>
      <xdr:row>36</xdr:row>
      <xdr:rowOff>168656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83583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80772</xdr:rowOff>
    </xdr:from>
    <xdr:to>
      <xdr:col>78</xdr:col>
      <xdr:colOff>120650</xdr:colOff>
      <xdr:row>37</xdr:row>
      <xdr:rowOff>10922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21099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165354</xdr:rowOff>
    </xdr:from>
    <xdr:to>
      <xdr:col>74</xdr:col>
      <xdr:colOff>31750</xdr:colOff>
      <xdr:row>36</xdr:row>
      <xdr:rowOff>95504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105681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124206</xdr:rowOff>
    </xdr:from>
    <xdr:to>
      <xdr:col>69</xdr:col>
      <xdr:colOff>142875</xdr:colOff>
      <xdr:row>36</xdr:row>
      <xdr:rowOff>54356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64533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133113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近年は単年度における起債発行を元金償還額を超えないようにする方針により公債費が抑えられ、併せて過去の有利な地方債以外の償還が終了時期を迎えていることから公債費が減少していた。しかし、ここ数年、財源確保のために地方債の発行が増加していることから、今後は償還額も増額となってくることが見込ま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借入と償還のバランスを考慮しつつ、有利な地方債を有効に活用し、財源確保を図ることとする。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88900</xdr:rowOff>
    </xdr:from>
    <xdr:to>
      <xdr:col>24</xdr:col>
      <xdr:colOff>25400</xdr:colOff>
      <xdr:row>76</xdr:row>
      <xdr:rowOff>96520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191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77470</xdr:rowOff>
    </xdr:from>
    <xdr:to>
      <xdr:col>19</xdr:col>
      <xdr:colOff>187325</xdr:colOff>
      <xdr:row>76</xdr:row>
      <xdr:rowOff>96520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1076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50800</xdr:rowOff>
    </xdr:from>
    <xdr:to>
      <xdr:col>15</xdr:col>
      <xdr:colOff>98425</xdr:colOff>
      <xdr:row>76</xdr:row>
      <xdr:rowOff>77470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0810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50800</xdr:rowOff>
    </xdr:from>
    <xdr:to>
      <xdr:col>11</xdr:col>
      <xdr:colOff>9525</xdr:colOff>
      <xdr:row>76</xdr:row>
      <xdr:rowOff>58420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81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38100</xdr:rowOff>
    </xdr:from>
    <xdr:to>
      <xdr:col>24</xdr:col>
      <xdr:colOff>76200</xdr:colOff>
      <xdr:row>76</xdr:row>
      <xdr:rowOff>139700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54627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45720</xdr:rowOff>
    </xdr:from>
    <xdr:to>
      <xdr:col>20</xdr:col>
      <xdr:colOff>38100</xdr:colOff>
      <xdr:row>76</xdr:row>
      <xdr:rowOff>147320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157497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4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26670</xdr:rowOff>
    </xdr:from>
    <xdr:to>
      <xdr:col>15</xdr:col>
      <xdr:colOff>149225</xdr:colOff>
      <xdr:row>76</xdr:row>
      <xdr:rowOff>128270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138447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0</xdr:rowOff>
    </xdr:from>
    <xdr:to>
      <xdr:col>11</xdr:col>
      <xdr:colOff>60325</xdr:colOff>
      <xdr:row>76</xdr:row>
      <xdr:rowOff>101600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111777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119397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前年度と比べると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状況を注視しながら、財政運営への圧迫抑制に努め、年度変動及び類似団体平均値との比較を行い、適正な住民サービスと健全な財政運営を図るものとする。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153126</xdr:rowOff>
    </xdr:from>
    <xdr:to>
      <xdr:col>82</xdr:col>
      <xdr:colOff>107950</xdr:colOff>
      <xdr:row>77</xdr:row>
      <xdr:rowOff>92711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183326"/>
          <a:ext cx="8382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91077</xdr:rowOff>
    </xdr:from>
    <xdr:to>
      <xdr:col>78</xdr:col>
      <xdr:colOff>69850</xdr:colOff>
      <xdr:row>76</xdr:row>
      <xdr:rowOff>153126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2127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161289</xdr:rowOff>
    </xdr:from>
    <xdr:to>
      <xdr:col>73</xdr:col>
      <xdr:colOff>180975</xdr:colOff>
      <xdr:row>76</xdr:row>
      <xdr:rowOff>91077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20039"/>
          <a:ext cx="88900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161289</xdr:rowOff>
    </xdr:from>
    <xdr:to>
      <xdr:col>69</xdr:col>
      <xdr:colOff>92075</xdr:colOff>
      <xdr:row>77</xdr:row>
      <xdr:rowOff>4536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20039"/>
          <a:ext cx="889000" cy="18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58438</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102326</xdr:rowOff>
    </xdr:from>
    <xdr:to>
      <xdr:col>78</xdr:col>
      <xdr:colOff>120650</xdr:colOff>
      <xdr:row>77</xdr:row>
      <xdr:rowOff>32476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3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42653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01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40277</xdr:rowOff>
    </xdr:from>
    <xdr:to>
      <xdr:col>74</xdr:col>
      <xdr:colOff>31750</xdr:colOff>
      <xdr:row>76</xdr:row>
      <xdr:rowOff>141877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7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152054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3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110490</xdr:rowOff>
    </xdr:from>
    <xdr:to>
      <xdr:col>69</xdr:col>
      <xdr:colOff>142875</xdr:colOff>
      <xdr:row>76</xdr:row>
      <xdr:rowOff>40639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125186</xdr:rowOff>
    </xdr:from>
    <xdr:to>
      <xdr:col>65</xdr:col>
      <xdr:colOff>53975</xdr:colOff>
      <xdr:row>77</xdr:row>
      <xdr:rowOff>55336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65512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2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宮崎県諸塚村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116879</xdr:rowOff>
    </xdr:from>
    <xdr:to>
      <xdr:col>29</xdr:col>
      <xdr:colOff>127000</xdr:colOff>
      <xdr:row>18</xdr:row>
      <xdr:rowOff>37311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79154"/>
          <a:ext cx="647700" cy="91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37311</xdr:rowOff>
    </xdr:from>
    <xdr:to>
      <xdr:col>26</xdr:col>
      <xdr:colOff>50800</xdr:colOff>
      <xdr:row>18</xdr:row>
      <xdr:rowOff>46422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71036"/>
          <a:ext cx="698500" cy="9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46422</xdr:rowOff>
    </xdr:from>
    <xdr:to>
      <xdr:col>22</xdr:col>
      <xdr:colOff>114300</xdr:colOff>
      <xdr:row>18</xdr:row>
      <xdr:rowOff>103751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80147"/>
          <a:ext cx="698500" cy="57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98414</xdr:rowOff>
    </xdr:from>
    <xdr:to>
      <xdr:col>18</xdr:col>
      <xdr:colOff>177800</xdr:colOff>
      <xdr:row>18</xdr:row>
      <xdr:rowOff>103751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32139"/>
          <a:ext cx="698500" cy="53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66079</xdr:rowOff>
    </xdr:from>
    <xdr:to>
      <xdr:col>29</xdr:col>
      <xdr:colOff>177800</xdr:colOff>
      <xdr:row>17</xdr:row>
      <xdr:rowOff>167679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28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82606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73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157961</xdr:rowOff>
    </xdr:from>
    <xdr:to>
      <xdr:col>26</xdr:col>
      <xdr:colOff>101600</xdr:colOff>
      <xdr:row>18</xdr:row>
      <xdr:rowOff>88111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20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98288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89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167072</xdr:rowOff>
    </xdr:from>
    <xdr:to>
      <xdr:col>22</xdr:col>
      <xdr:colOff>165100</xdr:colOff>
      <xdr:row>18</xdr:row>
      <xdr:rowOff>97222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293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107399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98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52951</xdr:rowOff>
    </xdr:from>
    <xdr:to>
      <xdr:col>19</xdr:col>
      <xdr:colOff>38100</xdr:colOff>
      <xdr:row>18</xdr:row>
      <xdr:rowOff>154551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86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164728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55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47614</xdr:rowOff>
    </xdr:from>
    <xdr:to>
      <xdr:col>15</xdr:col>
      <xdr:colOff>101600</xdr:colOff>
      <xdr:row>18</xdr:row>
      <xdr:rowOff>149213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8133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159391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50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68890</xdr:rowOff>
    </xdr:from>
    <xdr:to>
      <xdr:col>29</xdr:col>
      <xdr:colOff>127000</xdr:colOff>
      <xdr:row>35</xdr:row>
      <xdr:rowOff>121303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79240"/>
          <a:ext cx="647700" cy="52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121303</xdr:rowOff>
    </xdr:from>
    <xdr:to>
      <xdr:col>26</xdr:col>
      <xdr:colOff>50800</xdr:colOff>
      <xdr:row>35</xdr:row>
      <xdr:rowOff>123717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31653"/>
          <a:ext cx="698500" cy="24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109179</xdr:rowOff>
    </xdr:from>
    <xdr:to>
      <xdr:col>22</xdr:col>
      <xdr:colOff>114300</xdr:colOff>
      <xdr:row>35</xdr:row>
      <xdr:rowOff>123717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19529"/>
          <a:ext cx="698500" cy="145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109179</xdr:rowOff>
    </xdr:from>
    <xdr:to>
      <xdr:col>18</xdr:col>
      <xdr:colOff>177800</xdr:colOff>
      <xdr:row>35</xdr:row>
      <xdr:rowOff>155539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19529"/>
          <a:ext cx="698500" cy="46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18090</xdr:rowOff>
    </xdr:from>
    <xdr:to>
      <xdr:col>29</xdr:col>
      <xdr:colOff>177800</xdr:colOff>
      <xdr:row>35</xdr:row>
      <xdr:rowOff>119690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28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206067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7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70503</xdr:rowOff>
    </xdr:from>
    <xdr:to>
      <xdr:col>26</xdr:col>
      <xdr:colOff>101600</xdr:colOff>
      <xdr:row>35</xdr:row>
      <xdr:rowOff>172103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80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182280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497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72917</xdr:rowOff>
    </xdr:from>
    <xdr:to>
      <xdr:col>22</xdr:col>
      <xdr:colOff>165100</xdr:colOff>
      <xdr:row>35</xdr:row>
      <xdr:rowOff>174517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83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184694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52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58379</xdr:rowOff>
    </xdr:from>
    <xdr:to>
      <xdr:col>19</xdr:col>
      <xdr:colOff>38100</xdr:colOff>
      <xdr:row>35</xdr:row>
      <xdr:rowOff>159979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68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170156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37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104739</xdr:rowOff>
    </xdr:from>
    <xdr:to>
      <xdr:col>15</xdr:col>
      <xdr:colOff>101600</xdr:colOff>
      <xdr:row>35</xdr:row>
      <xdr:rowOff>206339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15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216516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83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宮崎県諸塚村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
1,404
187.56
5,283,251
4,337,394
91,038
2,123,887
2,186,717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163174</xdr:rowOff>
    </xdr:from>
    <xdr:to>
      <xdr:col>24</xdr:col>
      <xdr:colOff>63500</xdr:colOff>
      <xdr:row>36</xdr:row>
      <xdr:rowOff>77764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163924"/>
          <a:ext cx="838200" cy="8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55414</xdr:rowOff>
    </xdr:from>
    <xdr:to>
      <xdr:col>19</xdr:col>
      <xdr:colOff>177800</xdr:colOff>
      <xdr:row>36</xdr:row>
      <xdr:rowOff>77764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227614"/>
          <a:ext cx="889000" cy="2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55414</xdr:rowOff>
    </xdr:from>
    <xdr:to>
      <xdr:col>15</xdr:col>
      <xdr:colOff>50800</xdr:colOff>
      <xdr:row>36</xdr:row>
      <xdr:rowOff>98547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227614"/>
          <a:ext cx="889000" cy="43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98547</xdr:rowOff>
    </xdr:from>
    <xdr:to>
      <xdr:col>10</xdr:col>
      <xdr:colOff>114300</xdr:colOff>
      <xdr:row>36</xdr:row>
      <xdr:rowOff>129549</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270747"/>
          <a:ext cx="889000" cy="3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112374</xdr:rowOff>
    </xdr:from>
    <xdr:to>
      <xdr:col>24</xdr:col>
      <xdr:colOff>114300</xdr:colOff>
      <xdr:row>36</xdr:row>
      <xdr:rowOff>42524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11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135251</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5964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26964</xdr:rowOff>
    </xdr:from>
    <xdr:to>
      <xdr:col>20</xdr:col>
      <xdr:colOff>38100</xdr:colOff>
      <xdr:row>36</xdr:row>
      <xdr:rowOff>128564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19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145091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5974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4614</xdr:rowOff>
    </xdr:from>
    <xdr:to>
      <xdr:col>15</xdr:col>
      <xdr:colOff>101600</xdr:colOff>
      <xdr:row>36</xdr:row>
      <xdr:rowOff>106214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17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122741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5952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47747</xdr:rowOff>
    </xdr:from>
    <xdr:to>
      <xdr:col>10</xdr:col>
      <xdr:colOff>165100</xdr:colOff>
      <xdr:row>36</xdr:row>
      <xdr:rowOff>149347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21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165874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5995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78749</xdr:rowOff>
    </xdr:from>
    <xdr:to>
      <xdr:col>6</xdr:col>
      <xdr:colOff>38100</xdr:colOff>
      <xdr:row>37</xdr:row>
      <xdr:rowOff>8899</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25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25426</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26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99424</xdr:rowOff>
    </xdr:from>
    <xdr:to>
      <xdr:col>24</xdr:col>
      <xdr:colOff>63500</xdr:colOff>
      <xdr:row>57</xdr:row>
      <xdr:rowOff>4486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00624"/>
          <a:ext cx="838200" cy="7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142603</xdr:rowOff>
    </xdr:from>
    <xdr:to>
      <xdr:col>19</xdr:col>
      <xdr:colOff>177800</xdr:colOff>
      <xdr:row>57</xdr:row>
      <xdr:rowOff>4486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43803"/>
          <a:ext cx="889000" cy="3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142603</xdr:rowOff>
    </xdr:from>
    <xdr:to>
      <xdr:col>15</xdr:col>
      <xdr:colOff>50800</xdr:colOff>
      <xdr:row>57</xdr:row>
      <xdr:rowOff>23499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43803"/>
          <a:ext cx="889000" cy="5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23499</xdr:rowOff>
    </xdr:from>
    <xdr:to>
      <xdr:col>10</xdr:col>
      <xdr:colOff>114300</xdr:colOff>
      <xdr:row>57</xdr:row>
      <xdr:rowOff>71077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96149"/>
          <a:ext cx="889000" cy="4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48624</xdr:rowOff>
    </xdr:from>
    <xdr:to>
      <xdr:col>24</xdr:col>
      <xdr:colOff>114300</xdr:colOff>
      <xdr:row>56</xdr:row>
      <xdr:rowOff>150224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4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71501</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01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125136</xdr:rowOff>
    </xdr:from>
    <xdr:to>
      <xdr:col>20</xdr:col>
      <xdr:colOff>38100</xdr:colOff>
      <xdr:row>57</xdr:row>
      <xdr:rowOff>55286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2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71813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501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91803</xdr:rowOff>
    </xdr:from>
    <xdr:to>
      <xdr:col>15</xdr:col>
      <xdr:colOff>101600</xdr:colOff>
      <xdr:row>57</xdr:row>
      <xdr:rowOff>21953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9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38480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68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144149</xdr:rowOff>
    </xdr:from>
    <xdr:to>
      <xdr:col>10</xdr:col>
      <xdr:colOff>165100</xdr:colOff>
      <xdr:row>57</xdr:row>
      <xdr:rowOff>74299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4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90826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20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20277</xdr:rowOff>
    </xdr:from>
    <xdr:to>
      <xdr:col>6</xdr:col>
      <xdr:colOff>38100</xdr:colOff>
      <xdr:row>57</xdr:row>
      <xdr:rowOff>121877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9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138404</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68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18907</xdr:rowOff>
    </xdr:from>
    <xdr:to>
      <xdr:col>24</xdr:col>
      <xdr:colOff>63500</xdr:colOff>
      <xdr:row>77</xdr:row>
      <xdr:rowOff>89153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20557"/>
          <a:ext cx="838200" cy="7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165057</xdr:rowOff>
    </xdr:from>
    <xdr:to>
      <xdr:col>19</xdr:col>
      <xdr:colOff>177800</xdr:colOff>
      <xdr:row>77</xdr:row>
      <xdr:rowOff>89153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023807"/>
          <a:ext cx="889000" cy="266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165057</xdr:rowOff>
    </xdr:from>
    <xdr:to>
      <xdr:col>15</xdr:col>
      <xdr:colOff>50800</xdr:colOff>
      <xdr:row>77</xdr:row>
      <xdr:rowOff>97930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023807"/>
          <a:ext cx="889000" cy="27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97930</xdr:rowOff>
    </xdr:from>
    <xdr:to>
      <xdr:col>10</xdr:col>
      <xdr:colOff>114300</xdr:colOff>
      <xdr:row>77</xdr:row>
      <xdr:rowOff>169180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299580"/>
          <a:ext cx="889000" cy="7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139557</xdr:rowOff>
    </xdr:from>
    <xdr:to>
      <xdr:col>24</xdr:col>
      <xdr:colOff>114300</xdr:colOff>
      <xdr:row>77</xdr:row>
      <xdr:rowOff>69707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16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162434</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2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38353</xdr:rowOff>
    </xdr:from>
    <xdr:to>
      <xdr:col>20</xdr:col>
      <xdr:colOff>38100</xdr:colOff>
      <xdr:row>77</xdr:row>
      <xdr:rowOff>139953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4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156480</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015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114257</xdr:rowOff>
    </xdr:from>
    <xdr:to>
      <xdr:col>15</xdr:col>
      <xdr:colOff>101600</xdr:colOff>
      <xdr:row>76</xdr:row>
      <xdr:rowOff>44407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97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60934</xdr:rowOff>
    </xdr:from>
    <xdr:ext cx="59901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08795" y="12748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47130</xdr:rowOff>
    </xdr:from>
    <xdr:to>
      <xdr:col>10</xdr:col>
      <xdr:colOff>165100</xdr:colOff>
      <xdr:row>77</xdr:row>
      <xdr:rowOff>148730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4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165257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02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118380</xdr:rowOff>
    </xdr:from>
    <xdr:to>
      <xdr:col>6</xdr:col>
      <xdr:colOff>38100</xdr:colOff>
      <xdr:row>78</xdr:row>
      <xdr:rowOff>48530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39657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1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137795</xdr:rowOff>
    </xdr:from>
    <xdr:to>
      <xdr:col>24</xdr:col>
      <xdr:colOff>63500</xdr:colOff>
      <xdr:row>95</xdr:row>
      <xdr:rowOff>6457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254095"/>
          <a:ext cx="838200" cy="4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107750</xdr:rowOff>
    </xdr:from>
    <xdr:to>
      <xdr:col>19</xdr:col>
      <xdr:colOff>177800</xdr:colOff>
      <xdr:row>95</xdr:row>
      <xdr:rowOff>6457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224050"/>
          <a:ext cx="889000" cy="7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145659</xdr:rowOff>
    </xdr:from>
    <xdr:to>
      <xdr:col>15</xdr:col>
      <xdr:colOff>50800</xdr:colOff>
      <xdr:row>94</xdr:row>
      <xdr:rowOff>107750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090509"/>
          <a:ext cx="889000" cy="13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145659</xdr:rowOff>
    </xdr:from>
    <xdr:to>
      <xdr:col>10</xdr:col>
      <xdr:colOff>114300</xdr:colOff>
      <xdr:row>95</xdr:row>
      <xdr:rowOff>58037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090509"/>
          <a:ext cx="889000" cy="25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86995</xdr:rowOff>
    </xdr:from>
    <xdr:to>
      <xdr:col>24</xdr:col>
      <xdr:colOff>114300</xdr:colOff>
      <xdr:row>95</xdr:row>
      <xdr:rowOff>17145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0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109872</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054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127107</xdr:rowOff>
    </xdr:from>
    <xdr:to>
      <xdr:col>20</xdr:col>
      <xdr:colOff>38100</xdr:colOff>
      <xdr:row>95</xdr:row>
      <xdr:rowOff>57257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4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73784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018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56950</xdr:rowOff>
    </xdr:from>
    <xdr:to>
      <xdr:col>15</xdr:col>
      <xdr:colOff>101600</xdr:colOff>
      <xdr:row>94</xdr:row>
      <xdr:rowOff>158550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17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3627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948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94859</xdr:rowOff>
    </xdr:from>
    <xdr:to>
      <xdr:col>10</xdr:col>
      <xdr:colOff>165100</xdr:colOff>
      <xdr:row>94</xdr:row>
      <xdr:rowOff>25009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0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41536</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814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7237</xdr:rowOff>
    </xdr:from>
    <xdr:to>
      <xdr:col>6</xdr:col>
      <xdr:colOff>38100</xdr:colOff>
      <xdr:row>95</xdr:row>
      <xdr:rowOff>108837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29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125364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07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159892</xdr:rowOff>
    </xdr:from>
    <xdr:to>
      <xdr:col>55</xdr:col>
      <xdr:colOff>0</xdr:colOff>
      <xdr:row>36</xdr:row>
      <xdr:rowOff>3396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160642"/>
          <a:ext cx="838200" cy="1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159892</xdr:rowOff>
    </xdr:from>
    <xdr:to>
      <xdr:col>50</xdr:col>
      <xdr:colOff>114300</xdr:colOff>
      <xdr:row>36</xdr:row>
      <xdr:rowOff>49119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160642"/>
          <a:ext cx="889000" cy="6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49119</xdr:rowOff>
    </xdr:from>
    <xdr:to>
      <xdr:col>45</xdr:col>
      <xdr:colOff>177800</xdr:colOff>
      <xdr:row>36</xdr:row>
      <xdr:rowOff>95445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21319"/>
          <a:ext cx="889000" cy="46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60240</xdr:rowOff>
    </xdr:from>
    <xdr:to>
      <xdr:col>41</xdr:col>
      <xdr:colOff>50800</xdr:colOff>
      <xdr:row>36</xdr:row>
      <xdr:rowOff>95445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60990"/>
          <a:ext cx="889000" cy="20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124046</xdr:rowOff>
    </xdr:from>
    <xdr:to>
      <xdr:col>55</xdr:col>
      <xdr:colOff>50800</xdr:colOff>
      <xdr:row>36</xdr:row>
      <xdr:rowOff>54196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12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146923</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7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109092</xdr:rowOff>
    </xdr:from>
    <xdr:to>
      <xdr:col>50</xdr:col>
      <xdr:colOff>165100</xdr:colOff>
      <xdr:row>36</xdr:row>
      <xdr:rowOff>39242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10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55769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885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169769</xdr:rowOff>
    </xdr:from>
    <xdr:to>
      <xdr:col>46</xdr:col>
      <xdr:colOff>38100</xdr:colOff>
      <xdr:row>36</xdr:row>
      <xdr:rowOff>99919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7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116446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45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44645</xdr:rowOff>
    </xdr:from>
    <xdr:to>
      <xdr:col>41</xdr:col>
      <xdr:colOff>101600</xdr:colOff>
      <xdr:row>36</xdr:row>
      <xdr:rowOff>146245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1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162772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992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9440</xdr:rowOff>
    </xdr:from>
    <xdr:to>
      <xdr:col>36</xdr:col>
      <xdr:colOff>165100</xdr:colOff>
      <xdr:row>35</xdr:row>
      <xdr:rowOff>111040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1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127567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785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150854</xdr:rowOff>
    </xdr:from>
    <xdr:to>
      <xdr:col>55</xdr:col>
      <xdr:colOff>0</xdr:colOff>
      <xdr:row>57</xdr:row>
      <xdr:rowOff>165060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923504"/>
          <a:ext cx="838200" cy="1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85245</xdr:rowOff>
    </xdr:from>
    <xdr:to>
      <xdr:col>50</xdr:col>
      <xdr:colOff>114300</xdr:colOff>
      <xdr:row>57</xdr:row>
      <xdr:rowOff>150854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57895"/>
          <a:ext cx="889000" cy="6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45625</xdr:rowOff>
    </xdr:from>
    <xdr:to>
      <xdr:col>45</xdr:col>
      <xdr:colOff>177800</xdr:colOff>
      <xdr:row>57</xdr:row>
      <xdr:rowOff>85245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18275"/>
          <a:ext cx="889000" cy="3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160368</xdr:rowOff>
    </xdr:from>
    <xdr:to>
      <xdr:col>41</xdr:col>
      <xdr:colOff>50800</xdr:colOff>
      <xdr:row>57</xdr:row>
      <xdr:rowOff>45625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61568"/>
          <a:ext cx="889000" cy="5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114260</xdr:rowOff>
    </xdr:from>
    <xdr:to>
      <xdr:col>55</xdr:col>
      <xdr:colOff>50800</xdr:colOff>
      <xdr:row>58</xdr:row>
      <xdr:rowOff>44410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8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92687</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65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100054</xdr:rowOff>
    </xdr:from>
    <xdr:to>
      <xdr:col>50</xdr:col>
      <xdr:colOff>165100</xdr:colOff>
      <xdr:row>58</xdr:row>
      <xdr:rowOff>30204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7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46731</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647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34445</xdr:rowOff>
    </xdr:from>
    <xdr:to>
      <xdr:col>46</xdr:col>
      <xdr:colOff>38100</xdr:colOff>
      <xdr:row>57</xdr:row>
      <xdr:rowOff>136045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0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152572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582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166275</xdr:rowOff>
    </xdr:from>
    <xdr:to>
      <xdr:col>41</xdr:col>
      <xdr:colOff>101600</xdr:colOff>
      <xdr:row>57</xdr:row>
      <xdr:rowOff>96425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6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112952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542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109568</xdr:rowOff>
    </xdr:from>
    <xdr:to>
      <xdr:col>36</xdr:col>
      <xdr:colOff>165100</xdr:colOff>
      <xdr:row>57</xdr:row>
      <xdr:rowOff>39718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1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56245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48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97592</xdr:rowOff>
    </xdr:from>
    <xdr:to>
      <xdr:col>55</xdr:col>
      <xdr:colOff>0</xdr:colOff>
      <xdr:row>78</xdr:row>
      <xdr:rowOff>135065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70692"/>
          <a:ext cx="838200" cy="3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31876</xdr:rowOff>
    </xdr:from>
    <xdr:to>
      <xdr:col>50</xdr:col>
      <xdr:colOff>114300</xdr:colOff>
      <xdr:row>78</xdr:row>
      <xdr:rowOff>135065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04976"/>
          <a:ext cx="889000" cy="10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31876</xdr:rowOff>
    </xdr:from>
    <xdr:to>
      <xdr:col>45</xdr:col>
      <xdr:colOff>177800</xdr:colOff>
      <xdr:row>78</xdr:row>
      <xdr:rowOff>43579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04976"/>
          <a:ext cx="889000" cy="1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171050</xdr:rowOff>
    </xdr:from>
    <xdr:to>
      <xdr:col>41</xdr:col>
      <xdr:colOff>50800</xdr:colOff>
      <xdr:row>78</xdr:row>
      <xdr:rowOff>43579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72700"/>
          <a:ext cx="889000" cy="43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46792</xdr:rowOff>
    </xdr:from>
    <xdr:to>
      <xdr:col>55</xdr:col>
      <xdr:colOff>50800</xdr:colOff>
      <xdr:row>78</xdr:row>
      <xdr:rowOff>148392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1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6169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07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84265</xdr:rowOff>
    </xdr:from>
    <xdr:to>
      <xdr:col>50</xdr:col>
      <xdr:colOff>165100</xdr:colOff>
      <xdr:row>79</xdr:row>
      <xdr:rowOff>14415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5542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5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152526</xdr:rowOff>
    </xdr:from>
    <xdr:to>
      <xdr:col>46</xdr:col>
      <xdr:colOff>38100</xdr:colOff>
      <xdr:row>78</xdr:row>
      <xdr:rowOff>82676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5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99203</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312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164229</xdr:rowOff>
    </xdr:from>
    <xdr:to>
      <xdr:col>41</xdr:col>
      <xdr:colOff>101600</xdr:colOff>
      <xdr:row>78</xdr:row>
      <xdr:rowOff>94379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6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110906</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141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120250</xdr:rowOff>
    </xdr:from>
    <xdr:to>
      <xdr:col>36</xdr:col>
      <xdr:colOff>165100</xdr:colOff>
      <xdr:row>78</xdr:row>
      <xdr:rowOff>50400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66927</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097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121557</xdr:rowOff>
    </xdr:from>
    <xdr:to>
      <xdr:col>55</xdr:col>
      <xdr:colOff>0</xdr:colOff>
      <xdr:row>98</xdr:row>
      <xdr:rowOff>13937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752207"/>
          <a:ext cx="838200" cy="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121557</xdr:rowOff>
    </xdr:from>
    <xdr:to>
      <xdr:col>50</xdr:col>
      <xdr:colOff>114300</xdr:colOff>
      <xdr:row>97</xdr:row>
      <xdr:rowOff>135196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52207"/>
          <a:ext cx="889000" cy="1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39474</xdr:rowOff>
    </xdr:from>
    <xdr:to>
      <xdr:col>45</xdr:col>
      <xdr:colOff>177800</xdr:colOff>
      <xdr:row>97</xdr:row>
      <xdr:rowOff>135196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670124"/>
          <a:ext cx="889000" cy="9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5004</xdr:rowOff>
    </xdr:from>
    <xdr:to>
      <xdr:col>41</xdr:col>
      <xdr:colOff>50800</xdr:colOff>
      <xdr:row>97</xdr:row>
      <xdr:rowOff>39474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635654"/>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134587</xdr:rowOff>
    </xdr:from>
    <xdr:to>
      <xdr:col>55</xdr:col>
      <xdr:colOff>50800</xdr:colOff>
      <xdr:row>98</xdr:row>
      <xdr:rowOff>64737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6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113014</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43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70757</xdr:rowOff>
    </xdr:from>
    <xdr:to>
      <xdr:col>50</xdr:col>
      <xdr:colOff>165100</xdr:colOff>
      <xdr:row>98</xdr:row>
      <xdr:rowOff>907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0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17434</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476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84396</xdr:rowOff>
    </xdr:from>
    <xdr:to>
      <xdr:col>46</xdr:col>
      <xdr:colOff>38100</xdr:colOff>
      <xdr:row>98</xdr:row>
      <xdr:rowOff>14546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1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31073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490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160124</xdr:rowOff>
    </xdr:from>
    <xdr:to>
      <xdr:col>41</xdr:col>
      <xdr:colOff>101600</xdr:colOff>
      <xdr:row>97</xdr:row>
      <xdr:rowOff>90274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61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106801</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394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125654</xdr:rowOff>
    </xdr:from>
    <xdr:to>
      <xdr:col>36</xdr:col>
      <xdr:colOff>165100</xdr:colOff>
      <xdr:row>97</xdr:row>
      <xdr:rowOff>55804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58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72331</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360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94972</xdr:rowOff>
    </xdr:from>
    <xdr:to>
      <xdr:col>85</xdr:col>
      <xdr:colOff>127000</xdr:colOff>
      <xdr:row>33</xdr:row>
      <xdr:rowOff>60174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5409922"/>
          <a:ext cx="838200" cy="30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60174</xdr:rowOff>
    </xdr:from>
    <xdr:to>
      <xdr:col>81</xdr:col>
      <xdr:colOff>50800</xdr:colOff>
      <xdr:row>35</xdr:row>
      <xdr:rowOff>132590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5718024"/>
          <a:ext cx="889000" cy="4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132590</xdr:rowOff>
    </xdr:from>
    <xdr:to>
      <xdr:col>76</xdr:col>
      <xdr:colOff>114300</xdr:colOff>
      <xdr:row>37</xdr:row>
      <xdr:rowOff>155658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133340"/>
          <a:ext cx="889000" cy="36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155658</xdr:rowOff>
    </xdr:from>
    <xdr:to>
      <xdr:col>71</xdr:col>
      <xdr:colOff>177800</xdr:colOff>
      <xdr:row>38</xdr:row>
      <xdr:rowOff>15897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499308"/>
          <a:ext cx="889000" cy="3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44172</xdr:rowOff>
    </xdr:from>
    <xdr:to>
      <xdr:col>85</xdr:col>
      <xdr:colOff>177800</xdr:colOff>
      <xdr:row>31</xdr:row>
      <xdr:rowOff>145772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535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67049</xdr:rowOff>
    </xdr:from>
    <xdr:ext cx="69018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52105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9374</xdr:rowOff>
    </xdr:from>
    <xdr:to>
      <xdr:col>81</xdr:col>
      <xdr:colOff>101600</xdr:colOff>
      <xdr:row>33</xdr:row>
      <xdr:rowOff>110974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566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31</xdr:row>
      <xdr:rowOff>127501</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5442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81790</xdr:rowOff>
    </xdr:from>
    <xdr:to>
      <xdr:col>76</xdr:col>
      <xdr:colOff>165100</xdr:colOff>
      <xdr:row>36</xdr:row>
      <xdr:rowOff>11940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08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28467</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585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104858</xdr:rowOff>
    </xdr:from>
    <xdr:to>
      <xdr:col>72</xdr:col>
      <xdr:colOff>38100</xdr:colOff>
      <xdr:row>38</xdr:row>
      <xdr:rowOff>35007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485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36</xdr:row>
      <xdr:rowOff>51535</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6223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136548</xdr:rowOff>
    </xdr:from>
    <xdr:to>
      <xdr:col>67</xdr:col>
      <xdr:colOff>101600</xdr:colOff>
      <xdr:row>38</xdr:row>
      <xdr:rowOff>66698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4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36</xdr:row>
      <xdr:rowOff>83225</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625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77477</xdr:rowOff>
    </xdr:from>
    <xdr:to>
      <xdr:col>85</xdr:col>
      <xdr:colOff>127000</xdr:colOff>
      <xdr:row>76</xdr:row>
      <xdr:rowOff>100282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107677"/>
          <a:ext cx="838200" cy="2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100282</xdr:rowOff>
    </xdr:from>
    <xdr:to>
      <xdr:col>81</xdr:col>
      <xdr:colOff>50800</xdr:colOff>
      <xdr:row>76</xdr:row>
      <xdr:rowOff>123757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130482"/>
          <a:ext cx="889000" cy="2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123757</xdr:rowOff>
    </xdr:from>
    <xdr:to>
      <xdr:col>76</xdr:col>
      <xdr:colOff>114300</xdr:colOff>
      <xdr:row>76</xdr:row>
      <xdr:rowOff>158333</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53957"/>
          <a:ext cx="889000" cy="3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158333</xdr:rowOff>
    </xdr:from>
    <xdr:to>
      <xdr:col>71</xdr:col>
      <xdr:colOff>177800</xdr:colOff>
      <xdr:row>77</xdr:row>
      <xdr:rowOff>31164</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88533"/>
          <a:ext cx="889000" cy="4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26677</xdr:rowOff>
    </xdr:from>
    <xdr:to>
      <xdr:col>85</xdr:col>
      <xdr:colOff>177800</xdr:colOff>
      <xdr:row>76</xdr:row>
      <xdr:rowOff>128277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5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49554</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08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49482</xdr:rowOff>
    </xdr:from>
    <xdr:to>
      <xdr:col>81</xdr:col>
      <xdr:colOff>101600</xdr:colOff>
      <xdr:row>76</xdr:row>
      <xdr:rowOff>151082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7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167608</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854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72957</xdr:rowOff>
    </xdr:from>
    <xdr:to>
      <xdr:col>76</xdr:col>
      <xdr:colOff>165100</xdr:colOff>
      <xdr:row>77</xdr:row>
      <xdr:rowOff>3107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19634</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878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107533</xdr:rowOff>
    </xdr:from>
    <xdr:to>
      <xdr:col>72</xdr:col>
      <xdr:colOff>38100</xdr:colOff>
      <xdr:row>77</xdr:row>
      <xdr:rowOff>37683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3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54210</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912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151814</xdr:rowOff>
    </xdr:from>
    <xdr:to>
      <xdr:col>67</xdr:col>
      <xdr:colOff>101600</xdr:colOff>
      <xdr:row>77</xdr:row>
      <xdr:rowOff>81964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8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98492</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957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109209</xdr:rowOff>
    </xdr:from>
    <xdr:to>
      <xdr:col>85</xdr:col>
      <xdr:colOff>127000</xdr:colOff>
      <xdr:row>98</xdr:row>
      <xdr:rowOff>127620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911309"/>
          <a:ext cx="838200" cy="1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13249</xdr:rowOff>
    </xdr:from>
    <xdr:to>
      <xdr:col>81</xdr:col>
      <xdr:colOff>50800</xdr:colOff>
      <xdr:row>98</xdr:row>
      <xdr:rowOff>127620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15349"/>
          <a:ext cx="889000" cy="11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67339</xdr:rowOff>
    </xdr:from>
    <xdr:to>
      <xdr:col>76</xdr:col>
      <xdr:colOff>114300</xdr:colOff>
      <xdr:row>98</xdr:row>
      <xdr:rowOff>13249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97989"/>
          <a:ext cx="889000" cy="11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67339</xdr:rowOff>
    </xdr:from>
    <xdr:to>
      <xdr:col>71</xdr:col>
      <xdr:colOff>177800</xdr:colOff>
      <xdr:row>98</xdr:row>
      <xdr:rowOff>91670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97989"/>
          <a:ext cx="889000" cy="19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58409</xdr:rowOff>
    </xdr:from>
    <xdr:to>
      <xdr:col>85</xdr:col>
      <xdr:colOff>177800</xdr:colOff>
      <xdr:row>98</xdr:row>
      <xdr:rowOff>160009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6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144786</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7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76820</xdr:rowOff>
    </xdr:from>
    <xdr:to>
      <xdr:col>81</xdr:col>
      <xdr:colOff>101600</xdr:colOff>
      <xdr:row>99</xdr:row>
      <xdr:rowOff>6970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7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169547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133899</xdr:rowOff>
    </xdr:from>
    <xdr:to>
      <xdr:col>76</xdr:col>
      <xdr:colOff>165100</xdr:colOff>
      <xdr:row>98</xdr:row>
      <xdr:rowOff>64049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6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80576</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53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16539</xdr:rowOff>
    </xdr:from>
    <xdr:to>
      <xdr:col>72</xdr:col>
      <xdr:colOff>38100</xdr:colOff>
      <xdr:row>97</xdr:row>
      <xdr:rowOff>118139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134666</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422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40870</xdr:rowOff>
    </xdr:from>
    <xdr:to>
      <xdr:col>67</xdr:col>
      <xdr:colOff>101600</xdr:colOff>
      <xdr:row>98</xdr:row>
      <xdr:rowOff>142470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4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133597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26805</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13355"/>
          <a:ext cx="889000" cy="7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100164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78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147455</xdr:rowOff>
    </xdr:from>
    <xdr:to>
      <xdr:col>98</xdr:col>
      <xdr:colOff>38100</xdr:colOff>
      <xdr:row>39</xdr:row>
      <xdr:rowOff>77605</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66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94131</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643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105067</xdr:rowOff>
    </xdr:from>
    <xdr:to>
      <xdr:col>116</xdr:col>
      <xdr:colOff>63500</xdr:colOff>
      <xdr:row>58</xdr:row>
      <xdr:rowOff>111379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049167"/>
          <a:ext cx="838200" cy="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111379</xdr:rowOff>
    </xdr:from>
    <xdr:to>
      <xdr:col>111</xdr:col>
      <xdr:colOff>177800</xdr:colOff>
      <xdr:row>58</xdr:row>
      <xdr:rowOff>113550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055479"/>
          <a:ext cx="889000" cy="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113550</xdr:rowOff>
    </xdr:from>
    <xdr:to>
      <xdr:col>107</xdr:col>
      <xdr:colOff>50800</xdr:colOff>
      <xdr:row>58</xdr:row>
      <xdr:rowOff>116904</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057650"/>
          <a:ext cx="889000" cy="3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116904</xdr:rowOff>
    </xdr:from>
    <xdr:to>
      <xdr:col>102</xdr:col>
      <xdr:colOff>114300</xdr:colOff>
      <xdr:row>58</xdr:row>
      <xdr:rowOff>125730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061004"/>
          <a:ext cx="889000" cy="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54267</xdr:rowOff>
    </xdr:from>
    <xdr:to>
      <xdr:col>116</xdr:col>
      <xdr:colOff>114300</xdr:colOff>
      <xdr:row>58</xdr:row>
      <xdr:rowOff>155867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99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31919</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60579</xdr:rowOff>
    </xdr:from>
    <xdr:to>
      <xdr:col>112</xdr:col>
      <xdr:colOff>38100</xdr:colOff>
      <xdr:row>58</xdr:row>
      <xdr:rowOff>162179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0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7256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977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62750</xdr:rowOff>
    </xdr:from>
    <xdr:to>
      <xdr:col>107</xdr:col>
      <xdr:colOff>101600</xdr:colOff>
      <xdr:row>58</xdr:row>
      <xdr:rowOff>164350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0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9427</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978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66104</xdr:rowOff>
    </xdr:from>
    <xdr:to>
      <xdr:col>102</xdr:col>
      <xdr:colOff>165100</xdr:colOff>
      <xdr:row>58</xdr:row>
      <xdr:rowOff>167704</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1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158831</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0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74930</xdr:rowOff>
    </xdr:from>
    <xdr:to>
      <xdr:col>98</xdr:col>
      <xdr:colOff>38100</xdr:colOff>
      <xdr:row>59</xdr:row>
      <xdr:rowOff>5080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167657</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1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44223</xdr:rowOff>
    </xdr:from>
    <xdr:to>
      <xdr:col>116</xdr:col>
      <xdr:colOff>63500</xdr:colOff>
      <xdr:row>74</xdr:row>
      <xdr:rowOff>10486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560073"/>
          <a:ext cx="838200" cy="137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44223</xdr:rowOff>
    </xdr:from>
    <xdr:to>
      <xdr:col>111</xdr:col>
      <xdr:colOff>177800</xdr:colOff>
      <xdr:row>73</xdr:row>
      <xdr:rowOff>154760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560073"/>
          <a:ext cx="889000" cy="11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154760</xdr:rowOff>
    </xdr:from>
    <xdr:to>
      <xdr:col>107</xdr:col>
      <xdr:colOff>50800</xdr:colOff>
      <xdr:row>74</xdr:row>
      <xdr:rowOff>65880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670610"/>
          <a:ext cx="889000" cy="8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165257</xdr:rowOff>
    </xdr:from>
    <xdr:to>
      <xdr:col>102</xdr:col>
      <xdr:colOff>114300</xdr:colOff>
      <xdr:row>74</xdr:row>
      <xdr:rowOff>65880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681107"/>
          <a:ext cx="889000" cy="7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131136</xdr:rowOff>
    </xdr:from>
    <xdr:to>
      <xdr:col>116</xdr:col>
      <xdr:colOff>114300</xdr:colOff>
      <xdr:row>74</xdr:row>
      <xdr:rowOff>61286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64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154013</xdr:rowOff>
    </xdr:from>
    <xdr:ext cx="599010"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498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164873</xdr:rowOff>
    </xdr:from>
    <xdr:to>
      <xdr:col>112</xdr:col>
      <xdr:colOff>38100</xdr:colOff>
      <xdr:row>73</xdr:row>
      <xdr:rowOff>95023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50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111550</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284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103960</xdr:rowOff>
    </xdr:from>
    <xdr:to>
      <xdr:col>107</xdr:col>
      <xdr:colOff>101600</xdr:colOff>
      <xdr:row>74</xdr:row>
      <xdr:rowOff>34110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61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50637</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395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15080</xdr:rowOff>
    </xdr:from>
    <xdr:to>
      <xdr:col>102</xdr:col>
      <xdr:colOff>165100</xdr:colOff>
      <xdr:row>74</xdr:row>
      <xdr:rowOff>116680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70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133207</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477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114457</xdr:rowOff>
    </xdr:from>
    <xdr:to>
      <xdr:col>98</xdr:col>
      <xdr:colOff>38100</xdr:colOff>
      <xdr:row>74</xdr:row>
      <xdr:rowOff>44607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63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61134</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405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・歳出決算総額は、台風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号の災害復旧事業の影響により、前年度より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351,091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千円の増となった。住民一人当たりのコストは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3,085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千円で前年度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・物件費は、システム標準化に伴う委託業務の一時的な増加及び市場の価格高騰により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住民一人当たりのコストは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前年度に比べ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千円増加した。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・補助費等については、類似団体を税非課税世帯支援援給付金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の縮小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などの影響もあ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り前年度に比べ減少した。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・普通建設費のうち更新整備について、類似団体平均を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下回った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年台風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号の災害復旧事業に予算を集中させ、普通建設費については予算配分を縮小したためである。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・災害復旧事業費については、台風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号災害の影響により、住民一人当たりのコストが前年度に比べ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千円増加した。災害による急激な経費の増加については、基金等の活用も行いながら対応していきたい。</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・積立金においては、前年度より住民一人当たりのコストが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災害復旧事業の繰越財源を確保するために積立金を縮小したことによる。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宮崎県諸塚村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
1,404
187.56
5,283,251
4,337,394
91,038
2,123,887
2,186,717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86855</xdr:rowOff>
    </xdr:from>
    <xdr:to>
      <xdr:col>24</xdr:col>
      <xdr:colOff>63500</xdr:colOff>
      <xdr:row>35</xdr:row>
      <xdr:rowOff>134347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087605"/>
          <a:ext cx="838200" cy="4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134347</xdr:rowOff>
    </xdr:from>
    <xdr:to>
      <xdr:col>19</xdr:col>
      <xdr:colOff>177800</xdr:colOff>
      <xdr:row>35</xdr:row>
      <xdr:rowOff>152921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135097"/>
          <a:ext cx="8890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152921</xdr:rowOff>
    </xdr:from>
    <xdr:to>
      <xdr:col>15</xdr:col>
      <xdr:colOff>50800</xdr:colOff>
      <xdr:row>35</xdr:row>
      <xdr:rowOff>161150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153671"/>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161150</xdr:rowOff>
    </xdr:from>
    <xdr:to>
      <xdr:col>10</xdr:col>
      <xdr:colOff>114300</xdr:colOff>
      <xdr:row>36</xdr:row>
      <xdr:rowOff>37440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161900"/>
          <a:ext cx="889000" cy="4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36055</xdr:rowOff>
    </xdr:from>
    <xdr:to>
      <xdr:col>24</xdr:col>
      <xdr:colOff>114300</xdr:colOff>
      <xdr:row>35</xdr:row>
      <xdr:rowOff>137655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03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58932</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88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83547</xdr:rowOff>
    </xdr:from>
    <xdr:to>
      <xdr:col>20</xdr:col>
      <xdr:colOff>38100</xdr:colOff>
      <xdr:row>36</xdr:row>
      <xdr:rowOff>13697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08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30224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85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102121</xdr:rowOff>
    </xdr:from>
    <xdr:to>
      <xdr:col>15</xdr:col>
      <xdr:colOff>101600</xdr:colOff>
      <xdr:row>36</xdr:row>
      <xdr:rowOff>32271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10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48798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87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110350</xdr:rowOff>
    </xdr:from>
    <xdr:to>
      <xdr:col>10</xdr:col>
      <xdr:colOff>165100</xdr:colOff>
      <xdr:row>36</xdr:row>
      <xdr:rowOff>40500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1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57027</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88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158090</xdr:rowOff>
    </xdr:from>
    <xdr:to>
      <xdr:col>6</xdr:col>
      <xdr:colOff>38100</xdr:colOff>
      <xdr:row>36</xdr:row>
      <xdr:rowOff>88240</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1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104767</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93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115147</xdr:rowOff>
    </xdr:from>
    <xdr:to>
      <xdr:col>24</xdr:col>
      <xdr:colOff>63500</xdr:colOff>
      <xdr:row>57</xdr:row>
      <xdr:rowOff>147803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87797"/>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98132</xdr:rowOff>
    </xdr:from>
    <xdr:to>
      <xdr:col>19</xdr:col>
      <xdr:colOff>177800</xdr:colOff>
      <xdr:row>57</xdr:row>
      <xdr:rowOff>147803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870782"/>
          <a:ext cx="889000" cy="4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62655</xdr:rowOff>
    </xdr:from>
    <xdr:to>
      <xdr:col>15</xdr:col>
      <xdr:colOff>50800</xdr:colOff>
      <xdr:row>57</xdr:row>
      <xdr:rowOff>98132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835305"/>
          <a:ext cx="889000" cy="3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62655</xdr:rowOff>
    </xdr:from>
    <xdr:to>
      <xdr:col>10</xdr:col>
      <xdr:colOff>114300</xdr:colOff>
      <xdr:row>57</xdr:row>
      <xdr:rowOff>102721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835305"/>
          <a:ext cx="889000" cy="4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64347</xdr:rowOff>
    </xdr:from>
    <xdr:to>
      <xdr:col>24</xdr:col>
      <xdr:colOff>114300</xdr:colOff>
      <xdr:row>57</xdr:row>
      <xdr:rowOff>165947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3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23724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24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97003</xdr:rowOff>
    </xdr:from>
    <xdr:to>
      <xdr:col>20</xdr:col>
      <xdr:colOff>38100</xdr:colOff>
      <xdr:row>58</xdr:row>
      <xdr:rowOff>27153</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6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18280</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62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47332</xdr:rowOff>
    </xdr:from>
    <xdr:to>
      <xdr:col>15</xdr:col>
      <xdr:colOff>101600</xdr:colOff>
      <xdr:row>57</xdr:row>
      <xdr:rowOff>148932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1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165459</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9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11855</xdr:rowOff>
    </xdr:from>
    <xdr:to>
      <xdr:col>10</xdr:col>
      <xdr:colOff>165100</xdr:colOff>
      <xdr:row>57</xdr:row>
      <xdr:rowOff>113455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8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129982</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59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51921</xdr:rowOff>
    </xdr:from>
    <xdr:to>
      <xdr:col>6</xdr:col>
      <xdr:colOff>38100</xdr:colOff>
      <xdr:row>57</xdr:row>
      <xdr:rowOff>153521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2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170048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9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5914</xdr:rowOff>
    </xdr:from>
    <xdr:to>
      <xdr:col>24</xdr:col>
      <xdr:colOff>63500</xdr:colOff>
      <xdr:row>75</xdr:row>
      <xdr:rowOff>95806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864664"/>
          <a:ext cx="838200" cy="89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95806</xdr:rowOff>
    </xdr:from>
    <xdr:to>
      <xdr:col>19</xdr:col>
      <xdr:colOff>177800</xdr:colOff>
      <xdr:row>75</xdr:row>
      <xdr:rowOff>97876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954556"/>
          <a:ext cx="889000" cy="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91453</xdr:rowOff>
    </xdr:from>
    <xdr:to>
      <xdr:col>15</xdr:col>
      <xdr:colOff>50800</xdr:colOff>
      <xdr:row>75</xdr:row>
      <xdr:rowOff>97876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950203"/>
          <a:ext cx="88900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91453</xdr:rowOff>
    </xdr:from>
    <xdr:to>
      <xdr:col>10</xdr:col>
      <xdr:colOff>114300</xdr:colOff>
      <xdr:row>75</xdr:row>
      <xdr:rowOff>161632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950203"/>
          <a:ext cx="889000" cy="70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126564</xdr:rowOff>
    </xdr:from>
    <xdr:to>
      <xdr:col>24</xdr:col>
      <xdr:colOff>114300</xdr:colOff>
      <xdr:row>75</xdr:row>
      <xdr:rowOff>56714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8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149441</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665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45006</xdr:rowOff>
    </xdr:from>
    <xdr:to>
      <xdr:col>20</xdr:col>
      <xdr:colOff>38100</xdr:colOff>
      <xdr:row>75</xdr:row>
      <xdr:rowOff>146605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9037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163133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678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47076</xdr:rowOff>
    </xdr:from>
    <xdr:to>
      <xdr:col>15</xdr:col>
      <xdr:colOff>101600</xdr:colOff>
      <xdr:row>75</xdr:row>
      <xdr:rowOff>148676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0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165203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681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40653</xdr:rowOff>
    </xdr:from>
    <xdr:to>
      <xdr:col>10</xdr:col>
      <xdr:colOff>165100</xdr:colOff>
      <xdr:row>75</xdr:row>
      <xdr:rowOff>142253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89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158780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674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110833</xdr:rowOff>
    </xdr:from>
    <xdr:to>
      <xdr:col>6</xdr:col>
      <xdr:colOff>38100</xdr:colOff>
      <xdr:row>76</xdr:row>
      <xdr:rowOff>40984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9695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57510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744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150701</xdr:rowOff>
    </xdr:from>
    <xdr:to>
      <xdr:col>24</xdr:col>
      <xdr:colOff>63500</xdr:colOff>
      <xdr:row>97</xdr:row>
      <xdr:rowOff>32260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609901"/>
          <a:ext cx="838200" cy="5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150701</xdr:rowOff>
    </xdr:from>
    <xdr:to>
      <xdr:col>19</xdr:col>
      <xdr:colOff>177800</xdr:colOff>
      <xdr:row>96</xdr:row>
      <xdr:rowOff>169115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09901"/>
          <a:ext cx="889000" cy="1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169115</xdr:rowOff>
    </xdr:from>
    <xdr:to>
      <xdr:col>15</xdr:col>
      <xdr:colOff>50800</xdr:colOff>
      <xdr:row>97</xdr:row>
      <xdr:rowOff>21713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28315"/>
          <a:ext cx="889000" cy="2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18388</xdr:rowOff>
    </xdr:from>
    <xdr:to>
      <xdr:col>10</xdr:col>
      <xdr:colOff>114300</xdr:colOff>
      <xdr:row>97</xdr:row>
      <xdr:rowOff>21713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649038"/>
          <a:ext cx="889000" cy="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152910</xdr:rowOff>
    </xdr:from>
    <xdr:to>
      <xdr:col>24</xdr:col>
      <xdr:colOff>114300</xdr:colOff>
      <xdr:row>97</xdr:row>
      <xdr:rowOff>83060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1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4337</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6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99901</xdr:rowOff>
    </xdr:from>
    <xdr:to>
      <xdr:col>20</xdr:col>
      <xdr:colOff>38100</xdr:colOff>
      <xdr:row>97</xdr:row>
      <xdr:rowOff>30051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5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46578</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34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118315</xdr:rowOff>
    </xdr:from>
    <xdr:to>
      <xdr:col>15</xdr:col>
      <xdr:colOff>101600</xdr:colOff>
      <xdr:row>97</xdr:row>
      <xdr:rowOff>48465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7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64992</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352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142363</xdr:rowOff>
    </xdr:from>
    <xdr:to>
      <xdr:col>10</xdr:col>
      <xdr:colOff>165100</xdr:colOff>
      <xdr:row>97</xdr:row>
      <xdr:rowOff>72513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0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89040</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7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139038</xdr:rowOff>
    </xdr:from>
    <xdr:to>
      <xdr:col>6</xdr:col>
      <xdr:colOff>38100</xdr:colOff>
      <xdr:row>97</xdr:row>
      <xdr:rowOff>69188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9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85715</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373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121016</xdr:rowOff>
    </xdr:from>
    <xdr:to>
      <xdr:col>55</xdr:col>
      <xdr:colOff>0</xdr:colOff>
      <xdr:row>56</xdr:row>
      <xdr:rowOff>153387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722216"/>
          <a:ext cx="838200" cy="3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58158</xdr:rowOff>
    </xdr:from>
    <xdr:to>
      <xdr:col>50</xdr:col>
      <xdr:colOff>114300</xdr:colOff>
      <xdr:row>56</xdr:row>
      <xdr:rowOff>153387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659358"/>
          <a:ext cx="889000" cy="9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58158</xdr:rowOff>
    </xdr:from>
    <xdr:to>
      <xdr:col>45</xdr:col>
      <xdr:colOff>177800</xdr:colOff>
      <xdr:row>56</xdr:row>
      <xdr:rowOff>76295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659358"/>
          <a:ext cx="889000" cy="1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165305</xdr:rowOff>
    </xdr:from>
    <xdr:to>
      <xdr:col>41</xdr:col>
      <xdr:colOff>50800</xdr:colOff>
      <xdr:row>56</xdr:row>
      <xdr:rowOff>76295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595055"/>
          <a:ext cx="889000" cy="8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70216</xdr:rowOff>
    </xdr:from>
    <xdr:to>
      <xdr:col>55</xdr:col>
      <xdr:colOff>50800</xdr:colOff>
      <xdr:row>57</xdr:row>
      <xdr:rowOff>366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67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93093</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522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102587</xdr:rowOff>
    </xdr:from>
    <xdr:to>
      <xdr:col>50</xdr:col>
      <xdr:colOff>165100</xdr:colOff>
      <xdr:row>57</xdr:row>
      <xdr:rowOff>32737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0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49264</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479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7358</xdr:rowOff>
    </xdr:from>
    <xdr:to>
      <xdr:col>46</xdr:col>
      <xdr:colOff>38100</xdr:colOff>
      <xdr:row>56</xdr:row>
      <xdr:rowOff>108958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608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125485</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38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25495</xdr:rowOff>
    </xdr:from>
    <xdr:to>
      <xdr:col>41</xdr:col>
      <xdr:colOff>101600</xdr:colOff>
      <xdr:row>56</xdr:row>
      <xdr:rowOff>127095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62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143622</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401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114505</xdr:rowOff>
    </xdr:from>
    <xdr:to>
      <xdr:col>36</xdr:col>
      <xdr:colOff>165100</xdr:colOff>
      <xdr:row>56</xdr:row>
      <xdr:rowOff>44655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4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61182</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319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129364</xdr:rowOff>
    </xdr:from>
    <xdr:to>
      <xdr:col>55</xdr:col>
      <xdr:colOff>0</xdr:colOff>
      <xdr:row>77</xdr:row>
      <xdr:rowOff>159032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31014"/>
          <a:ext cx="838200" cy="2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76538</xdr:rowOff>
    </xdr:from>
    <xdr:to>
      <xdr:col>50</xdr:col>
      <xdr:colOff>114300</xdr:colOff>
      <xdr:row>77</xdr:row>
      <xdr:rowOff>129364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78188"/>
          <a:ext cx="889000" cy="5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76538</xdr:rowOff>
    </xdr:from>
    <xdr:to>
      <xdr:col>45</xdr:col>
      <xdr:colOff>177800</xdr:colOff>
      <xdr:row>77</xdr:row>
      <xdr:rowOff>125789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78188"/>
          <a:ext cx="889000" cy="4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125789</xdr:rowOff>
    </xdr:from>
    <xdr:to>
      <xdr:col>41</xdr:col>
      <xdr:colOff>50800</xdr:colOff>
      <xdr:row>77</xdr:row>
      <xdr:rowOff>134857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327439"/>
          <a:ext cx="88900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108232</xdr:rowOff>
    </xdr:from>
    <xdr:to>
      <xdr:col>55</xdr:col>
      <xdr:colOff>50800</xdr:colOff>
      <xdr:row>78</xdr:row>
      <xdr:rowOff>38382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0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86659</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28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78564</xdr:rowOff>
    </xdr:from>
    <xdr:to>
      <xdr:col>50</xdr:col>
      <xdr:colOff>165100</xdr:colOff>
      <xdr:row>78</xdr:row>
      <xdr:rowOff>8714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8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171291</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72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25738</xdr:rowOff>
    </xdr:from>
    <xdr:to>
      <xdr:col>46</xdr:col>
      <xdr:colOff>38100</xdr:colOff>
      <xdr:row>77</xdr:row>
      <xdr:rowOff>127338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2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143865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00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74989</xdr:rowOff>
    </xdr:from>
    <xdr:to>
      <xdr:col>41</xdr:col>
      <xdr:colOff>101600</xdr:colOff>
      <xdr:row>78</xdr:row>
      <xdr:rowOff>5139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7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21666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51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84057</xdr:rowOff>
    </xdr:from>
    <xdr:to>
      <xdr:col>36</xdr:col>
      <xdr:colOff>165100</xdr:colOff>
      <xdr:row>78</xdr:row>
      <xdr:rowOff>14207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8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5334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37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93618</xdr:rowOff>
    </xdr:from>
    <xdr:to>
      <xdr:col>55</xdr:col>
      <xdr:colOff>0</xdr:colOff>
      <xdr:row>97</xdr:row>
      <xdr:rowOff>132758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724268"/>
          <a:ext cx="838200" cy="39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58981</xdr:rowOff>
    </xdr:from>
    <xdr:to>
      <xdr:col>50</xdr:col>
      <xdr:colOff>114300</xdr:colOff>
      <xdr:row>97</xdr:row>
      <xdr:rowOff>93618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89631"/>
          <a:ext cx="889000" cy="3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19574</xdr:rowOff>
    </xdr:from>
    <xdr:to>
      <xdr:col>45</xdr:col>
      <xdr:colOff>177800</xdr:colOff>
      <xdr:row>97</xdr:row>
      <xdr:rowOff>58981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50224"/>
          <a:ext cx="889000" cy="3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19574</xdr:rowOff>
    </xdr:from>
    <xdr:to>
      <xdr:col>41</xdr:col>
      <xdr:colOff>50800</xdr:colOff>
      <xdr:row>97</xdr:row>
      <xdr:rowOff>129318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50224"/>
          <a:ext cx="889000" cy="10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81958</xdr:rowOff>
    </xdr:from>
    <xdr:to>
      <xdr:col>55</xdr:col>
      <xdr:colOff>50800</xdr:colOff>
      <xdr:row>98</xdr:row>
      <xdr:rowOff>12108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1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104835</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64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42818</xdr:rowOff>
    </xdr:from>
    <xdr:to>
      <xdr:col>50</xdr:col>
      <xdr:colOff>165100</xdr:colOff>
      <xdr:row>97</xdr:row>
      <xdr:rowOff>144418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7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160945</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448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8181</xdr:rowOff>
    </xdr:from>
    <xdr:to>
      <xdr:col>46</xdr:col>
      <xdr:colOff>38100</xdr:colOff>
      <xdr:row>97</xdr:row>
      <xdr:rowOff>109781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3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126308</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414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140224</xdr:rowOff>
    </xdr:from>
    <xdr:to>
      <xdr:col>41</xdr:col>
      <xdr:colOff>101600</xdr:colOff>
      <xdr:row>97</xdr:row>
      <xdr:rowOff>70374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9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86901</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374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78518</xdr:rowOff>
    </xdr:from>
    <xdr:to>
      <xdr:col>36</xdr:col>
      <xdr:colOff>165100</xdr:colOff>
      <xdr:row>98</xdr:row>
      <xdr:rowOff>8668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0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25195</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484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105494</xdr:rowOff>
    </xdr:from>
    <xdr:to>
      <xdr:col>85</xdr:col>
      <xdr:colOff>127000</xdr:colOff>
      <xdr:row>38</xdr:row>
      <xdr:rowOff>126803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620594"/>
          <a:ext cx="838200" cy="2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59884</xdr:rowOff>
    </xdr:from>
    <xdr:to>
      <xdr:col>81</xdr:col>
      <xdr:colOff>50800</xdr:colOff>
      <xdr:row>38</xdr:row>
      <xdr:rowOff>105494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574984"/>
          <a:ext cx="889000" cy="4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59884</xdr:rowOff>
    </xdr:from>
    <xdr:to>
      <xdr:col>76</xdr:col>
      <xdr:colOff>114300</xdr:colOff>
      <xdr:row>38</xdr:row>
      <xdr:rowOff>63088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74984"/>
          <a:ext cx="889000" cy="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44084</xdr:rowOff>
    </xdr:from>
    <xdr:to>
      <xdr:col>71</xdr:col>
      <xdr:colOff>177800</xdr:colOff>
      <xdr:row>38</xdr:row>
      <xdr:rowOff>63088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559184"/>
          <a:ext cx="889000" cy="1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76003</xdr:rowOff>
    </xdr:from>
    <xdr:to>
      <xdr:col>85</xdr:col>
      <xdr:colOff>177800</xdr:colOff>
      <xdr:row>39</xdr:row>
      <xdr:rowOff>6153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9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162380</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506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54694</xdr:rowOff>
    </xdr:from>
    <xdr:to>
      <xdr:col>81</xdr:col>
      <xdr:colOff>101600</xdr:colOff>
      <xdr:row>38</xdr:row>
      <xdr:rowOff>156294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6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147421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6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9084</xdr:rowOff>
    </xdr:from>
    <xdr:to>
      <xdr:col>76</xdr:col>
      <xdr:colOff>165100</xdr:colOff>
      <xdr:row>38</xdr:row>
      <xdr:rowOff>110684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2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101811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1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12288</xdr:rowOff>
    </xdr:from>
    <xdr:to>
      <xdr:col>72</xdr:col>
      <xdr:colOff>38100</xdr:colOff>
      <xdr:row>38</xdr:row>
      <xdr:rowOff>113888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2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105015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2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164734</xdr:rowOff>
    </xdr:from>
    <xdr:to>
      <xdr:col>67</xdr:col>
      <xdr:colOff>101600</xdr:colOff>
      <xdr:row>38</xdr:row>
      <xdr:rowOff>94884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0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86011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0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139706</xdr:rowOff>
    </xdr:from>
    <xdr:to>
      <xdr:col>85</xdr:col>
      <xdr:colOff>127000</xdr:colOff>
      <xdr:row>58</xdr:row>
      <xdr:rowOff>20666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12356"/>
          <a:ext cx="838200" cy="5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130373</xdr:rowOff>
    </xdr:from>
    <xdr:to>
      <xdr:col>81</xdr:col>
      <xdr:colOff>50800</xdr:colOff>
      <xdr:row>58</xdr:row>
      <xdr:rowOff>20666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903023"/>
          <a:ext cx="889000" cy="6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130373</xdr:rowOff>
    </xdr:from>
    <xdr:to>
      <xdr:col>76</xdr:col>
      <xdr:colOff>114300</xdr:colOff>
      <xdr:row>58</xdr:row>
      <xdr:rowOff>23209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903023"/>
          <a:ext cx="889000" cy="6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6245</xdr:rowOff>
    </xdr:from>
    <xdr:to>
      <xdr:col>71</xdr:col>
      <xdr:colOff>177800</xdr:colOff>
      <xdr:row>58</xdr:row>
      <xdr:rowOff>23209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950345"/>
          <a:ext cx="889000" cy="1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88906</xdr:rowOff>
    </xdr:from>
    <xdr:to>
      <xdr:col>85</xdr:col>
      <xdr:colOff>177800</xdr:colOff>
      <xdr:row>58</xdr:row>
      <xdr:rowOff>19056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6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111783</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712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141316</xdr:rowOff>
    </xdr:from>
    <xdr:to>
      <xdr:col>81</xdr:col>
      <xdr:colOff>101600</xdr:colOff>
      <xdr:row>58</xdr:row>
      <xdr:rowOff>71466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1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62593</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0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79573</xdr:rowOff>
    </xdr:from>
    <xdr:to>
      <xdr:col>76</xdr:col>
      <xdr:colOff>165100</xdr:colOff>
      <xdr:row>58</xdr:row>
      <xdr:rowOff>9723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85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26250</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627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143859</xdr:rowOff>
    </xdr:from>
    <xdr:to>
      <xdr:col>72</xdr:col>
      <xdr:colOff>38100</xdr:colOff>
      <xdr:row>58</xdr:row>
      <xdr:rowOff>74009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1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90536</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69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126895</xdr:rowOff>
    </xdr:from>
    <xdr:to>
      <xdr:col>67</xdr:col>
      <xdr:colOff>101600</xdr:colOff>
      <xdr:row>58</xdr:row>
      <xdr:rowOff>57045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8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73572</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674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94972</xdr:rowOff>
    </xdr:from>
    <xdr:to>
      <xdr:col>85</xdr:col>
      <xdr:colOff>127000</xdr:colOff>
      <xdr:row>73</xdr:row>
      <xdr:rowOff>60174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2267922"/>
          <a:ext cx="838200" cy="30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60174</xdr:rowOff>
    </xdr:from>
    <xdr:to>
      <xdr:col>81</xdr:col>
      <xdr:colOff>50800</xdr:colOff>
      <xdr:row>75</xdr:row>
      <xdr:rowOff>132590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2576024"/>
          <a:ext cx="889000" cy="4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132590</xdr:rowOff>
    </xdr:from>
    <xdr:to>
      <xdr:col>76</xdr:col>
      <xdr:colOff>114300</xdr:colOff>
      <xdr:row>77</xdr:row>
      <xdr:rowOff>155657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2991340"/>
          <a:ext cx="889000" cy="36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155657</xdr:rowOff>
    </xdr:from>
    <xdr:to>
      <xdr:col>71</xdr:col>
      <xdr:colOff>177800</xdr:colOff>
      <xdr:row>78</xdr:row>
      <xdr:rowOff>15898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357307"/>
          <a:ext cx="889000" cy="3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44172</xdr:rowOff>
    </xdr:from>
    <xdr:to>
      <xdr:col>85</xdr:col>
      <xdr:colOff>177800</xdr:colOff>
      <xdr:row>71</xdr:row>
      <xdr:rowOff>145772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221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67049</xdr:rowOff>
    </xdr:from>
    <xdr:ext cx="69018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20685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9374</xdr:rowOff>
    </xdr:from>
    <xdr:to>
      <xdr:col>81</xdr:col>
      <xdr:colOff>101600</xdr:colOff>
      <xdr:row>73</xdr:row>
      <xdr:rowOff>110974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252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127501</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181795" y="1230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81790</xdr:rowOff>
    </xdr:from>
    <xdr:to>
      <xdr:col>76</xdr:col>
      <xdr:colOff>165100</xdr:colOff>
      <xdr:row>76</xdr:row>
      <xdr:rowOff>11940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294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28467</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292795" y="1271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104857</xdr:rowOff>
    </xdr:from>
    <xdr:to>
      <xdr:col>72</xdr:col>
      <xdr:colOff>38100</xdr:colOff>
      <xdr:row>78</xdr:row>
      <xdr:rowOff>35007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30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51534</xdr:rowOff>
    </xdr:from>
    <xdr:ext cx="59901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03795" y="13081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136548</xdr:rowOff>
    </xdr:from>
    <xdr:to>
      <xdr:col>67</xdr:col>
      <xdr:colOff>101600</xdr:colOff>
      <xdr:row>78</xdr:row>
      <xdr:rowOff>66698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3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83225</xdr:rowOff>
    </xdr:from>
    <xdr:ext cx="59901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14795" y="13113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77477</xdr:rowOff>
    </xdr:from>
    <xdr:to>
      <xdr:col>85</xdr:col>
      <xdr:colOff>127000</xdr:colOff>
      <xdr:row>96</xdr:row>
      <xdr:rowOff>100282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536677"/>
          <a:ext cx="838200" cy="2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100282</xdr:rowOff>
    </xdr:from>
    <xdr:to>
      <xdr:col>81</xdr:col>
      <xdr:colOff>50800</xdr:colOff>
      <xdr:row>96</xdr:row>
      <xdr:rowOff>123757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559482"/>
          <a:ext cx="889000" cy="2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123757</xdr:rowOff>
    </xdr:from>
    <xdr:to>
      <xdr:col>76</xdr:col>
      <xdr:colOff>114300</xdr:colOff>
      <xdr:row>96</xdr:row>
      <xdr:rowOff>158333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582957"/>
          <a:ext cx="889000" cy="3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158333</xdr:rowOff>
    </xdr:from>
    <xdr:to>
      <xdr:col>71</xdr:col>
      <xdr:colOff>177800</xdr:colOff>
      <xdr:row>97</xdr:row>
      <xdr:rowOff>31164</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617533"/>
          <a:ext cx="889000" cy="4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26677</xdr:rowOff>
    </xdr:from>
    <xdr:to>
      <xdr:col>85</xdr:col>
      <xdr:colOff>177800</xdr:colOff>
      <xdr:row>96</xdr:row>
      <xdr:rowOff>128277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48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49554</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337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49482</xdr:rowOff>
    </xdr:from>
    <xdr:to>
      <xdr:col>81</xdr:col>
      <xdr:colOff>101600</xdr:colOff>
      <xdr:row>96</xdr:row>
      <xdr:rowOff>151082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50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167609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28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72957</xdr:rowOff>
    </xdr:from>
    <xdr:to>
      <xdr:col>76</xdr:col>
      <xdr:colOff>165100</xdr:colOff>
      <xdr:row>97</xdr:row>
      <xdr:rowOff>3107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53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19634</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30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107533</xdr:rowOff>
    </xdr:from>
    <xdr:to>
      <xdr:col>72</xdr:col>
      <xdr:colOff>38100</xdr:colOff>
      <xdr:row>97</xdr:row>
      <xdr:rowOff>37683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56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54210</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341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151814</xdr:rowOff>
    </xdr:from>
    <xdr:to>
      <xdr:col>67</xdr:col>
      <xdr:colOff>101600</xdr:colOff>
      <xdr:row>97</xdr:row>
      <xdr:rowOff>81964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1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98491</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386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19816</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1323300" y="6706366"/>
          <a:ext cx="838200" cy="7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154522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669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140466</xdr:rowOff>
    </xdr:from>
    <xdr:to>
      <xdr:col>116</xdr:col>
      <xdr:colOff>114300</xdr:colOff>
      <xdr:row>39</xdr:row>
      <xdr:rowOff>70616</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65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99842</xdr:rowOff>
    </xdr:from>
    <xdr:ext cx="469744"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443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・総務費においては、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システム標準化により一時的な経費が増額となり、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となり、類似団体を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回った。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・民生費において、老人施設への指定管理料が増加したことにより、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千円の増となり、類似団体を上回った。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・衛生費においては、簡易給水施設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災害復旧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完了により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％の反動減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、住民一人当たりのコストが前年度より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・農林水産業費においては、住民一人当たりのコストが前年度より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となっている。これは、災害復旧事業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の一部完了により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林道開設改良事業費に係る予算を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配分したためである。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・災害復旧費は、激甚災害に指定された令和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年台風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号災の災害復旧事業により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％の大幅な増となった。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宮崎県諸塚村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今年度は台風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号の災害復旧事業の財源として、財政調整基金を繰入れたことから標準財政規模比が減少した。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今後も、中長期的な見通しをもとに計画的に基金を活用しながら運営することとしている。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収支額は、住民ニーズに対応した施策の度合いを考慮しても適正な数値にて推移していると考える。災害復旧事業の繰越に伴い、翌年度に繰越すべき財源が増加したことから実質単年度収支はマイナスと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宮崎県諸塚村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各会計とも赤字はなく、健全な数値で推移している。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事業実施会計については、受益住民の負担の増額も検討すべきであるが、過疎地域である中山間地域の環境においては、住民負担が大きくなりすぎるため、一般会計予算からの繰入金に頼らざるを得ない現状に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ただし、常に住民負担の公平性と均衡性、また、妥当性を検証し、適正な事業運営を進めていく必要がある。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宮崎県諸塚村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林業が主産業である本村において、林内路網等の生産基盤整備のため過疎対策事業債を発行し、生産維持に繋げてきたところである。その結果、ピーク時には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億円の地方債残高であった。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近年の取組として、発行額を抑えたことにより、元利償還金がピーク時の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千万円から令和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億円台まで減少した。しかしながら、昨年度に続き元利償還金が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億円台となっており、本年度も財源確保のため発行した地方債の新たな償還が始まったため上昇している。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今後の財政運営においては、これまで以上に需要と供給のバランスを調整していく必要がある。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該当なし</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宮崎県諸塚村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地方債の新規発行の抑制効果により、一般会計等に係る地方債の現在高は減少傾向となっている。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現在、起債償還額の減額に伴い交付税基準財政需要算入見込み額も減少傾向となっているが、今まで積み増ししてきた充当可能基金により、将来負担比率分子は平成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年度以降、マイナス指数となっている。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昨年度に続き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災害復旧事業の財源として財政調整基金の取崩しを行った。今後も更なる補助事業等の活用など財源確保を図りながら身の丈に合った財政運営を行う必要がある。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宮崎県諸塚村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本年度は、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繰越事業に係る財源を確保するために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財政調整基金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その他特定目的基金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の取崩しを行った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全体として基金残高が減少した。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地方交付税が減少する見込みであり、また普通建設費や災害復旧事業の財源として基金取崩しを行うことが予想される。歳出を抑制しながら補助金などの特定財源の確保に努め、収支バランスをとりながら、必要に応じて基金を活用していくこととす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・森林郷創生基金は、森林郷づくり（地域振興）事業に充てる。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・公共施設等整備基金は、公共施設等の整備事業に充てる。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・農林業担い手対策基金は、農林業従事者の育成確保に関する事業に充てる。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・地域福祉基金は、高齢者福祉事業等を支援する経費に充てる。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・社会福祉基金は、社会福祉の推進と強化に資する社会福祉事業の経費に充てる。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今後の地域振興事業の財源として森林郷創生基金を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百万円を取崩したものの、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百万円を積戻したため、同基金は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百万円の減となった。公共施設整備基金に預金利子及び運用利子として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百万円、森林環境譲与税基金に</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今後、地域振興事業及び公共施設の更新、農林業担い手対策事業などの財源として慎重かつ有効に活用し、収支のバランスを図りながら必要に応じて、適宜、基金の積増しを行っていくこととする。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森林環境譲与税基金については、森林資源の循環に要する事業の財源として令和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年度中に基金残高の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割を取り崩して活用することとしている。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災害復旧事業に対する財源を確保するために財政調整基金からの繰入を実施したため、基金残高が減少した。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今後も災害復旧事業の財源として基金繰入れを行うことが予想される。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単独事業及び施設維持補修、災害復旧事業などの財源として重要となってくるため、現在と同程度の残高を維持しつつ、収支のバランスを図りながら必要に応じて、基金の積増しを行っていくこととす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当該基金の預金利子の積立を行ったが、基金残高は前年度末と同程度となった。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今後も、現在と同程度の残高を維持しつつ、収支のバランスを図りながら必要に応じて、基金の積増しを行っていくこととする。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59B0C7B-EC95-43A5-BB4A-3C308C16EC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150DE29-525B-4094-9D4F-57D8FE8CB9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D02FFE9-6F58-4E89-8BA0-93CA7CC01700}"/>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1B04ABC-DD27-402D-9ABA-203D2066AFEF}"/>
            </a:ext>
          </a:extLst>
        </xdr:cNvPr>
        <xdr:cNvSpPr/>
      </xdr:nvSpPr>
      <xdr:spPr>
        <a:xfrm>
          <a:off x="131318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73A7355-2656-462A-9754-C9A0C18275A1}"/>
            </a:ext>
          </a:extLst>
        </xdr:cNvPr>
        <xdr:cNvSpPr/>
      </xdr:nvSpPr>
      <xdr:spPr>
        <a:xfrm>
          <a:off x="145034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51AE8EB-A3F0-4120-BC0A-EC3EC2F508DD}"/>
            </a:ext>
          </a:extLst>
        </xdr:cNvPr>
        <xdr:cNvSpPr/>
      </xdr:nvSpPr>
      <xdr:spPr>
        <a:xfrm>
          <a:off x="158750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025EA8E-41E5-4DF8-B810-1808365AA5CA}"/>
            </a:ext>
          </a:extLst>
        </xdr:cNvPr>
        <xdr:cNvSpPr/>
      </xdr:nvSpPr>
      <xdr:spPr>
        <a:xfrm>
          <a:off x="172466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38C2E39-C741-44AF-B710-A9F14FD9346D}"/>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80CFF3E-70E9-4AA8-B6B2-C5D2B6E9A7FA}"/>
            </a:ext>
          </a:extLst>
        </xdr:cNvPr>
        <xdr:cNvSpPr/>
      </xdr:nvSpPr>
      <xdr:spPr>
        <a:xfrm>
          <a:off x="131318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5C691B1-52F2-4654-A6B9-A2C77BAF3D26}"/>
            </a:ext>
          </a:extLst>
        </xdr:cNvPr>
        <xdr:cNvSpPr/>
      </xdr:nvSpPr>
      <xdr:spPr>
        <a:xfrm>
          <a:off x="145034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2484B78-16A3-4E96-B860-B697B5006BC2}"/>
            </a:ext>
          </a:extLst>
        </xdr:cNvPr>
        <xdr:cNvSpPr/>
      </xdr:nvSpPr>
      <xdr:spPr>
        <a:xfrm>
          <a:off x="158750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C26A217-AE8D-4C5D-AFC7-D5C30CA3287C}"/>
            </a:ext>
          </a:extLst>
        </xdr:cNvPr>
        <xdr:cNvSpPr/>
      </xdr:nvSpPr>
      <xdr:spPr>
        <a:xfrm>
          <a:off x="172466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BA017A6-4620-4C09-A252-13002CBCE117}"/>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2D8182B-2E52-4716-B59D-7E5B3DD22E47}"/>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7185D90-4CF1-4DA0-B0AE-2543F15FABE4}"/>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DCA5A84-A31E-43DF-BDF4-0ECC002B3441}"/>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宮崎県諸塚村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729E7AB-5A91-4E36-8F53-B8C158F063F3}"/>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614D790-B9F1-4133-AA4C-CE6E2F660521}"/>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800AC9F-E1D6-4772-819D-43D7F168BED1}"/>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C3C5F34-5FC3-4A6F-BFCD-1DB0A6C9C86C}"/>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2E8BC5D-B674-482D-AA91-034A511B09BB}"/>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5D5BC67-AE6C-4C5D-8E00-0303A5EA316D}"/>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
1,404
187.56
5,283,251
4,337,394
91,038
2,123,887
2,186,717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DB25AAC-F1FE-43B8-ACC9-4D3B6B85BC08}"/>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AF70A67-D147-48F4-94F7-25CB7C4A9630}"/>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295148A-A258-4E1D-A174-F67537BCA426}"/>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07BF224-7E5A-477F-9403-E372A9DDDB1E}"/>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F2A5335-BAED-4DF4-AF28-54990058F9C5}"/>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2F9294C-B094-415E-9019-C435704B9188}"/>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63819A3-81B6-4BF0-8967-D3DE945DF12C}"/>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00180BF-CC69-49E2-802B-322B344EC8AE}"/>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60EA99D-D980-4D91-98E2-F85605F14479}"/>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915F99F-D654-4E3A-BC6C-CC3A738D9D80}"/>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7F3C1B8-096F-4EC1-8851-AA2846D93D1C}"/>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258A25F-2949-4266-9A25-96E6DDB9357B}"/>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BEE3EA7-6DA9-426C-BD1C-C9B6E6A7E8BF}"/>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6CD0D9F-A28A-4E1C-B030-E1E6118BE2CE}"/>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E230446-1645-4C0F-8968-962400319802}"/>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D09BB72-6EC8-40BC-B264-052DA6F1F3B4}"/>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A8C6C75-FD77-4849-9599-E3F4567C1BB4}"/>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E844249-5A8B-4B0B-BAD8-21EE2FD958CC}"/>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2D593E8-1BC4-44AC-8249-8445A6C959B5}"/>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7AEB7F9-F7E0-48A1-B894-317747C14D7C}"/>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E97F486-E36E-49E2-949D-62E829AC9E7F}"/>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E5193DD-DD84-460C-BED3-591F1FB8E5BA}"/>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71494F3-6801-4AD6-8D1B-9C8190DBB3E4}"/>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1D1EB85-B789-4E5A-94D1-23B69AF53E8E}"/>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F21A12F-4D82-4F3A-8E2A-1ACE3D449161}"/>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C7318D7-1F5D-48E5-9E23-0A1DC15CA894}"/>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9B46E67-6E09-4137-9647-3BEAAFE8F719}"/>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FD1A1EC-7A6C-46F4-B0FC-A43D91B20B1D}"/>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8D8E1A7-3EFB-4737-97CC-2866CB8C0AA3}"/>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D881E59-16CF-4F2C-BF21-78F559FDA669}"/>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ED895A0-E5CB-4396-BF90-918D484FB739}"/>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C66638B-2301-4016-AA23-83730E8CC0F3}"/>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0B4CAC6-8EB5-4360-91C9-15DEC0C844D9}"/>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44863DD-6659-47FE-83B1-227A6BB949E5}"/>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8DE6B5B-DABB-4A28-A0CD-A157473CB415}"/>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a:t>　有形固定資産減価償却率においては、前年度から</a:t>
          </a:r>
          <a:r>
            <a:rPr lang="en-US" altLang="ja-JP"/>
            <a:t>1.2</a:t>
          </a:r>
          <a:r>
            <a:rPr lang="ja-JP" altLang="en-US"/>
            <a:t>ポイント上昇して</a:t>
          </a:r>
          <a:r>
            <a:rPr lang="en-US" altLang="ja-JP"/>
            <a:t>70.6</a:t>
          </a:r>
          <a:r>
            <a:rPr lang="ja-JP" altLang="en-US"/>
            <a:t>％となり、類似団体平均の</a:t>
          </a:r>
          <a:r>
            <a:rPr lang="en-US" altLang="ja-JP"/>
            <a:t>66.6</a:t>
          </a:r>
          <a:r>
            <a:rPr lang="ja-JP" altLang="en-US"/>
            <a:t>％を</a:t>
          </a:r>
          <a:r>
            <a:rPr lang="en-US" altLang="ja-JP"/>
            <a:t>4.0</a:t>
          </a:r>
          <a:r>
            <a:rPr lang="ja-JP" altLang="en-US"/>
            <a:t>ポイント上回っている。これは、道路をはじめ学校施設や社会教育施設等の老朽化が進んでいることによるものである。</a:t>
          </a:r>
          <a:endParaRPr lang="en-US" altLang="ja-JP"/>
        </a:p>
        <a:p>
          <a:r>
            <a:rPr lang="ja-JP" altLang="en-US"/>
            <a:t>　今後も、公共施設等総合管理計画に基づき、施設の長寿命化を図るとともに、建替えや統合、廃止、除却等も含め、適切な維持管理を進めていく。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350EDF2-BFC7-4A7C-9C0C-2F5A48F4CFAF}"/>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D6D7E7C-5E0E-4BE0-B7A8-D937DF0F1C52}"/>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9A990C7-4CE4-41B8-9017-3A8AF12A3508}"/>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C52C4572-E644-4A5E-8BA1-4DDC2BBC7228}"/>
            </a:ext>
          </a:extLst>
        </xdr:cNvPr>
        <xdr:cNvCxnSpPr/>
      </xdr:nvCxnSpPr>
      <xdr:spPr>
        <a:xfrm>
          <a:off x="1152525" y="580979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8703009D-A427-4F37-918F-5F7E19A78AB6}"/>
            </a:ext>
          </a:extLst>
        </xdr:cNvPr>
        <xdr:cNvSpPr txBox="1"/>
      </xdr:nvSpPr>
      <xdr:spPr>
        <a:xfrm>
          <a:off x="786781" y="57223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4B992B8E-9058-4202-861C-5A314665FBE0}"/>
            </a:ext>
          </a:extLst>
        </xdr:cNvPr>
        <xdr:cNvCxnSpPr/>
      </xdr:nvCxnSpPr>
      <xdr:spPr>
        <a:xfrm>
          <a:off x="1152525" y="551406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1586F85-F46E-4A00-A505-D3DE5B4FB576}"/>
            </a:ext>
          </a:extLst>
        </xdr:cNvPr>
        <xdr:cNvSpPr txBox="1"/>
      </xdr:nvSpPr>
      <xdr:spPr>
        <a:xfrm>
          <a:off x="786781" y="54266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E04E87D-B23C-4E22-A330-62872F3AB48D}"/>
            </a:ext>
          </a:extLst>
        </xdr:cNvPr>
        <xdr:cNvCxnSpPr/>
      </xdr:nvCxnSpPr>
      <xdr:spPr>
        <a:xfrm>
          <a:off x="1152525" y="521833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4A927B38-2A1D-4AC9-82EC-B26448EF434B}"/>
            </a:ext>
          </a:extLst>
        </xdr:cNvPr>
        <xdr:cNvSpPr txBox="1"/>
      </xdr:nvSpPr>
      <xdr:spPr>
        <a:xfrm>
          <a:off x="786781" y="51245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963522FC-9C3E-464D-9A0A-E450307CAC3A}"/>
            </a:ext>
          </a:extLst>
        </xdr:cNvPr>
        <xdr:cNvCxnSpPr/>
      </xdr:nvCxnSpPr>
      <xdr:spPr>
        <a:xfrm>
          <a:off x="1152525" y="492261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BDF8F70-BFA9-4815-89F3-12D61DA951F4}"/>
            </a:ext>
          </a:extLst>
        </xdr:cNvPr>
        <xdr:cNvSpPr txBox="1"/>
      </xdr:nvSpPr>
      <xdr:spPr>
        <a:xfrm>
          <a:off x="786781" y="482881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BFCE5844-14A7-45B2-95B7-B28C13F74729}"/>
            </a:ext>
          </a:extLst>
        </xdr:cNvPr>
        <xdr:cNvCxnSpPr/>
      </xdr:nvCxnSpPr>
      <xdr:spPr>
        <a:xfrm>
          <a:off x="1152525" y="462053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125CE9A-FE01-4BDA-83C6-70D26A438D5E}"/>
            </a:ext>
          </a:extLst>
        </xdr:cNvPr>
        <xdr:cNvSpPr txBox="1"/>
      </xdr:nvSpPr>
      <xdr:spPr>
        <a:xfrm>
          <a:off x="786781" y="45330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EA5C8877-BCB1-4A0E-9B70-0E6688127B54}"/>
            </a:ext>
          </a:extLst>
        </xdr:cNvPr>
        <xdr:cNvCxnSpPr/>
      </xdr:nvCxnSpPr>
      <xdr:spPr>
        <a:xfrm>
          <a:off x="1152525" y="432480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4185B923-A8F0-4B58-9644-2F2AD05C0D86}"/>
            </a:ext>
          </a:extLst>
        </xdr:cNvPr>
        <xdr:cNvSpPr txBox="1"/>
      </xdr:nvSpPr>
      <xdr:spPr>
        <a:xfrm>
          <a:off x="786781" y="42373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772E68CA-7A78-4C74-B6B9-F0CC9DE04608}"/>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9897E24-34FE-49F4-8EAE-E08F05E6CB99}"/>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94746933-5276-4277-8255-B56535049B0F}"/>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C5D84E8F-5F2F-4B89-B3F7-3C2A0E97054B}"/>
            </a:ext>
          </a:extLst>
        </xdr:cNvPr>
        <xdr:cNvCxnSpPr/>
      </xdr:nvCxnSpPr>
      <xdr:spPr>
        <a:xfrm flipV="1">
          <a:off x="4300220" y="4257131"/>
          <a:ext cx="1270" cy="1475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81937330-EC4D-4BE6-9F16-0242C9F5735B}"/>
            </a:ext>
          </a:extLst>
        </xdr:cNvPr>
        <xdr:cNvSpPr txBox="1"/>
      </xdr:nvSpPr>
      <xdr:spPr>
        <a:xfrm>
          <a:off x="4352925" y="5736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3D0CDB70-9104-4846-8820-4853761DD7D8}"/>
            </a:ext>
          </a:extLst>
        </xdr:cNvPr>
        <xdr:cNvCxnSpPr/>
      </xdr:nvCxnSpPr>
      <xdr:spPr>
        <a:xfrm>
          <a:off x="4213225" y="573287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62A99BAA-E2AF-4CD6-AEAE-A8F19434ED44}"/>
            </a:ext>
          </a:extLst>
        </xdr:cNvPr>
        <xdr:cNvSpPr txBox="1"/>
      </xdr:nvSpPr>
      <xdr:spPr>
        <a:xfrm>
          <a:off x="4352925" y="4038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B204FBF7-0D7C-4D48-8C8C-89C93753CB62}"/>
            </a:ext>
          </a:extLst>
        </xdr:cNvPr>
        <xdr:cNvCxnSpPr/>
      </xdr:nvCxnSpPr>
      <xdr:spPr>
        <a:xfrm>
          <a:off x="4213225" y="42571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6A4174F0-40C5-4584-88C3-D391A2558431}"/>
            </a:ext>
          </a:extLst>
        </xdr:cNvPr>
        <xdr:cNvSpPr txBox="1"/>
      </xdr:nvSpPr>
      <xdr:spPr>
        <a:xfrm>
          <a:off x="4352925" y="4926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6C7B94EC-FF4F-4ED4-A381-6477B12B0247}"/>
            </a:ext>
          </a:extLst>
        </xdr:cNvPr>
        <xdr:cNvSpPr/>
      </xdr:nvSpPr>
      <xdr:spPr>
        <a:xfrm>
          <a:off x="4251325" y="50690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94640EE1-4E7B-4C62-8298-005B95A5D19D}"/>
            </a:ext>
          </a:extLst>
        </xdr:cNvPr>
        <xdr:cNvSpPr/>
      </xdr:nvSpPr>
      <xdr:spPr>
        <a:xfrm>
          <a:off x="3616325" y="504743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947A7DC4-D049-4844-BFD1-1A043E936921}"/>
            </a:ext>
          </a:extLst>
        </xdr:cNvPr>
        <xdr:cNvSpPr/>
      </xdr:nvSpPr>
      <xdr:spPr>
        <a:xfrm>
          <a:off x="2930525" y="49764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C034DE74-9E0F-4F49-871B-7BF1AE76A8D4}"/>
            </a:ext>
          </a:extLst>
        </xdr:cNvPr>
        <xdr:cNvSpPr/>
      </xdr:nvSpPr>
      <xdr:spPr>
        <a:xfrm>
          <a:off x="2244725" y="49396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EBC45F10-23A4-47ED-BA16-4927425E8B2B}"/>
            </a:ext>
          </a:extLst>
        </xdr:cNvPr>
        <xdr:cNvSpPr/>
      </xdr:nvSpPr>
      <xdr:spPr>
        <a:xfrm>
          <a:off x="1558925" y="49026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28BE0C2-1BCE-4EF0-B650-F4AB02251B95}"/>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7FD7C49-BBF4-45DD-9CAA-0B586F261CCE}"/>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91498C82-7D83-4DD9-A31C-0CD07CB27429}"/>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A6ED849-42ED-401C-89FC-A32BF16641DD}"/>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9B66CEC2-F97E-40D6-8895-FBB31A69961A}"/>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67945</xdr:rowOff>
    </xdr:from>
    <xdr:to>
      <xdr:col>23</xdr:col>
      <xdr:colOff>136525</xdr:colOff>
      <xdr:row>31</xdr:row>
      <xdr:rowOff>169545</xdr:rowOff>
    </xdr:to>
    <xdr:sp macro="" textlink="">
      <xdr:nvSpPr>
        <xdr:cNvPr id="93" name="楕円 92">
          <a:extLst>
            <a:ext uri="{FF2B5EF4-FFF2-40B4-BE49-F238E27FC236}">
              <a16:creationId xmlns:a16="http://schemas.microsoft.com/office/drawing/2014/main" id="{F3BDFEF9-2E34-4D46-BC08-02553D74F450}"/>
            </a:ext>
          </a:extLst>
        </xdr:cNvPr>
        <xdr:cNvSpPr/>
      </xdr:nvSpPr>
      <xdr:spPr>
        <a:xfrm>
          <a:off x="4251325" y="51860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46372</xdr:rowOff>
    </xdr:from>
    <xdr:ext cx="405111" cy="259045"/>
    <xdr:sp macro="" textlink="">
      <xdr:nvSpPr>
        <xdr:cNvPr id="94" name="有形固定資産減価償却率該当値テキスト">
          <a:extLst>
            <a:ext uri="{FF2B5EF4-FFF2-40B4-BE49-F238E27FC236}">
              <a16:creationId xmlns:a16="http://schemas.microsoft.com/office/drawing/2014/main" id="{A6ACB35D-27E0-4D88-8563-98BDD9EBB9F6}"/>
            </a:ext>
          </a:extLst>
        </xdr:cNvPr>
        <xdr:cNvSpPr txBox="1"/>
      </xdr:nvSpPr>
      <xdr:spPr>
        <a:xfrm>
          <a:off x="4352925" y="5164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30933</xdr:rowOff>
    </xdr:from>
    <xdr:to>
      <xdr:col>19</xdr:col>
      <xdr:colOff>187325</xdr:colOff>
      <xdr:row>31</xdr:row>
      <xdr:rowOff>132533</xdr:rowOff>
    </xdr:to>
    <xdr:sp macro="" textlink="">
      <xdr:nvSpPr>
        <xdr:cNvPr id="95" name="楕円 94">
          <a:extLst>
            <a:ext uri="{FF2B5EF4-FFF2-40B4-BE49-F238E27FC236}">
              <a16:creationId xmlns:a16="http://schemas.microsoft.com/office/drawing/2014/main" id="{7845404A-CC0F-4BE0-A94D-5CDED2A6717B}"/>
            </a:ext>
          </a:extLst>
        </xdr:cNvPr>
        <xdr:cNvSpPr/>
      </xdr:nvSpPr>
      <xdr:spPr>
        <a:xfrm>
          <a:off x="3616325" y="514903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81733</xdr:rowOff>
    </xdr:from>
    <xdr:to>
      <xdr:col>23</xdr:col>
      <xdr:colOff>85725</xdr:colOff>
      <xdr:row>31</xdr:row>
      <xdr:rowOff>118745</xdr:rowOff>
    </xdr:to>
    <xdr:cxnSp macro="">
      <xdr:nvCxnSpPr>
        <xdr:cNvPr id="96" name="直線コネクタ 95">
          <a:extLst>
            <a:ext uri="{FF2B5EF4-FFF2-40B4-BE49-F238E27FC236}">
              <a16:creationId xmlns:a16="http://schemas.microsoft.com/office/drawing/2014/main" id="{CA8ABDF2-24A4-4001-B235-61BDC69EFDC5}"/>
            </a:ext>
          </a:extLst>
        </xdr:cNvPr>
        <xdr:cNvCxnSpPr/>
      </xdr:nvCxnSpPr>
      <xdr:spPr>
        <a:xfrm>
          <a:off x="3667125" y="5199833"/>
          <a:ext cx="635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162288</xdr:rowOff>
    </xdr:from>
    <xdr:to>
      <xdr:col>15</xdr:col>
      <xdr:colOff>187325</xdr:colOff>
      <xdr:row>31</xdr:row>
      <xdr:rowOff>92438</xdr:rowOff>
    </xdr:to>
    <xdr:sp macro="" textlink="">
      <xdr:nvSpPr>
        <xdr:cNvPr id="97" name="楕円 96">
          <a:extLst>
            <a:ext uri="{FF2B5EF4-FFF2-40B4-BE49-F238E27FC236}">
              <a16:creationId xmlns:a16="http://schemas.microsoft.com/office/drawing/2014/main" id="{0B9B20B2-0B6B-4E35-B845-0A08BBC6C5A7}"/>
            </a:ext>
          </a:extLst>
        </xdr:cNvPr>
        <xdr:cNvSpPr/>
      </xdr:nvSpPr>
      <xdr:spPr>
        <a:xfrm>
          <a:off x="2930525" y="51152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41638</xdr:rowOff>
    </xdr:from>
    <xdr:to>
      <xdr:col>19</xdr:col>
      <xdr:colOff>136525</xdr:colOff>
      <xdr:row>31</xdr:row>
      <xdr:rowOff>81733</xdr:rowOff>
    </xdr:to>
    <xdr:cxnSp macro="">
      <xdr:nvCxnSpPr>
        <xdr:cNvPr id="98" name="直線コネクタ 97">
          <a:extLst>
            <a:ext uri="{FF2B5EF4-FFF2-40B4-BE49-F238E27FC236}">
              <a16:creationId xmlns:a16="http://schemas.microsoft.com/office/drawing/2014/main" id="{5C180E46-2734-4E69-8E71-F8B43ECD5DE0}"/>
            </a:ext>
          </a:extLst>
        </xdr:cNvPr>
        <xdr:cNvCxnSpPr/>
      </xdr:nvCxnSpPr>
      <xdr:spPr>
        <a:xfrm>
          <a:off x="2981325" y="5159738"/>
          <a:ext cx="6858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125276</xdr:rowOff>
    </xdr:from>
    <xdr:to>
      <xdr:col>11</xdr:col>
      <xdr:colOff>187325</xdr:colOff>
      <xdr:row>31</xdr:row>
      <xdr:rowOff>55426</xdr:rowOff>
    </xdr:to>
    <xdr:sp macro="" textlink="">
      <xdr:nvSpPr>
        <xdr:cNvPr id="99" name="楕円 98">
          <a:extLst>
            <a:ext uri="{FF2B5EF4-FFF2-40B4-BE49-F238E27FC236}">
              <a16:creationId xmlns:a16="http://schemas.microsoft.com/office/drawing/2014/main" id="{9250AE7B-B0CC-44FB-B495-9AF951350E29}"/>
            </a:ext>
          </a:extLst>
        </xdr:cNvPr>
        <xdr:cNvSpPr/>
      </xdr:nvSpPr>
      <xdr:spPr>
        <a:xfrm>
          <a:off x="2244725" y="50782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4626</xdr:rowOff>
    </xdr:from>
    <xdr:to>
      <xdr:col>15</xdr:col>
      <xdr:colOff>136525</xdr:colOff>
      <xdr:row>31</xdr:row>
      <xdr:rowOff>41638</xdr:rowOff>
    </xdr:to>
    <xdr:cxnSp macro="">
      <xdr:nvCxnSpPr>
        <xdr:cNvPr id="100" name="直線コネクタ 99">
          <a:extLst>
            <a:ext uri="{FF2B5EF4-FFF2-40B4-BE49-F238E27FC236}">
              <a16:creationId xmlns:a16="http://schemas.microsoft.com/office/drawing/2014/main" id="{B0FFED42-0929-42DA-AC11-006420C775D5}"/>
            </a:ext>
          </a:extLst>
        </xdr:cNvPr>
        <xdr:cNvCxnSpPr/>
      </xdr:nvCxnSpPr>
      <xdr:spPr>
        <a:xfrm>
          <a:off x="2295525" y="5122726"/>
          <a:ext cx="6858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88265</xdr:rowOff>
    </xdr:from>
    <xdr:to>
      <xdr:col>7</xdr:col>
      <xdr:colOff>187325</xdr:colOff>
      <xdr:row>31</xdr:row>
      <xdr:rowOff>18415</xdr:rowOff>
    </xdr:to>
    <xdr:sp macro="" textlink="">
      <xdr:nvSpPr>
        <xdr:cNvPr id="101" name="楕円 100">
          <a:extLst>
            <a:ext uri="{FF2B5EF4-FFF2-40B4-BE49-F238E27FC236}">
              <a16:creationId xmlns:a16="http://schemas.microsoft.com/office/drawing/2014/main" id="{47824DC6-567E-45AB-BF4E-57484B7C3BC2}"/>
            </a:ext>
          </a:extLst>
        </xdr:cNvPr>
        <xdr:cNvSpPr/>
      </xdr:nvSpPr>
      <xdr:spPr>
        <a:xfrm>
          <a:off x="1558925" y="50412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139065</xdr:rowOff>
    </xdr:from>
    <xdr:to>
      <xdr:col>11</xdr:col>
      <xdr:colOff>136525</xdr:colOff>
      <xdr:row>31</xdr:row>
      <xdr:rowOff>4626</xdr:rowOff>
    </xdr:to>
    <xdr:cxnSp macro="">
      <xdr:nvCxnSpPr>
        <xdr:cNvPr id="102" name="直線コネクタ 101">
          <a:extLst>
            <a:ext uri="{FF2B5EF4-FFF2-40B4-BE49-F238E27FC236}">
              <a16:creationId xmlns:a16="http://schemas.microsoft.com/office/drawing/2014/main" id="{F065B2CF-12DF-4520-A054-4A39A8E19625}"/>
            </a:ext>
          </a:extLst>
        </xdr:cNvPr>
        <xdr:cNvCxnSpPr/>
      </xdr:nvCxnSpPr>
      <xdr:spPr>
        <a:xfrm>
          <a:off x="1609725" y="5092065"/>
          <a:ext cx="685800" cy="3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C5B56F29-2356-465B-84FD-F6B5603AD593}"/>
            </a:ext>
          </a:extLst>
        </xdr:cNvPr>
        <xdr:cNvSpPr txBox="1"/>
      </xdr:nvSpPr>
      <xdr:spPr>
        <a:xfrm>
          <a:off x="3470919" y="4829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02EEE594-E0DE-4C2B-87C1-3D9EE18F3E43}"/>
            </a:ext>
          </a:extLst>
        </xdr:cNvPr>
        <xdr:cNvSpPr txBox="1"/>
      </xdr:nvSpPr>
      <xdr:spPr>
        <a:xfrm>
          <a:off x="2797819" y="4764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CE2607CC-2EDB-4F4E-8FA2-A24AACAFC73B}"/>
            </a:ext>
          </a:extLst>
        </xdr:cNvPr>
        <xdr:cNvSpPr txBox="1"/>
      </xdr:nvSpPr>
      <xdr:spPr>
        <a:xfrm>
          <a:off x="2112019" y="472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6AD60C13-6AB3-42E4-BBE2-21374E3FADB8}"/>
            </a:ext>
          </a:extLst>
        </xdr:cNvPr>
        <xdr:cNvSpPr txBox="1"/>
      </xdr:nvSpPr>
      <xdr:spPr>
        <a:xfrm>
          <a:off x="1426219" y="468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123660</xdr:rowOff>
    </xdr:from>
    <xdr:ext cx="405111" cy="259045"/>
    <xdr:sp macro="" textlink="">
      <xdr:nvSpPr>
        <xdr:cNvPr id="107" name="n_1mainValue有形固定資産減価償却率">
          <a:extLst>
            <a:ext uri="{FF2B5EF4-FFF2-40B4-BE49-F238E27FC236}">
              <a16:creationId xmlns:a16="http://schemas.microsoft.com/office/drawing/2014/main" id="{FF379180-12C7-4F13-97EC-7C24EB439874}"/>
            </a:ext>
          </a:extLst>
        </xdr:cNvPr>
        <xdr:cNvSpPr txBox="1"/>
      </xdr:nvSpPr>
      <xdr:spPr>
        <a:xfrm>
          <a:off x="3470919" y="5241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83565</xdr:rowOff>
    </xdr:from>
    <xdr:ext cx="405111" cy="259045"/>
    <xdr:sp macro="" textlink="">
      <xdr:nvSpPr>
        <xdr:cNvPr id="108" name="n_2mainValue有形固定資産減価償却率">
          <a:extLst>
            <a:ext uri="{FF2B5EF4-FFF2-40B4-BE49-F238E27FC236}">
              <a16:creationId xmlns:a16="http://schemas.microsoft.com/office/drawing/2014/main" id="{8F9C9717-60DC-4565-B076-C54FBAEE86ED}"/>
            </a:ext>
          </a:extLst>
        </xdr:cNvPr>
        <xdr:cNvSpPr txBox="1"/>
      </xdr:nvSpPr>
      <xdr:spPr>
        <a:xfrm>
          <a:off x="2797819" y="5201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46553</xdr:rowOff>
    </xdr:from>
    <xdr:ext cx="405111" cy="259045"/>
    <xdr:sp macro="" textlink="">
      <xdr:nvSpPr>
        <xdr:cNvPr id="109" name="n_3mainValue有形固定資産減価償却率">
          <a:extLst>
            <a:ext uri="{FF2B5EF4-FFF2-40B4-BE49-F238E27FC236}">
              <a16:creationId xmlns:a16="http://schemas.microsoft.com/office/drawing/2014/main" id="{F2FF6855-B7FD-4DF1-B529-0E44BDF2A1B2}"/>
            </a:ext>
          </a:extLst>
        </xdr:cNvPr>
        <xdr:cNvSpPr txBox="1"/>
      </xdr:nvSpPr>
      <xdr:spPr>
        <a:xfrm>
          <a:off x="2112019" y="516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9542</xdr:rowOff>
    </xdr:from>
    <xdr:ext cx="405111" cy="259045"/>
    <xdr:sp macro="" textlink="">
      <xdr:nvSpPr>
        <xdr:cNvPr id="110" name="n_4mainValue有形固定資産減価償却率">
          <a:extLst>
            <a:ext uri="{FF2B5EF4-FFF2-40B4-BE49-F238E27FC236}">
              <a16:creationId xmlns:a16="http://schemas.microsoft.com/office/drawing/2014/main" id="{C6573601-2CAB-4CBD-9DAC-D02D92040E20}"/>
            </a:ext>
          </a:extLst>
        </xdr:cNvPr>
        <xdr:cNvSpPr txBox="1"/>
      </xdr:nvSpPr>
      <xdr:spPr>
        <a:xfrm>
          <a:off x="1426219" y="512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405C95C-3CC2-48DC-A712-871669E25821}"/>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AAA9386E-076D-430D-A7DE-B0737E99388E}"/>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9DC5FBEC-F485-4428-B56E-CC4FD1CC9446}"/>
            </a:ext>
          </a:extLst>
        </xdr:cNvPr>
        <xdr:cNvSpPr/>
      </xdr:nvSpPr>
      <xdr:spPr>
        <a:xfrm>
          <a:off x="12569041" y="3696746"/>
          <a:ext cx="611168"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AE583E5-B016-417A-989C-C2E269F395C0}"/>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3D90546-F35D-42A8-99A8-93DA363EBFA0}"/>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2A99BF0-8A07-493B-A6AA-B99E575B68E9}"/>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33F6243-5D05-4255-B1CD-FA6CB5198B76}"/>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6A245628-EF9C-41FF-9163-465CA57E28FD}"/>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51DD5E9-F71F-42D9-B8B7-CC015E28C8FC}"/>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36FE89D6-79B6-40D3-A9C9-5BED007680F6}"/>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F695442-45E6-4081-BDFA-3606DEC2527C}"/>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B3E837C8-B3B0-4AE1-82CD-7C81DE56D831}"/>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B7CE4FC5-1CF9-4DC0-8DA3-3CF0211D7783}"/>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a:t>　債務償還比率は、地方債等の将来負担額を基金等の充当可能財源が上回っていることから将来負担率はマイナスとなっている。</a:t>
          </a:r>
          <a:endParaRPr lang="en-US" altLang="ja-JP"/>
        </a:p>
        <a:p>
          <a:r>
            <a:rPr lang="ja-JP" altLang="en-US"/>
            <a:t>　今後は、公共施設等の老朽化に伴う改修や更新などの財源を確保するため、基金の取り崩しや起債発行の増加が予想されることから、収支のバランスを考慮しながら、引き続き適正な財政運営に努めていく。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DC1C16D-C03A-40E8-9EB1-A5EC2CF43546}"/>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80B41E62-285B-4B07-94D0-B2E43BCEEF33}"/>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16577403-2F8A-47AB-A338-BBE7EE1CC18E}"/>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270F2F77-E318-4004-9B70-D1A87560F1B5}"/>
            </a:ext>
          </a:extLst>
        </xdr:cNvPr>
        <xdr:cNvCxnSpPr/>
      </xdr:nvCxnSpPr>
      <xdr:spPr>
        <a:xfrm>
          <a:off x="10194925" y="57647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1E518375-6CFF-45F4-B570-BDD3C940F0B2}"/>
            </a:ext>
          </a:extLst>
        </xdr:cNvPr>
        <xdr:cNvSpPr txBox="1"/>
      </xdr:nvSpPr>
      <xdr:spPr>
        <a:xfrm>
          <a:off x="9758836" y="56709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0CACD0E-1A11-44A0-B57B-817A6BD32774}"/>
            </a:ext>
          </a:extLst>
        </xdr:cNvPr>
        <xdr:cNvCxnSpPr/>
      </xdr:nvCxnSpPr>
      <xdr:spPr>
        <a:xfrm>
          <a:off x="10194925" y="54176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1BCEA461-9508-43BA-9A35-4E4C6AEE6285}"/>
            </a:ext>
          </a:extLst>
        </xdr:cNvPr>
        <xdr:cNvSpPr txBox="1"/>
      </xdr:nvSpPr>
      <xdr:spPr>
        <a:xfrm>
          <a:off x="9758836" y="53238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E26B1904-475A-412B-BF02-29B5A9B69A09}"/>
            </a:ext>
          </a:extLst>
        </xdr:cNvPr>
        <xdr:cNvCxnSpPr/>
      </xdr:nvCxnSpPr>
      <xdr:spPr>
        <a:xfrm>
          <a:off x="10194925" y="50704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1D617DE5-9F8E-419E-B162-BC4D387D01CD}"/>
            </a:ext>
          </a:extLst>
        </xdr:cNvPr>
        <xdr:cNvSpPr txBox="1"/>
      </xdr:nvSpPr>
      <xdr:spPr>
        <a:xfrm>
          <a:off x="9758836" y="497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EF929BA2-9486-4DF6-B079-92F3169C16EF}"/>
            </a:ext>
          </a:extLst>
        </xdr:cNvPr>
        <xdr:cNvCxnSpPr/>
      </xdr:nvCxnSpPr>
      <xdr:spPr>
        <a:xfrm>
          <a:off x="10194925" y="47233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4D2429D3-59DB-413C-937D-D4B52D88A060}"/>
            </a:ext>
          </a:extLst>
        </xdr:cNvPr>
        <xdr:cNvSpPr txBox="1"/>
      </xdr:nvSpPr>
      <xdr:spPr>
        <a:xfrm>
          <a:off x="9758836" y="46295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6867F380-59F4-4543-8070-D0A59655CD3F}"/>
            </a:ext>
          </a:extLst>
        </xdr:cNvPr>
        <xdr:cNvCxnSpPr/>
      </xdr:nvCxnSpPr>
      <xdr:spPr>
        <a:xfrm>
          <a:off x="10194925" y="43762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A007F0BE-1CCA-42A5-B2C5-82EF5A363F33}"/>
            </a:ext>
          </a:extLst>
        </xdr:cNvPr>
        <xdr:cNvSpPr txBox="1"/>
      </xdr:nvSpPr>
      <xdr:spPr>
        <a:xfrm>
          <a:off x="9861428" y="42887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3D8AF9DC-E501-4D06-9B98-91B2DBA97488}"/>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6E42CB19-8D88-4A5E-BCA4-7223F335E7B3}"/>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B1DB006C-108D-44A0-A946-9761A4695342}"/>
            </a:ext>
          </a:extLst>
        </xdr:cNvPr>
        <xdr:cNvCxnSpPr/>
      </xdr:nvCxnSpPr>
      <xdr:spPr>
        <a:xfrm flipV="1">
          <a:off x="13323570" y="4376208"/>
          <a:ext cx="1269" cy="1337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791A4944-B867-4568-8F2E-71B9CCF5403A}"/>
            </a:ext>
          </a:extLst>
        </xdr:cNvPr>
        <xdr:cNvSpPr txBox="1"/>
      </xdr:nvSpPr>
      <xdr:spPr>
        <a:xfrm>
          <a:off x="13376275" y="571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6861D885-08A3-4CA4-B019-F737BC7D7796}"/>
            </a:ext>
          </a:extLst>
        </xdr:cNvPr>
        <xdr:cNvCxnSpPr/>
      </xdr:nvCxnSpPr>
      <xdr:spPr>
        <a:xfrm>
          <a:off x="13255625" y="57138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AA4B57A7-5184-4174-9514-4B651E1E59B6}"/>
            </a:ext>
          </a:extLst>
        </xdr:cNvPr>
        <xdr:cNvSpPr txBox="1"/>
      </xdr:nvSpPr>
      <xdr:spPr>
        <a:xfrm>
          <a:off x="13376275" y="41577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7920310A-3A26-4388-A0DA-254B864E973E}"/>
            </a:ext>
          </a:extLst>
        </xdr:cNvPr>
        <xdr:cNvCxnSpPr/>
      </xdr:nvCxnSpPr>
      <xdr:spPr>
        <a:xfrm>
          <a:off x="13255625" y="4376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000892B5-934F-4BE5-AC26-EB410E2E1B13}"/>
            </a:ext>
          </a:extLst>
        </xdr:cNvPr>
        <xdr:cNvSpPr txBox="1"/>
      </xdr:nvSpPr>
      <xdr:spPr>
        <a:xfrm>
          <a:off x="13376275" y="4666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78275D07-7842-4B9B-9FDC-672C729FE1DE}"/>
            </a:ext>
          </a:extLst>
        </xdr:cNvPr>
        <xdr:cNvSpPr/>
      </xdr:nvSpPr>
      <xdr:spPr>
        <a:xfrm>
          <a:off x="13293725" y="4688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EDFAD38A-5943-494B-8EEB-E92FFBDDAB2B}"/>
            </a:ext>
          </a:extLst>
        </xdr:cNvPr>
        <xdr:cNvSpPr/>
      </xdr:nvSpPr>
      <xdr:spPr>
        <a:xfrm>
          <a:off x="12639675" y="467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88BF6310-A08A-4128-AB23-FFDFEBB45F87}"/>
            </a:ext>
          </a:extLst>
        </xdr:cNvPr>
        <xdr:cNvSpPr/>
      </xdr:nvSpPr>
      <xdr:spPr>
        <a:xfrm>
          <a:off x="11953875" y="467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4A1FFDA7-1DED-46C0-8569-828EFF3F38FC}"/>
            </a:ext>
          </a:extLst>
        </xdr:cNvPr>
        <xdr:cNvSpPr/>
      </xdr:nvSpPr>
      <xdr:spPr>
        <a:xfrm>
          <a:off x="11268075" y="46939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2723A1FC-1072-4191-9D94-C7F60FBB3BEB}"/>
            </a:ext>
          </a:extLst>
        </xdr:cNvPr>
        <xdr:cNvSpPr/>
      </xdr:nvSpPr>
      <xdr:spPr>
        <a:xfrm>
          <a:off x="10582275" y="4828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E0343CA-A7EE-46BF-88A1-39EE2044A1D4}"/>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1990C5D-051B-4FB6-ACB6-0AD209579591}"/>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A1CD2FE-6B97-422B-AE0D-A546DDF517DD}"/>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41B0D8F6-CC1F-43DF-89F5-FB3F0A1C999D}"/>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27A8A82-D55E-4014-93EE-292674A130A6}"/>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1F81D3EA-7201-4C4F-928A-0E16646C43BC}"/>
            </a:ext>
          </a:extLst>
        </xdr:cNvPr>
        <xdr:cNvSpPr txBox="1"/>
      </xdr:nvSpPr>
      <xdr:spPr>
        <a:xfrm>
          <a:off x="12461952" y="446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E4314E59-58B6-4E8C-B312-CB2CF4CDF8AC}"/>
            </a:ext>
          </a:extLst>
        </xdr:cNvPr>
        <xdr:cNvSpPr txBox="1"/>
      </xdr:nvSpPr>
      <xdr:spPr>
        <a:xfrm>
          <a:off x="11788852" y="446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EE5F4D1C-34A2-4E66-9066-B6A5B4322369}"/>
            </a:ext>
          </a:extLst>
        </xdr:cNvPr>
        <xdr:cNvSpPr txBox="1"/>
      </xdr:nvSpPr>
      <xdr:spPr>
        <a:xfrm>
          <a:off x="11103052" y="447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3AA0558B-AF16-4E60-B7B9-2588217094CD}"/>
            </a:ext>
          </a:extLst>
        </xdr:cNvPr>
        <xdr:cNvSpPr txBox="1"/>
      </xdr:nvSpPr>
      <xdr:spPr>
        <a:xfrm>
          <a:off x="10417252" y="461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B34D4A0F-18EB-464A-9FC2-8F8357B8A84B}"/>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42436314-D236-4B9E-BD5B-D50CA8AB82F1}"/>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50F812B5-88E5-4D82-8B8D-AB4CB8560201}"/>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6C4B24CF-52E2-4AD7-8FA5-04C17606E500}"/>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6C4F16F-3F6B-48BD-B795-FF583589BF96}"/>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7CEE01E5-9199-4C5B-B9F9-572534CAFEE0}"/>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FE6E98-9D5C-4148-AB71-650DB49B1191}"/>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E9FBC22-ACCB-4C56-8FF4-30FAAB9E4D31}"/>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E0E6FD-819A-4930-A383-1D56C2A180D3}"/>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ACBDA1D-0F52-455C-9E99-C26EFC638528}"/>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宮崎県諸塚村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FF5BA5-2E32-491E-860E-A51FC873F807}"/>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A9CDA75-0E47-4357-AFC4-F033E0769E41}"/>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FD17377-94EC-4E25-B397-B308FD687BF5}"/>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40E09EE-1116-4D92-A99D-0E8F964FE2E9}"/>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F9F3700-FBEB-49E9-B48C-25F6B2241933}"/>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774AE08-D382-42C3-B660-CC074895B14A}"/>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
1,404
187.56
5,283,251
4,337,394
91,038
2,123,887
2,186,717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D3E7958-8374-4F98-B0D5-379658BB6BB5}"/>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23E6A22-B3F5-465B-808E-698E02A1329F}"/>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BD14B8C-A8AA-4DDA-990D-8B1973A9A7D6}"/>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58E65B3-546D-475C-9172-10AC3FE01157}"/>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91BAE7A-F453-41F4-AAD2-3B292F661AF0}"/>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0F0E161-0E2F-47D7-BA10-86B7860047E3}"/>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8B7E01C-29DE-4174-AE0B-09C7673BD7F8}"/>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E4686FA-9307-474E-96DE-AE4060B7878B}"/>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5E0F281-C06B-47EC-A222-CC5519C9275A}"/>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F80905-CB9C-4008-BC0A-8E855F00ADDD}"/>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3EB7E16-5AF5-43B6-8A29-0813BBDEE082}"/>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4112758-3197-469C-A3FA-2DAF810D73F2}"/>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572B971-A95C-4F14-83D3-53AE90638106}"/>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7659CB-64EF-4763-9334-6BE4D4E23AB6}"/>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F6977AB-0119-4942-AED8-D380407741C4}"/>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C27A50E-D4EB-4C42-B87A-73C024A5B2FC}"/>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072F030-52DA-4102-8FB4-C6CE201F3532}"/>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1432B61-97B1-4C7C-9DF3-F94994AF719F}"/>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6648698-C6AB-4E0F-9F5A-6E4A1287F1B0}"/>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58B2D83-5879-4B3F-BE1B-18CB99875711}"/>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FDACFE6-F166-4533-976C-B0AA76BC746D}"/>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304BAD4-903D-4398-A164-1B53A338324A}"/>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E5ED15B-76AB-4800-93C1-4649A039BC9F}"/>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E1E5CBA-C4E4-40AE-BB6C-5389015D4650}"/>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C58EEA7-B8F9-4FCC-B2DA-9447EE7066B3}"/>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C02C329-2BD0-4466-B811-2182D635F957}"/>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5D2AC18-061E-4454-B86B-78D6D09FE135}"/>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A9726A1-7FA6-4AB9-8184-38BF78584656}"/>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20CC88A-6E9F-421B-91BE-EB522FA7CA0D}"/>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8B38834-C7B3-4404-9BB6-53DC3C57292C}"/>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D1CB396-C968-4DF4-AA5E-70B7BED099F0}"/>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EC7F1EA-111F-4CDE-8608-78825C6657FF}"/>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1E1F9AF-53F5-493E-8675-5F75C7FF1A21}"/>
            </a:ext>
          </a:extLst>
        </xdr:cNvPr>
        <xdr:cNvCxnSpPr/>
      </xdr:nvCxnSpPr>
      <xdr:spPr>
        <a:xfrm>
          <a:off x="685800" y="70267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7D11C3D-143B-41E0-B54C-706339DAD720}"/>
            </a:ext>
          </a:extLst>
        </xdr:cNvPr>
        <xdr:cNvSpPr txBox="1"/>
      </xdr:nvSpPr>
      <xdr:spPr>
        <a:xfrm>
          <a:off x="27577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D2AC97A-3B2C-48AD-BC42-71FB6CA07D2A}"/>
            </a:ext>
          </a:extLst>
        </xdr:cNvPr>
        <xdr:cNvCxnSpPr/>
      </xdr:nvCxnSpPr>
      <xdr:spPr>
        <a:xfrm>
          <a:off x="685800" y="6712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8B9B4C0-2D65-4D32-B797-9197BF74CBE6}"/>
            </a:ext>
          </a:extLst>
        </xdr:cNvPr>
        <xdr:cNvSpPr txBox="1"/>
      </xdr:nvSpPr>
      <xdr:spPr>
        <a:xfrm>
          <a:off x="3398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FFD6223-5A3B-4DEB-9C0D-4E89002EE22B}"/>
            </a:ext>
          </a:extLst>
        </xdr:cNvPr>
        <xdr:cNvCxnSpPr/>
      </xdr:nvCxnSpPr>
      <xdr:spPr>
        <a:xfrm>
          <a:off x="685800" y="63989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1F8A290-D259-43EE-B6A4-16BDC805B6A9}"/>
            </a:ext>
          </a:extLst>
        </xdr:cNvPr>
        <xdr:cNvSpPr txBox="1"/>
      </xdr:nvSpPr>
      <xdr:spPr>
        <a:xfrm>
          <a:off x="3398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D524F8F-254C-4321-ADCA-964B79B524F0}"/>
            </a:ext>
          </a:extLst>
        </xdr:cNvPr>
        <xdr:cNvCxnSpPr/>
      </xdr:nvCxnSpPr>
      <xdr:spPr>
        <a:xfrm>
          <a:off x="685800" y="60851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5E2F96A-3ED6-4BB9-9A52-A63021528DF8}"/>
            </a:ext>
          </a:extLst>
        </xdr:cNvPr>
        <xdr:cNvSpPr txBox="1"/>
      </xdr:nvSpPr>
      <xdr:spPr>
        <a:xfrm>
          <a:off x="3398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69CC0C6-7A55-47F9-A6C3-8114688D49D0}"/>
            </a:ext>
          </a:extLst>
        </xdr:cNvPr>
        <xdr:cNvCxnSpPr/>
      </xdr:nvCxnSpPr>
      <xdr:spPr>
        <a:xfrm>
          <a:off x="685800" y="57712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1A8A021-D90D-4F57-B2C2-6B50DD91BC22}"/>
            </a:ext>
          </a:extLst>
        </xdr:cNvPr>
        <xdr:cNvSpPr txBox="1"/>
      </xdr:nvSpPr>
      <xdr:spPr>
        <a:xfrm>
          <a:off x="3398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2191022-E3D6-4FA3-873B-A7AE0E01DF92}"/>
            </a:ext>
          </a:extLst>
        </xdr:cNvPr>
        <xdr:cNvCxnSpPr/>
      </xdr:nvCxnSpPr>
      <xdr:spPr>
        <a:xfrm>
          <a:off x="685800" y="5451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3E2BFE7-5D01-44B0-A6E0-8BF22D60B8DF}"/>
            </a:ext>
          </a:extLst>
        </xdr:cNvPr>
        <xdr:cNvSpPr txBox="1"/>
      </xdr:nvSpPr>
      <xdr:spPr>
        <a:xfrm>
          <a:off x="38496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F2343A4-17AA-4960-A193-02781B74E653}"/>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762D4538-A487-4092-AB09-0C0C3CD49F50}"/>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91EC80DC-74AD-4A3B-8BC5-187E64EA6EFA}"/>
            </a:ext>
          </a:extLst>
        </xdr:cNvPr>
        <xdr:cNvCxnSpPr/>
      </xdr:nvCxnSpPr>
      <xdr:spPr>
        <a:xfrm flipV="1">
          <a:off x="4177665" y="5451022"/>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85F7F3A8-01B3-4E3A-8343-AD08FE12DCBE}"/>
            </a:ext>
          </a:extLst>
        </xdr:cNvPr>
        <xdr:cNvSpPr txBox="1"/>
      </xdr:nvSpPr>
      <xdr:spPr>
        <a:xfrm>
          <a:off x="4216400" y="701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7154FE43-535E-4ED9-8691-E6953B52D027}"/>
            </a:ext>
          </a:extLst>
        </xdr:cNvPr>
        <xdr:cNvCxnSpPr/>
      </xdr:nvCxnSpPr>
      <xdr:spPr>
        <a:xfrm>
          <a:off x="4108450" y="70136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90FFCD0B-E42D-4C33-910B-A450DFFD4415}"/>
            </a:ext>
          </a:extLst>
        </xdr:cNvPr>
        <xdr:cNvSpPr txBox="1"/>
      </xdr:nvSpPr>
      <xdr:spPr>
        <a:xfrm>
          <a:off x="4216400" y="523894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EEEB7848-746B-4651-8D68-7FD6575F6B3D}"/>
            </a:ext>
          </a:extLst>
        </xdr:cNvPr>
        <xdr:cNvCxnSpPr/>
      </xdr:nvCxnSpPr>
      <xdr:spPr>
        <a:xfrm>
          <a:off x="4108450" y="54510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5E2348EB-EF0B-42B0-8AC5-8B55A8F821BC}"/>
            </a:ext>
          </a:extLst>
        </xdr:cNvPr>
        <xdr:cNvSpPr txBox="1"/>
      </xdr:nvSpPr>
      <xdr:spPr>
        <a:xfrm>
          <a:off x="4216400" y="65064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F4BC9DB6-2000-47C9-AE38-60F22789B343}"/>
            </a:ext>
          </a:extLst>
        </xdr:cNvPr>
        <xdr:cNvSpPr/>
      </xdr:nvSpPr>
      <xdr:spPr>
        <a:xfrm>
          <a:off x="4127500" y="65279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9FB28306-CAEB-477F-97C9-12F91B8F1A31}"/>
            </a:ext>
          </a:extLst>
        </xdr:cNvPr>
        <xdr:cNvSpPr/>
      </xdr:nvSpPr>
      <xdr:spPr>
        <a:xfrm>
          <a:off x="3384550" y="65083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838A0CBB-4DFB-402A-BF8B-57F664EDE14B}"/>
            </a:ext>
          </a:extLst>
        </xdr:cNvPr>
        <xdr:cNvSpPr/>
      </xdr:nvSpPr>
      <xdr:spPr>
        <a:xfrm>
          <a:off x="2571750" y="644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D1C4F769-67D4-4E88-9093-3DDDC86FD39F}"/>
            </a:ext>
          </a:extLst>
        </xdr:cNvPr>
        <xdr:cNvSpPr/>
      </xdr:nvSpPr>
      <xdr:spPr>
        <a:xfrm>
          <a:off x="1778000" y="64314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72A5B545-A820-402C-A45D-7B0E3CFD244A}"/>
            </a:ext>
          </a:extLst>
        </xdr:cNvPr>
        <xdr:cNvSpPr/>
      </xdr:nvSpPr>
      <xdr:spPr>
        <a:xfrm>
          <a:off x="984250" y="639717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7CA8497-9DF8-4BA3-9BB2-3E65254D418A}"/>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5654D63-E6DB-4EA5-A171-C452452C10D0}"/>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DA6B18C-3B91-4740-84B5-01C939A25AF1}"/>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3F36F9F-0C42-42B5-8998-828BBF5EAD6F}"/>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269A624-9A56-4B10-AACE-79E3F11AE336}"/>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62956</xdr:rowOff>
    </xdr:from>
    <xdr:to>
      <xdr:col>24</xdr:col>
      <xdr:colOff>114300</xdr:colOff>
      <xdr:row>39</xdr:row>
      <xdr:rowOff>164556</xdr:rowOff>
    </xdr:to>
    <xdr:sp macro="" textlink="">
      <xdr:nvSpPr>
        <xdr:cNvPr id="74" name="楕円 73">
          <a:extLst>
            <a:ext uri="{FF2B5EF4-FFF2-40B4-BE49-F238E27FC236}">
              <a16:creationId xmlns:a16="http://schemas.microsoft.com/office/drawing/2014/main" id="{ABBF0D4C-3BD0-4314-B6BE-CA93E08FC361}"/>
            </a:ext>
          </a:extLst>
        </xdr:cNvPr>
        <xdr:cNvSpPr/>
      </xdr:nvSpPr>
      <xdr:spPr>
        <a:xfrm>
          <a:off x="4127500" y="650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85833</xdr:rowOff>
    </xdr:from>
    <xdr:ext cx="405111" cy="259045"/>
    <xdr:sp macro="" textlink="">
      <xdr:nvSpPr>
        <xdr:cNvPr id="75" name="【道路】&#10;有形固定資産減価償却率該当値テキスト">
          <a:extLst>
            <a:ext uri="{FF2B5EF4-FFF2-40B4-BE49-F238E27FC236}">
              <a16:creationId xmlns:a16="http://schemas.microsoft.com/office/drawing/2014/main" id="{77ACF657-3FAC-4BA4-9E03-F1AFC8F3BD6E}"/>
            </a:ext>
          </a:extLst>
        </xdr:cNvPr>
        <xdr:cNvSpPr txBox="1"/>
      </xdr:nvSpPr>
      <xdr:spPr>
        <a:xfrm>
          <a:off x="4216400" y="6359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43362</xdr:rowOff>
    </xdr:from>
    <xdr:to>
      <xdr:col>20</xdr:col>
      <xdr:colOff>38100</xdr:colOff>
      <xdr:row>39</xdr:row>
      <xdr:rowOff>144962</xdr:rowOff>
    </xdr:to>
    <xdr:sp macro="" textlink="">
      <xdr:nvSpPr>
        <xdr:cNvPr id="76" name="楕円 75">
          <a:extLst>
            <a:ext uri="{FF2B5EF4-FFF2-40B4-BE49-F238E27FC236}">
              <a16:creationId xmlns:a16="http://schemas.microsoft.com/office/drawing/2014/main" id="{54E2319A-8B33-4512-8ECD-F25A14D7AC9F}"/>
            </a:ext>
          </a:extLst>
        </xdr:cNvPr>
        <xdr:cNvSpPr/>
      </xdr:nvSpPr>
      <xdr:spPr>
        <a:xfrm>
          <a:off x="3384550" y="64822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94162</xdr:rowOff>
    </xdr:from>
    <xdr:to>
      <xdr:col>24</xdr:col>
      <xdr:colOff>63500</xdr:colOff>
      <xdr:row>39</xdr:row>
      <xdr:rowOff>113756</xdr:rowOff>
    </xdr:to>
    <xdr:cxnSp macro="">
      <xdr:nvCxnSpPr>
        <xdr:cNvPr id="77" name="直線コネクタ 76">
          <a:extLst>
            <a:ext uri="{FF2B5EF4-FFF2-40B4-BE49-F238E27FC236}">
              <a16:creationId xmlns:a16="http://schemas.microsoft.com/office/drawing/2014/main" id="{02654A5F-4337-4C13-8A70-6F80B5E3CBBD}"/>
            </a:ext>
          </a:extLst>
        </xdr:cNvPr>
        <xdr:cNvCxnSpPr/>
      </xdr:nvCxnSpPr>
      <xdr:spPr>
        <a:xfrm>
          <a:off x="3429000" y="6533062"/>
          <a:ext cx="7493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20501</xdr:rowOff>
    </xdr:from>
    <xdr:to>
      <xdr:col>15</xdr:col>
      <xdr:colOff>101600</xdr:colOff>
      <xdr:row>39</xdr:row>
      <xdr:rowOff>122101</xdr:rowOff>
    </xdr:to>
    <xdr:sp macro="" textlink="">
      <xdr:nvSpPr>
        <xdr:cNvPr id="78" name="楕円 77">
          <a:extLst>
            <a:ext uri="{FF2B5EF4-FFF2-40B4-BE49-F238E27FC236}">
              <a16:creationId xmlns:a16="http://schemas.microsoft.com/office/drawing/2014/main" id="{08ED2A58-801F-416A-A547-9B0D5472FA8A}"/>
            </a:ext>
          </a:extLst>
        </xdr:cNvPr>
        <xdr:cNvSpPr/>
      </xdr:nvSpPr>
      <xdr:spPr>
        <a:xfrm>
          <a:off x="2571750" y="645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71301</xdr:rowOff>
    </xdr:from>
    <xdr:to>
      <xdr:col>19</xdr:col>
      <xdr:colOff>177800</xdr:colOff>
      <xdr:row>39</xdr:row>
      <xdr:rowOff>94162</xdr:rowOff>
    </xdr:to>
    <xdr:cxnSp macro="">
      <xdr:nvCxnSpPr>
        <xdr:cNvPr id="79" name="直線コネクタ 78">
          <a:extLst>
            <a:ext uri="{FF2B5EF4-FFF2-40B4-BE49-F238E27FC236}">
              <a16:creationId xmlns:a16="http://schemas.microsoft.com/office/drawing/2014/main" id="{9479828C-EFA1-4F17-81AC-721017DCF1DF}"/>
            </a:ext>
          </a:extLst>
        </xdr:cNvPr>
        <xdr:cNvCxnSpPr/>
      </xdr:nvCxnSpPr>
      <xdr:spPr>
        <a:xfrm>
          <a:off x="2622550" y="6510201"/>
          <a:ext cx="8064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170724</xdr:rowOff>
    </xdr:from>
    <xdr:to>
      <xdr:col>10</xdr:col>
      <xdr:colOff>165100</xdr:colOff>
      <xdr:row>39</xdr:row>
      <xdr:rowOff>100874</xdr:rowOff>
    </xdr:to>
    <xdr:sp macro="" textlink="">
      <xdr:nvSpPr>
        <xdr:cNvPr id="80" name="楕円 79">
          <a:extLst>
            <a:ext uri="{FF2B5EF4-FFF2-40B4-BE49-F238E27FC236}">
              <a16:creationId xmlns:a16="http://schemas.microsoft.com/office/drawing/2014/main" id="{8DFB4484-EEC5-4312-96C0-A653008E9783}"/>
            </a:ext>
          </a:extLst>
        </xdr:cNvPr>
        <xdr:cNvSpPr/>
      </xdr:nvSpPr>
      <xdr:spPr>
        <a:xfrm>
          <a:off x="1778000" y="643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50074</xdr:rowOff>
    </xdr:from>
    <xdr:to>
      <xdr:col>15</xdr:col>
      <xdr:colOff>50800</xdr:colOff>
      <xdr:row>39</xdr:row>
      <xdr:rowOff>71301</xdr:rowOff>
    </xdr:to>
    <xdr:cxnSp macro="">
      <xdr:nvCxnSpPr>
        <xdr:cNvPr id="81" name="直線コネクタ 80">
          <a:extLst>
            <a:ext uri="{FF2B5EF4-FFF2-40B4-BE49-F238E27FC236}">
              <a16:creationId xmlns:a16="http://schemas.microsoft.com/office/drawing/2014/main" id="{538D8B75-AB39-4947-8191-9AB09888475E}"/>
            </a:ext>
          </a:extLst>
        </xdr:cNvPr>
        <xdr:cNvCxnSpPr/>
      </xdr:nvCxnSpPr>
      <xdr:spPr>
        <a:xfrm>
          <a:off x="1828800" y="6488974"/>
          <a:ext cx="79375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152763</xdr:rowOff>
    </xdr:from>
    <xdr:to>
      <xdr:col>6</xdr:col>
      <xdr:colOff>38100</xdr:colOff>
      <xdr:row>39</xdr:row>
      <xdr:rowOff>82913</xdr:rowOff>
    </xdr:to>
    <xdr:sp macro="" textlink="">
      <xdr:nvSpPr>
        <xdr:cNvPr id="82" name="楕円 81">
          <a:extLst>
            <a:ext uri="{FF2B5EF4-FFF2-40B4-BE49-F238E27FC236}">
              <a16:creationId xmlns:a16="http://schemas.microsoft.com/office/drawing/2014/main" id="{04039411-F1CA-4B89-9ADD-66B17155A517}"/>
            </a:ext>
          </a:extLst>
        </xdr:cNvPr>
        <xdr:cNvSpPr/>
      </xdr:nvSpPr>
      <xdr:spPr>
        <a:xfrm>
          <a:off x="984250" y="64265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32113</xdr:rowOff>
    </xdr:from>
    <xdr:to>
      <xdr:col>10</xdr:col>
      <xdr:colOff>114300</xdr:colOff>
      <xdr:row>39</xdr:row>
      <xdr:rowOff>50074</xdr:rowOff>
    </xdr:to>
    <xdr:cxnSp macro="">
      <xdr:nvCxnSpPr>
        <xdr:cNvPr id="83" name="直線コネクタ 82">
          <a:extLst>
            <a:ext uri="{FF2B5EF4-FFF2-40B4-BE49-F238E27FC236}">
              <a16:creationId xmlns:a16="http://schemas.microsoft.com/office/drawing/2014/main" id="{2B7C66B2-8AE4-4910-9D9B-A59AC23526F3}"/>
            </a:ext>
          </a:extLst>
        </xdr:cNvPr>
        <xdr:cNvCxnSpPr/>
      </xdr:nvCxnSpPr>
      <xdr:spPr>
        <a:xfrm>
          <a:off x="1028700" y="6471013"/>
          <a:ext cx="8001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60F2C075-2AA3-4155-B031-1177233E41D4}"/>
            </a:ext>
          </a:extLst>
        </xdr:cNvPr>
        <xdr:cNvSpPr txBox="1"/>
      </xdr:nvSpPr>
      <xdr:spPr>
        <a:xfrm>
          <a:off x="3239144" y="660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A2EE2494-D839-4B03-B9CA-CF5F78F8FFE0}"/>
            </a:ext>
          </a:extLst>
        </xdr:cNvPr>
        <xdr:cNvSpPr txBox="1"/>
      </xdr:nvSpPr>
      <xdr:spPr>
        <a:xfrm>
          <a:off x="2439044" y="623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027F3C6B-1C2A-406F-9D04-7149C8588FCD}"/>
            </a:ext>
          </a:extLst>
        </xdr:cNvPr>
        <xdr:cNvSpPr txBox="1"/>
      </xdr:nvSpPr>
      <xdr:spPr>
        <a:xfrm>
          <a:off x="1645294" y="6213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213098C1-247D-486D-893A-076BDFFB7346}"/>
            </a:ext>
          </a:extLst>
        </xdr:cNvPr>
        <xdr:cNvSpPr txBox="1"/>
      </xdr:nvSpPr>
      <xdr:spPr>
        <a:xfrm>
          <a:off x="851544" y="6178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161489</xdr:rowOff>
    </xdr:from>
    <xdr:ext cx="405111" cy="259045"/>
    <xdr:sp macro="" textlink="">
      <xdr:nvSpPr>
        <xdr:cNvPr id="88" name="n_1mainValue【道路】&#10;有形固定資産減価償却率">
          <a:extLst>
            <a:ext uri="{FF2B5EF4-FFF2-40B4-BE49-F238E27FC236}">
              <a16:creationId xmlns:a16="http://schemas.microsoft.com/office/drawing/2014/main" id="{34067FEC-2BC4-4C0B-B37D-0107E254F881}"/>
            </a:ext>
          </a:extLst>
        </xdr:cNvPr>
        <xdr:cNvSpPr txBox="1"/>
      </xdr:nvSpPr>
      <xdr:spPr>
        <a:xfrm>
          <a:off x="3239144" y="6270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113228</xdr:rowOff>
    </xdr:from>
    <xdr:ext cx="405111" cy="259045"/>
    <xdr:sp macro="" textlink="">
      <xdr:nvSpPr>
        <xdr:cNvPr id="89" name="n_2mainValue【道路】&#10;有形固定資産減価償却率">
          <a:extLst>
            <a:ext uri="{FF2B5EF4-FFF2-40B4-BE49-F238E27FC236}">
              <a16:creationId xmlns:a16="http://schemas.microsoft.com/office/drawing/2014/main" id="{9E4AA549-90F0-4752-8859-82386718BC60}"/>
            </a:ext>
          </a:extLst>
        </xdr:cNvPr>
        <xdr:cNvSpPr txBox="1"/>
      </xdr:nvSpPr>
      <xdr:spPr>
        <a:xfrm>
          <a:off x="2439044" y="6552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92001</xdr:rowOff>
    </xdr:from>
    <xdr:ext cx="405111" cy="259045"/>
    <xdr:sp macro="" textlink="">
      <xdr:nvSpPr>
        <xdr:cNvPr id="90" name="n_3mainValue【道路】&#10;有形固定資産減価償却率">
          <a:extLst>
            <a:ext uri="{FF2B5EF4-FFF2-40B4-BE49-F238E27FC236}">
              <a16:creationId xmlns:a16="http://schemas.microsoft.com/office/drawing/2014/main" id="{077E7AAB-2824-47C8-A7AE-5F4FF27F5DD6}"/>
            </a:ext>
          </a:extLst>
        </xdr:cNvPr>
        <xdr:cNvSpPr txBox="1"/>
      </xdr:nvSpPr>
      <xdr:spPr>
        <a:xfrm>
          <a:off x="1645294" y="653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74040</xdr:rowOff>
    </xdr:from>
    <xdr:ext cx="405111" cy="259045"/>
    <xdr:sp macro="" textlink="">
      <xdr:nvSpPr>
        <xdr:cNvPr id="91" name="n_4mainValue【道路】&#10;有形固定資産減価償却率">
          <a:extLst>
            <a:ext uri="{FF2B5EF4-FFF2-40B4-BE49-F238E27FC236}">
              <a16:creationId xmlns:a16="http://schemas.microsoft.com/office/drawing/2014/main" id="{C41AE713-AB90-4589-8EF1-F935BAA09BB9}"/>
            </a:ext>
          </a:extLst>
        </xdr:cNvPr>
        <xdr:cNvSpPr txBox="1"/>
      </xdr:nvSpPr>
      <xdr:spPr>
        <a:xfrm>
          <a:off x="8515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E63914E-FA48-4D01-B809-54A91CB68A7E}"/>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3DCE7E7-E80E-47EF-B0D8-36BA503F0D49}"/>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65EA44C-56FC-4F56-9B49-14E88570916F}"/>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E5B84C5-CD40-48C8-997E-DF9C9EDAF9FE}"/>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CD3F1D6-03F3-4B24-8D39-0897B910DDD3}"/>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A22213E-CB50-4AB4-8B00-B01F98509B13}"/>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6A85B02-1D52-4FA0-B092-8074EF453527}"/>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DEF53D6-3A41-4BD0-88BA-12DA87288127}"/>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B61D9F7C-FCD0-43B9-8399-6950CA27C4FE}"/>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B0397F4-ED1E-4123-92E8-E0A0138F5214}"/>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5FC29FC6-D3AA-416B-A5E9-14DD09D866AE}"/>
            </a:ext>
          </a:extLst>
        </xdr:cNvPr>
        <xdr:cNvCxnSpPr/>
      </xdr:nvCxnSpPr>
      <xdr:spPr>
        <a:xfrm>
          <a:off x="5956300" y="690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9F7969E-D2E2-40DB-ACF5-E1E6A13334CA}"/>
            </a:ext>
          </a:extLst>
        </xdr:cNvPr>
        <xdr:cNvSpPr txBox="1"/>
      </xdr:nvSpPr>
      <xdr:spPr>
        <a:xfrm>
          <a:off x="552722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BD89C92-F7D9-4370-9850-D4FF8F3B17B9}"/>
            </a:ext>
          </a:extLst>
        </xdr:cNvPr>
        <xdr:cNvCxnSpPr/>
      </xdr:nvCxnSpPr>
      <xdr:spPr>
        <a:xfrm>
          <a:off x="5956300" y="6457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CBB2D6EB-ACD8-4E61-99DC-8A01A9B0911E}"/>
            </a:ext>
          </a:extLst>
        </xdr:cNvPr>
        <xdr:cNvSpPr txBox="1"/>
      </xdr:nvSpPr>
      <xdr:spPr>
        <a:xfrm>
          <a:off x="541803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7B71C71-ADCD-42A3-86D9-C506D815C978}"/>
            </a:ext>
          </a:extLst>
        </xdr:cNvPr>
        <xdr:cNvCxnSpPr/>
      </xdr:nvCxnSpPr>
      <xdr:spPr>
        <a:xfrm>
          <a:off x="5956300" y="6019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519392A1-E297-4B93-B1A4-399921FAEA7E}"/>
            </a:ext>
          </a:extLst>
        </xdr:cNvPr>
        <xdr:cNvSpPr txBox="1"/>
      </xdr:nvSpPr>
      <xdr:spPr>
        <a:xfrm>
          <a:off x="5418031" y="5883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40EFA2A-930A-4AD7-8EFB-21E0A998EB98}"/>
            </a:ext>
          </a:extLst>
        </xdr:cNvPr>
        <xdr:cNvCxnSpPr/>
      </xdr:nvCxnSpPr>
      <xdr:spPr>
        <a:xfrm>
          <a:off x="5956300" y="5581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FA709775-1872-4D2D-9A25-39BF352C8F4F}"/>
            </a:ext>
          </a:extLst>
        </xdr:cNvPr>
        <xdr:cNvSpPr txBox="1"/>
      </xdr:nvSpPr>
      <xdr:spPr>
        <a:xfrm>
          <a:off x="541803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A3730EF-FBC6-4A66-95C6-80A70CAF58A5}"/>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98BEF59B-44E4-43D3-B7A3-DC5133B385AD}"/>
            </a:ext>
          </a:extLst>
        </xdr:cNvPr>
        <xdr:cNvSpPr txBox="1"/>
      </xdr:nvSpPr>
      <xdr:spPr>
        <a:xfrm>
          <a:off x="541803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3A30BE67-B954-4DF1-90DE-6412205B3F9C}"/>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5B4019CF-1EFA-4D5E-A12D-1521CAEA068C}"/>
            </a:ext>
          </a:extLst>
        </xdr:cNvPr>
        <xdr:cNvCxnSpPr/>
      </xdr:nvCxnSpPr>
      <xdr:spPr>
        <a:xfrm flipV="1">
          <a:off x="9429115" y="5619136"/>
          <a:ext cx="0" cy="1258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6B8445F5-378E-4347-BF11-0845B9511EC6}"/>
            </a:ext>
          </a:extLst>
        </xdr:cNvPr>
        <xdr:cNvSpPr txBox="1"/>
      </xdr:nvSpPr>
      <xdr:spPr>
        <a:xfrm>
          <a:off x="9467850" y="688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38FC5302-9477-4308-8413-AB73103919A5}"/>
            </a:ext>
          </a:extLst>
        </xdr:cNvPr>
        <xdr:cNvCxnSpPr/>
      </xdr:nvCxnSpPr>
      <xdr:spPr>
        <a:xfrm>
          <a:off x="9359900" y="68775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01E7EB69-DE20-45FD-BE0C-F02E1A7FB5DE}"/>
            </a:ext>
          </a:extLst>
        </xdr:cNvPr>
        <xdr:cNvSpPr txBox="1"/>
      </xdr:nvSpPr>
      <xdr:spPr>
        <a:xfrm>
          <a:off x="9467850" y="5407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8C6661EE-BF87-4160-84FC-CD989DC11BE9}"/>
            </a:ext>
          </a:extLst>
        </xdr:cNvPr>
        <xdr:cNvCxnSpPr/>
      </xdr:nvCxnSpPr>
      <xdr:spPr>
        <a:xfrm>
          <a:off x="9359900" y="56191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3C340D80-F373-4340-945B-1EBEA949D6F4}"/>
            </a:ext>
          </a:extLst>
        </xdr:cNvPr>
        <xdr:cNvSpPr txBox="1"/>
      </xdr:nvSpPr>
      <xdr:spPr>
        <a:xfrm>
          <a:off x="9467850" y="6649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06FB7C8F-89D9-44FC-91F0-735D62D55616}"/>
            </a:ext>
          </a:extLst>
        </xdr:cNvPr>
        <xdr:cNvSpPr/>
      </xdr:nvSpPr>
      <xdr:spPr>
        <a:xfrm>
          <a:off x="9398000" y="66710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C691CB6F-B07C-4790-B173-9867187E267A}"/>
            </a:ext>
          </a:extLst>
        </xdr:cNvPr>
        <xdr:cNvSpPr/>
      </xdr:nvSpPr>
      <xdr:spPr>
        <a:xfrm>
          <a:off x="8636000" y="665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D6E371F2-474D-418D-98F7-0DAC27B4368A}"/>
            </a:ext>
          </a:extLst>
        </xdr:cNvPr>
        <xdr:cNvSpPr/>
      </xdr:nvSpPr>
      <xdr:spPr>
        <a:xfrm>
          <a:off x="7842250" y="66464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6CD935F8-A2FC-486F-9D9B-AF7C16423646}"/>
            </a:ext>
          </a:extLst>
        </xdr:cNvPr>
        <xdr:cNvSpPr/>
      </xdr:nvSpPr>
      <xdr:spPr>
        <a:xfrm>
          <a:off x="7029450" y="665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3BD583AF-AABA-400E-9CB5-79E4A1429E7E}"/>
            </a:ext>
          </a:extLst>
        </xdr:cNvPr>
        <xdr:cNvSpPr/>
      </xdr:nvSpPr>
      <xdr:spPr>
        <a:xfrm>
          <a:off x="6235700" y="665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A85D72B-D29E-4E7C-89CD-05295274FFA0}"/>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82DDED8-175F-4C1A-9E23-4E716C1C85E0}"/>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1C94D23-DEF3-46FB-B44E-492687C06B82}"/>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CE889DD-26A1-4FEA-9762-9A6498129574}"/>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9E74F26-6641-4A2E-B38D-E32E82744848}"/>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121778</xdr:rowOff>
    </xdr:from>
    <xdr:to>
      <xdr:col>55</xdr:col>
      <xdr:colOff>50800</xdr:colOff>
      <xdr:row>35</xdr:row>
      <xdr:rowOff>51928</xdr:rowOff>
    </xdr:to>
    <xdr:sp macro="" textlink="">
      <xdr:nvSpPr>
        <xdr:cNvPr id="129" name="楕円 128">
          <a:extLst>
            <a:ext uri="{FF2B5EF4-FFF2-40B4-BE49-F238E27FC236}">
              <a16:creationId xmlns:a16="http://schemas.microsoft.com/office/drawing/2014/main" id="{8A5E8223-0711-4A96-ACF7-992B5ACB5786}"/>
            </a:ext>
          </a:extLst>
        </xdr:cNvPr>
        <xdr:cNvSpPr/>
      </xdr:nvSpPr>
      <xdr:spPr>
        <a:xfrm>
          <a:off x="9398000" y="57351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144655</xdr:rowOff>
    </xdr:from>
    <xdr:ext cx="599010" cy="259045"/>
    <xdr:sp macro="" textlink="">
      <xdr:nvSpPr>
        <xdr:cNvPr id="130" name="【道路】&#10;一人当たり延長該当値テキスト">
          <a:extLst>
            <a:ext uri="{FF2B5EF4-FFF2-40B4-BE49-F238E27FC236}">
              <a16:creationId xmlns:a16="http://schemas.microsoft.com/office/drawing/2014/main" id="{F62816CB-18E1-42AC-82D4-261ED70BFF83}"/>
            </a:ext>
          </a:extLst>
        </xdr:cNvPr>
        <xdr:cNvSpPr txBox="1"/>
      </xdr:nvSpPr>
      <xdr:spPr>
        <a:xfrm>
          <a:off x="9467850" y="5592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163182</xdr:rowOff>
    </xdr:from>
    <xdr:to>
      <xdr:col>50</xdr:col>
      <xdr:colOff>165100</xdr:colOff>
      <xdr:row>35</xdr:row>
      <xdr:rowOff>93332</xdr:rowOff>
    </xdr:to>
    <xdr:sp macro="" textlink="">
      <xdr:nvSpPr>
        <xdr:cNvPr id="131" name="楕円 130">
          <a:extLst>
            <a:ext uri="{FF2B5EF4-FFF2-40B4-BE49-F238E27FC236}">
              <a16:creationId xmlns:a16="http://schemas.microsoft.com/office/drawing/2014/main" id="{2C78AD8C-4D96-4C3C-B1DF-3E2493162317}"/>
            </a:ext>
          </a:extLst>
        </xdr:cNvPr>
        <xdr:cNvSpPr/>
      </xdr:nvSpPr>
      <xdr:spPr>
        <a:xfrm>
          <a:off x="8636000" y="57765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1128</xdr:rowOff>
    </xdr:from>
    <xdr:to>
      <xdr:col>55</xdr:col>
      <xdr:colOff>0</xdr:colOff>
      <xdr:row>35</xdr:row>
      <xdr:rowOff>42532</xdr:rowOff>
    </xdr:to>
    <xdr:cxnSp macro="">
      <xdr:nvCxnSpPr>
        <xdr:cNvPr id="132" name="直線コネクタ 131">
          <a:extLst>
            <a:ext uri="{FF2B5EF4-FFF2-40B4-BE49-F238E27FC236}">
              <a16:creationId xmlns:a16="http://schemas.microsoft.com/office/drawing/2014/main" id="{234BA2AD-2EA2-4DB0-8F5C-C3F01724FD8A}"/>
            </a:ext>
          </a:extLst>
        </xdr:cNvPr>
        <xdr:cNvCxnSpPr/>
      </xdr:nvCxnSpPr>
      <xdr:spPr>
        <a:xfrm flipV="1">
          <a:off x="8686800" y="5779628"/>
          <a:ext cx="742950" cy="4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22353</xdr:rowOff>
    </xdr:from>
    <xdr:to>
      <xdr:col>46</xdr:col>
      <xdr:colOff>38100</xdr:colOff>
      <xdr:row>35</xdr:row>
      <xdr:rowOff>123953</xdr:rowOff>
    </xdr:to>
    <xdr:sp macro="" textlink="">
      <xdr:nvSpPr>
        <xdr:cNvPr id="133" name="楕円 132">
          <a:extLst>
            <a:ext uri="{FF2B5EF4-FFF2-40B4-BE49-F238E27FC236}">
              <a16:creationId xmlns:a16="http://schemas.microsoft.com/office/drawing/2014/main" id="{557F1B2F-FC1C-44A4-A074-56A54E20C13A}"/>
            </a:ext>
          </a:extLst>
        </xdr:cNvPr>
        <xdr:cNvSpPr/>
      </xdr:nvSpPr>
      <xdr:spPr>
        <a:xfrm>
          <a:off x="7842250" y="580085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42532</xdr:rowOff>
    </xdr:from>
    <xdr:to>
      <xdr:col>50</xdr:col>
      <xdr:colOff>114300</xdr:colOff>
      <xdr:row>35</xdr:row>
      <xdr:rowOff>73153</xdr:rowOff>
    </xdr:to>
    <xdr:cxnSp macro="">
      <xdr:nvCxnSpPr>
        <xdr:cNvPr id="134" name="直線コネクタ 133">
          <a:extLst>
            <a:ext uri="{FF2B5EF4-FFF2-40B4-BE49-F238E27FC236}">
              <a16:creationId xmlns:a16="http://schemas.microsoft.com/office/drawing/2014/main" id="{C11348DE-3D9E-4066-9525-874164B09380}"/>
            </a:ext>
          </a:extLst>
        </xdr:cNvPr>
        <xdr:cNvCxnSpPr/>
      </xdr:nvCxnSpPr>
      <xdr:spPr>
        <a:xfrm flipV="1">
          <a:off x="7886700" y="5821032"/>
          <a:ext cx="800100" cy="30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52718</xdr:rowOff>
    </xdr:from>
    <xdr:to>
      <xdr:col>41</xdr:col>
      <xdr:colOff>101600</xdr:colOff>
      <xdr:row>35</xdr:row>
      <xdr:rowOff>154318</xdr:rowOff>
    </xdr:to>
    <xdr:sp macro="" textlink="">
      <xdr:nvSpPr>
        <xdr:cNvPr id="135" name="楕円 134">
          <a:extLst>
            <a:ext uri="{FF2B5EF4-FFF2-40B4-BE49-F238E27FC236}">
              <a16:creationId xmlns:a16="http://schemas.microsoft.com/office/drawing/2014/main" id="{FDA5A181-7EC9-4AB2-94CB-4B744E4AFDB8}"/>
            </a:ext>
          </a:extLst>
        </xdr:cNvPr>
        <xdr:cNvSpPr/>
      </xdr:nvSpPr>
      <xdr:spPr>
        <a:xfrm>
          <a:off x="7029450" y="58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73153</xdr:rowOff>
    </xdr:from>
    <xdr:to>
      <xdr:col>45</xdr:col>
      <xdr:colOff>177800</xdr:colOff>
      <xdr:row>35</xdr:row>
      <xdr:rowOff>103518</xdr:rowOff>
    </xdr:to>
    <xdr:cxnSp macro="">
      <xdr:nvCxnSpPr>
        <xdr:cNvPr id="136" name="直線コネクタ 135">
          <a:extLst>
            <a:ext uri="{FF2B5EF4-FFF2-40B4-BE49-F238E27FC236}">
              <a16:creationId xmlns:a16="http://schemas.microsoft.com/office/drawing/2014/main" id="{6F0CAC3D-D589-472E-B748-AB6379D08631}"/>
            </a:ext>
          </a:extLst>
        </xdr:cNvPr>
        <xdr:cNvCxnSpPr/>
      </xdr:nvCxnSpPr>
      <xdr:spPr>
        <a:xfrm flipV="1">
          <a:off x="7080250" y="5851653"/>
          <a:ext cx="806450" cy="3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85506</xdr:rowOff>
    </xdr:from>
    <xdr:to>
      <xdr:col>36</xdr:col>
      <xdr:colOff>165100</xdr:colOff>
      <xdr:row>36</xdr:row>
      <xdr:rowOff>15656</xdr:rowOff>
    </xdr:to>
    <xdr:sp macro="" textlink="">
      <xdr:nvSpPr>
        <xdr:cNvPr id="137" name="楕円 136">
          <a:extLst>
            <a:ext uri="{FF2B5EF4-FFF2-40B4-BE49-F238E27FC236}">
              <a16:creationId xmlns:a16="http://schemas.microsoft.com/office/drawing/2014/main" id="{92691CAE-305A-4795-9867-F2271ABE204B}"/>
            </a:ext>
          </a:extLst>
        </xdr:cNvPr>
        <xdr:cNvSpPr/>
      </xdr:nvSpPr>
      <xdr:spPr>
        <a:xfrm>
          <a:off x="6235700" y="58640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103518</xdr:rowOff>
    </xdr:from>
    <xdr:to>
      <xdr:col>41</xdr:col>
      <xdr:colOff>50800</xdr:colOff>
      <xdr:row>35</xdr:row>
      <xdr:rowOff>136306</xdr:rowOff>
    </xdr:to>
    <xdr:cxnSp macro="">
      <xdr:nvCxnSpPr>
        <xdr:cNvPr id="138" name="直線コネクタ 137">
          <a:extLst>
            <a:ext uri="{FF2B5EF4-FFF2-40B4-BE49-F238E27FC236}">
              <a16:creationId xmlns:a16="http://schemas.microsoft.com/office/drawing/2014/main" id="{306FC218-FFE0-499D-948F-396DF1421BE1}"/>
            </a:ext>
          </a:extLst>
        </xdr:cNvPr>
        <xdr:cNvCxnSpPr/>
      </xdr:nvCxnSpPr>
      <xdr:spPr>
        <a:xfrm flipV="1">
          <a:off x="6286500" y="5882018"/>
          <a:ext cx="793750" cy="3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5617F596-0707-44F1-A624-94F42E8E4456}"/>
            </a:ext>
          </a:extLst>
        </xdr:cNvPr>
        <xdr:cNvSpPr txBox="1"/>
      </xdr:nvSpPr>
      <xdr:spPr>
        <a:xfrm>
          <a:off x="8425961" y="675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669AA4F3-0A12-4771-942F-0C8B4EB72B3E}"/>
            </a:ext>
          </a:extLst>
        </xdr:cNvPr>
        <xdr:cNvSpPr txBox="1"/>
      </xdr:nvSpPr>
      <xdr:spPr>
        <a:xfrm>
          <a:off x="7644911" y="6739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EF1FF084-4CD9-44F8-8D27-F6D68F5294D7}"/>
            </a:ext>
          </a:extLst>
        </xdr:cNvPr>
        <xdr:cNvSpPr txBox="1"/>
      </xdr:nvSpPr>
      <xdr:spPr>
        <a:xfrm>
          <a:off x="6851161" y="674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F5146A84-794C-44C1-B854-FC42736F17EA}"/>
            </a:ext>
          </a:extLst>
        </xdr:cNvPr>
        <xdr:cNvSpPr txBox="1"/>
      </xdr:nvSpPr>
      <xdr:spPr>
        <a:xfrm>
          <a:off x="6038361" y="675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33</xdr:row>
      <xdr:rowOff>109859</xdr:rowOff>
    </xdr:from>
    <xdr:ext cx="599010" cy="259045"/>
    <xdr:sp macro="" textlink="">
      <xdr:nvSpPr>
        <xdr:cNvPr id="143" name="n_1mainValue【道路】&#10;一人当たり延長">
          <a:extLst>
            <a:ext uri="{FF2B5EF4-FFF2-40B4-BE49-F238E27FC236}">
              <a16:creationId xmlns:a16="http://schemas.microsoft.com/office/drawing/2014/main" id="{9A30C6B1-9C26-4FD2-8B93-3AC7CB30AC2E}"/>
            </a:ext>
          </a:extLst>
        </xdr:cNvPr>
        <xdr:cNvSpPr txBox="1"/>
      </xdr:nvSpPr>
      <xdr:spPr>
        <a:xfrm>
          <a:off x="8399994" y="5558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33</xdr:row>
      <xdr:rowOff>140480</xdr:rowOff>
    </xdr:from>
    <xdr:ext cx="599010" cy="259045"/>
    <xdr:sp macro="" textlink="">
      <xdr:nvSpPr>
        <xdr:cNvPr id="144" name="n_2mainValue【道路】&#10;一人当たり延長">
          <a:extLst>
            <a:ext uri="{FF2B5EF4-FFF2-40B4-BE49-F238E27FC236}">
              <a16:creationId xmlns:a16="http://schemas.microsoft.com/office/drawing/2014/main" id="{6E113D6A-1F79-4436-8A8B-D8068DAB935C}"/>
            </a:ext>
          </a:extLst>
        </xdr:cNvPr>
        <xdr:cNvSpPr txBox="1"/>
      </xdr:nvSpPr>
      <xdr:spPr>
        <a:xfrm>
          <a:off x="7612594" y="5588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33</xdr:row>
      <xdr:rowOff>170845</xdr:rowOff>
    </xdr:from>
    <xdr:ext cx="599010" cy="259045"/>
    <xdr:sp macro="" textlink="">
      <xdr:nvSpPr>
        <xdr:cNvPr id="145" name="n_3mainValue【道路】&#10;一人当たり延長">
          <a:extLst>
            <a:ext uri="{FF2B5EF4-FFF2-40B4-BE49-F238E27FC236}">
              <a16:creationId xmlns:a16="http://schemas.microsoft.com/office/drawing/2014/main" id="{6D332C99-DC49-41A0-B691-E22D3FD76B8D}"/>
            </a:ext>
          </a:extLst>
        </xdr:cNvPr>
        <xdr:cNvSpPr txBox="1"/>
      </xdr:nvSpPr>
      <xdr:spPr>
        <a:xfrm>
          <a:off x="6818844" y="5612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34</xdr:row>
      <xdr:rowOff>32183</xdr:rowOff>
    </xdr:from>
    <xdr:ext cx="599010" cy="259045"/>
    <xdr:sp macro="" textlink="">
      <xdr:nvSpPr>
        <xdr:cNvPr id="146" name="n_4mainValue【道路】&#10;一人当たり延長">
          <a:extLst>
            <a:ext uri="{FF2B5EF4-FFF2-40B4-BE49-F238E27FC236}">
              <a16:creationId xmlns:a16="http://schemas.microsoft.com/office/drawing/2014/main" id="{36507184-67ED-47D9-BBC1-DFD6F459674F}"/>
            </a:ext>
          </a:extLst>
        </xdr:cNvPr>
        <xdr:cNvSpPr txBox="1"/>
      </xdr:nvSpPr>
      <xdr:spPr>
        <a:xfrm>
          <a:off x="6006044" y="56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C431E94-72F3-43DD-98D9-FEA191DEC222}"/>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78F3A39-AFC4-474D-8212-505C137E3526}"/>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393BD532-B86E-42E1-B828-F317FE35D4E5}"/>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5A02E78-D447-4BD6-8FF7-651901F2A2E8}"/>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82DE7D7-4F2B-4083-B510-40900B4FF5A2}"/>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A4F7CB3-D89C-42F7-B9FE-DAD8623AA4C6}"/>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59DE7BE-7BE3-488B-B9B2-F2D2C8C99D1D}"/>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36AC879-3C43-420A-B704-173979029C99}"/>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F60CF51-92EA-43CE-8FA0-9572B8892124}"/>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2177314-B420-457F-B06E-C06390FA3B32}"/>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6F777A2E-D98F-40E4-B25F-A1A6C8050ED8}"/>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478B5EC9-2822-4608-9EEC-BEE16550AE84}"/>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660F0B43-9195-4B90-A70B-6AB3EF5A8642}"/>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6565FA35-D9A0-4397-8B02-001666DA8B9B}"/>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A145A703-EEC0-4446-B063-A929C9DB9FFD}"/>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A3FC3319-0478-41B7-99B2-3EE1C60184E7}"/>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1117103A-9E0A-4F13-A04B-0C667481D6F0}"/>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2362A001-439F-4A84-93AC-C1AFECF9A782}"/>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5B270E8-C269-4DFE-8CDC-C7093723CB53}"/>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AEC15F5D-7562-4EC2-84A9-1CB391E7E323}"/>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6531546C-113D-499C-82BA-CA5791C7EF24}"/>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887447F0-3077-43E8-87F8-307ABC612A6F}"/>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6D449643-A7E0-4519-A9B9-921D90491BF5}"/>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0B6B36A-53FD-40E8-909C-E8DF58495F70}"/>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3FAA1304-AEB3-4640-B543-69F7E891E087}"/>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360FC3B7-72DA-4953-9B46-0BBA59D2F80D}"/>
            </a:ext>
          </a:extLst>
        </xdr:cNvPr>
        <xdr:cNvCxnSpPr/>
      </xdr:nvCxnSpPr>
      <xdr:spPr>
        <a:xfrm flipV="1">
          <a:off x="4177665" y="9268460"/>
          <a:ext cx="0" cy="1325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B59D3C40-FDB3-4794-AD3E-D4B7A1A53C87}"/>
            </a:ext>
          </a:extLst>
        </xdr:cNvPr>
        <xdr:cNvSpPr txBox="1"/>
      </xdr:nvSpPr>
      <xdr:spPr>
        <a:xfrm>
          <a:off x="4216400" y="10597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8812A261-47B9-4A0D-97E1-0402851CACCC}"/>
            </a:ext>
          </a:extLst>
        </xdr:cNvPr>
        <xdr:cNvCxnSpPr/>
      </xdr:nvCxnSpPr>
      <xdr:spPr>
        <a:xfrm>
          <a:off x="4108450" y="105941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9BB1818B-550B-4BCE-853B-A27D14AA9C43}"/>
            </a:ext>
          </a:extLst>
        </xdr:cNvPr>
        <xdr:cNvSpPr txBox="1"/>
      </xdr:nvSpPr>
      <xdr:spPr>
        <a:xfrm>
          <a:off x="4216400" y="90563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ED62F9BE-7C7A-4B8D-AC76-C680572A9E1C}"/>
            </a:ext>
          </a:extLst>
        </xdr:cNvPr>
        <xdr:cNvCxnSpPr/>
      </xdr:nvCxnSpPr>
      <xdr:spPr>
        <a:xfrm>
          <a:off x="4108450" y="92684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1B998377-570C-4817-B5E2-9E7371FA9A2F}"/>
            </a:ext>
          </a:extLst>
        </xdr:cNvPr>
        <xdr:cNvSpPr txBox="1"/>
      </xdr:nvSpPr>
      <xdr:spPr>
        <a:xfrm>
          <a:off x="4216400" y="9925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29919D9B-B7EF-4BE5-A7F4-E981D7DD3271}"/>
            </a:ext>
          </a:extLst>
        </xdr:cNvPr>
        <xdr:cNvSpPr/>
      </xdr:nvSpPr>
      <xdr:spPr>
        <a:xfrm>
          <a:off x="4127500" y="100740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FDB77C4D-D6B9-458F-BE6A-21EA3631E212}"/>
            </a:ext>
          </a:extLst>
        </xdr:cNvPr>
        <xdr:cNvSpPr/>
      </xdr:nvSpPr>
      <xdr:spPr>
        <a:xfrm>
          <a:off x="3384550" y="1006257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E1427DF1-2DE8-4768-9EF8-5D154053C9DD}"/>
            </a:ext>
          </a:extLst>
        </xdr:cNvPr>
        <xdr:cNvSpPr/>
      </xdr:nvSpPr>
      <xdr:spPr>
        <a:xfrm>
          <a:off x="2571750" y="100462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A23EF9CF-8FC9-4C2A-871F-70CE3642A5B3}"/>
            </a:ext>
          </a:extLst>
        </xdr:cNvPr>
        <xdr:cNvSpPr/>
      </xdr:nvSpPr>
      <xdr:spPr>
        <a:xfrm>
          <a:off x="1778000" y="100348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3EE00B77-0365-4702-9392-2548D2AC07A5}"/>
            </a:ext>
          </a:extLst>
        </xdr:cNvPr>
        <xdr:cNvSpPr/>
      </xdr:nvSpPr>
      <xdr:spPr>
        <a:xfrm>
          <a:off x="984250" y="100168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69BA713-680A-44C8-87B8-117CB45845F3}"/>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67565DA-E169-4B72-B2BE-B9DA103A6597}"/>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09C8F6F-1C47-4B11-807C-45A908612966}"/>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A1CB53F-6E1D-4845-B118-BD280CC8DBDE}"/>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C600171-504D-454C-85A0-7FA83F42681A}"/>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8" name="楕円 187">
          <a:extLst>
            <a:ext uri="{FF2B5EF4-FFF2-40B4-BE49-F238E27FC236}">
              <a16:creationId xmlns:a16="http://schemas.microsoft.com/office/drawing/2014/main" id="{ADE456CE-2032-4257-8398-C4A6AB981597}"/>
            </a:ext>
          </a:extLst>
        </xdr:cNvPr>
        <xdr:cNvSpPr/>
      </xdr:nvSpPr>
      <xdr:spPr>
        <a:xfrm>
          <a:off x="4127500" y="1010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10903</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5C5A5631-6928-4A2D-9911-5CF8F36F25CC}"/>
            </a:ext>
          </a:extLst>
        </xdr:cNvPr>
        <xdr:cNvSpPr txBox="1"/>
      </xdr:nvSpPr>
      <xdr:spPr>
        <a:xfrm>
          <a:off x="4216400" y="10082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27577</xdr:rowOff>
    </xdr:from>
    <xdr:to>
      <xdr:col>20</xdr:col>
      <xdr:colOff>38100</xdr:colOff>
      <xdr:row>61</xdr:row>
      <xdr:rowOff>129177</xdr:rowOff>
    </xdr:to>
    <xdr:sp macro="" textlink="">
      <xdr:nvSpPr>
        <xdr:cNvPr id="190" name="楕円 189">
          <a:extLst>
            <a:ext uri="{FF2B5EF4-FFF2-40B4-BE49-F238E27FC236}">
              <a16:creationId xmlns:a16="http://schemas.microsoft.com/office/drawing/2014/main" id="{875DA1E1-4E3C-4DB8-81DE-24678356661E}"/>
            </a:ext>
          </a:extLst>
        </xdr:cNvPr>
        <xdr:cNvSpPr/>
      </xdr:nvSpPr>
      <xdr:spPr>
        <a:xfrm>
          <a:off x="3384550" y="100986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78377</xdr:rowOff>
    </xdr:from>
    <xdr:to>
      <xdr:col>24</xdr:col>
      <xdr:colOff>63500</xdr:colOff>
      <xdr:row>61</xdr:row>
      <xdr:rowOff>83276</xdr:rowOff>
    </xdr:to>
    <xdr:cxnSp macro="">
      <xdr:nvCxnSpPr>
        <xdr:cNvPr id="191" name="直線コネクタ 190">
          <a:extLst>
            <a:ext uri="{FF2B5EF4-FFF2-40B4-BE49-F238E27FC236}">
              <a16:creationId xmlns:a16="http://schemas.microsoft.com/office/drawing/2014/main" id="{81DC54AD-898F-48A0-B48B-D9B68D5994DF}"/>
            </a:ext>
          </a:extLst>
        </xdr:cNvPr>
        <xdr:cNvCxnSpPr/>
      </xdr:nvCxnSpPr>
      <xdr:spPr>
        <a:xfrm>
          <a:off x="3429000" y="10149477"/>
          <a:ext cx="7493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42273</xdr:rowOff>
    </xdr:from>
    <xdr:to>
      <xdr:col>15</xdr:col>
      <xdr:colOff>101600</xdr:colOff>
      <xdr:row>61</xdr:row>
      <xdr:rowOff>143873</xdr:rowOff>
    </xdr:to>
    <xdr:sp macro="" textlink="">
      <xdr:nvSpPr>
        <xdr:cNvPr id="192" name="楕円 191">
          <a:extLst>
            <a:ext uri="{FF2B5EF4-FFF2-40B4-BE49-F238E27FC236}">
              <a16:creationId xmlns:a16="http://schemas.microsoft.com/office/drawing/2014/main" id="{735C9EB2-F5C4-474C-841E-66E9B61DBF83}"/>
            </a:ext>
          </a:extLst>
        </xdr:cNvPr>
        <xdr:cNvSpPr/>
      </xdr:nvSpPr>
      <xdr:spPr>
        <a:xfrm>
          <a:off x="2571750" y="1011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78377</xdr:rowOff>
    </xdr:from>
    <xdr:to>
      <xdr:col>19</xdr:col>
      <xdr:colOff>177800</xdr:colOff>
      <xdr:row>61</xdr:row>
      <xdr:rowOff>93073</xdr:rowOff>
    </xdr:to>
    <xdr:cxnSp macro="">
      <xdr:nvCxnSpPr>
        <xdr:cNvPr id="193" name="直線コネクタ 192">
          <a:extLst>
            <a:ext uri="{FF2B5EF4-FFF2-40B4-BE49-F238E27FC236}">
              <a16:creationId xmlns:a16="http://schemas.microsoft.com/office/drawing/2014/main" id="{2042BE84-6B7A-45F9-8D66-8459BCCA55E8}"/>
            </a:ext>
          </a:extLst>
        </xdr:cNvPr>
        <xdr:cNvCxnSpPr/>
      </xdr:nvCxnSpPr>
      <xdr:spPr>
        <a:xfrm flipV="1">
          <a:off x="2622550" y="10149477"/>
          <a:ext cx="80645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45538</xdr:rowOff>
    </xdr:from>
    <xdr:to>
      <xdr:col>10</xdr:col>
      <xdr:colOff>165100</xdr:colOff>
      <xdr:row>61</xdr:row>
      <xdr:rowOff>147138</xdr:rowOff>
    </xdr:to>
    <xdr:sp macro="" textlink="">
      <xdr:nvSpPr>
        <xdr:cNvPr id="194" name="楕円 193">
          <a:extLst>
            <a:ext uri="{FF2B5EF4-FFF2-40B4-BE49-F238E27FC236}">
              <a16:creationId xmlns:a16="http://schemas.microsoft.com/office/drawing/2014/main" id="{31B76E97-BC29-423C-BF0B-19254DEA0EB3}"/>
            </a:ext>
          </a:extLst>
        </xdr:cNvPr>
        <xdr:cNvSpPr/>
      </xdr:nvSpPr>
      <xdr:spPr>
        <a:xfrm>
          <a:off x="1778000" y="1011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93073</xdr:rowOff>
    </xdr:from>
    <xdr:to>
      <xdr:col>15</xdr:col>
      <xdr:colOff>50800</xdr:colOff>
      <xdr:row>61</xdr:row>
      <xdr:rowOff>96338</xdr:rowOff>
    </xdr:to>
    <xdr:cxnSp macro="">
      <xdr:nvCxnSpPr>
        <xdr:cNvPr id="195" name="直線コネクタ 194">
          <a:extLst>
            <a:ext uri="{FF2B5EF4-FFF2-40B4-BE49-F238E27FC236}">
              <a16:creationId xmlns:a16="http://schemas.microsoft.com/office/drawing/2014/main" id="{507E57AE-E66C-40A9-85DA-6F7BE550FDD9}"/>
            </a:ext>
          </a:extLst>
        </xdr:cNvPr>
        <xdr:cNvCxnSpPr/>
      </xdr:nvCxnSpPr>
      <xdr:spPr>
        <a:xfrm flipV="1">
          <a:off x="1828800" y="10164173"/>
          <a:ext cx="7937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40640</xdr:rowOff>
    </xdr:from>
    <xdr:to>
      <xdr:col>6</xdr:col>
      <xdr:colOff>38100</xdr:colOff>
      <xdr:row>61</xdr:row>
      <xdr:rowOff>142240</xdr:rowOff>
    </xdr:to>
    <xdr:sp macro="" textlink="">
      <xdr:nvSpPr>
        <xdr:cNvPr id="196" name="楕円 195">
          <a:extLst>
            <a:ext uri="{FF2B5EF4-FFF2-40B4-BE49-F238E27FC236}">
              <a16:creationId xmlns:a16="http://schemas.microsoft.com/office/drawing/2014/main" id="{C9C1B6E3-FEF9-48C6-876F-5E5E81E04CB9}"/>
            </a:ext>
          </a:extLst>
        </xdr:cNvPr>
        <xdr:cNvSpPr/>
      </xdr:nvSpPr>
      <xdr:spPr>
        <a:xfrm>
          <a:off x="984250" y="10111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91440</xdr:rowOff>
    </xdr:from>
    <xdr:to>
      <xdr:col>10</xdr:col>
      <xdr:colOff>114300</xdr:colOff>
      <xdr:row>61</xdr:row>
      <xdr:rowOff>96338</xdr:rowOff>
    </xdr:to>
    <xdr:cxnSp macro="">
      <xdr:nvCxnSpPr>
        <xdr:cNvPr id="197" name="直線コネクタ 196">
          <a:extLst>
            <a:ext uri="{FF2B5EF4-FFF2-40B4-BE49-F238E27FC236}">
              <a16:creationId xmlns:a16="http://schemas.microsoft.com/office/drawing/2014/main" id="{9DFE7487-5424-406A-A7A7-A86B66A21226}"/>
            </a:ext>
          </a:extLst>
        </xdr:cNvPr>
        <xdr:cNvCxnSpPr/>
      </xdr:nvCxnSpPr>
      <xdr:spPr>
        <a:xfrm>
          <a:off x="1028700" y="10162540"/>
          <a:ext cx="8001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4E7649D2-4D35-467D-BBFF-00079B11F914}"/>
            </a:ext>
          </a:extLst>
        </xdr:cNvPr>
        <xdr:cNvSpPr txBox="1"/>
      </xdr:nvSpPr>
      <xdr:spPr>
        <a:xfrm>
          <a:off x="3239144" y="9844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47D7CD67-3B26-457B-A2B4-BADBFE23884D}"/>
            </a:ext>
          </a:extLst>
        </xdr:cNvPr>
        <xdr:cNvSpPr txBox="1"/>
      </xdr:nvSpPr>
      <xdr:spPr>
        <a:xfrm>
          <a:off x="2439044" y="9827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F26BDD4-C679-46A7-9F42-A9ADFCD54C07}"/>
            </a:ext>
          </a:extLst>
        </xdr:cNvPr>
        <xdr:cNvSpPr txBox="1"/>
      </xdr:nvSpPr>
      <xdr:spPr>
        <a:xfrm>
          <a:off x="1645294" y="9816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C696CC60-DE38-4A34-8919-F8C3F896CF7C}"/>
            </a:ext>
          </a:extLst>
        </xdr:cNvPr>
        <xdr:cNvSpPr txBox="1"/>
      </xdr:nvSpPr>
      <xdr:spPr>
        <a:xfrm>
          <a:off x="851544" y="9798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120304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C2BEFFB9-FDE9-4891-8014-96038455D4CC}"/>
            </a:ext>
          </a:extLst>
        </xdr:cNvPr>
        <xdr:cNvSpPr txBox="1"/>
      </xdr:nvSpPr>
      <xdr:spPr>
        <a:xfrm>
          <a:off x="3239144" y="10191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135000</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E657B695-435A-44CB-9602-A4B94D052BDD}"/>
            </a:ext>
          </a:extLst>
        </xdr:cNvPr>
        <xdr:cNvSpPr txBox="1"/>
      </xdr:nvSpPr>
      <xdr:spPr>
        <a:xfrm>
          <a:off x="2439044" y="10206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138265</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1CB8EEE4-0780-442C-BF81-F342DDFEE42F}"/>
            </a:ext>
          </a:extLst>
        </xdr:cNvPr>
        <xdr:cNvSpPr txBox="1"/>
      </xdr:nvSpPr>
      <xdr:spPr>
        <a:xfrm>
          <a:off x="1645294" y="10209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133367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68CC4109-E3D6-4A87-BD9F-BEA36B108CE9}"/>
            </a:ext>
          </a:extLst>
        </xdr:cNvPr>
        <xdr:cNvSpPr txBox="1"/>
      </xdr:nvSpPr>
      <xdr:spPr>
        <a:xfrm>
          <a:off x="851544" y="1020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4273A80-BE3E-403E-B7F2-F58CEC833226}"/>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172382D-4D35-4338-9BD0-E5AB0DED288B}"/>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E267174B-551F-45C2-B294-9B4D6654490F}"/>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7E3B7975-5C9B-45AB-89C4-05B6C959F3AD}"/>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AC34F43B-6609-4549-882D-27F8B7955CCC}"/>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B08CA6E2-9987-4ABD-899A-2DED02E70E0A}"/>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81871A0-EBA5-490B-9DBD-94038DB24037}"/>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C663E8F-4FA5-4FB4-AD90-8A44D94A470C}"/>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750FF6A-9D1E-40BD-9701-FBD2DC9F7827}"/>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38C0FF4-24AF-4D7A-914D-F1C4D1B99890}"/>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B304F40D-04B2-4A53-A7EB-79FE280F5F5B}"/>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8898CBDE-8BD4-40A6-8901-E9F3C19F0F4A}"/>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23D031BF-2AFE-4C26-8FB4-12B01F083934}"/>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305BE99D-B2A1-4B95-B28A-5D54E477D443}"/>
            </a:ext>
          </a:extLst>
        </xdr:cNvPr>
        <xdr:cNvSpPr txBox="1"/>
      </xdr:nvSpPr>
      <xdr:spPr>
        <a:xfrm>
          <a:off x="5327878" y="10138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514F0D1-92E4-406C-AD95-2AC16A8D70AD}"/>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4740DC57-2F75-4E94-A0B3-C1612032986A}"/>
            </a:ext>
          </a:extLst>
        </xdr:cNvPr>
        <xdr:cNvSpPr txBox="1"/>
      </xdr:nvSpPr>
      <xdr:spPr>
        <a:xfrm>
          <a:off x="5327878" y="9770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6D6BD96-FEA9-40A4-A081-B9CD4563453C}"/>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67C0126-F023-4C80-BF3D-CA5A1E0E99BB}"/>
            </a:ext>
          </a:extLst>
        </xdr:cNvPr>
        <xdr:cNvSpPr txBox="1"/>
      </xdr:nvSpPr>
      <xdr:spPr>
        <a:xfrm>
          <a:off x="5327878" y="9408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F098401C-F95E-4472-AD22-1B6CEE2FB9F2}"/>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52B58AE2-1DAB-4A3E-BC92-08B9CADD966B}"/>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32732AB-0A23-425C-A301-EA8895C83264}"/>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6A362AA6-B24D-4A35-B6D9-87B779C632FD}"/>
            </a:ext>
          </a:extLst>
        </xdr:cNvPr>
        <xdr:cNvSpPr txBox="1"/>
      </xdr:nvSpPr>
      <xdr:spPr>
        <a:xfrm>
          <a:off x="5282808" y="86715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5B8F488F-157D-4AEA-B0D6-EABA87ADE672}"/>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93FCE331-F37B-4031-8F88-7F6B507785AA}"/>
            </a:ext>
          </a:extLst>
        </xdr:cNvPr>
        <xdr:cNvCxnSpPr/>
      </xdr:nvCxnSpPr>
      <xdr:spPr>
        <a:xfrm flipV="1">
          <a:off x="9429115" y="9421409"/>
          <a:ext cx="0" cy="121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EC03A8F7-3F82-4492-AEBC-8137A00533DF}"/>
            </a:ext>
          </a:extLst>
        </xdr:cNvPr>
        <xdr:cNvSpPr txBox="1"/>
      </xdr:nvSpPr>
      <xdr:spPr>
        <a:xfrm>
          <a:off x="9467850" y="1064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77875B18-9159-49CF-97B3-E6309F20BFE0}"/>
            </a:ext>
          </a:extLst>
        </xdr:cNvPr>
        <xdr:cNvCxnSpPr/>
      </xdr:nvCxnSpPr>
      <xdr:spPr>
        <a:xfrm>
          <a:off x="9359900" y="106412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C0959000-861E-47B2-97F0-9400D1F8B75E}"/>
            </a:ext>
          </a:extLst>
        </xdr:cNvPr>
        <xdr:cNvSpPr txBox="1"/>
      </xdr:nvSpPr>
      <xdr:spPr>
        <a:xfrm>
          <a:off x="9467850" y="92093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B7484EED-7CF6-4BB9-B66D-994CA17FE361}"/>
            </a:ext>
          </a:extLst>
        </xdr:cNvPr>
        <xdr:cNvCxnSpPr/>
      </xdr:nvCxnSpPr>
      <xdr:spPr>
        <a:xfrm>
          <a:off x="9359900" y="94214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615E7737-662B-461D-889C-D9D6B2ACDA97}"/>
            </a:ext>
          </a:extLst>
        </xdr:cNvPr>
        <xdr:cNvSpPr txBox="1"/>
      </xdr:nvSpPr>
      <xdr:spPr>
        <a:xfrm>
          <a:off x="9467850" y="1022747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F6D46F6B-951F-4063-A972-4721BD9CC087}"/>
            </a:ext>
          </a:extLst>
        </xdr:cNvPr>
        <xdr:cNvSpPr/>
      </xdr:nvSpPr>
      <xdr:spPr>
        <a:xfrm>
          <a:off x="9398000" y="103696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A1C353B4-B93F-41DD-BF8D-CB424C89D1A0}"/>
            </a:ext>
          </a:extLst>
        </xdr:cNvPr>
        <xdr:cNvSpPr/>
      </xdr:nvSpPr>
      <xdr:spPr>
        <a:xfrm>
          <a:off x="8636000" y="1036958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59EEACEF-D863-4644-8B57-BEDAF0A50327}"/>
            </a:ext>
          </a:extLst>
        </xdr:cNvPr>
        <xdr:cNvSpPr/>
      </xdr:nvSpPr>
      <xdr:spPr>
        <a:xfrm>
          <a:off x="7842250" y="103763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F59D622E-1E5C-4A64-BD9E-05E374BA47D9}"/>
            </a:ext>
          </a:extLst>
        </xdr:cNvPr>
        <xdr:cNvSpPr/>
      </xdr:nvSpPr>
      <xdr:spPr>
        <a:xfrm>
          <a:off x="7029450" y="10386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8A0D2262-B00C-4268-869F-F12A5F53EA6F}"/>
            </a:ext>
          </a:extLst>
        </xdr:cNvPr>
        <xdr:cNvSpPr/>
      </xdr:nvSpPr>
      <xdr:spPr>
        <a:xfrm>
          <a:off x="6235700" y="103929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A8335C6-681A-4D31-8473-AD9461472016}"/>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5C7E098-0221-435D-8732-CDBC3BA9723C}"/>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B47C12C-92AD-4418-B314-E8A330C9C111}"/>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8F27427-61AB-4448-9AF3-81A93939A243}"/>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8D4669B-756A-4084-830F-B2201DF04650}"/>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51471</xdr:rowOff>
    </xdr:from>
    <xdr:to>
      <xdr:col>55</xdr:col>
      <xdr:colOff>50800</xdr:colOff>
      <xdr:row>63</xdr:row>
      <xdr:rowOff>153071</xdr:rowOff>
    </xdr:to>
    <xdr:sp macro="" textlink="">
      <xdr:nvSpPr>
        <xdr:cNvPr id="245" name="楕円 244">
          <a:extLst>
            <a:ext uri="{FF2B5EF4-FFF2-40B4-BE49-F238E27FC236}">
              <a16:creationId xmlns:a16="http://schemas.microsoft.com/office/drawing/2014/main" id="{4163DB65-5D33-4209-8B8B-DCDFC9EBBEC2}"/>
            </a:ext>
          </a:extLst>
        </xdr:cNvPr>
        <xdr:cNvSpPr/>
      </xdr:nvSpPr>
      <xdr:spPr>
        <a:xfrm>
          <a:off x="9398000" y="104527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29898</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595EA272-8480-4808-8BB4-A90D48F90708}"/>
            </a:ext>
          </a:extLst>
        </xdr:cNvPr>
        <xdr:cNvSpPr txBox="1"/>
      </xdr:nvSpPr>
      <xdr:spPr>
        <a:xfrm>
          <a:off x="9467850" y="10431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59271</xdr:rowOff>
    </xdr:from>
    <xdr:to>
      <xdr:col>50</xdr:col>
      <xdr:colOff>165100</xdr:colOff>
      <xdr:row>63</xdr:row>
      <xdr:rowOff>160871</xdr:rowOff>
    </xdr:to>
    <xdr:sp macro="" textlink="">
      <xdr:nvSpPr>
        <xdr:cNvPr id="247" name="楕円 246">
          <a:extLst>
            <a:ext uri="{FF2B5EF4-FFF2-40B4-BE49-F238E27FC236}">
              <a16:creationId xmlns:a16="http://schemas.microsoft.com/office/drawing/2014/main" id="{786C4010-E725-41AF-A4E4-56EC9016B114}"/>
            </a:ext>
          </a:extLst>
        </xdr:cNvPr>
        <xdr:cNvSpPr/>
      </xdr:nvSpPr>
      <xdr:spPr>
        <a:xfrm>
          <a:off x="8636000" y="1046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102271</xdr:rowOff>
    </xdr:from>
    <xdr:to>
      <xdr:col>55</xdr:col>
      <xdr:colOff>0</xdr:colOff>
      <xdr:row>63</xdr:row>
      <xdr:rowOff>110071</xdr:rowOff>
    </xdr:to>
    <xdr:cxnSp macro="">
      <xdr:nvCxnSpPr>
        <xdr:cNvPr id="248" name="直線コネクタ 247">
          <a:extLst>
            <a:ext uri="{FF2B5EF4-FFF2-40B4-BE49-F238E27FC236}">
              <a16:creationId xmlns:a16="http://schemas.microsoft.com/office/drawing/2014/main" id="{0B5D4F29-3FB1-488E-9008-788A5A32904D}"/>
            </a:ext>
          </a:extLst>
        </xdr:cNvPr>
        <xdr:cNvCxnSpPr/>
      </xdr:nvCxnSpPr>
      <xdr:spPr>
        <a:xfrm flipV="1">
          <a:off x="8686800" y="10503571"/>
          <a:ext cx="742950" cy="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67412</xdr:rowOff>
    </xdr:from>
    <xdr:to>
      <xdr:col>46</xdr:col>
      <xdr:colOff>38100</xdr:colOff>
      <xdr:row>63</xdr:row>
      <xdr:rowOff>169012</xdr:rowOff>
    </xdr:to>
    <xdr:sp macro="" textlink="">
      <xdr:nvSpPr>
        <xdr:cNvPr id="249" name="楕円 248">
          <a:extLst>
            <a:ext uri="{FF2B5EF4-FFF2-40B4-BE49-F238E27FC236}">
              <a16:creationId xmlns:a16="http://schemas.microsoft.com/office/drawing/2014/main" id="{480A1ACB-E45B-4FC1-9EA6-1E62A5469F06}"/>
            </a:ext>
          </a:extLst>
        </xdr:cNvPr>
        <xdr:cNvSpPr/>
      </xdr:nvSpPr>
      <xdr:spPr>
        <a:xfrm>
          <a:off x="7842250" y="1046871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110071</xdr:rowOff>
    </xdr:from>
    <xdr:to>
      <xdr:col>50</xdr:col>
      <xdr:colOff>114300</xdr:colOff>
      <xdr:row>63</xdr:row>
      <xdr:rowOff>118212</xdr:rowOff>
    </xdr:to>
    <xdr:cxnSp macro="">
      <xdr:nvCxnSpPr>
        <xdr:cNvPr id="250" name="直線コネクタ 249">
          <a:extLst>
            <a:ext uri="{FF2B5EF4-FFF2-40B4-BE49-F238E27FC236}">
              <a16:creationId xmlns:a16="http://schemas.microsoft.com/office/drawing/2014/main" id="{551E4A0D-9F6F-4392-B275-40D28C278604}"/>
            </a:ext>
          </a:extLst>
        </xdr:cNvPr>
        <xdr:cNvCxnSpPr/>
      </xdr:nvCxnSpPr>
      <xdr:spPr>
        <a:xfrm flipV="1">
          <a:off x="7886700" y="10511371"/>
          <a:ext cx="800100" cy="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73863</xdr:rowOff>
    </xdr:from>
    <xdr:to>
      <xdr:col>41</xdr:col>
      <xdr:colOff>101600</xdr:colOff>
      <xdr:row>64</xdr:row>
      <xdr:rowOff>4013</xdr:rowOff>
    </xdr:to>
    <xdr:sp macro="" textlink="">
      <xdr:nvSpPr>
        <xdr:cNvPr id="251" name="楕円 250">
          <a:extLst>
            <a:ext uri="{FF2B5EF4-FFF2-40B4-BE49-F238E27FC236}">
              <a16:creationId xmlns:a16="http://schemas.microsoft.com/office/drawing/2014/main" id="{C866F529-CB12-49D7-A6A4-9A46FB77E6AA}"/>
            </a:ext>
          </a:extLst>
        </xdr:cNvPr>
        <xdr:cNvSpPr/>
      </xdr:nvSpPr>
      <xdr:spPr>
        <a:xfrm>
          <a:off x="7029450" y="104751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118212</xdr:rowOff>
    </xdr:from>
    <xdr:to>
      <xdr:col>45</xdr:col>
      <xdr:colOff>177800</xdr:colOff>
      <xdr:row>63</xdr:row>
      <xdr:rowOff>124663</xdr:rowOff>
    </xdr:to>
    <xdr:cxnSp macro="">
      <xdr:nvCxnSpPr>
        <xdr:cNvPr id="252" name="直線コネクタ 251">
          <a:extLst>
            <a:ext uri="{FF2B5EF4-FFF2-40B4-BE49-F238E27FC236}">
              <a16:creationId xmlns:a16="http://schemas.microsoft.com/office/drawing/2014/main" id="{5718D92B-6C8D-41CC-A782-9CBC023D78F0}"/>
            </a:ext>
          </a:extLst>
        </xdr:cNvPr>
        <xdr:cNvCxnSpPr/>
      </xdr:nvCxnSpPr>
      <xdr:spPr>
        <a:xfrm flipV="1">
          <a:off x="7080250" y="10519512"/>
          <a:ext cx="806450" cy="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79142</xdr:rowOff>
    </xdr:from>
    <xdr:to>
      <xdr:col>36</xdr:col>
      <xdr:colOff>165100</xdr:colOff>
      <xdr:row>64</xdr:row>
      <xdr:rowOff>9292</xdr:rowOff>
    </xdr:to>
    <xdr:sp macro="" textlink="">
      <xdr:nvSpPr>
        <xdr:cNvPr id="253" name="楕円 252">
          <a:extLst>
            <a:ext uri="{FF2B5EF4-FFF2-40B4-BE49-F238E27FC236}">
              <a16:creationId xmlns:a16="http://schemas.microsoft.com/office/drawing/2014/main" id="{2FD02EF0-5FCC-4190-B2F5-CE086A42DF8E}"/>
            </a:ext>
          </a:extLst>
        </xdr:cNvPr>
        <xdr:cNvSpPr/>
      </xdr:nvSpPr>
      <xdr:spPr>
        <a:xfrm>
          <a:off x="6235700" y="104804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124663</xdr:rowOff>
    </xdr:from>
    <xdr:to>
      <xdr:col>41</xdr:col>
      <xdr:colOff>50800</xdr:colOff>
      <xdr:row>63</xdr:row>
      <xdr:rowOff>129942</xdr:rowOff>
    </xdr:to>
    <xdr:cxnSp macro="">
      <xdr:nvCxnSpPr>
        <xdr:cNvPr id="254" name="直線コネクタ 253">
          <a:extLst>
            <a:ext uri="{FF2B5EF4-FFF2-40B4-BE49-F238E27FC236}">
              <a16:creationId xmlns:a16="http://schemas.microsoft.com/office/drawing/2014/main" id="{1C7EA59D-3DD7-4FF4-A614-AF8402F2CBC6}"/>
            </a:ext>
          </a:extLst>
        </xdr:cNvPr>
        <xdr:cNvCxnSpPr/>
      </xdr:nvCxnSpPr>
      <xdr:spPr>
        <a:xfrm flipV="1">
          <a:off x="6286500" y="10525963"/>
          <a:ext cx="793750" cy="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8ECF5BDA-26F6-4A98-9041-05BEAEF2320B}"/>
            </a:ext>
          </a:extLst>
        </xdr:cNvPr>
        <xdr:cNvSpPr txBox="1"/>
      </xdr:nvSpPr>
      <xdr:spPr>
        <a:xfrm>
          <a:off x="8367105" y="101511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2614A79-83FF-4273-B235-44A829AFE6E1}"/>
            </a:ext>
          </a:extLst>
        </xdr:cNvPr>
        <xdr:cNvSpPr txBox="1"/>
      </xdr:nvSpPr>
      <xdr:spPr>
        <a:xfrm>
          <a:off x="7567005" y="101579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4466C9DA-3A27-4CC2-A6BA-23C7BC4D82A8}"/>
            </a:ext>
          </a:extLst>
        </xdr:cNvPr>
        <xdr:cNvSpPr txBox="1"/>
      </xdr:nvSpPr>
      <xdr:spPr>
        <a:xfrm>
          <a:off x="6773255" y="101676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51CD30EB-9D60-4E12-B2BD-8434008CF231}"/>
            </a:ext>
          </a:extLst>
        </xdr:cNvPr>
        <xdr:cNvSpPr txBox="1"/>
      </xdr:nvSpPr>
      <xdr:spPr>
        <a:xfrm>
          <a:off x="5979505" y="101745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151998</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A55A6D4E-39B7-492D-9D1F-9D13858A3E89}"/>
            </a:ext>
          </a:extLst>
        </xdr:cNvPr>
        <xdr:cNvSpPr txBox="1"/>
      </xdr:nvSpPr>
      <xdr:spPr>
        <a:xfrm>
          <a:off x="8399995" y="10553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160139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76BC5D38-3B62-4081-AD8A-14576477ABB7}"/>
            </a:ext>
          </a:extLst>
        </xdr:cNvPr>
        <xdr:cNvSpPr txBox="1"/>
      </xdr:nvSpPr>
      <xdr:spPr>
        <a:xfrm>
          <a:off x="7612595" y="10561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166590</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CD8F5A0D-3E96-44C3-A739-7F80ED91B762}"/>
            </a:ext>
          </a:extLst>
        </xdr:cNvPr>
        <xdr:cNvSpPr txBox="1"/>
      </xdr:nvSpPr>
      <xdr:spPr>
        <a:xfrm>
          <a:off x="6818845" y="1056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419</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4A892012-77BC-4711-97B2-E7D67CF470CA}"/>
            </a:ext>
          </a:extLst>
        </xdr:cNvPr>
        <xdr:cNvSpPr txBox="1"/>
      </xdr:nvSpPr>
      <xdr:spPr>
        <a:xfrm>
          <a:off x="6006045" y="1056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A79137E7-0ADA-45F4-9179-D878FEE90B18}"/>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2E3CFE53-7384-443B-9314-A6A16B823522}"/>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A39E6EE-BD51-4C41-87AB-79DA28898A9B}"/>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BF43110-565E-4F25-B752-A9099A9B1392}"/>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26288011-718B-4453-BAF9-DF17F2FB54F5}"/>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4E687788-C3FB-4B12-99CE-337EF5200A1D}"/>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55FAE41A-5E10-4FE8-9DDB-E27853BA43D3}"/>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98BBA34C-84EB-4A59-B835-B8E04823AF9E}"/>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99D9C86-E672-47A1-B5FA-99316C01DA46}"/>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C835C280-5B8C-4771-A1DF-8DFEDC157F3A}"/>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E104ACC5-B88B-44C2-92C2-60EA75F4176E}"/>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7E464DCE-52B9-46CE-B9D3-07B50EB8FBED}"/>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68095F-C1F8-4E3E-8768-1628F1194336}"/>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2B8CB14B-B7E9-4C1B-BD68-764146F05922}"/>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EAFA40F4-501F-4709-A6BA-29901872FF45}"/>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E76AAD01-EE5F-458A-AAC4-518A7B7618D2}"/>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20AAFB5C-795C-4421-B058-C1966037FA95}"/>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54F2A538-F3C8-444A-9D40-4D1862E3A06A}"/>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CE41D6B9-77D8-447F-8A2A-E73199F8FE15}"/>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2526AB0-4393-4AEF-ABBB-8B6313727C33}"/>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5E0B07DE-6ECE-4551-8571-F3F63D5EFEE0}"/>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6FE606B4-7F33-43FB-A7A5-4514C3AC8ACF}"/>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2CDD7ABD-8A42-4CFE-8A2B-B482F1ADDB70}"/>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45FCF85-789E-463E-956B-27DA26B035B8}"/>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D678B5F-BD37-4E09-A3EF-72921457054B}"/>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455C0AF6-6C94-47B7-9BB8-49102FC78AE8}"/>
            </a:ext>
          </a:extLst>
        </xdr:cNvPr>
        <xdr:cNvCxnSpPr/>
      </xdr:nvCxnSpPr>
      <xdr:spPr>
        <a:xfrm flipV="1">
          <a:off x="4177665" y="12891407"/>
          <a:ext cx="0" cy="1472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3176D66B-AADB-445C-89B6-11B6F3E19047}"/>
            </a:ext>
          </a:extLst>
        </xdr:cNvPr>
        <xdr:cNvSpPr txBox="1"/>
      </xdr:nvSpPr>
      <xdr:spPr>
        <a:xfrm>
          <a:off x="4216400" y="1436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28783C92-4C12-4683-9536-838A0F30A59E}"/>
            </a:ext>
          </a:extLst>
        </xdr:cNvPr>
        <xdr:cNvCxnSpPr/>
      </xdr:nvCxnSpPr>
      <xdr:spPr>
        <a:xfrm>
          <a:off x="4108450" y="14364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781CB2D8-963E-426F-BA48-4A5940A244B9}"/>
            </a:ext>
          </a:extLst>
        </xdr:cNvPr>
        <xdr:cNvSpPr txBox="1"/>
      </xdr:nvSpPr>
      <xdr:spPr>
        <a:xfrm>
          <a:off x="4216400" y="126793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4A20EB60-4F5A-4A23-9631-5E5B9397F28A}"/>
            </a:ext>
          </a:extLst>
        </xdr:cNvPr>
        <xdr:cNvCxnSpPr/>
      </xdr:nvCxnSpPr>
      <xdr:spPr>
        <a:xfrm>
          <a:off x="4108450" y="128914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AD524CB7-4478-4A85-B0EC-2FB548700FDB}"/>
            </a:ext>
          </a:extLst>
        </xdr:cNvPr>
        <xdr:cNvSpPr txBox="1"/>
      </xdr:nvSpPr>
      <xdr:spPr>
        <a:xfrm>
          <a:off x="4216400" y="13577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EA47C478-17AB-4EFE-81F1-42CC65E5E5D7}"/>
            </a:ext>
          </a:extLst>
        </xdr:cNvPr>
        <xdr:cNvSpPr/>
      </xdr:nvSpPr>
      <xdr:spPr>
        <a:xfrm>
          <a:off x="4127500" y="1371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526B50C4-2257-4DDE-8C6B-CB1806BF3E51}"/>
            </a:ext>
          </a:extLst>
        </xdr:cNvPr>
        <xdr:cNvSpPr/>
      </xdr:nvSpPr>
      <xdr:spPr>
        <a:xfrm>
          <a:off x="3384550" y="13702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E8B67A70-F1E6-4C7E-9B7B-9B0028D94F5B}"/>
            </a:ext>
          </a:extLst>
        </xdr:cNvPr>
        <xdr:cNvSpPr/>
      </xdr:nvSpPr>
      <xdr:spPr>
        <a:xfrm>
          <a:off x="2571750" y="13698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AC12C847-0F60-48D2-A2CC-FCAA77972D68}"/>
            </a:ext>
          </a:extLst>
        </xdr:cNvPr>
        <xdr:cNvSpPr/>
      </xdr:nvSpPr>
      <xdr:spPr>
        <a:xfrm>
          <a:off x="1778000" y="136904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B81B99E1-9141-4E2A-8266-DFDF9E47F86F}"/>
            </a:ext>
          </a:extLst>
        </xdr:cNvPr>
        <xdr:cNvSpPr/>
      </xdr:nvSpPr>
      <xdr:spPr>
        <a:xfrm>
          <a:off x="984250" y="136920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0104DC3-54BA-4776-9F71-FE1600889408}"/>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6EBA2A8-FB15-4646-8473-9329A7810E3A}"/>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3277D83-E329-4821-A58C-72209A7BD3B7}"/>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2DD4ECE-C8AE-430B-B372-6CF141DC23FC}"/>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8435E97-2EEC-4976-B047-9767B79D0814}"/>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160382</xdr:rowOff>
    </xdr:from>
    <xdr:to>
      <xdr:col>24</xdr:col>
      <xdr:colOff>114300</xdr:colOff>
      <xdr:row>85</xdr:row>
      <xdr:rowOff>90532</xdr:rowOff>
    </xdr:to>
    <xdr:sp macro="" textlink="">
      <xdr:nvSpPr>
        <xdr:cNvPr id="304" name="楕円 303">
          <a:extLst>
            <a:ext uri="{FF2B5EF4-FFF2-40B4-BE49-F238E27FC236}">
              <a16:creationId xmlns:a16="http://schemas.microsoft.com/office/drawing/2014/main" id="{BFA559C9-3B9B-455B-B9D9-7B02ECCE5951}"/>
            </a:ext>
          </a:extLst>
        </xdr:cNvPr>
        <xdr:cNvSpPr/>
      </xdr:nvSpPr>
      <xdr:spPr>
        <a:xfrm>
          <a:off x="4127500" y="140287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138809</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67B0B23-B5F1-4B89-92B1-C61FBB125BD8}"/>
            </a:ext>
          </a:extLst>
        </xdr:cNvPr>
        <xdr:cNvSpPr txBox="1"/>
      </xdr:nvSpPr>
      <xdr:spPr>
        <a:xfrm>
          <a:off x="4216400" y="14007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140788</xdr:rowOff>
    </xdr:from>
    <xdr:to>
      <xdr:col>20</xdr:col>
      <xdr:colOff>38100</xdr:colOff>
      <xdr:row>85</xdr:row>
      <xdr:rowOff>70938</xdr:rowOff>
    </xdr:to>
    <xdr:sp macro="" textlink="">
      <xdr:nvSpPr>
        <xdr:cNvPr id="306" name="楕円 305">
          <a:extLst>
            <a:ext uri="{FF2B5EF4-FFF2-40B4-BE49-F238E27FC236}">
              <a16:creationId xmlns:a16="http://schemas.microsoft.com/office/drawing/2014/main" id="{5C457C98-2F22-41BA-85F6-245A0B4472B2}"/>
            </a:ext>
          </a:extLst>
        </xdr:cNvPr>
        <xdr:cNvSpPr/>
      </xdr:nvSpPr>
      <xdr:spPr>
        <a:xfrm>
          <a:off x="3384550" y="140091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20138</xdr:rowOff>
    </xdr:from>
    <xdr:to>
      <xdr:col>24</xdr:col>
      <xdr:colOff>63500</xdr:colOff>
      <xdr:row>85</xdr:row>
      <xdr:rowOff>39732</xdr:rowOff>
    </xdr:to>
    <xdr:cxnSp macro="">
      <xdr:nvCxnSpPr>
        <xdr:cNvPr id="307" name="直線コネクタ 306">
          <a:extLst>
            <a:ext uri="{FF2B5EF4-FFF2-40B4-BE49-F238E27FC236}">
              <a16:creationId xmlns:a16="http://schemas.microsoft.com/office/drawing/2014/main" id="{8C90C975-520B-4238-A388-633F6DB9C71C}"/>
            </a:ext>
          </a:extLst>
        </xdr:cNvPr>
        <xdr:cNvCxnSpPr/>
      </xdr:nvCxnSpPr>
      <xdr:spPr>
        <a:xfrm>
          <a:off x="3429000" y="14053638"/>
          <a:ext cx="7493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119562</xdr:rowOff>
    </xdr:from>
    <xdr:to>
      <xdr:col>15</xdr:col>
      <xdr:colOff>101600</xdr:colOff>
      <xdr:row>85</xdr:row>
      <xdr:rowOff>49712</xdr:rowOff>
    </xdr:to>
    <xdr:sp macro="" textlink="">
      <xdr:nvSpPr>
        <xdr:cNvPr id="308" name="楕円 307">
          <a:extLst>
            <a:ext uri="{FF2B5EF4-FFF2-40B4-BE49-F238E27FC236}">
              <a16:creationId xmlns:a16="http://schemas.microsoft.com/office/drawing/2014/main" id="{206DDC95-BF00-4E3D-B6E8-8E56BBF5987C}"/>
            </a:ext>
          </a:extLst>
        </xdr:cNvPr>
        <xdr:cNvSpPr/>
      </xdr:nvSpPr>
      <xdr:spPr>
        <a:xfrm>
          <a:off x="2571750" y="139879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170362</xdr:rowOff>
    </xdr:from>
    <xdr:to>
      <xdr:col>19</xdr:col>
      <xdr:colOff>177800</xdr:colOff>
      <xdr:row>85</xdr:row>
      <xdr:rowOff>20138</xdr:rowOff>
    </xdr:to>
    <xdr:cxnSp macro="">
      <xdr:nvCxnSpPr>
        <xdr:cNvPr id="309" name="直線コネクタ 308">
          <a:extLst>
            <a:ext uri="{FF2B5EF4-FFF2-40B4-BE49-F238E27FC236}">
              <a16:creationId xmlns:a16="http://schemas.microsoft.com/office/drawing/2014/main" id="{CBAE94D0-0A9B-4CCE-874A-3B2FE186912C}"/>
            </a:ext>
          </a:extLst>
        </xdr:cNvPr>
        <xdr:cNvCxnSpPr/>
      </xdr:nvCxnSpPr>
      <xdr:spPr>
        <a:xfrm>
          <a:off x="2622550" y="14032412"/>
          <a:ext cx="80645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96701</xdr:rowOff>
    </xdr:from>
    <xdr:to>
      <xdr:col>10</xdr:col>
      <xdr:colOff>165100</xdr:colOff>
      <xdr:row>85</xdr:row>
      <xdr:rowOff>26851</xdr:rowOff>
    </xdr:to>
    <xdr:sp macro="" textlink="">
      <xdr:nvSpPr>
        <xdr:cNvPr id="310" name="楕円 309">
          <a:extLst>
            <a:ext uri="{FF2B5EF4-FFF2-40B4-BE49-F238E27FC236}">
              <a16:creationId xmlns:a16="http://schemas.microsoft.com/office/drawing/2014/main" id="{81994C24-0C8E-4695-B3CB-C31E04CD957F}"/>
            </a:ext>
          </a:extLst>
        </xdr:cNvPr>
        <xdr:cNvSpPr/>
      </xdr:nvSpPr>
      <xdr:spPr>
        <a:xfrm>
          <a:off x="1778000" y="139651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147501</xdr:rowOff>
    </xdr:from>
    <xdr:to>
      <xdr:col>15</xdr:col>
      <xdr:colOff>50800</xdr:colOff>
      <xdr:row>84</xdr:row>
      <xdr:rowOff>170362</xdr:rowOff>
    </xdr:to>
    <xdr:cxnSp macro="">
      <xdr:nvCxnSpPr>
        <xdr:cNvPr id="311" name="直線コネクタ 310">
          <a:extLst>
            <a:ext uri="{FF2B5EF4-FFF2-40B4-BE49-F238E27FC236}">
              <a16:creationId xmlns:a16="http://schemas.microsoft.com/office/drawing/2014/main" id="{A18EDA77-B3B9-49F7-96D1-1F84FA1F3947}"/>
            </a:ext>
          </a:extLst>
        </xdr:cNvPr>
        <xdr:cNvCxnSpPr/>
      </xdr:nvCxnSpPr>
      <xdr:spPr>
        <a:xfrm>
          <a:off x="1828800" y="14015901"/>
          <a:ext cx="79375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95069</xdr:rowOff>
    </xdr:from>
    <xdr:to>
      <xdr:col>6</xdr:col>
      <xdr:colOff>38100</xdr:colOff>
      <xdr:row>85</xdr:row>
      <xdr:rowOff>25219</xdr:rowOff>
    </xdr:to>
    <xdr:sp macro="" textlink="">
      <xdr:nvSpPr>
        <xdr:cNvPr id="312" name="楕円 311">
          <a:extLst>
            <a:ext uri="{FF2B5EF4-FFF2-40B4-BE49-F238E27FC236}">
              <a16:creationId xmlns:a16="http://schemas.microsoft.com/office/drawing/2014/main" id="{7EED1365-A073-4DAB-8981-09936F90DC50}"/>
            </a:ext>
          </a:extLst>
        </xdr:cNvPr>
        <xdr:cNvSpPr/>
      </xdr:nvSpPr>
      <xdr:spPr>
        <a:xfrm>
          <a:off x="984250" y="139634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145869</xdr:rowOff>
    </xdr:from>
    <xdr:to>
      <xdr:col>10</xdr:col>
      <xdr:colOff>114300</xdr:colOff>
      <xdr:row>84</xdr:row>
      <xdr:rowOff>147501</xdr:rowOff>
    </xdr:to>
    <xdr:cxnSp macro="">
      <xdr:nvCxnSpPr>
        <xdr:cNvPr id="313" name="直線コネクタ 312">
          <a:extLst>
            <a:ext uri="{FF2B5EF4-FFF2-40B4-BE49-F238E27FC236}">
              <a16:creationId xmlns:a16="http://schemas.microsoft.com/office/drawing/2014/main" id="{DF6C45B1-0D3A-485D-91C9-E6FF4823398C}"/>
            </a:ext>
          </a:extLst>
        </xdr:cNvPr>
        <xdr:cNvCxnSpPr/>
      </xdr:nvCxnSpPr>
      <xdr:spPr>
        <a:xfrm>
          <a:off x="1028700" y="14014269"/>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C844266A-5392-4565-A164-B3A20455B175}"/>
            </a:ext>
          </a:extLst>
        </xdr:cNvPr>
        <xdr:cNvSpPr txBox="1"/>
      </xdr:nvSpPr>
      <xdr:spPr>
        <a:xfrm>
          <a:off x="32391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C288B3DF-E746-4744-B938-334CC5A59759}"/>
            </a:ext>
          </a:extLst>
        </xdr:cNvPr>
        <xdr:cNvSpPr txBox="1"/>
      </xdr:nvSpPr>
      <xdr:spPr>
        <a:xfrm>
          <a:off x="2439044" y="1348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7A739746-5BBF-4962-9A4E-0242766DC742}"/>
            </a:ext>
          </a:extLst>
        </xdr:cNvPr>
        <xdr:cNvSpPr txBox="1"/>
      </xdr:nvSpPr>
      <xdr:spPr>
        <a:xfrm>
          <a:off x="1645294" y="1347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0AF7B65E-8733-46ED-B378-5830C57B1298}"/>
            </a:ext>
          </a:extLst>
        </xdr:cNvPr>
        <xdr:cNvSpPr txBox="1"/>
      </xdr:nvSpPr>
      <xdr:spPr>
        <a:xfrm>
          <a:off x="851544" y="1347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62065</xdr:rowOff>
    </xdr:from>
    <xdr:ext cx="405111" cy="259045"/>
    <xdr:sp macro="" textlink="">
      <xdr:nvSpPr>
        <xdr:cNvPr id="318" name="n_1mainValue【公営住宅】&#10;有形固定資産減価償却率">
          <a:extLst>
            <a:ext uri="{FF2B5EF4-FFF2-40B4-BE49-F238E27FC236}">
              <a16:creationId xmlns:a16="http://schemas.microsoft.com/office/drawing/2014/main" id="{DBDA57AE-BF50-4588-96A2-3DC04F16D692}"/>
            </a:ext>
          </a:extLst>
        </xdr:cNvPr>
        <xdr:cNvSpPr txBox="1"/>
      </xdr:nvSpPr>
      <xdr:spPr>
        <a:xfrm>
          <a:off x="3239144" y="14095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40839</xdr:rowOff>
    </xdr:from>
    <xdr:ext cx="405111" cy="259045"/>
    <xdr:sp macro="" textlink="">
      <xdr:nvSpPr>
        <xdr:cNvPr id="319" name="n_2mainValue【公営住宅】&#10;有形固定資産減価償却率">
          <a:extLst>
            <a:ext uri="{FF2B5EF4-FFF2-40B4-BE49-F238E27FC236}">
              <a16:creationId xmlns:a16="http://schemas.microsoft.com/office/drawing/2014/main" id="{34EC4253-2FFA-483F-8BFD-2B0299695B80}"/>
            </a:ext>
          </a:extLst>
        </xdr:cNvPr>
        <xdr:cNvSpPr txBox="1"/>
      </xdr:nvSpPr>
      <xdr:spPr>
        <a:xfrm>
          <a:off x="2439044" y="14074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17978</xdr:rowOff>
    </xdr:from>
    <xdr:ext cx="405111" cy="259045"/>
    <xdr:sp macro="" textlink="">
      <xdr:nvSpPr>
        <xdr:cNvPr id="320" name="n_3mainValue【公営住宅】&#10;有形固定資産減価償却率">
          <a:extLst>
            <a:ext uri="{FF2B5EF4-FFF2-40B4-BE49-F238E27FC236}">
              <a16:creationId xmlns:a16="http://schemas.microsoft.com/office/drawing/2014/main" id="{6B0AB617-A8F8-49D1-87B3-BA1E18DD2C23}"/>
            </a:ext>
          </a:extLst>
        </xdr:cNvPr>
        <xdr:cNvSpPr txBox="1"/>
      </xdr:nvSpPr>
      <xdr:spPr>
        <a:xfrm>
          <a:off x="1645294" y="14051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16346</xdr:rowOff>
    </xdr:from>
    <xdr:ext cx="405111" cy="259045"/>
    <xdr:sp macro="" textlink="">
      <xdr:nvSpPr>
        <xdr:cNvPr id="321" name="n_4mainValue【公営住宅】&#10;有形固定資産減価償却率">
          <a:extLst>
            <a:ext uri="{FF2B5EF4-FFF2-40B4-BE49-F238E27FC236}">
              <a16:creationId xmlns:a16="http://schemas.microsoft.com/office/drawing/2014/main" id="{09F1C2A5-CB62-4A58-B120-3FE106CD72D6}"/>
            </a:ext>
          </a:extLst>
        </xdr:cNvPr>
        <xdr:cNvSpPr txBox="1"/>
      </xdr:nvSpPr>
      <xdr:spPr>
        <a:xfrm>
          <a:off x="851544" y="1404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507B52D-7E98-415F-89D1-6EF94046076F}"/>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A28338F-07E1-4898-87E5-7ECA29C3686B}"/>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3486D78-164B-4FC9-9999-1F5437AE8CBA}"/>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0B73D07-8956-4A2C-96AC-0924D4997B6C}"/>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3406A90-DFB9-491B-8663-01AF384EF2E6}"/>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5ED6107-02B0-4777-9394-554EDB2060DD}"/>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41DAB14-BD4D-4311-B160-462CDD6FFD59}"/>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3DE664C-EB57-42AC-BCE4-115A2DDBBB63}"/>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1A96DFE-DDA8-4318-B523-247DF1BE714E}"/>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B3F3207-5AA3-49D2-A2F2-814124729B3D}"/>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8693C4A9-7CA5-4679-A0E4-D32D92912086}"/>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1E569F88-A107-4D68-98E1-9B9F9F88EAA2}"/>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1D556E4A-2CA8-4ED3-A109-2CF5A98C14F5}"/>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11FF873-B215-4F73-AE55-0E117EB856B1}"/>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48AD5095-9751-4429-A50E-C5D48B91215C}"/>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9E9CF63C-5519-4785-BC31-D99F1B35E236}"/>
            </a:ext>
          </a:extLst>
        </xdr:cNvPr>
        <xdr:cNvSpPr txBox="1"/>
      </xdr:nvSpPr>
      <xdr:spPr>
        <a:xfrm>
          <a:off x="5482151" y="1344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BF2FADFE-ECBA-4AA6-998B-A39753E8CCDA}"/>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688E2DDA-5A54-4ADD-BB4B-3E93D0911789}"/>
            </a:ext>
          </a:extLst>
        </xdr:cNvPr>
        <xdr:cNvSpPr txBox="1"/>
      </xdr:nvSpPr>
      <xdr:spPr>
        <a:xfrm>
          <a:off x="5482151" y="1307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1C00DF0B-63EE-4CFD-B0F7-7FA4F0513097}"/>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1EEC0EF0-12EE-4CE2-A4A1-B6E33302A36C}"/>
            </a:ext>
          </a:extLst>
        </xdr:cNvPr>
        <xdr:cNvSpPr txBox="1"/>
      </xdr:nvSpPr>
      <xdr:spPr>
        <a:xfrm>
          <a:off x="5482151" y="12710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A8930908-7039-4E2C-868D-D8B6CCD23C2A}"/>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52BEA5A1-D735-49BC-8267-CA0F82FE3279}"/>
            </a:ext>
          </a:extLst>
        </xdr:cNvPr>
        <xdr:cNvSpPr txBox="1"/>
      </xdr:nvSpPr>
      <xdr:spPr>
        <a:xfrm>
          <a:off x="54821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8A28EF8-0EBE-4CE9-85AD-DCD30249514D}"/>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68760B58-D9DC-4D58-A413-D8640ADE6DB1}"/>
            </a:ext>
          </a:extLst>
        </xdr:cNvPr>
        <xdr:cNvCxnSpPr/>
      </xdr:nvCxnSpPr>
      <xdr:spPr>
        <a:xfrm flipV="1">
          <a:off x="9429115" y="12973889"/>
          <a:ext cx="0" cy="1325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29A7CA66-4E4B-4083-A9E9-CDAD76791B6D}"/>
            </a:ext>
          </a:extLst>
        </xdr:cNvPr>
        <xdr:cNvSpPr txBox="1"/>
      </xdr:nvSpPr>
      <xdr:spPr>
        <a:xfrm>
          <a:off x="9467850" y="1430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AAFB5F33-AD6D-445C-9527-F25AE9CB8568}"/>
            </a:ext>
          </a:extLst>
        </xdr:cNvPr>
        <xdr:cNvCxnSpPr/>
      </xdr:nvCxnSpPr>
      <xdr:spPr>
        <a:xfrm>
          <a:off x="9359900" y="142994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3267C8B3-48F3-42E1-AEEC-71AEC8A3D413}"/>
            </a:ext>
          </a:extLst>
        </xdr:cNvPr>
        <xdr:cNvSpPr txBox="1"/>
      </xdr:nvSpPr>
      <xdr:spPr>
        <a:xfrm>
          <a:off x="9467850" y="1275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9ACD592D-DEF0-4CCE-B648-B1D27C241D55}"/>
            </a:ext>
          </a:extLst>
        </xdr:cNvPr>
        <xdr:cNvCxnSpPr/>
      </xdr:nvCxnSpPr>
      <xdr:spPr>
        <a:xfrm>
          <a:off x="9359900" y="12973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2FEA410B-1486-495B-A9DB-4177964FBE95}"/>
            </a:ext>
          </a:extLst>
        </xdr:cNvPr>
        <xdr:cNvSpPr txBox="1"/>
      </xdr:nvSpPr>
      <xdr:spPr>
        <a:xfrm>
          <a:off x="9467850" y="13871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C6F68A77-F2F3-47FF-A604-C24DC5FA5CF4}"/>
            </a:ext>
          </a:extLst>
        </xdr:cNvPr>
        <xdr:cNvSpPr/>
      </xdr:nvSpPr>
      <xdr:spPr>
        <a:xfrm>
          <a:off x="9398000" y="13893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E90B2DEA-A29F-4561-BC21-A0C96529030C}"/>
            </a:ext>
          </a:extLst>
        </xdr:cNvPr>
        <xdr:cNvSpPr/>
      </xdr:nvSpPr>
      <xdr:spPr>
        <a:xfrm>
          <a:off x="86360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36B98337-8FC4-401F-B86D-BD9E9342B68A}"/>
            </a:ext>
          </a:extLst>
        </xdr:cNvPr>
        <xdr:cNvSpPr/>
      </xdr:nvSpPr>
      <xdr:spPr>
        <a:xfrm>
          <a:off x="7842250" y="139169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CD73F631-870E-43E7-9F2B-3C357F8C518C}"/>
            </a:ext>
          </a:extLst>
        </xdr:cNvPr>
        <xdr:cNvSpPr/>
      </xdr:nvSpPr>
      <xdr:spPr>
        <a:xfrm>
          <a:off x="7029450" y="13928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D32B4A72-4E2C-4900-A3DA-FF20B249F232}"/>
            </a:ext>
          </a:extLst>
        </xdr:cNvPr>
        <xdr:cNvSpPr/>
      </xdr:nvSpPr>
      <xdr:spPr>
        <a:xfrm>
          <a:off x="6235700" y="1390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5BA176A-5452-45E7-BF12-F88C1EA3BD7B}"/>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DF55341-2267-472C-862C-05967A68FB12}"/>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8FF1035-DD24-4847-AABD-297B44B649CF}"/>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D7DE069-77A8-46E8-BFB6-082B71CDED85}"/>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2B56114-28AF-48AC-A3EF-715DA7A98CDD}"/>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93218</xdr:rowOff>
    </xdr:from>
    <xdr:to>
      <xdr:col>55</xdr:col>
      <xdr:colOff>50800</xdr:colOff>
      <xdr:row>83</xdr:row>
      <xdr:rowOff>23368</xdr:rowOff>
    </xdr:to>
    <xdr:sp macro="" textlink="">
      <xdr:nvSpPr>
        <xdr:cNvPr id="361" name="楕円 360">
          <a:extLst>
            <a:ext uri="{FF2B5EF4-FFF2-40B4-BE49-F238E27FC236}">
              <a16:creationId xmlns:a16="http://schemas.microsoft.com/office/drawing/2014/main" id="{658562E4-EDDD-4A34-9B19-03EFA50DF645}"/>
            </a:ext>
          </a:extLst>
        </xdr:cNvPr>
        <xdr:cNvSpPr/>
      </xdr:nvSpPr>
      <xdr:spPr>
        <a:xfrm>
          <a:off x="9398000" y="136314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116095</xdr:rowOff>
    </xdr:from>
    <xdr:ext cx="469744" cy="259045"/>
    <xdr:sp macro="" textlink="">
      <xdr:nvSpPr>
        <xdr:cNvPr id="362" name="【公営住宅】&#10;一人当たり面積該当値テキスト">
          <a:extLst>
            <a:ext uri="{FF2B5EF4-FFF2-40B4-BE49-F238E27FC236}">
              <a16:creationId xmlns:a16="http://schemas.microsoft.com/office/drawing/2014/main" id="{C51DA3B0-5632-4FA7-9D0A-39582D59F512}"/>
            </a:ext>
          </a:extLst>
        </xdr:cNvPr>
        <xdr:cNvSpPr txBox="1"/>
      </xdr:nvSpPr>
      <xdr:spPr>
        <a:xfrm>
          <a:off x="9467850" y="1348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116611</xdr:rowOff>
    </xdr:from>
    <xdr:to>
      <xdr:col>50</xdr:col>
      <xdr:colOff>165100</xdr:colOff>
      <xdr:row>83</xdr:row>
      <xdr:rowOff>46761</xdr:rowOff>
    </xdr:to>
    <xdr:sp macro="" textlink="">
      <xdr:nvSpPr>
        <xdr:cNvPr id="363" name="楕円 362">
          <a:extLst>
            <a:ext uri="{FF2B5EF4-FFF2-40B4-BE49-F238E27FC236}">
              <a16:creationId xmlns:a16="http://schemas.microsoft.com/office/drawing/2014/main" id="{D5149E50-F45A-407A-A913-CCFE45DFFC71}"/>
            </a:ext>
          </a:extLst>
        </xdr:cNvPr>
        <xdr:cNvSpPr/>
      </xdr:nvSpPr>
      <xdr:spPr>
        <a:xfrm>
          <a:off x="8636000" y="136548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144018</xdr:rowOff>
    </xdr:from>
    <xdr:to>
      <xdr:col>55</xdr:col>
      <xdr:colOff>0</xdr:colOff>
      <xdr:row>82</xdr:row>
      <xdr:rowOff>167411</xdr:rowOff>
    </xdr:to>
    <xdr:cxnSp macro="">
      <xdr:nvCxnSpPr>
        <xdr:cNvPr id="364" name="直線コネクタ 363">
          <a:extLst>
            <a:ext uri="{FF2B5EF4-FFF2-40B4-BE49-F238E27FC236}">
              <a16:creationId xmlns:a16="http://schemas.microsoft.com/office/drawing/2014/main" id="{BE1D4F40-8421-40CE-A491-A3F9239B0DBC}"/>
            </a:ext>
          </a:extLst>
        </xdr:cNvPr>
        <xdr:cNvCxnSpPr/>
      </xdr:nvCxnSpPr>
      <xdr:spPr>
        <a:xfrm flipV="1">
          <a:off x="8686800" y="13682218"/>
          <a:ext cx="742950" cy="2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133908</xdr:rowOff>
    </xdr:from>
    <xdr:to>
      <xdr:col>46</xdr:col>
      <xdr:colOff>38100</xdr:colOff>
      <xdr:row>83</xdr:row>
      <xdr:rowOff>64058</xdr:rowOff>
    </xdr:to>
    <xdr:sp macro="" textlink="">
      <xdr:nvSpPr>
        <xdr:cNvPr id="365" name="楕円 364">
          <a:extLst>
            <a:ext uri="{FF2B5EF4-FFF2-40B4-BE49-F238E27FC236}">
              <a16:creationId xmlns:a16="http://schemas.microsoft.com/office/drawing/2014/main" id="{C2615814-47EA-404A-B463-B2E2D4A6B8C2}"/>
            </a:ext>
          </a:extLst>
        </xdr:cNvPr>
        <xdr:cNvSpPr/>
      </xdr:nvSpPr>
      <xdr:spPr>
        <a:xfrm>
          <a:off x="7842250" y="136721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167411</xdr:rowOff>
    </xdr:from>
    <xdr:to>
      <xdr:col>50</xdr:col>
      <xdr:colOff>114300</xdr:colOff>
      <xdr:row>83</xdr:row>
      <xdr:rowOff>13258</xdr:rowOff>
    </xdr:to>
    <xdr:cxnSp macro="">
      <xdr:nvCxnSpPr>
        <xdr:cNvPr id="366" name="直線コネクタ 365">
          <a:extLst>
            <a:ext uri="{FF2B5EF4-FFF2-40B4-BE49-F238E27FC236}">
              <a16:creationId xmlns:a16="http://schemas.microsoft.com/office/drawing/2014/main" id="{EF9A7855-357C-4F66-8270-FE2DC5AF5B62}"/>
            </a:ext>
          </a:extLst>
        </xdr:cNvPr>
        <xdr:cNvCxnSpPr/>
      </xdr:nvCxnSpPr>
      <xdr:spPr>
        <a:xfrm flipV="1">
          <a:off x="7886700" y="13705611"/>
          <a:ext cx="800100" cy="10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151054</xdr:rowOff>
    </xdr:from>
    <xdr:to>
      <xdr:col>41</xdr:col>
      <xdr:colOff>101600</xdr:colOff>
      <xdr:row>83</xdr:row>
      <xdr:rowOff>81204</xdr:rowOff>
    </xdr:to>
    <xdr:sp macro="" textlink="">
      <xdr:nvSpPr>
        <xdr:cNvPr id="367" name="楕円 366">
          <a:extLst>
            <a:ext uri="{FF2B5EF4-FFF2-40B4-BE49-F238E27FC236}">
              <a16:creationId xmlns:a16="http://schemas.microsoft.com/office/drawing/2014/main" id="{920A794A-E175-4E5A-B4D8-F206B0FDD29C}"/>
            </a:ext>
          </a:extLst>
        </xdr:cNvPr>
        <xdr:cNvSpPr/>
      </xdr:nvSpPr>
      <xdr:spPr>
        <a:xfrm>
          <a:off x="7029450" y="136892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13258</xdr:rowOff>
    </xdr:from>
    <xdr:to>
      <xdr:col>45</xdr:col>
      <xdr:colOff>177800</xdr:colOff>
      <xdr:row>83</xdr:row>
      <xdr:rowOff>30404</xdr:rowOff>
    </xdr:to>
    <xdr:cxnSp macro="">
      <xdr:nvCxnSpPr>
        <xdr:cNvPr id="368" name="直線コネクタ 367">
          <a:extLst>
            <a:ext uri="{FF2B5EF4-FFF2-40B4-BE49-F238E27FC236}">
              <a16:creationId xmlns:a16="http://schemas.microsoft.com/office/drawing/2014/main" id="{D290099F-C771-4708-BCA1-CA1EE502A23B}"/>
            </a:ext>
          </a:extLst>
        </xdr:cNvPr>
        <xdr:cNvCxnSpPr/>
      </xdr:nvCxnSpPr>
      <xdr:spPr>
        <a:xfrm flipV="1">
          <a:off x="7080250" y="13716558"/>
          <a:ext cx="80645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30201</xdr:rowOff>
    </xdr:from>
    <xdr:to>
      <xdr:col>36</xdr:col>
      <xdr:colOff>165100</xdr:colOff>
      <xdr:row>83</xdr:row>
      <xdr:rowOff>131801</xdr:rowOff>
    </xdr:to>
    <xdr:sp macro="" textlink="">
      <xdr:nvSpPr>
        <xdr:cNvPr id="369" name="楕円 368">
          <a:extLst>
            <a:ext uri="{FF2B5EF4-FFF2-40B4-BE49-F238E27FC236}">
              <a16:creationId xmlns:a16="http://schemas.microsoft.com/office/drawing/2014/main" id="{E4A39079-4F1B-40CD-9908-80B09EE1C893}"/>
            </a:ext>
          </a:extLst>
        </xdr:cNvPr>
        <xdr:cNvSpPr/>
      </xdr:nvSpPr>
      <xdr:spPr>
        <a:xfrm>
          <a:off x="6235700" y="1373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30404</xdr:rowOff>
    </xdr:from>
    <xdr:to>
      <xdr:col>41</xdr:col>
      <xdr:colOff>50800</xdr:colOff>
      <xdr:row>83</xdr:row>
      <xdr:rowOff>81001</xdr:rowOff>
    </xdr:to>
    <xdr:cxnSp macro="">
      <xdr:nvCxnSpPr>
        <xdr:cNvPr id="370" name="直線コネクタ 369">
          <a:extLst>
            <a:ext uri="{FF2B5EF4-FFF2-40B4-BE49-F238E27FC236}">
              <a16:creationId xmlns:a16="http://schemas.microsoft.com/office/drawing/2014/main" id="{BA11FED4-AC49-4A69-AB56-E0CD7BEC7CF0}"/>
            </a:ext>
          </a:extLst>
        </xdr:cNvPr>
        <xdr:cNvCxnSpPr/>
      </xdr:nvCxnSpPr>
      <xdr:spPr>
        <a:xfrm flipV="1">
          <a:off x="6286500" y="13733704"/>
          <a:ext cx="793750" cy="5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9F22CC46-5616-4A54-BA17-0E836B29CC79}"/>
            </a:ext>
          </a:extLst>
        </xdr:cNvPr>
        <xdr:cNvSpPr txBox="1"/>
      </xdr:nvSpPr>
      <xdr:spPr>
        <a:xfrm>
          <a:off x="8458277" y="14001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28E8F2E7-DE61-422C-900D-16FB52952B54}"/>
            </a:ext>
          </a:extLst>
        </xdr:cNvPr>
        <xdr:cNvSpPr txBox="1"/>
      </xdr:nvSpPr>
      <xdr:spPr>
        <a:xfrm>
          <a:off x="7677227" y="1400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A9A5E4B9-13A9-4EFA-A27A-7BAAF64337C3}"/>
            </a:ext>
          </a:extLst>
        </xdr:cNvPr>
        <xdr:cNvSpPr txBox="1"/>
      </xdr:nvSpPr>
      <xdr:spPr>
        <a:xfrm>
          <a:off x="6864427" y="1402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74" name="n_4aveValue【公営住宅】&#10;一人当たり面積">
          <a:extLst>
            <a:ext uri="{FF2B5EF4-FFF2-40B4-BE49-F238E27FC236}">
              <a16:creationId xmlns:a16="http://schemas.microsoft.com/office/drawing/2014/main" id="{1F4072E4-7F42-4BE5-BD54-F7A332B5146B}"/>
            </a:ext>
          </a:extLst>
        </xdr:cNvPr>
        <xdr:cNvSpPr txBox="1"/>
      </xdr:nvSpPr>
      <xdr:spPr>
        <a:xfrm>
          <a:off x="6070677" y="14001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63288</xdr:rowOff>
    </xdr:from>
    <xdr:ext cx="469744" cy="259045"/>
    <xdr:sp macro="" textlink="">
      <xdr:nvSpPr>
        <xdr:cNvPr id="375" name="n_1mainValue【公営住宅】&#10;一人当たり面積">
          <a:extLst>
            <a:ext uri="{FF2B5EF4-FFF2-40B4-BE49-F238E27FC236}">
              <a16:creationId xmlns:a16="http://schemas.microsoft.com/office/drawing/2014/main" id="{FC0BB234-58BB-40C6-8116-B16F9A9F5EEA}"/>
            </a:ext>
          </a:extLst>
        </xdr:cNvPr>
        <xdr:cNvSpPr txBox="1"/>
      </xdr:nvSpPr>
      <xdr:spPr>
        <a:xfrm>
          <a:off x="8458277" y="13436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80585</xdr:rowOff>
    </xdr:from>
    <xdr:ext cx="469744" cy="259045"/>
    <xdr:sp macro="" textlink="">
      <xdr:nvSpPr>
        <xdr:cNvPr id="376" name="n_2mainValue【公営住宅】&#10;一人当たり面積">
          <a:extLst>
            <a:ext uri="{FF2B5EF4-FFF2-40B4-BE49-F238E27FC236}">
              <a16:creationId xmlns:a16="http://schemas.microsoft.com/office/drawing/2014/main" id="{25E46562-2235-41FC-B457-03D4F2658D53}"/>
            </a:ext>
          </a:extLst>
        </xdr:cNvPr>
        <xdr:cNvSpPr txBox="1"/>
      </xdr:nvSpPr>
      <xdr:spPr>
        <a:xfrm>
          <a:off x="7677227" y="13453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97731</xdr:rowOff>
    </xdr:from>
    <xdr:ext cx="469744" cy="259045"/>
    <xdr:sp macro="" textlink="">
      <xdr:nvSpPr>
        <xdr:cNvPr id="377" name="n_3mainValue【公営住宅】&#10;一人当たり面積">
          <a:extLst>
            <a:ext uri="{FF2B5EF4-FFF2-40B4-BE49-F238E27FC236}">
              <a16:creationId xmlns:a16="http://schemas.microsoft.com/office/drawing/2014/main" id="{0FE4289C-8B0D-4B6F-8401-628DD1454AC6}"/>
            </a:ext>
          </a:extLst>
        </xdr:cNvPr>
        <xdr:cNvSpPr txBox="1"/>
      </xdr:nvSpPr>
      <xdr:spPr>
        <a:xfrm>
          <a:off x="6864427" y="1347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148328</xdr:rowOff>
    </xdr:from>
    <xdr:ext cx="469744" cy="259045"/>
    <xdr:sp macro="" textlink="">
      <xdr:nvSpPr>
        <xdr:cNvPr id="378" name="n_4mainValue【公営住宅】&#10;一人当たり面積">
          <a:extLst>
            <a:ext uri="{FF2B5EF4-FFF2-40B4-BE49-F238E27FC236}">
              <a16:creationId xmlns:a16="http://schemas.microsoft.com/office/drawing/2014/main" id="{8D4B23F2-D38C-427C-82EA-B3422B79A093}"/>
            </a:ext>
          </a:extLst>
        </xdr:cNvPr>
        <xdr:cNvSpPr txBox="1"/>
      </xdr:nvSpPr>
      <xdr:spPr>
        <a:xfrm>
          <a:off x="6070677" y="1352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9A59432-295D-43C4-8475-831806134F6F}"/>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B8CE817D-80F5-4C09-ADE7-6CE4A19B7BF2}"/>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71F5CF6B-FF47-462A-AD79-F580E9115233}"/>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89D0147-A3DC-48E2-BE63-EDB9FFF24124}"/>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9D59505-3AF6-47F3-9EE6-DDA8E6D805F3}"/>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394341E-5A81-4C66-A404-9C8128BE61FD}"/>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C4944351-5EC0-4BFB-BE76-B20E1D9131BA}"/>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904585F1-4636-453B-905C-3BB6B6310141}"/>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21B235A-CFF6-46D7-B241-AC1FF05B83A4}"/>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23A6FF00-F0BA-4D68-A68C-DE0C1694B20E}"/>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B62868F6-12DD-4ADA-A937-79B871E60FBC}"/>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3DB830DD-7D3E-4A16-AEBD-18504B8BA3D7}"/>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593906A0-7D7F-43B8-8905-92CA65E7DE1F}"/>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B8ED3F27-ECA6-4275-9211-18463B782B10}"/>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51C48009-A56B-4193-9EBD-8E2D6E8180AF}"/>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6536104-0E21-404F-9A4F-A99B0A111F0F}"/>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69C5A7B7-EBFE-4F88-9E26-22D8B7256B42}"/>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23379FF4-FC72-40E2-9E6E-E5F5BAF16434}"/>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A104C3-2D88-42AB-9AE7-95D6759B02DC}"/>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3F0378DE-E283-484D-984A-5AE4319B4857}"/>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F5445D41-3E09-4C0C-B7F8-6E7BCF069497}"/>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76BEEF70-661C-4B9D-9B2F-168D9DA78892}"/>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A81C5085-1383-4E6D-9952-61B65269D73C}"/>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42539EC6-39A8-4A20-924D-B4E0CD224E53}"/>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C3458F3F-314F-44FC-973F-8CAE6406D76D}"/>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E1F682B-CB93-46DE-98B5-3F30E54F7BC0}"/>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A29EAAB9-2680-424A-9B96-466EEB0DEA04}"/>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D9127B72-DBCF-485F-8A57-30B60102420E}"/>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FD462AF1-271C-4275-8DED-019E271956BE}"/>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94C81378-C218-473D-9201-9F17DC788138}"/>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87CC5C18-9820-4D4B-B28B-3CB34D387FDB}"/>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41F8ACC6-C991-438C-A90E-A65064C58B6F}"/>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E99C385D-8ABE-4167-9813-2C14D54D1064}"/>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33330649-8C75-4E77-9A12-0566B9801B3C}"/>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0D4F015E-4F64-4208-B463-90D607FBE584}"/>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1F22E7BD-D3CD-4130-8200-7E705520DDB2}"/>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12C35A74-09D4-4730-8770-952B51E0C140}"/>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F141051F-C8BC-418E-8DA6-EB473111C3A4}"/>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0C83AC8A-CB26-4AF8-A075-21B14D118EFA}"/>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BB125A7F-048C-4F1C-BA3D-EF824357FD5E}"/>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3292F773-8D83-46BC-BC61-08E8119D77BC}"/>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4C252D25-98F4-4C50-9C48-FF7F52B4D13A}"/>
            </a:ext>
          </a:extLst>
        </xdr:cNvPr>
        <xdr:cNvCxnSpPr/>
      </xdr:nvCxnSpPr>
      <xdr:spPr>
        <a:xfrm flipV="1">
          <a:off x="14699614" y="55261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6B2860A1-CAE8-49C3-91AF-8C771DAB435D}"/>
            </a:ext>
          </a:extLst>
        </xdr:cNvPr>
        <xdr:cNvSpPr txBox="1"/>
      </xdr:nvSpPr>
      <xdr:spPr>
        <a:xfrm>
          <a:off x="1473835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DDB6BA2F-8F01-406E-9C5F-988519796628}"/>
            </a:ext>
          </a:extLst>
        </xdr:cNvPr>
        <xdr:cNvCxnSpPr/>
      </xdr:nvCxnSpPr>
      <xdr:spPr>
        <a:xfrm>
          <a:off x="146113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AECEC86B-0103-46AE-B291-C4021CD7D5BA}"/>
            </a:ext>
          </a:extLst>
        </xdr:cNvPr>
        <xdr:cNvSpPr txBox="1"/>
      </xdr:nvSpPr>
      <xdr:spPr>
        <a:xfrm>
          <a:off x="14738350" y="53077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F407B0A0-03C6-4EED-990B-9B3D03B584C3}"/>
            </a:ext>
          </a:extLst>
        </xdr:cNvPr>
        <xdr:cNvCxnSpPr/>
      </xdr:nvCxnSpPr>
      <xdr:spPr>
        <a:xfrm>
          <a:off x="14611350" y="55261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61E3F578-2921-4769-966E-55A92DCCCF5B}"/>
            </a:ext>
          </a:extLst>
        </xdr:cNvPr>
        <xdr:cNvSpPr txBox="1"/>
      </xdr:nvSpPr>
      <xdr:spPr>
        <a:xfrm>
          <a:off x="14738350" y="60996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FA542044-22EC-454D-944C-BC75425A1ECB}"/>
            </a:ext>
          </a:extLst>
        </xdr:cNvPr>
        <xdr:cNvSpPr/>
      </xdr:nvSpPr>
      <xdr:spPr>
        <a:xfrm>
          <a:off x="14649450" y="62418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501105FE-82C2-4308-8F7E-129DAF075A69}"/>
            </a:ext>
          </a:extLst>
        </xdr:cNvPr>
        <xdr:cNvSpPr/>
      </xdr:nvSpPr>
      <xdr:spPr>
        <a:xfrm>
          <a:off x="13887450" y="62532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6E38AE22-52A5-48BE-8279-C0A029FA9EA4}"/>
            </a:ext>
          </a:extLst>
        </xdr:cNvPr>
        <xdr:cNvSpPr/>
      </xdr:nvSpPr>
      <xdr:spPr>
        <a:xfrm>
          <a:off x="13093700" y="62516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0A3162C3-F495-4EC5-8A3A-46A4315BD694}"/>
            </a:ext>
          </a:extLst>
        </xdr:cNvPr>
        <xdr:cNvSpPr/>
      </xdr:nvSpPr>
      <xdr:spPr>
        <a:xfrm>
          <a:off x="12299950" y="62288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A10DF008-B8C5-4BE1-BB23-9FD77A41A35E}"/>
            </a:ext>
          </a:extLst>
        </xdr:cNvPr>
        <xdr:cNvSpPr/>
      </xdr:nvSpPr>
      <xdr:spPr>
        <a:xfrm>
          <a:off x="11487150" y="62075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8D5A91E-A2D2-49F5-8040-BBA15BB835E3}"/>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3AA8597-A13F-46E1-8ECA-5DEE6C0A25B9}"/>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250073A-B671-4482-A941-15D5D3298377}"/>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B99E7E78-1E5B-4419-BEA7-0ACF079D3677}"/>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8A029EF-EA39-4C56-AB19-D79C7015E104}"/>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92347</xdr:rowOff>
    </xdr:from>
    <xdr:to>
      <xdr:col>85</xdr:col>
      <xdr:colOff>177800</xdr:colOff>
      <xdr:row>39</xdr:row>
      <xdr:rowOff>22497</xdr:rowOff>
    </xdr:to>
    <xdr:sp macro="" textlink="">
      <xdr:nvSpPr>
        <xdr:cNvPr id="436" name="楕円 435">
          <a:extLst>
            <a:ext uri="{FF2B5EF4-FFF2-40B4-BE49-F238E27FC236}">
              <a16:creationId xmlns:a16="http://schemas.microsoft.com/office/drawing/2014/main" id="{FA424189-3A09-4CF1-846C-E360F3B86A51}"/>
            </a:ext>
          </a:extLst>
        </xdr:cNvPr>
        <xdr:cNvSpPr/>
      </xdr:nvSpPr>
      <xdr:spPr>
        <a:xfrm>
          <a:off x="14649450" y="63661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70774</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52B7A35B-6B2B-461A-B238-800D955314F4}"/>
            </a:ext>
          </a:extLst>
        </xdr:cNvPr>
        <xdr:cNvSpPr txBox="1"/>
      </xdr:nvSpPr>
      <xdr:spPr>
        <a:xfrm>
          <a:off x="14738350" y="6344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49893</xdr:rowOff>
    </xdr:from>
    <xdr:to>
      <xdr:col>81</xdr:col>
      <xdr:colOff>101600</xdr:colOff>
      <xdr:row>38</xdr:row>
      <xdr:rowOff>151493</xdr:rowOff>
    </xdr:to>
    <xdr:sp macro="" textlink="">
      <xdr:nvSpPr>
        <xdr:cNvPr id="438" name="楕円 437">
          <a:extLst>
            <a:ext uri="{FF2B5EF4-FFF2-40B4-BE49-F238E27FC236}">
              <a16:creationId xmlns:a16="http://schemas.microsoft.com/office/drawing/2014/main" id="{333801C7-1A26-408B-A039-3AD2EBD84322}"/>
            </a:ext>
          </a:extLst>
        </xdr:cNvPr>
        <xdr:cNvSpPr/>
      </xdr:nvSpPr>
      <xdr:spPr>
        <a:xfrm>
          <a:off x="13887450" y="632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100693</xdr:rowOff>
    </xdr:from>
    <xdr:to>
      <xdr:col>85</xdr:col>
      <xdr:colOff>127000</xdr:colOff>
      <xdr:row>38</xdr:row>
      <xdr:rowOff>143147</xdr:rowOff>
    </xdr:to>
    <xdr:cxnSp macro="">
      <xdr:nvCxnSpPr>
        <xdr:cNvPr id="439" name="直線コネクタ 438">
          <a:extLst>
            <a:ext uri="{FF2B5EF4-FFF2-40B4-BE49-F238E27FC236}">
              <a16:creationId xmlns:a16="http://schemas.microsoft.com/office/drawing/2014/main" id="{D86D871B-7A9B-49C8-9A94-144EB7217107}"/>
            </a:ext>
          </a:extLst>
        </xdr:cNvPr>
        <xdr:cNvCxnSpPr/>
      </xdr:nvCxnSpPr>
      <xdr:spPr>
        <a:xfrm>
          <a:off x="13938250" y="6374493"/>
          <a:ext cx="762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4173</xdr:rowOff>
    </xdr:from>
    <xdr:to>
      <xdr:col>76</xdr:col>
      <xdr:colOff>165100</xdr:colOff>
      <xdr:row>38</xdr:row>
      <xdr:rowOff>105773</xdr:rowOff>
    </xdr:to>
    <xdr:sp macro="" textlink="">
      <xdr:nvSpPr>
        <xdr:cNvPr id="440" name="楕円 439">
          <a:extLst>
            <a:ext uri="{FF2B5EF4-FFF2-40B4-BE49-F238E27FC236}">
              <a16:creationId xmlns:a16="http://schemas.microsoft.com/office/drawing/2014/main" id="{86D1BB0E-D981-4631-99BD-9E81D9A6404F}"/>
            </a:ext>
          </a:extLst>
        </xdr:cNvPr>
        <xdr:cNvSpPr/>
      </xdr:nvSpPr>
      <xdr:spPr>
        <a:xfrm>
          <a:off x="13093700" y="627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54973</xdr:rowOff>
    </xdr:from>
    <xdr:to>
      <xdr:col>81</xdr:col>
      <xdr:colOff>50800</xdr:colOff>
      <xdr:row>38</xdr:row>
      <xdr:rowOff>100693</xdr:rowOff>
    </xdr:to>
    <xdr:cxnSp macro="">
      <xdr:nvCxnSpPr>
        <xdr:cNvPr id="441" name="直線コネクタ 440">
          <a:extLst>
            <a:ext uri="{FF2B5EF4-FFF2-40B4-BE49-F238E27FC236}">
              <a16:creationId xmlns:a16="http://schemas.microsoft.com/office/drawing/2014/main" id="{D943EDC1-447A-4A58-AC2E-0C4E06FF96F3}"/>
            </a:ext>
          </a:extLst>
        </xdr:cNvPr>
        <xdr:cNvCxnSpPr/>
      </xdr:nvCxnSpPr>
      <xdr:spPr>
        <a:xfrm>
          <a:off x="13144500" y="6328773"/>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136434</xdr:rowOff>
    </xdr:from>
    <xdr:to>
      <xdr:col>72</xdr:col>
      <xdr:colOff>38100</xdr:colOff>
      <xdr:row>38</xdr:row>
      <xdr:rowOff>66584</xdr:rowOff>
    </xdr:to>
    <xdr:sp macro="" textlink="">
      <xdr:nvSpPr>
        <xdr:cNvPr id="442" name="楕円 441">
          <a:extLst>
            <a:ext uri="{FF2B5EF4-FFF2-40B4-BE49-F238E27FC236}">
              <a16:creationId xmlns:a16="http://schemas.microsoft.com/office/drawing/2014/main" id="{F4E69B26-F5FF-43C4-8A6F-5534546F018A}"/>
            </a:ext>
          </a:extLst>
        </xdr:cNvPr>
        <xdr:cNvSpPr/>
      </xdr:nvSpPr>
      <xdr:spPr>
        <a:xfrm>
          <a:off x="12299950" y="62451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15784</xdr:rowOff>
    </xdr:from>
    <xdr:to>
      <xdr:col>76</xdr:col>
      <xdr:colOff>114300</xdr:colOff>
      <xdr:row>38</xdr:row>
      <xdr:rowOff>54973</xdr:rowOff>
    </xdr:to>
    <xdr:cxnSp macro="">
      <xdr:nvCxnSpPr>
        <xdr:cNvPr id="443" name="直線コネクタ 442">
          <a:extLst>
            <a:ext uri="{FF2B5EF4-FFF2-40B4-BE49-F238E27FC236}">
              <a16:creationId xmlns:a16="http://schemas.microsoft.com/office/drawing/2014/main" id="{C7C6419F-D831-4A09-AD42-01385B7AF29C}"/>
            </a:ext>
          </a:extLst>
        </xdr:cNvPr>
        <xdr:cNvCxnSpPr/>
      </xdr:nvCxnSpPr>
      <xdr:spPr>
        <a:xfrm>
          <a:off x="12344400" y="6289584"/>
          <a:ext cx="8001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90714</xdr:rowOff>
    </xdr:from>
    <xdr:to>
      <xdr:col>67</xdr:col>
      <xdr:colOff>101600</xdr:colOff>
      <xdr:row>38</xdr:row>
      <xdr:rowOff>20864</xdr:rowOff>
    </xdr:to>
    <xdr:sp macro="" textlink="">
      <xdr:nvSpPr>
        <xdr:cNvPr id="444" name="楕円 443">
          <a:extLst>
            <a:ext uri="{FF2B5EF4-FFF2-40B4-BE49-F238E27FC236}">
              <a16:creationId xmlns:a16="http://schemas.microsoft.com/office/drawing/2014/main" id="{DD6DAEEC-8E76-4DC5-A101-5791DFEBBB16}"/>
            </a:ext>
          </a:extLst>
        </xdr:cNvPr>
        <xdr:cNvSpPr/>
      </xdr:nvSpPr>
      <xdr:spPr>
        <a:xfrm>
          <a:off x="11487150" y="61994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141514</xdr:rowOff>
    </xdr:from>
    <xdr:to>
      <xdr:col>71</xdr:col>
      <xdr:colOff>177800</xdr:colOff>
      <xdr:row>38</xdr:row>
      <xdr:rowOff>15784</xdr:rowOff>
    </xdr:to>
    <xdr:cxnSp macro="">
      <xdr:nvCxnSpPr>
        <xdr:cNvPr id="445" name="直線コネクタ 444">
          <a:extLst>
            <a:ext uri="{FF2B5EF4-FFF2-40B4-BE49-F238E27FC236}">
              <a16:creationId xmlns:a16="http://schemas.microsoft.com/office/drawing/2014/main" id="{CD5D0077-BB94-4945-A31D-7D6D4157B10D}"/>
            </a:ext>
          </a:extLst>
        </xdr:cNvPr>
        <xdr:cNvCxnSpPr/>
      </xdr:nvCxnSpPr>
      <xdr:spPr>
        <a:xfrm>
          <a:off x="11537950" y="6250214"/>
          <a:ext cx="8064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B88A5798-EC4A-475B-91B1-BF55434B0724}"/>
            </a:ext>
          </a:extLst>
        </xdr:cNvPr>
        <xdr:cNvSpPr txBox="1"/>
      </xdr:nvSpPr>
      <xdr:spPr>
        <a:xfrm>
          <a:off x="13742044" y="603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530105A3-0009-437C-A312-D35A99354CB9}"/>
            </a:ext>
          </a:extLst>
        </xdr:cNvPr>
        <xdr:cNvSpPr txBox="1"/>
      </xdr:nvSpPr>
      <xdr:spPr>
        <a:xfrm>
          <a:off x="12960994" y="603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4F95B6A4-6232-41FC-B226-73369EC64F12}"/>
            </a:ext>
          </a:extLst>
        </xdr:cNvPr>
        <xdr:cNvSpPr txBox="1"/>
      </xdr:nvSpPr>
      <xdr:spPr>
        <a:xfrm>
          <a:off x="12167244" y="601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134BCCC2-06C1-45EF-AD3E-E9552C97639C}"/>
            </a:ext>
          </a:extLst>
        </xdr:cNvPr>
        <xdr:cNvSpPr txBox="1"/>
      </xdr:nvSpPr>
      <xdr:spPr>
        <a:xfrm>
          <a:off x="11354444" y="629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142620</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1886E351-4CAA-45F4-8AC9-44D40B3C81BE}"/>
            </a:ext>
          </a:extLst>
        </xdr:cNvPr>
        <xdr:cNvSpPr txBox="1"/>
      </xdr:nvSpPr>
      <xdr:spPr>
        <a:xfrm>
          <a:off x="13742044" y="6416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96900</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675F1C59-9E7B-4C54-82E6-F385D7C5804D}"/>
            </a:ext>
          </a:extLst>
        </xdr:cNvPr>
        <xdr:cNvSpPr txBox="1"/>
      </xdr:nvSpPr>
      <xdr:spPr>
        <a:xfrm>
          <a:off x="12960994" y="637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57711</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1FA43D36-A3FF-4316-823E-D8880D82F026}"/>
            </a:ext>
          </a:extLst>
        </xdr:cNvPr>
        <xdr:cNvSpPr txBox="1"/>
      </xdr:nvSpPr>
      <xdr:spPr>
        <a:xfrm>
          <a:off x="12167244" y="6331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37391</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47142E6E-E1BE-4352-A267-55A70A3D307A}"/>
            </a:ext>
          </a:extLst>
        </xdr:cNvPr>
        <xdr:cNvSpPr txBox="1"/>
      </xdr:nvSpPr>
      <xdr:spPr>
        <a:xfrm>
          <a:off x="11354444" y="598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F3E7D4EA-83F2-4BC9-96F7-7C6EB8BE1BE9}"/>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D89C2460-6FE3-4EBD-AE14-AD9E7A83D5DE}"/>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997140F0-031C-4664-BB6B-73E28A4841CF}"/>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A59048C8-2395-4332-8E0F-A0A70E0980F6}"/>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DFD1CB2D-A846-434A-A315-0C84A2E1D20C}"/>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23329F06-D64C-43AE-8E7B-D696687B33D2}"/>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7DB82B3E-D642-4A26-8AD7-AB75C049CE42}"/>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EFD72B83-5ED2-494D-AA4B-D0BF23154E0A}"/>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AE625D42-0A89-441F-9F54-F7BACAE17BD4}"/>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341A2FDB-45DD-4E75-925F-A33912C66DC5}"/>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3BB5E78A-9DA5-45C2-B7BB-B0CA15761E9B}"/>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CF885ABF-4B48-493D-B54C-DF16B3F2F7C2}"/>
            </a:ext>
          </a:extLst>
        </xdr:cNvPr>
        <xdr:cNvSpPr txBox="1"/>
      </xdr:nvSpPr>
      <xdr:spPr>
        <a:xfrm>
          <a:off x="160491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D196AEB5-BCFC-441C-903F-98A358AA9C8D}"/>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AF74D859-0D7D-4495-88AE-D3D2A811264B}"/>
            </a:ext>
          </a:extLst>
        </xdr:cNvPr>
        <xdr:cNvSpPr txBox="1"/>
      </xdr:nvSpPr>
      <xdr:spPr>
        <a:xfrm>
          <a:off x="16049171" y="632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3800E4AE-F64C-4BCE-B6BD-AF37C83A0800}"/>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BE48BDA0-B9B3-4074-9B18-4E6980AAD275}"/>
            </a:ext>
          </a:extLst>
        </xdr:cNvPr>
        <xdr:cNvSpPr txBox="1"/>
      </xdr:nvSpPr>
      <xdr:spPr>
        <a:xfrm>
          <a:off x="16049171" y="5883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D5A3A5C9-EBC2-42EE-81E9-E8FC2B71E701}"/>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67CB9506-2302-4D7E-994A-398337CC4596}"/>
            </a:ext>
          </a:extLst>
        </xdr:cNvPr>
        <xdr:cNvSpPr txBox="1"/>
      </xdr:nvSpPr>
      <xdr:spPr>
        <a:xfrm>
          <a:off x="1604917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C30867C5-323E-4877-8B28-3A47637D4525}"/>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1D737F56-8340-4FA2-8068-40078E0036BD}"/>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77B835EC-B520-41F6-8769-A311E3344C1C}"/>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EA7E2751-AA18-48D2-9481-F14BC9286F06}"/>
            </a:ext>
          </a:extLst>
        </xdr:cNvPr>
        <xdr:cNvCxnSpPr/>
      </xdr:nvCxnSpPr>
      <xdr:spPr>
        <a:xfrm flipV="1">
          <a:off x="19951064" y="5754522"/>
          <a:ext cx="0" cy="1125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46882311-8C05-41FE-80B6-6F764C255783}"/>
            </a:ext>
          </a:extLst>
        </xdr:cNvPr>
        <xdr:cNvSpPr txBox="1"/>
      </xdr:nvSpPr>
      <xdr:spPr>
        <a:xfrm>
          <a:off x="19989800" y="688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E147F48E-B993-4162-9F15-1503B9D2DE21}"/>
            </a:ext>
          </a:extLst>
        </xdr:cNvPr>
        <xdr:cNvCxnSpPr/>
      </xdr:nvCxnSpPr>
      <xdr:spPr>
        <a:xfrm>
          <a:off x="19881850" y="68795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3AC1196E-C2BC-4421-9F59-805B362FDA78}"/>
            </a:ext>
          </a:extLst>
        </xdr:cNvPr>
        <xdr:cNvSpPr txBox="1"/>
      </xdr:nvSpPr>
      <xdr:spPr>
        <a:xfrm>
          <a:off x="19989800" y="553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822B5D9A-2021-4DA0-A210-72A310C4E0AA}"/>
            </a:ext>
          </a:extLst>
        </xdr:cNvPr>
        <xdr:cNvCxnSpPr/>
      </xdr:nvCxnSpPr>
      <xdr:spPr>
        <a:xfrm>
          <a:off x="19881850" y="57545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7FF52E57-F5EB-405E-9089-BA1E78A4A9B4}"/>
            </a:ext>
          </a:extLst>
        </xdr:cNvPr>
        <xdr:cNvSpPr txBox="1"/>
      </xdr:nvSpPr>
      <xdr:spPr>
        <a:xfrm>
          <a:off x="19989800" y="6616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D84A54E8-16A1-4B6F-AC66-B7650EF34295}"/>
            </a:ext>
          </a:extLst>
        </xdr:cNvPr>
        <xdr:cNvSpPr/>
      </xdr:nvSpPr>
      <xdr:spPr>
        <a:xfrm>
          <a:off x="199009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B485A040-3B9F-478B-B1AF-F2465FA4E601}"/>
            </a:ext>
          </a:extLst>
        </xdr:cNvPr>
        <xdr:cNvSpPr/>
      </xdr:nvSpPr>
      <xdr:spPr>
        <a:xfrm>
          <a:off x="19157950" y="66426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920FECE1-9FA4-4ED4-BD03-A72BA353E7B7}"/>
            </a:ext>
          </a:extLst>
        </xdr:cNvPr>
        <xdr:cNvSpPr/>
      </xdr:nvSpPr>
      <xdr:spPr>
        <a:xfrm>
          <a:off x="18345150" y="665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041A4639-7094-48BF-A98C-05FB13C9AB88}"/>
            </a:ext>
          </a:extLst>
        </xdr:cNvPr>
        <xdr:cNvSpPr/>
      </xdr:nvSpPr>
      <xdr:spPr>
        <a:xfrm>
          <a:off x="17551400" y="66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215473D9-37F8-48C1-B8A9-BDC24A848920}"/>
            </a:ext>
          </a:extLst>
        </xdr:cNvPr>
        <xdr:cNvSpPr/>
      </xdr:nvSpPr>
      <xdr:spPr>
        <a:xfrm>
          <a:off x="16757650" y="66659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88DF4618-4550-49DB-9AEC-7862E016F643}"/>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17DBCA6-F2E2-4038-8F2A-1A1C2CF7FCD2}"/>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F6432CD-556E-431C-B9D1-DC4C0FDFADDA}"/>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4955BF7-3372-4A07-BBC4-D3281F37FAFB}"/>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54721784-01E3-44FC-A3EB-8EC4AF0F5958}"/>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167589</xdr:rowOff>
    </xdr:from>
    <xdr:to>
      <xdr:col>116</xdr:col>
      <xdr:colOff>114300</xdr:colOff>
      <xdr:row>40</xdr:row>
      <xdr:rowOff>97739</xdr:rowOff>
    </xdr:to>
    <xdr:sp macro="" textlink="">
      <xdr:nvSpPr>
        <xdr:cNvPr id="491" name="楕円 490">
          <a:extLst>
            <a:ext uri="{FF2B5EF4-FFF2-40B4-BE49-F238E27FC236}">
              <a16:creationId xmlns:a16="http://schemas.microsoft.com/office/drawing/2014/main" id="{FD9FDADE-2AD9-434C-AB82-71506D378C7C}"/>
            </a:ext>
          </a:extLst>
        </xdr:cNvPr>
        <xdr:cNvSpPr/>
      </xdr:nvSpPr>
      <xdr:spPr>
        <a:xfrm>
          <a:off x="19900900" y="66064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19016</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B3D7AAEB-97AB-4E98-A5C6-BBA271C45C0C}"/>
            </a:ext>
          </a:extLst>
        </xdr:cNvPr>
        <xdr:cNvSpPr txBox="1"/>
      </xdr:nvSpPr>
      <xdr:spPr>
        <a:xfrm>
          <a:off x="19989800" y="645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5283</xdr:rowOff>
    </xdr:from>
    <xdr:to>
      <xdr:col>112</xdr:col>
      <xdr:colOff>38100</xdr:colOff>
      <xdr:row>40</xdr:row>
      <xdr:rowOff>106883</xdr:rowOff>
    </xdr:to>
    <xdr:sp macro="" textlink="">
      <xdr:nvSpPr>
        <xdr:cNvPr id="493" name="楕円 492">
          <a:extLst>
            <a:ext uri="{FF2B5EF4-FFF2-40B4-BE49-F238E27FC236}">
              <a16:creationId xmlns:a16="http://schemas.microsoft.com/office/drawing/2014/main" id="{094E2B2F-243D-4307-B451-B6EC78E3BE92}"/>
            </a:ext>
          </a:extLst>
        </xdr:cNvPr>
        <xdr:cNvSpPr/>
      </xdr:nvSpPr>
      <xdr:spPr>
        <a:xfrm>
          <a:off x="19157950" y="66092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46939</xdr:rowOff>
    </xdr:from>
    <xdr:to>
      <xdr:col>116</xdr:col>
      <xdr:colOff>63500</xdr:colOff>
      <xdr:row>40</xdr:row>
      <xdr:rowOff>56083</xdr:rowOff>
    </xdr:to>
    <xdr:cxnSp macro="">
      <xdr:nvCxnSpPr>
        <xdr:cNvPr id="494" name="直線コネクタ 493">
          <a:extLst>
            <a:ext uri="{FF2B5EF4-FFF2-40B4-BE49-F238E27FC236}">
              <a16:creationId xmlns:a16="http://schemas.microsoft.com/office/drawing/2014/main" id="{D04FAA4D-DBEE-47B4-9848-E33CF66DB813}"/>
            </a:ext>
          </a:extLst>
        </xdr:cNvPr>
        <xdr:cNvCxnSpPr/>
      </xdr:nvCxnSpPr>
      <xdr:spPr>
        <a:xfrm flipV="1">
          <a:off x="19202400" y="6650939"/>
          <a:ext cx="7493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12141</xdr:rowOff>
    </xdr:from>
    <xdr:to>
      <xdr:col>107</xdr:col>
      <xdr:colOff>101600</xdr:colOff>
      <xdr:row>40</xdr:row>
      <xdr:rowOff>113741</xdr:rowOff>
    </xdr:to>
    <xdr:sp macro="" textlink="">
      <xdr:nvSpPr>
        <xdr:cNvPr id="495" name="楕円 494">
          <a:extLst>
            <a:ext uri="{FF2B5EF4-FFF2-40B4-BE49-F238E27FC236}">
              <a16:creationId xmlns:a16="http://schemas.microsoft.com/office/drawing/2014/main" id="{2D5D8078-B14C-466E-8EDF-E6A7D5C0C217}"/>
            </a:ext>
          </a:extLst>
        </xdr:cNvPr>
        <xdr:cNvSpPr/>
      </xdr:nvSpPr>
      <xdr:spPr>
        <a:xfrm>
          <a:off x="18345150" y="661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56083</xdr:rowOff>
    </xdr:from>
    <xdr:to>
      <xdr:col>111</xdr:col>
      <xdr:colOff>177800</xdr:colOff>
      <xdr:row>40</xdr:row>
      <xdr:rowOff>62941</xdr:rowOff>
    </xdr:to>
    <xdr:cxnSp macro="">
      <xdr:nvCxnSpPr>
        <xdr:cNvPr id="496" name="直線コネクタ 495">
          <a:extLst>
            <a:ext uri="{FF2B5EF4-FFF2-40B4-BE49-F238E27FC236}">
              <a16:creationId xmlns:a16="http://schemas.microsoft.com/office/drawing/2014/main" id="{CCC0DFF9-2BAD-4ED6-9689-653ACA3BA086}"/>
            </a:ext>
          </a:extLst>
        </xdr:cNvPr>
        <xdr:cNvCxnSpPr/>
      </xdr:nvCxnSpPr>
      <xdr:spPr>
        <a:xfrm flipV="1">
          <a:off x="18395950" y="6660083"/>
          <a:ext cx="8064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18999</xdr:rowOff>
    </xdr:from>
    <xdr:to>
      <xdr:col>102</xdr:col>
      <xdr:colOff>165100</xdr:colOff>
      <xdr:row>40</xdr:row>
      <xdr:rowOff>120599</xdr:rowOff>
    </xdr:to>
    <xdr:sp macro="" textlink="">
      <xdr:nvSpPr>
        <xdr:cNvPr id="497" name="楕円 496">
          <a:extLst>
            <a:ext uri="{FF2B5EF4-FFF2-40B4-BE49-F238E27FC236}">
              <a16:creationId xmlns:a16="http://schemas.microsoft.com/office/drawing/2014/main" id="{1091EBEA-B3F0-4FED-AA91-353CA0BBCE0D}"/>
            </a:ext>
          </a:extLst>
        </xdr:cNvPr>
        <xdr:cNvSpPr/>
      </xdr:nvSpPr>
      <xdr:spPr>
        <a:xfrm>
          <a:off x="17551400" y="662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62941</xdr:rowOff>
    </xdr:from>
    <xdr:to>
      <xdr:col>107</xdr:col>
      <xdr:colOff>50800</xdr:colOff>
      <xdr:row>40</xdr:row>
      <xdr:rowOff>69799</xdr:rowOff>
    </xdr:to>
    <xdr:cxnSp macro="">
      <xdr:nvCxnSpPr>
        <xdr:cNvPr id="498" name="直線コネクタ 497">
          <a:extLst>
            <a:ext uri="{FF2B5EF4-FFF2-40B4-BE49-F238E27FC236}">
              <a16:creationId xmlns:a16="http://schemas.microsoft.com/office/drawing/2014/main" id="{48656F75-F2CB-4910-A90D-D2D913165BA6}"/>
            </a:ext>
          </a:extLst>
        </xdr:cNvPr>
        <xdr:cNvCxnSpPr/>
      </xdr:nvCxnSpPr>
      <xdr:spPr>
        <a:xfrm flipV="1">
          <a:off x="17602200" y="6666941"/>
          <a:ext cx="7937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25400</xdr:rowOff>
    </xdr:from>
    <xdr:to>
      <xdr:col>98</xdr:col>
      <xdr:colOff>38100</xdr:colOff>
      <xdr:row>40</xdr:row>
      <xdr:rowOff>127000</xdr:rowOff>
    </xdr:to>
    <xdr:sp macro="" textlink="">
      <xdr:nvSpPr>
        <xdr:cNvPr id="499" name="楕円 498">
          <a:extLst>
            <a:ext uri="{FF2B5EF4-FFF2-40B4-BE49-F238E27FC236}">
              <a16:creationId xmlns:a16="http://schemas.microsoft.com/office/drawing/2014/main" id="{4E71CF77-8F34-49EE-A94D-87C355FB3E12}"/>
            </a:ext>
          </a:extLst>
        </xdr:cNvPr>
        <xdr:cNvSpPr/>
      </xdr:nvSpPr>
      <xdr:spPr>
        <a:xfrm>
          <a:off x="16757650" y="6629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69799</xdr:rowOff>
    </xdr:from>
    <xdr:to>
      <xdr:col>102</xdr:col>
      <xdr:colOff>114300</xdr:colOff>
      <xdr:row>40</xdr:row>
      <xdr:rowOff>76200</xdr:rowOff>
    </xdr:to>
    <xdr:cxnSp macro="">
      <xdr:nvCxnSpPr>
        <xdr:cNvPr id="500" name="直線コネクタ 499">
          <a:extLst>
            <a:ext uri="{FF2B5EF4-FFF2-40B4-BE49-F238E27FC236}">
              <a16:creationId xmlns:a16="http://schemas.microsoft.com/office/drawing/2014/main" id="{9475C78E-B723-40F5-8F5D-8C26BF6C59FA}"/>
            </a:ext>
          </a:extLst>
        </xdr:cNvPr>
        <xdr:cNvCxnSpPr/>
      </xdr:nvCxnSpPr>
      <xdr:spPr>
        <a:xfrm flipV="1">
          <a:off x="16802100" y="6673799"/>
          <a:ext cx="8001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26D666F4-6BAD-4328-A82D-4559A21A5C2F}"/>
            </a:ext>
          </a:extLst>
        </xdr:cNvPr>
        <xdr:cNvSpPr txBox="1"/>
      </xdr:nvSpPr>
      <xdr:spPr>
        <a:xfrm>
          <a:off x="18980227" y="673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430741AE-5395-4D59-88EA-7211CD904C96}"/>
            </a:ext>
          </a:extLst>
        </xdr:cNvPr>
        <xdr:cNvSpPr txBox="1"/>
      </xdr:nvSpPr>
      <xdr:spPr>
        <a:xfrm>
          <a:off x="18180127" y="674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8E6B2CBB-FEA6-4EBC-BB9A-26D66F827A60}"/>
            </a:ext>
          </a:extLst>
        </xdr:cNvPr>
        <xdr:cNvSpPr txBox="1"/>
      </xdr:nvSpPr>
      <xdr:spPr>
        <a:xfrm>
          <a:off x="17386377" y="675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CFBC3310-5E98-4E10-986C-4C8F45138209}"/>
            </a:ext>
          </a:extLst>
        </xdr:cNvPr>
        <xdr:cNvSpPr txBox="1"/>
      </xdr:nvSpPr>
      <xdr:spPr>
        <a:xfrm>
          <a:off x="16592627" y="675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123410</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E8AF02FA-4427-4D75-B7EF-4AE0A01718DA}"/>
            </a:ext>
          </a:extLst>
        </xdr:cNvPr>
        <xdr:cNvSpPr txBox="1"/>
      </xdr:nvSpPr>
      <xdr:spPr>
        <a:xfrm>
          <a:off x="18980227" y="6397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130268</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BB14EEE2-D811-452C-87F4-4B8302D24245}"/>
            </a:ext>
          </a:extLst>
        </xdr:cNvPr>
        <xdr:cNvSpPr txBox="1"/>
      </xdr:nvSpPr>
      <xdr:spPr>
        <a:xfrm>
          <a:off x="18180127" y="640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137126</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D25EFD60-FB28-46E0-8451-7DB653F6FAB9}"/>
            </a:ext>
          </a:extLst>
        </xdr:cNvPr>
        <xdr:cNvSpPr txBox="1"/>
      </xdr:nvSpPr>
      <xdr:spPr>
        <a:xfrm>
          <a:off x="17386377" y="641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143527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EA876776-EB7A-484D-88D9-6E507EAEA359}"/>
            </a:ext>
          </a:extLst>
        </xdr:cNvPr>
        <xdr:cNvSpPr txBox="1"/>
      </xdr:nvSpPr>
      <xdr:spPr>
        <a:xfrm>
          <a:off x="165926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B00D52E2-7014-4766-9F8A-A46F9CE14FB6}"/>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3DE02E5F-84B8-4ECA-B99F-C6D50962E506}"/>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82527C98-CEDF-4FD5-A5B7-A9A236499709}"/>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4C44A7A7-389C-4EA6-8786-ADC569DC7E8B}"/>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763B1BC7-B3E3-4058-AF1A-07593BB49B19}"/>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7294EC6A-68B6-49BD-9E44-AB3B5E2CAA2C}"/>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B5B96B95-0DBF-476E-A931-87FCD377C16D}"/>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9A8B23F7-E00C-4409-AAFE-1E77DCA2FE5D}"/>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CC9E70FF-FF16-417C-8C7F-73EF211F5F45}"/>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DE3D2C9B-88AE-4B88-8AD3-DB8964EE4B75}"/>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75863A55-B052-4588-8A08-2EFA2AB785B0}"/>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DCDF1BE2-A3E6-49EA-B291-01507DAB977D}"/>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B0E024BA-CDBC-44B8-843D-37AB022BA39C}"/>
            </a:ext>
          </a:extLst>
        </xdr:cNvPr>
        <xdr:cNvSpPr txBox="1"/>
      </xdr:nvSpPr>
      <xdr:spPr>
        <a:xfrm>
          <a:off x="1079772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6C763594-5859-46FA-BF36-6D4338D3172D}"/>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6C8D7313-C63F-4550-941F-C4DC1CE780F4}"/>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FDCC3659-4520-4325-B73D-BC43FB9AD70F}"/>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7945C595-906B-4904-9C7B-B595175BC863}"/>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0E03D1B6-455E-46DD-9BDC-677E1E36E762}"/>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8FE8F605-9B26-400F-8EBC-4D9B758D5CED}"/>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AA434767-81BC-4F60-888B-31DFEABC68BC}"/>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2844CF00-965B-4B21-B19C-BF3868B887B0}"/>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DC37B91B-3F49-4D8B-8B01-C01F41E2D1DD}"/>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0F0C99D7-87A7-4232-B928-D997963FE02E}"/>
            </a:ext>
          </a:extLst>
        </xdr:cNvPr>
        <xdr:cNvSpPr txBox="1"/>
      </xdr:nvSpPr>
      <xdr:spPr>
        <a:xfrm>
          <a:off x="1090691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578F6719-A153-400A-ACFA-AFFC867C354E}"/>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1B9CFB46-FC90-4C49-8EF4-6AEE46D9474C}"/>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C11561D7-E4D5-4852-B12E-DA536355C276}"/>
            </a:ext>
          </a:extLst>
        </xdr:cNvPr>
        <xdr:cNvCxnSpPr/>
      </xdr:nvCxnSpPr>
      <xdr:spPr>
        <a:xfrm flipV="1">
          <a:off x="14699614" y="9341938"/>
          <a:ext cx="0" cy="1314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D42153C7-8A19-40CC-A8E9-E7B37FCF63AB}"/>
            </a:ext>
          </a:extLst>
        </xdr:cNvPr>
        <xdr:cNvSpPr txBox="1"/>
      </xdr:nvSpPr>
      <xdr:spPr>
        <a:xfrm>
          <a:off x="14738350" y="10660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5B210975-E8ED-4658-BE51-6D0034F91653}"/>
            </a:ext>
          </a:extLst>
        </xdr:cNvPr>
        <xdr:cNvCxnSpPr/>
      </xdr:nvCxnSpPr>
      <xdr:spPr>
        <a:xfrm>
          <a:off x="14611350" y="106562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DB0FA08B-D6C3-4CFE-A3F1-FB32D9C4AB29}"/>
            </a:ext>
          </a:extLst>
        </xdr:cNvPr>
        <xdr:cNvSpPr txBox="1"/>
      </xdr:nvSpPr>
      <xdr:spPr>
        <a:xfrm>
          <a:off x="14738350" y="912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D8EB3612-93E5-4C69-B2BD-F8BCDF342F29}"/>
            </a:ext>
          </a:extLst>
        </xdr:cNvPr>
        <xdr:cNvCxnSpPr/>
      </xdr:nvCxnSpPr>
      <xdr:spPr>
        <a:xfrm>
          <a:off x="14611350" y="93419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2B7F7049-01D8-47B2-B4F3-9F0B3ECC2126}"/>
            </a:ext>
          </a:extLst>
        </xdr:cNvPr>
        <xdr:cNvSpPr txBox="1"/>
      </xdr:nvSpPr>
      <xdr:spPr>
        <a:xfrm>
          <a:off x="14738350" y="9941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C0D2D77B-AC3C-458F-8633-27F83AC437B7}"/>
            </a:ext>
          </a:extLst>
        </xdr:cNvPr>
        <xdr:cNvSpPr/>
      </xdr:nvSpPr>
      <xdr:spPr>
        <a:xfrm>
          <a:off x="14649450" y="1008398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895C4268-7208-4F27-9131-49A1BC42DF05}"/>
            </a:ext>
          </a:extLst>
        </xdr:cNvPr>
        <xdr:cNvSpPr/>
      </xdr:nvSpPr>
      <xdr:spPr>
        <a:xfrm>
          <a:off x="13887450" y="1008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967080EF-4C17-430E-A2BE-4CD269C5F282}"/>
            </a:ext>
          </a:extLst>
        </xdr:cNvPr>
        <xdr:cNvSpPr/>
      </xdr:nvSpPr>
      <xdr:spPr>
        <a:xfrm>
          <a:off x="13093700" y="1007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7C3DED02-12A4-4819-B87C-2A46A7D090B6}"/>
            </a:ext>
          </a:extLst>
        </xdr:cNvPr>
        <xdr:cNvSpPr/>
      </xdr:nvSpPr>
      <xdr:spPr>
        <a:xfrm>
          <a:off x="12299950" y="100707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44FA977D-12B6-470D-9E3F-44A2A9CFE91B}"/>
            </a:ext>
          </a:extLst>
        </xdr:cNvPr>
        <xdr:cNvSpPr/>
      </xdr:nvSpPr>
      <xdr:spPr>
        <a:xfrm>
          <a:off x="11487150" y="100478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C6712B8-ACE4-442A-99C8-4980E17FBFDE}"/>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E326774-5018-43CD-A23D-1E9E7DFA0906}"/>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05B40EF-05B2-4D4D-8DF5-C646694B9FA6}"/>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68DECA7-B3BD-40AF-B99F-C9EB248A7CCA}"/>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5585E90E-0357-4560-9EAC-B26D80DF72DB}"/>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34109</xdr:rowOff>
    </xdr:from>
    <xdr:to>
      <xdr:col>85</xdr:col>
      <xdr:colOff>177800</xdr:colOff>
      <xdr:row>63</xdr:row>
      <xdr:rowOff>135709</xdr:rowOff>
    </xdr:to>
    <xdr:sp macro="" textlink="">
      <xdr:nvSpPr>
        <xdr:cNvPr id="550" name="楕円 549">
          <a:extLst>
            <a:ext uri="{FF2B5EF4-FFF2-40B4-BE49-F238E27FC236}">
              <a16:creationId xmlns:a16="http://schemas.microsoft.com/office/drawing/2014/main" id="{D023525B-A77E-4B26-B2AB-039808B2E77C}"/>
            </a:ext>
          </a:extLst>
        </xdr:cNvPr>
        <xdr:cNvSpPr/>
      </xdr:nvSpPr>
      <xdr:spPr>
        <a:xfrm>
          <a:off x="14649450" y="1043540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12536</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4F8DCD6D-024C-4433-9FFD-424B57F87627}"/>
            </a:ext>
          </a:extLst>
        </xdr:cNvPr>
        <xdr:cNvSpPr txBox="1"/>
      </xdr:nvSpPr>
      <xdr:spPr>
        <a:xfrm>
          <a:off x="14738350" y="1041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12881</xdr:rowOff>
    </xdr:from>
    <xdr:to>
      <xdr:col>81</xdr:col>
      <xdr:colOff>101600</xdr:colOff>
      <xdr:row>63</xdr:row>
      <xdr:rowOff>114481</xdr:rowOff>
    </xdr:to>
    <xdr:sp macro="" textlink="">
      <xdr:nvSpPr>
        <xdr:cNvPr id="552" name="楕円 551">
          <a:extLst>
            <a:ext uri="{FF2B5EF4-FFF2-40B4-BE49-F238E27FC236}">
              <a16:creationId xmlns:a16="http://schemas.microsoft.com/office/drawing/2014/main" id="{1CF1CE1D-744A-4019-97A1-69ECD3DBA001}"/>
            </a:ext>
          </a:extLst>
        </xdr:cNvPr>
        <xdr:cNvSpPr/>
      </xdr:nvSpPr>
      <xdr:spPr>
        <a:xfrm>
          <a:off x="1388745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63681</xdr:rowOff>
    </xdr:from>
    <xdr:to>
      <xdr:col>85</xdr:col>
      <xdr:colOff>127000</xdr:colOff>
      <xdr:row>63</xdr:row>
      <xdr:rowOff>84909</xdr:rowOff>
    </xdr:to>
    <xdr:cxnSp macro="">
      <xdr:nvCxnSpPr>
        <xdr:cNvPr id="553" name="直線コネクタ 552">
          <a:extLst>
            <a:ext uri="{FF2B5EF4-FFF2-40B4-BE49-F238E27FC236}">
              <a16:creationId xmlns:a16="http://schemas.microsoft.com/office/drawing/2014/main" id="{9CA843C0-52B8-4C93-9E1F-0526493D0B5C}"/>
            </a:ext>
          </a:extLst>
        </xdr:cNvPr>
        <xdr:cNvCxnSpPr/>
      </xdr:nvCxnSpPr>
      <xdr:spPr>
        <a:xfrm>
          <a:off x="13938250" y="10464981"/>
          <a:ext cx="762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166370</xdr:rowOff>
    </xdr:from>
    <xdr:to>
      <xdr:col>76</xdr:col>
      <xdr:colOff>165100</xdr:colOff>
      <xdr:row>63</xdr:row>
      <xdr:rowOff>96520</xdr:rowOff>
    </xdr:to>
    <xdr:sp macro="" textlink="">
      <xdr:nvSpPr>
        <xdr:cNvPr id="554" name="楕円 553">
          <a:extLst>
            <a:ext uri="{FF2B5EF4-FFF2-40B4-BE49-F238E27FC236}">
              <a16:creationId xmlns:a16="http://schemas.microsoft.com/office/drawing/2014/main" id="{1347BF97-4662-45A9-BBC0-8A2D28451FC9}"/>
            </a:ext>
          </a:extLst>
        </xdr:cNvPr>
        <xdr:cNvSpPr/>
      </xdr:nvSpPr>
      <xdr:spPr>
        <a:xfrm>
          <a:off x="13093700" y="10402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45720</xdr:rowOff>
    </xdr:from>
    <xdr:to>
      <xdr:col>81</xdr:col>
      <xdr:colOff>50800</xdr:colOff>
      <xdr:row>63</xdr:row>
      <xdr:rowOff>63681</xdr:rowOff>
    </xdr:to>
    <xdr:cxnSp macro="">
      <xdr:nvCxnSpPr>
        <xdr:cNvPr id="555" name="直線コネクタ 554">
          <a:extLst>
            <a:ext uri="{FF2B5EF4-FFF2-40B4-BE49-F238E27FC236}">
              <a16:creationId xmlns:a16="http://schemas.microsoft.com/office/drawing/2014/main" id="{69C6890E-6FA0-4216-8990-309777B4AC2B}"/>
            </a:ext>
          </a:extLst>
        </xdr:cNvPr>
        <xdr:cNvCxnSpPr/>
      </xdr:nvCxnSpPr>
      <xdr:spPr>
        <a:xfrm>
          <a:off x="13144500" y="10447020"/>
          <a:ext cx="79375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145143</xdr:rowOff>
    </xdr:from>
    <xdr:to>
      <xdr:col>72</xdr:col>
      <xdr:colOff>38100</xdr:colOff>
      <xdr:row>63</xdr:row>
      <xdr:rowOff>75293</xdr:rowOff>
    </xdr:to>
    <xdr:sp macro="" textlink="">
      <xdr:nvSpPr>
        <xdr:cNvPr id="556" name="楕円 555">
          <a:extLst>
            <a:ext uri="{FF2B5EF4-FFF2-40B4-BE49-F238E27FC236}">
              <a16:creationId xmlns:a16="http://schemas.microsoft.com/office/drawing/2014/main" id="{5302853C-EDE7-49EE-A118-8C0833B6CBA5}"/>
            </a:ext>
          </a:extLst>
        </xdr:cNvPr>
        <xdr:cNvSpPr/>
      </xdr:nvSpPr>
      <xdr:spPr>
        <a:xfrm>
          <a:off x="12299950" y="103813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24493</xdr:rowOff>
    </xdr:from>
    <xdr:to>
      <xdr:col>76</xdr:col>
      <xdr:colOff>114300</xdr:colOff>
      <xdr:row>63</xdr:row>
      <xdr:rowOff>45720</xdr:rowOff>
    </xdr:to>
    <xdr:cxnSp macro="">
      <xdr:nvCxnSpPr>
        <xdr:cNvPr id="557" name="直線コネクタ 556">
          <a:extLst>
            <a:ext uri="{FF2B5EF4-FFF2-40B4-BE49-F238E27FC236}">
              <a16:creationId xmlns:a16="http://schemas.microsoft.com/office/drawing/2014/main" id="{5D090575-C0E8-42C2-9621-C4BBB292FADE}"/>
            </a:ext>
          </a:extLst>
        </xdr:cNvPr>
        <xdr:cNvCxnSpPr/>
      </xdr:nvCxnSpPr>
      <xdr:spPr>
        <a:xfrm>
          <a:off x="12344400" y="10425793"/>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133713</xdr:rowOff>
    </xdr:from>
    <xdr:to>
      <xdr:col>67</xdr:col>
      <xdr:colOff>101600</xdr:colOff>
      <xdr:row>63</xdr:row>
      <xdr:rowOff>63863</xdr:rowOff>
    </xdr:to>
    <xdr:sp macro="" textlink="">
      <xdr:nvSpPr>
        <xdr:cNvPr id="558" name="楕円 557">
          <a:extLst>
            <a:ext uri="{FF2B5EF4-FFF2-40B4-BE49-F238E27FC236}">
              <a16:creationId xmlns:a16="http://schemas.microsoft.com/office/drawing/2014/main" id="{4091CA11-262A-43D3-9ED6-53785DD5EBB7}"/>
            </a:ext>
          </a:extLst>
        </xdr:cNvPr>
        <xdr:cNvSpPr/>
      </xdr:nvSpPr>
      <xdr:spPr>
        <a:xfrm>
          <a:off x="11487150" y="103699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13063</xdr:rowOff>
    </xdr:from>
    <xdr:to>
      <xdr:col>71</xdr:col>
      <xdr:colOff>177800</xdr:colOff>
      <xdr:row>63</xdr:row>
      <xdr:rowOff>24493</xdr:rowOff>
    </xdr:to>
    <xdr:cxnSp macro="">
      <xdr:nvCxnSpPr>
        <xdr:cNvPr id="559" name="直線コネクタ 558">
          <a:extLst>
            <a:ext uri="{FF2B5EF4-FFF2-40B4-BE49-F238E27FC236}">
              <a16:creationId xmlns:a16="http://schemas.microsoft.com/office/drawing/2014/main" id="{6C1D66DE-6172-44C7-810A-EDFD7DD9E0EF}"/>
            </a:ext>
          </a:extLst>
        </xdr:cNvPr>
        <xdr:cNvCxnSpPr/>
      </xdr:nvCxnSpPr>
      <xdr:spPr>
        <a:xfrm>
          <a:off x="11537950" y="10414363"/>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ADC33465-925B-4BDA-9508-8DC81C2EE6E9}"/>
            </a:ext>
          </a:extLst>
        </xdr:cNvPr>
        <xdr:cNvSpPr txBox="1"/>
      </xdr:nvSpPr>
      <xdr:spPr>
        <a:xfrm>
          <a:off x="13742044" y="9870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56746E9A-9A2C-4378-BDB5-40C1A633DDDA}"/>
            </a:ext>
          </a:extLst>
        </xdr:cNvPr>
        <xdr:cNvSpPr txBox="1"/>
      </xdr:nvSpPr>
      <xdr:spPr>
        <a:xfrm>
          <a:off x="12960994" y="9860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D25A8183-0835-45CC-9224-07F4D373E4D1}"/>
            </a:ext>
          </a:extLst>
        </xdr:cNvPr>
        <xdr:cNvSpPr txBox="1"/>
      </xdr:nvSpPr>
      <xdr:spPr>
        <a:xfrm>
          <a:off x="12167244" y="9852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B8866B32-0F95-44AE-908F-3DE1CDCA5C8A}"/>
            </a:ext>
          </a:extLst>
        </xdr:cNvPr>
        <xdr:cNvSpPr txBox="1"/>
      </xdr:nvSpPr>
      <xdr:spPr>
        <a:xfrm>
          <a:off x="11354444" y="9829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105608</xdr:rowOff>
    </xdr:from>
    <xdr:ext cx="405111" cy="259045"/>
    <xdr:sp macro="" textlink="">
      <xdr:nvSpPr>
        <xdr:cNvPr id="564" name="n_1mainValue【学校施設】&#10;有形固定資産減価償却率">
          <a:extLst>
            <a:ext uri="{FF2B5EF4-FFF2-40B4-BE49-F238E27FC236}">
              <a16:creationId xmlns:a16="http://schemas.microsoft.com/office/drawing/2014/main" id="{68DAD429-AC85-4551-9A20-0BE71AEFD1B6}"/>
            </a:ext>
          </a:extLst>
        </xdr:cNvPr>
        <xdr:cNvSpPr txBox="1"/>
      </xdr:nvSpPr>
      <xdr:spPr>
        <a:xfrm>
          <a:off x="137420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87647</xdr:rowOff>
    </xdr:from>
    <xdr:ext cx="405111" cy="259045"/>
    <xdr:sp macro="" textlink="">
      <xdr:nvSpPr>
        <xdr:cNvPr id="565" name="n_2mainValue【学校施設】&#10;有形固定資産減価償却率">
          <a:extLst>
            <a:ext uri="{FF2B5EF4-FFF2-40B4-BE49-F238E27FC236}">
              <a16:creationId xmlns:a16="http://schemas.microsoft.com/office/drawing/2014/main" id="{1DA92E83-EA42-4EED-AD0B-9A7D620CDE9B}"/>
            </a:ext>
          </a:extLst>
        </xdr:cNvPr>
        <xdr:cNvSpPr txBox="1"/>
      </xdr:nvSpPr>
      <xdr:spPr>
        <a:xfrm>
          <a:off x="1296099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66420</xdr:rowOff>
    </xdr:from>
    <xdr:ext cx="405111" cy="259045"/>
    <xdr:sp macro="" textlink="">
      <xdr:nvSpPr>
        <xdr:cNvPr id="566" name="n_3mainValue【学校施設】&#10;有形固定資産減価償却率">
          <a:extLst>
            <a:ext uri="{FF2B5EF4-FFF2-40B4-BE49-F238E27FC236}">
              <a16:creationId xmlns:a16="http://schemas.microsoft.com/office/drawing/2014/main" id="{922CA5CD-A479-4B9D-A580-5EC69E36FECF}"/>
            </a:ext>
          </a:extLst>
        </xdr:cNvPr>
        <xdr:cNvSpPr txBox="1"/>
      </xdr:nvSpPr>
      <xdr:spPr>
        <a:xfrm>
          <a:off x="12167244"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54990</xdr:rowOff>
    </xdr:from>
    <xdr:ext cx="405111" cy="259045"/>
    <xdr:sp macro="" textlink="">
      <xdr:nvSpPr>
        <xdr:cNvPr id="567" name="n_4mainValue【学校施設】&#10;有形固定資産減価償却率">
          <a:extLst>
            <a:ext uri="{FF2B5EF4-FFF2-40B4-BE49-F238E27FC236}">
              <a16:creationId xmlns:a16="http://schemas.microsoft.com/office/drawing/2014/main" id="{80725E34-41A2-4D6B-85E0-05E5347F3B31}"/>
            </a:ext>
          </a:extLst>
        </xdr:cNvPr>
        <xdr:cNvSpPr txBox="1"/>
      </xdr:nvSpPr>
      <xdr:spPr>
        <a:xfrm>
          <a:off x="11354444" y="1045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83E80D95-6EE0-4FF9-84E4-7D1AA4C8332E}"/>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8548CC1A-67C5-4E64-AA44-CB36094BDB99}"/>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A7E7DF65-1DC6-4DEA-AC8B-347706B0E48A}"/>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9DD238AC-0D21-4B21-81BA-C4EC16FEB88E}"/>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7E65FCA-216E-482F-80BA-91B7EEBB0612}"/>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D8D08F44-5D1E-4F59-8409-1B5535E15C50}"/>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F7F72DF6-4EC4-4A77-8912-D685A489C1CC}"/>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4E847EEC-4CD1-4F64-B780-1B2175C75B2A}"/>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4F4C0E2E-DC22-4FA2-9679-C955522CBC0E}"/>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3104763F-08B8-4DE6-BD9F-CD99435487B4}"/>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A62E5778-CFE5-4F26-B52B-E6B8D58A3C88}"/>
            </a:ext>
          </a:extLst>
        </xdr:cNvPr>
        <xdr:cNvCxnSpPr/>
      </xdr:nvCxnSpPr>
      <xdr:spPr>
        <a:xfrm>
          <a:off x="164592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E5EDC424-1244-4532-BED9-8B185DA4AF84}"/>
            </a:ext>
          </a:extLst>
        </xdr:cNvPr>
        <xdr:cNvSpPr txBox="1"/>
      </xdr:nvSpPr>
      <xdr:spPr>
        <a:xfrm>
          <a:off x="1604917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A7BAFB76-7899-4F28-BFD4-83E0E6C3CEE2}"/>
            </a:ext>
          </a:extLst>
        </xdr:cNvPr>
        <xdr:cNvCxnSpPr/>
      </xdr:nvCxnSpPr>
      <xdr:spPr>
        <a:xfrm>
          <a:off x="164592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8EB1C125-8C82-4100-9398-D8E310D9BDF1}"/>
            </a:ext>
          </a:extLst>
        </xdr:cNvPr>
        <xdr:cNvSpPr txBox="1"/>
      </xdr:nvSpPr>
      <xdr:spPr>
        <a:xfrm>
          <a:off x="15985051" y="999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FA039461-A634-4D1F-93B0-CAA4AAB7DC34}"/>
            </a:ext>
          </a:extLst>
        </xdr:cNvPr>
        <xdr:cNvCxnSpPr/>
      </xdr:nvCxnSpPr>
      <xdr:spPr>
        <a:xfrm>
          <a:off x="164592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78254431-8586-4D11-BDF3-DBC676D89FA2}"/>
            </a:ext>
          </a:extLst>
        </xdr:cNvPr>
        <xdr:cNvSpPr txBox="1"/>
      </xdr:nvSpPr>
      <xdr:spPr>
        <a:xfrm>
          <a:off x="15985051" y="955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9A79C382-BBBF-404F-AFB5-CE622D59F2E8}"/>
            </a:ext>
          </a:extLst>
        </xdr:cNvPr>
        <xdr:cNvCxnSpPr/>
      </xdr:nvCxnSpPr>
      <xdr:spPr>
        <a:xfrm>
          <a:off x="164592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F6CFA70A-427F-41CF-91A2-BC0E744FFF7E}"/>
            </a:ext>
          </a:extLst>
        </xdr:cNvPr>
        <xdr:cNvSpPr txBox="1"/>
      </xdr:nvSpPr>
      <xdr:spPr>
        <a:xfrm>
          <a:off x="15985051" y="9109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FFC08840-B3B3-4066-A987-5E2F9BCAE182}"/>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AACC9F8F-DA79-4A2D-A4AE-36BF0127591D}"/>
            </a:ext>
          </a:extLst>
        </xdr:cNvPr>
        <xdr:cNvSpPr txBox="1"/>
      </xdr:nvSpPr>
      <xdr:spPr>
        <a:xfrm>
          <a:off x="15985051" y="867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E223E166-4866-491F-9D7D-C11B7EA21071}"/>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E714A130-C23F-41C8-AD4C-0AF9F6AAED26}"/>
            </a:ext>
          </a:extLst>
        </xdr:cNvPr>
        <xdr:cNvCxnSpPr/>
      </xdr:nvCxnSpPr>
      <xdr:spPr>
        <a:xfrm flipV="1">
          <a:off x="19951064" y="9328582"/>
          <a:ext cx="0" cy="119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4DAC2CD1-D73D-4340-9766-C1CDDE13B531}"/>
            </a:ext>
          </a:extLst>
        </xdr:cNvPr>
        <xdr:cNvSpPr txBox="1"/>
      </xdr:nvSpPr>
      <xdr:spPr>
        <a:xfrm>
          <a:off x="19989800" y="1053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031F5B6E-A46C-4E99-8EDE-321BFC36420B}"/>
            </a:ext>
          </a:extLst>
        </xdr:cNvPr>
        <xdr:cNvCxnSpPr/>
      </xdr:nvCxnSpPr>
      <xdr:spPr>
        <a:xfrm>
          <a:off x="19881850" y="105268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8BF0FC09-CEEE-4BAA-802F-C4484BBEF74E}"/>
            </a:ext>
          </a:extLst>
        </xdr:cNvPr>
        <xdr:cNvSpPr txBox="1"/>
      </xdr:nvSpPr>
      <xdr:spPr>
        <a:xfrm>
          <a:off x="19989800" y="911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803C5C83-42E1-4331-9310-B8EFD8A5A6E0}"/>
            </a:ext>
          </a:extLst>
        </xdr:cNvPr>
        <xdr:cNvCxnSpPr/>
      </xdr:nvCxnSpPr>
      <xdr:spPr>
        <a:xfrm>
          <a:off x="19881850" y="9328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94" name="【学校施設】&#10;一人当たり面積平均値テキスト">
          <a:extLst>
            <a:ext uri="{FF2B5EF4-FFF2-40B4-BE49-F238E27FC236}">
              <a16:creationId xmlns:a16="http://schemas.microsoft.com/office/drawing/2014/main" id="{6C1DC19C-A35B-463F-8E51-5218A0E85381}"/>
            </a:ext>
          </a:extLst>
        </xdr:cNvPr>
        <xdr:cNvSpPr txBox="1"/>
      </xdr:nvSpPr>
      <xdr:spPr>
        <a:xfrm>
          <a:off x="19989800" y="1029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F83AEE01-3DCA-4CC6-91DE-4E013DF75069}"/>
            </a:ext>
          </a:extLst>
        </xdr:cNvPr>
        <xdr:cNvSpPr/>
      </xdr:nvSpPr>
      <xdr:spPr>
        <a:xfrm>
          <a:off x="19900900" y="103178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6B8332A7-9382-46A1-9489-85024FEBEB01}"/>
            </a:ext>
          </a:extLst>
        </xdr:cNvPr>
        <xdr:cNvSpPr/>
      </xdr:nvSpPr>
      <xdr:spPr>
        <a:xfrm>
          <a:off x="19157950" y="103213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1CFB0671-6E0A-44A6-8933-976E2AFF4E8A}"/>
            </a:ext>
          </a:extLst>
        </xdr:cNvPr>
        <xdr:cNvSpPr/>
      </xdr:nvSpPr>
      <xdr:spPr>
        <a:xfrm>
          <a:off x="18345150" y="10325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617756D9-942E-4416-BF67-85D826A327D2}"/>
            </a:ext>
          </a:extLst>
        </xdr:cNvPr>
        <xdr:cNvSpPr/>
      </xdr:nvSpPr>
      <xdr:spPr>
        <a:xfrm>
          <a:off x="17551400" y="103331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473B15B6-C338-4B80-8D00-4ED4BFCAC6B5}"/>
            </a:ext>
          </a:extLst>
        </xdr:cNvPr>
        <xdr:cNvSpPr/>
      </xdr:nvSpPr>
      <xdr:spPr>
        <a:xfrm>
          <a:off x="16757650" y="103400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9DC688A-3B02-4EEF-872E-CB2D37B264F4}"/>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B1316AA-503E-4753-9E30-9771AC433F45}"/>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6E9456A-B277-406E-AB4E-A9A47C7A81C7}"/>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18EFA0A-B30E-42A5-9081-ED57B813021B}"/>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1C2DE88-0569-4333-BF89-5BFD0EFD3FA7}"/>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145384</xdr:rowOff>
    </xdr:from>
    <xdr:to>
      <xdr:col>116</xdr:col>
      <xdr:colOff>114300</xdr:colOff>
      <xdr:row>62</xdr:row>
      <xdr:rowOff>75534</xdr:rowOff>
    </xdr:to>
    <xdr:sp macro="" textlink="">
      <xdr:nvSpPr>
        <xdr:cNvPr id="605" name="楕円 604">
          <a:extLst>
            <a:ext uri="{FF2B5EF4-FFF2-40B4-BE49-F238E27FC236}">
              <a16:creationId xmlns:a16="http://schemas.microsoft.com/office/drawing/2014/main" id="{19F8A06B-A498-4296-8386-C8577799B62D}"/>
            </a:ext>
          </a:extLst>
        </xdr:cNvPr>
        <xdr:cNvSpPr/>
      </xdr:nvSpPr>
      <xdr:spPr>
        <a:xfrm>
          <a:off x="19900900" y="102164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168261</xdr:rowOff>
    </xdr:from>
    <xdr:ext cx="469744" cy="259045"/>
    <xdr:sp macro="" textlink="">
      <xdr:nvSpPr>
        <xdr:cNvPr id="606" name="【学校施設】&#10;一人当たり面積該当値テキスト">
          <a:extLst>
            <a:ext uri="{FF2B5EF4-FFF2-40B4-BE49-F238E27FC236}">
              <a16:creationId xmlns:a16="http://schemas.microsoft.com/office/drawing/2014/main" id="{AC187AB2-1DC4-46E1-B8DC-8ABE59ABB902}"/>
            </a:ext>
          </a:extLst>
        </xdr:cNvPr>
        <xdr:cNvSpPr txBox="1"/>
      </xdr:nvSpPr>
      <xdr:spPr>
        <a:xfrm>
          <a:off x="19989800" y="100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156723</xdr:rowOff>
    </xdr:from>
    <xdr:to>
      <xdr:col>112</xdr:col>
      <xdr:colOff>38100</xdr:colOff>
      <xdr:row>62</xdr:row>
      <xdr:rowOff>86873</xdr:rowOff>
    </xdr:to>
    <xdr:sp macro="" textlink="">
      <xdr:nvSpPr>
        <xdr:cNvPr id="607" name="楕円 606">
          <a:extLst>
            <a:ext uri="{FF2B5EF4-FFF2-40B4-BE49-F238E27FC236}">
              <a16:creationId xmlns:a16="http://schemas.microsoft.com/office/drawing/2014/main" id="{20E48AD7-3FB9-4CFF-83BB-32E49796A4CF}"/>
            </a:ext>
          </a:extLst>
        </xdr:cNvPr>
        <xdr:cNvSpPr/>
      </xdr:nvSpPr>
      <xdr:spPr>
        <a:xfrm>
          <a:off x="19157950" y="102278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24734</xdr:rowOff>
    </xdr:from>
    <xdr:to>
      <xdr:col>116</xdr:col>
      <xdr:colOff>63500</xdr:colOff>
      <xdr:row>62</xdr:row>
      <xdr:rowOff>36073</xdr:rowOff>
    </xdr:to>
    <xdr:cxnSp macro="">
      <xdr:nvCxnSpPr>
        <xdr:cNvPr id="608" name="直線コネクタ 607">
          <a:extLst>
            <a:ext uri="{FF2B5EF4-FFF2-40B4-BE49-F238E27FC236}">
              <a16:creationId xmlns:a16="http://schemas.microsoft.com/office/drawing/2014/main" id="{985568D5-3BFE-41F3-8C03-0B59566598E0}"/>
            </a:ext>
          </a:extLst>
        </xdr:cNvPr>
        <xdr:cNvCxnSpPr/>
      </xdr:nvCxnSpPr>
      <xdr:spPr>
        <a:xfrm flipV="1">
          <a:off x="19202400" y="10260934"/>
          <a:ext cx="7493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165136</xdr:rowOff>
    </xdr:from>
    <xdr:to>
      <xdr:col>107</xdr:col>
      <xdr:colOff>101600</xdr:colOff>
      <xdr:row>62</xdr:row>
      <xdr:rowOff>95286</xdr:rowOff>
    </xdr:to>
    <xdr:sp macro="" textlink="">
      <xdr:nvSpPr>
        <xdr:cNvPr id="609" name="楕円 608">
          <a:extLst>
            <a:ext uri="{FF2B5EF4-FFF2-40B4-BE49-F238E27FC236}">
              <a16:creationId xmlns:a16="http://schemas.microsoft.com/office/drawing/2014/main" id="{D75061DB-DF9B-4284-9334-962651FDC2B2}"/>
            </a:ext>
          </a:extLst>
        </xdr:cNvPr>
        <xdr:cNvSpPr/>
      </xdr:nvSpPr>
      <xdr:spPr>
        <a:xfrm>
          <a:off x="18345150" y="102362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36073</xdr:rowOff>
    </xdr:from>
    <xdr:to>
      <xdr:col>111</xdr:col>
      <xdr:colOff>177800</xdr:colOff>
      <xdr:row>62</xdr:row>
      <xdr:rowOff>44486</xdr:rowOff>
    </xdr:to>
    <xdr:cxnSp macro="">
      <xdr:nvCxnSpPr>
        <xdr:cNvPr id="610" name="直線コネクタ 609">
          <a:extLst>
            <a:ext uri="{FF2B5EF4-FFF2-40B4-BE49-F238E27FC236}">
              <a16:creationId xmlns:a16="http://schemas.microsoft.com/office/drawing/2014/main" id="{F3EFB461-EC46-4203-B0E0-2F39B2F7A3FB}"/>
            </a:ext>
          </a:extLst>
        </xdr:cNvPr>
        <xdr:cNvCxnSpPr/>
      </xdr:nvCxnSpPr>
      <xdr:spPr>
        <a:xfrm flipV="1">
          <a:off x="18395950" y="10272273"/>
          <a:ext cx="806450" cy="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2007</xdr:rowOff>
    </xdr:from>
    <xdr:to>
      <xdr:col>102</xdr:col>
      <xdr:colOff>165100</xdr:colOff>
      <xdr:row>62</xdr:row>
      <xdr:rowOff>103607</xdr:rowOff>
    </xdr:to>
    <xdr:sp macro="" textlink="">
      <xdr:nvSpPr>
        <xdr:cNvPr id="611" name="楕円 610">
          <a:extLst>
            <a:ext uri="{FF2B5EF4-FFF2-40B4-BE49-F238E27FC236}">
              <a16:creationId xmlns:a16="http://schemas.microsoft.com/office/drawing/2014/main" id="{26CE9204-0824-4540-B436-F2FF212D6999}"/>
            </a:ext>
          </a:extLst>
        </xdr:cNvPr>
        <xdr:cNvSpPr/>
      </xdr:nvSpPr>
      <xdr:spPr>
        <a:xfrm>
          <a:off x="17551400" y="1023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44486</xdr:rowOff>
    </xdr:from>
    <xdr:to>
      <xdr:col>107</xdr:col>
      <xdr:colOff>50800</xdr:colOff>
      <xdr:row>62</xdr:row>
      <xdr:rowOff>52807</xdr:rowOff>
    </xdr:to>
    <xdr:cxnSp macro="">
      <xdr:nvCxnSpPr>
        <xdr:cNvPr id="612" name="直線コネクタ 611">
          <a:extLst>
            <a:ext uri="{FF2B5EF4-FFF2-40B4-BE49-F238E27FC236}">
              <a16:creationId xmlns:a16="http://schemas.microsoft.com/office/drawing/2014/main" id="{9F67EB3B-6C27-40A5-9316-253AF935FD21}"/>
            </a:ext>
          </a:extLst>
        </xdr:cNvPr>
        <xdr:cNvCxnSpPr/>
      </xdr:nvCxnSpPr>
      <xdr:spPr>
        <a:xfrm flipV="1">
          <a:off x="17602200" y="10280686"/>
          <a:ext cx="79375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10054</xdr:rowOff>
    </xdr:from>
    <xdr:to>
      <xdr:col>98</xdr:col>
      <xdr:colOff>38100</xdr:colOff>
      <xdr:row>62</xdr:row>
      <xdr:rowOff>111654</xdr:rowOff>
    </xdr:to>
    <xdr:sp macro="" textlink="">
      <xdr:nvSpPr>
        <xdr:cNvPr id="613" name="楕円 612">
          <a:extLst>
            <a:ext uri="{FF2B5EF4-FFF2-40B4-BE49-F238E27FC236}">
              <a16:creationId xmlns:a16="http://schemas.microsoft.com/office/drawing/2014/main" id="{E7FCF942-78EE-4AF1-B2EB-74EBD638D46A}"/>
            </a:ext>
          </a:extLst>
        </xdr:cNvPr>
        <xdr:cNvSpPr/>
      </xdr:nvSpPr>
      <xdr:spPr>
        <a:xfrm>
          <a:off x="16757650" y="102462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52807</xdr:rowOff>
    </xdr:from>
    <xdr:to>
      <xdr:col>102</xdr:col>
      <xdr:colOff>114300</xdr:colOff>
      <xdr:row>62</xdr:row>
      <xdr:rowOff>60854</xdr:rowOff>
    </xdr:to>
    <xdr:cxnSp macro="">
      <xdr:nvCxnSpPr>
        <xdr:cNvPr id="614" name="直線コネクタ 613">
          <a:extLst>
            <a:ext uri="{FF2B5EF4-FFF2-40B4-BE49-F238E27FC236}">
              <a16:creationId xmlns:a16="http://schemas.microsoft.com/office/drawing/2014/main" id="{3F624CD1-C3F0-4A0B-B14E-FF8987D2A58B}"/>
            </a:ext>
          </a:extLst>
        </xdr:cNvPr>
        <xdr:cNvCxnSpPr/>
      </xdr:nvCxnSpPr>
      <xdr:spPr>
        <a:xfrm flipV="1">
          <a:off x="16802100" y="10289007"/>
          <a:ext cx="800100" cy="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15" name="n_1aveValue【学校施設】&#10;一人当たり面積">
          <a:extLst>
            <a:ext uri="{FF2B5EF4-FFF2-40B4-BE49-F238E27FC236}">
              <a16:creationId xmlns:a16="http://schemas.microsoft.com/office/drawing/2014/main" id="{F6BC458D-0DBB-4893-AA6A-29C2126FDE63}"/>
            </a:ext>
          </a:extLst>
        </xdr:cNvPr>
        <xdr:cNvSpPr txBox="1"/>
      </xdr:nvSpPr>
      <xdr:spPr>
        <a:xfrm>
          <a:off x="18980227" y="1040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16" name="n_2aveValue【学校施設】&#10;一人当たり面積">
          <a:extLst>
            <a:ext uri="{FF2B5EF4-FFF2-40B4-BE49-F238E27FC236}">
              <a16:creationId xmlns:a16="http://schemas.microsoft.com/office/drawing/2014/main" id="{325DFE44-B066-44CB-B4B7-971F46EDCDF5}"/>
            </a:ext>
          </a:extLst>
        </xdr:cNvPr>
        <xdr:cNvSpPr txBox="1"/>
      </xdr:nvSpPr>
      <xdr:spPr>
        <a:xfrm>
          <a:off x="18180127" y="1041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17" name="n_3aveValue【学校施設】&#10;一人当たり面積">
          <a:extLst>
            <a:ext uri="{FF2B5EF4-FFF2-40B4-BE49-F238E27FC236}">
              <a16:creationId xmlns:a16="http://schemas.microsoft.com/office/drawing/2014/main" id="{7B03B89D-F98C-4995-8598-4E0DEF5041A9}"/>
            </a:ext>
          </a:extLst>
        </xdr:cNvPr>
        <xdr:cNvSpPr txBox="1"/>
      </xdr:nvSpPr>
      <xdr:spPr>
        <a:xfrm>
          <a:off x="17386377" y="1041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8" name="n_4aveValue【学校施設】&#10;一人当たり面積">
          <a:extLst>
            <a:ext uri="{FF2B5EF4-FFF2-40B4-BE49-F238E27FC236}">
              <a16:creationId xmlns:a16="http://schemas.microsoft.com/office/drawing/2014/main" id="{9ABBD72A-1BE9-4A4E-A9ED-DD03944F891B}"/>
            </a:ext>
          </a:extLst>
        </xdr:cNvPr>
        <xdr:cNvSpPr txBox="1"/>
      </xdr:nvSpPr>
      <xdr:spPr>
        <a:xfrm>
          <a:off x="16592627" y="1042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103400</xdr:rowOff>
    </xdr:from>
    <xdr:ext cx="469744" cy="259045"/>
    <xdr:sp macro="" textlink="">
      <xdr:nvSpPr>
        <xdr:cNvPr id="619" name="n_1mainValue【学校施設】&#10;一人当たり面積">
          <a:extLst>
            <a:ext uri="{FF2B5EF4-FFF2-40B4-BE49-F238E27FC236}">
              <a16:creationId xmlns:a16="http://schemas.microsoft.com/office/drawing/2014/main" id="{4CE99D06-560B-4EBF-8BC9-1340A1D9B1A1}"/>
            </a:ext>
          </a:extLst>
        </xdr:cNvPr>
        <xdr:cNvSpPr txBox="1"/>
      </xdr:nvSpPr>
      <xdr:spPr>
        <a:xfrm>
          <a:off x="18980227" y="10009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111813</xdr:rowOff>
    </xdr:from>
    <xdr:ext cx="469744" cy="259045"/>
    <xdr:sp macro="" textlink="">
      <xdr:nvSpPr>
        <xdr:cNvPr id="620" name="n_2mainValue【学校施設】&#10;一人当たり面積">
          <a:extLst>
            <a:ext uri="{FF2B5EF4-FFF2-40B4-BE49-F238E27FC236}">
              <a16:creationId xmlns:a16="http://schemas.microsoft.com/office/drawing/2014/main" id="{99E8DC7E-F786-491A-B730-6B65B1FA1698}"/>
            </a:ext>
          </a:extLst>
        </xdr:cNvPr>
        <xdr:cNvSpPr txBox="1"/>
      </xdr:nvSpPr>
      <xdr:spPr>
        <a:xfrm>
          <a:off x="18180127" y="1001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120134</xdr:rowOff>
    </xdr:from>
    <xdr:ext cx="469744" cy="259045"/>
    <xdr:sp macro="" textlink="">
      <xdr:nvSpPr>
        <xdr:cNvPr id="621" name="n_3mainValue【学校施設】&#10;一人当たり面積">
          <a:extLst>
            <a:ext uri="{FF2B5EF4-FFF2-40B4-BE49-F238E27FC236}">
              <a16:creationId xmlns:a16="http://schemas.microsoft.com/office/drawing/2014/main" id="{D335EE31-9130-4810-9DCF-1271D0036FF6}"/>
            </a:ext>
          </a:extLst>
        </xdr:cNvPr>
        <xdr:cNvSpPr txBox="1"/>
      </xdr:nvSpPr>
      <xdr:spPr>
        <a:xfrm>
          <a:off x="17386377" y="1002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128181</xdr:rowOff>
    </xdr:from>
    <xdr:ext cx="469744" cy="259045"/>
    <xdr:sp macro="" textlink="">
      <xdr:nvSpPr>
        <xdr:cNvPr id="622" name="n_4mainValue【学校施設】&#10;一人当たり面積">
          <a:extLst>
            <a:ext uri="{FF2B5EF4-FFF2-40B4-BE49-F238E27FC236}">
              <a16:creationId xmlns:a16="http://schemas.microsoft.com/office/drawing/2014/main" id="{C7DC0785-55BB-4020-8BD1-F89D1C5BBF9F}"/>
            </a:ext>
          </a:extLst>
        </xdr:cNvPr>
        <xdr:cNvSpPr txBox="1"/>
      </xdr:nvSpPr>
      <xdr:spPr>
        <a:xfrm>
          <a:off x="16592627" y="1003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6FA64DD-27C3-456A-9F6F-D3ACFE6710ED}"/>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F487C74E-0830-4FAB-9EA3-7801E0738ACA}"/>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653CE97-F845-427B-BB8B-42DF3B59C9F6}"/>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7CFD9F3-509D-4679-9617-CC4C9E2B32BA}"/>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B87B3F1F-C7FE-4D19-B9DF-458DAC5CA1DE}"/>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B297179-891C-4B38-9ABD-A90E93961F26}"/>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EFF27EC1-A055-4882-8487-89540F0DD286}"/>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7079FC22-C4DD-47CE-84FD-0A054F8E9DA4}"/>
            </a:ext>
          </a:extLst>
        </xdr:cNvPr>
        <xdr:cNvSpPr/>
      </xdr:nvSpPr>
      <xdr:spPr>
        <a:xfrm>
          <a:off x="1120775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EF9494A5-325F-4ADF-921D-F854A7E9EF38}"/>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651E3743-6CCD-4378-AADC-4E6DF7CB01AC}"/>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C2FC4813-C0FB-44BB-9908-E9544D41C296}"/>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8E2CC022-C0E5-418B-91DD-762FF87AD9EA}"/>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4DD05190-3BF3-4CA2-B5FD-E025AB616BB4}"/>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14013C65-EDBC-4D58-B8AE-B2BE400B076F}"/>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454AB899-9D1B-4F06-B175-ED22567ADAFD}"/>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0D77FEE0-E3F4-43B4-B93A-C7865B9C5B56}"/>
            </a:ext>
          </a:extLst>
        </xdr:cNvPr>
        <xdr:cNvSpPr/>
      </xdr:nvSpPr>
      <xdr:spPr>
        <a:xfrm>
          <a:off x="164592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F86659FA-8AE9-4D4B-BF7D-8072C9F6EEBC}"/>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505749B6-60A8-409D-A752-80822BA6752E}"/>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8ACF1F4C-B3F4-48D4-B7C6-FEAEBC7F5F7A}"/>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370C4D08-F0E6-4E4B-9E9A-040CF08F6E06}"/>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728CA2C6-38CD-4CDF-B6C8-A889B12811FD}"/>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B9A2B75F-CE80-41D7-8716-916B4ECAEC31}"/>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A1078754-ABC6-4227-BBB7-35265BC329B3}"/>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ED1ABC0F-472A-4A3D-830D-81A6BFF04FB1}"/>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520B3BB1-DF18-48B2-B4A6-B3619857ACC6}"/>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A1B68844-DB69-4274-8C97-DA196A93A27D}"/>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64806436-8C06-4490-8447-61252718A250}"/>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695DA16F-981D-4B95-9FF8-D503500E8B51}"/>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7873BA57-B405-4536-A748-877990268FE0}"/>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23279466-D660-49DD-AC02-3CF97BD77E9E}"/>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04C42D67-D302-4FEB-B4B8-9C13615720DB}"/>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C0A98CB6-4252-43A7-A65A-307A24A143B3}"/>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C8BE30C1-BE34-4ADE-9622-44FAE2659EAD}"/>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A12646CD-501E-47F7-A48D-4B4D201C7F19}"/>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05538DFD-B8F6-4463-B294-FB1C785D1479}"/>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B9487C5D-24DD-4AE2-A389-7C2399A109C7}"/>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998F23AF-BD1E-46F4-A5FF-9E241FB916D5}"/>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9BB6107D-C2D9-45B3-9C46-91C30AB06FC7}"/>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32AAE6D3-36D4-4A70-8854-57D8D3A940B3}"/>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7FDFACBA-9124-4E32-A6FF-56FD874A98E4}"/>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24060595-9B4D-41A1-87FF-EE4797FE29ED}"/>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D2BF33D9-2C65-4C7B-A692-187F160687F0}"/>
            </a:ext>
          </a:extLst>
        </xdr:cNvPr>
        <xdr:cNvCxnSpPr/>
      </xdr:nvCxnSpPr>
      <xdr:spPr>
        <a:xfrm flipV="1">
          <a:off x="14699614" y="1659926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940A00A2-819A-464A-ACA1-493A8BA9458E}"/>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E295CA55-B6A9-40E0-8AAD-6B343FC89E6F}"/>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6ECC2E8F-D66C-431F-823D-41CB8446A41A}"/>
            </a:ext>
          </a:extLst>
        </xdr:cNvPr>
        <xdr:cNvSpPr txBox="1"/>
      </xdr:nvSpPr>
      <xdr:spPr>
        <a:xfrm>
          <a:off x="14738350" y="163808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F1D386D3-8C77-4EF3-A0CB-2192C526DD07}"/>
            </a:ext>
          </a:extLst>
        </xdr:cNvPr>
        <xdr:cNvCxnSpPr/>
      </xdr:nvCxnSpPr>
      <xdr:spPr>
        <a:xfrm>
          <a:off x="14611350" y="165992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DC3B5089-57E6-4CA4-B11C-B092879DD179}"/>
            </a:ext>
          </a:extLst>
        </xdr:cNvPr>
        <xdr:cNvSpPr txBox="1"/>
      </xdr:nvSpPr>
      <xdr:spPr>
        <a:xfrm>
          <a:off x="14738350" y="174425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2E866C93-51C8-4B19-BEF5-7F9D3AC82030}"/>
            </a:ext>
          </a:extLst>
        </xdr:cNvPr>
        <xdr:cNvSpPr/>
      </xdr:nvSpPr>
      <xdr:spPr>
        <a:xfrm>
          <a:off x="14649450" y="175847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3CC27123-B48D-4A07-B8EA-65FDA49B8D48}"/>
            </a:ext>
          </a:extLst>
        </xdr:cNvPr>
        <xdr:cNvSpPr/>
      </xdr:nvSpPr>
      <xdr:spPr>
        <a:xfrm>
          <a:off x="13887450" y="174474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E895985E-2E9E-4D4F-958E-52CB7E86748B}"/>
            </a:ext>
          </a:extLst>
        </xdr:cNvPr>
        <xdr:cNvSpPr/>
      </xdr:nvSpPr>
      <xdr:spPr>
        <a:xfrm>
          <a:off x="13093700" y="174262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8C38B339-6D12-41C5-90A0-6E63EF3F53B4}"/>
            </a:ext>
          </a:extLst>
        </xdr:cNvPr>
        <xdr:cNvSpPr/>
      </xdr:nvSpPr>
      <xdr:spPr>
        <a:xfrm>
          <a:off x="12299950" y="174033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C1758A25-A2DB-4ACF-8EDE-2198EFF28C54}"/>
            </a:ext>
          </a:extLst>
        </xdr:cNvPr>
        <xdr:cNvSpPr/>
      </xdr:nvSpPr>
      <xdr:spPr>
        <a:xfrm>
          <a:off x="11487150" y="174278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753C815D-EC18-4EB1-88F3-EAE5E36BCEEC}"/>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80EFEE5-1D1F-4B59-8530-29831EC82313}"/>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35FA3387-875E-4FF6-9BA3-136D93A54AEE}"/>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70522C8-339E-47FC-8013-95174F03BDDA}"/>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D215457A-304B-454D-A89E-69D8C7DF420E}"/>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62956</xdr:rowOff>
    </xdr:from>
    <xdr:to>
      <xdr:col>85</xdr:col>
      <xdr:colOff>177800</xdr:colOff>
      <xdr:row>108</xdr:row>
      <xdr:rowOff>164556</xdr:rowOff>
    </xdr:to>
    <xdr:sp macro="" textlink="">
      <xdr:nvSpPr>
        <xdr:cNvPr id="680" name="楕円 679">
          <a:extLst>
            <a:ext uri="{FF2B5EF4-FFF2-40B4-BE49-F238E27FC236}">
              <a16:creationId xmlns:a16="http://schemas.microsoft.com/office/drawing/2014/main" id="{650A1684-A3A5-4DB9-95B3-A9D26C591414}"/>
            </a:ext>
          </a:extLst>
        </xdr:cNvPr>
        <xdr:cNvSpPr/>
      </xdr:nvSpPr>
      <xdr:spPr>
        <a:xfrm>
          <a:off x="14649450" y="1789375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149333</xdr:rowOff>
    </xdr:from>
    <xdr:ext cx="405111" cy="259045"/>
    <xdr:sp macro="" textlink="">
      <xdr:nvSpPr>
        <xdr:cNvPr id="681" name="【公民館】&#10;有形固定資産減価償却率該当値テキスト">
          <a:extLst>
            <a:ext uri="{FF2B5EF4-FFF2-40B4-BE49-F238E27FC236}">
              <a16:creationId xmlns:a16="http://schemas.microsoft.com/office/drawing/2014/main" id="{FDD37B71-A612-42D1-8F83-BCB17523CD15}"/>
            </a:ext>
          </a:extLst>
        </xdr:cNvPr>
        <xdr:cNvSpPr txBox="1"/>
      </xdr:nvSpPr>
      <xdr:spPr>
        <a:xfrm>
          <a:off x="14738350" y="1781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59689</xdr:rowOff>
    </xdr:from>
    <xdr:to>
      <xdr:col>81</xdr:col>
      <xdr:colOff>101600</xdr:colOff>
      <xdr:row>108</xdr:row>
      <xdr:rowOff>161289</xdr:rowOff>
    </xdr:to>
    <xdr:sp macro="" textlink="">
      <xdr:nvSpPr>
        <xdr:cNvPr id="682" name="楕円 681">
          <a:extLst>
            <a:ext uri="{FF2B5EF4-FFF2-40B4-BE49-F238E27FC236}">
              <a16:creationId xmlns:a16="http://schemas.microsoft.com/office/drawing/2014/main" id="{6F607E31-AF73-4B1E-9691-DC2B1AFFC1BB}"/>
            </a:ext>
          </a:extLst>
        </xdr:cNvPr>
        <xdr:cNvSpPr/>
      </xdr:nvSpPr>
      <xdr:spPr>
        <a:xfrm>
          <a:off x="1388745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110489</xdr:rowOff>
    </xdr:from>
    <xdr:to>
      <xdr:col>85</xdr:col>
      <xdr:colOff>127000</xdr:colOff>
      <xdr:row>108</xdr:row>
      <xdr:rowOff>113756</xdr:rowOff>
    </xdr:to>
    <xdr:cxnSp macro="">
      <xdr:nvCxnSpPr>
        <xdr:cNvPr id="683" name="直線コネクタ 682">
          <a:extLst>
            <a:ext uri="{FF2B5EF4-FFF2-40B4-BE49-F238E27FC236}">
              <a16:creationId xmlns:a16="http://schemas.microsoft.com/office/drawing/2014/main" id="{712960DF-A7C4-4197-A056-769B6EE3D8D7}"/>
            </a:ext>
          </a:extLst>
        </xdr:cNvPr>
        <xdr:cNvCxnSpPr/>
      </xdr:nvCxnSpPr>
      <xdr:spPr>
        <a:xfrm>
          <a:off x="13938250" y="17941289"/>
          <a:ext cx="762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54792</xdr:rowOff>
    </xdr:from>
    <xdr:to>
      <xdr:col>76</xdr:col>
      <xdr:colOff>165100</xdr:colOff>
      <xdr:row>108</xdr:row>
      <xdr:rowOff>156392</xdr:rowOff>
    </xdr:to>
    <xdr:sp macro="" textlink="">
      <xdr:nvSpPr>
        <xdr:cNvPr id="684" name="楕円 683">
          <a:extLst>
            <a:ext uri="{FF2B5EF4-FFF2-40B4-BE49-F238E27FC236}">
              <a16:creationId xmlns:a16="http://schemas.microsoft.com/office/drawing/2014/main" id="{584BF9D1-6946-4C9C-95F9-C20C0A217B9A}"/>
            </a:ext>
          </a:extLst>
        </xdr:cNvPr>
        <xdr:cNvSpPr/>
      </xdr:nvSpPr>
      <xdr:spPr>
        <a:xfrm>
          <a:off x="130937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105592</xdr:rowOff>
    </xdr:from>
    <xdr:to>
      <xdr:col>81</xdr:col>
      <xdr:colOff>50800</xdr:colOff>
      <xdr:row>108</xdr:row>
      <xdr:rowOff>110489</xdr:rowOff>
    </xdr:to>
    <xdr:cxnSp macro="">
      <xdr:nvCxnSpPr>
        <xdr:cNvPr id="685" name="直線コネクタ 684">
          <a:extLst>
            <a:ext uri="{FF2B5EF4-FFF2-40B4-BE49-F238E27FC236}">
              <a16:creationId xmlns:a16="http://schemas.microsoft.com/office/drawing/2014/main" id="{7FE870C2-4B39-4120-8122-BC9BFED0773B}"/>
            </a:ext>
          </a:extLst>
        </xdr:cNvPr>
        <xdr:cNvCxnSpPr/>
      </xdr:nvCxnSpPr>
      <xdr:spPr>
        <a:xfrm>
          <a:off x="13144500" y="17936392"/>
          <a:ext cx="79375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51526</xdr:rowOff>
    </xdr:from>
    <xdr:to>
      <xdr:col>72</xdr:col>
      <xdr:colOff>38100</xdr:colOff>
      <xdr:row>108</xdr:row>
      <xdr:rowOff>153126</xdr:rowOff>
    </xdr:to>
    <xdr:sp macro="" textlink="">
      <xdr:nvSpPr>
        <xdr:cNvPr id="686" name="楕円 685">
          <a:extLst>
            <a:ext uri="{FF2B5EF4-FFF2-40B4-BE49-F238E27FC236}">
              <a16:creationId xmlns:a16="http://schemas.microsoft.com/office/drawing/2014/main" id="{25FEEA59-244A-4E03-82D0-11F479E33AC0}"/>
            </a:ext>
          </a:extLst>
        </xdr:cNvPr>
        <xdr:cNvSpPr/>
      </xdr:nvSpPr>
      <xdr:spPr>
        <a:xfrm>
          <a:off x="12299950" y="178823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102326</xdr:rowOff>
    </xdr:from>
    <xdr:to>
      <xdr:col>76</xdr:col>
      <xdr:colOff>114300</xdr:colOff>
      <xdr:row>108</xdr:row>
      <xdr:rowOff>105592</xdr:rowOff>
    </xdr:to>
    <xdr:cxnSp macro="">
      <xdr:nvCxnSpPr>
        <xdr:cNvPr id="687" name="直線コネクタ 686">
          <a:extLst>
            <a:ext uri="{FF2B5EF4-FFF2-40B4-BE49-F238E27FC236}">
              <a16:creationId xmlns:a16="http://schemas.microsoft.com/office/drawing/2014/main" id="{C04CB99A-DFAE-4F22-AA40-F666C34EA74A}"/>
            </a:ext>
          </a:extLst>
        </xdr:cNvPr>
        <xdr:cNvCxnSpPr/>
      </xdr:nvCxnSpPr>
      <xdr:spPr>
        <a:xfrm>
          <a:off x="12344400" y="17933126"/>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46627</xdr:rowOff>
    </xdr:from>
    <xdr:to>
      <xdr:col>67</xdr:col>
      <xdr:colOff>101600</xdr:colOff>
      <xdr:row>108</xdr:row>
      <xdr:rowOff>148227</xdr:rowOff>
    </xdr:to>
    <xdr:sp macro="" textlink="">
      <xdr:nvSpPr>
        <xdr:cNvPr id="688" name="楕円 687">
          <a:extLst>
            <a:ext uri="{FF2B5EF4-FFF2-40B4-BE49-F238E27FC236}">
              <a16:creationId xmlns:a16="http://schemas.microsoft.com/office/drawing/2014/main" id="{2F09A60A-FFFC-4DF0-8ACC-E583EB7E6123}"/>
            </a:ext>
          </a:extLst>
        </xdr:cNvPr>
        <xdr:cNvSpPr/>
      </xdr:nvSpPr>
      <xdr:spPr>
        <a:xfrm>
          <a:off x="11487150" y="178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97427</xdr:rowOff>
    </xdr:from>
    <xdr:to>
      <xdr:col>71</xdr:col>
      <xdr:colOff>177800</xdr:colOff>
      <xdr:row>108</xdr:row>
      <xdr:rowOff>102326</xdr:rowOff>
    </xdr:to>
    <xdr:cxnSp macro="">
      <xdr:nvCxnSpPr>
        <xdr:cNvPr id="689" name="直線コネクタ 688">
          <a:extLst>
            <a:ext uri="{FF2B5EF4-FFF2-40B4-BE49-F238E27FC236}">
              <a16:creationId xmlns:a16="http://schemas.microsoft.com/office/drawing/2014/main" id="{9BCD3CE7-24B0-4DDE-87B5-57DA0564B2A7}"/>
            </a:ext>
          </a:extLst>
        </xdr:cNvPr>
        <xdr:cNvCxnSpPr/>
      </xdr:nvCxnSpPr>
      <xdr:spPr>
        <a:xfrm>
          <a:off x="11537950" y="17928227"/>
          <a:ext cx="80645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694C92D3-E9FC-4783-BAEB-DC7B1BB11750}"/>
            </a:ext>
          </a:extLst>
        </xdr:cNvPr>
        <xdr:cNvSpPr txBox="1"/>
      </xdr:nvSpPr>
      <xdr:spPr>
        <a:xfrm>
          <a:off x="13742044" y="17229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1CB9561B-AB37-4F91-964F-E0A5D9C12058}"/>
            </a:ext>
          </a:extLst>
        </xdr:cNvPr>
        <xdr:cNvSpPr txBox="1"/>
      </xdr:nvSpPr>
      <xdr:spPr>
        <a:xfrm>
          <a:off x="12960994" y="17207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D865E345-2899-4C66-81A4-4A0C6D68FBAB}"/>
            </a:ext>
          </a:extLst>
        </xdr:cNvPr>
        <xdr:cNvSpPr txBox="1"/>
      </xdr:nvSpPr>
      <xdr:spPr>
        <a:xfrm>
          <a:off x="12167244" y="17184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id="{2547667D-CB6D-436D-8924-40036D8C1F6D}"/>
            </a:ext>
          </a:extLst>
        </xdr:cNvPr>
        <xdr:cNvSpPr txBox="1"/>
      </xdr:nvSpPr>
      <xdr:spPr>
        <a:xfrm>
          <a:off x="11354444" y="17209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152416</xdr:rowOff>
    </xdr:from>
    <xdr:ext cx="405111" cy="259045"/>
    <xdr:sp macro="" textlink="">
      <xdr:nvSpPr>
        <xdr:cNvPr id="694" name="n_1mainValue【公民館】&#10;有形固定資産減価償却率">
          <a:extLst>
            <a:ext uri="{FF2B5EF4-FFF2-40B4-BE49-F238E27FC236}">
              <a16:creationId xmlns:a16="http://schemas.microsoft.com/office/drawing/2014/main" id="{F1D6A676-D965-4ED4-AE17-5A5A954BA9FB}"/>
            </a:ext>
          </a:extLst>
        </xdr:cNvPr>
        <xdr:cNvSpPr txBox="1"/>
      </xdr:nvSpPr>
      <xdr:spPr>
        <a:xfrm>
          <a:off x="137420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147519</xdr:rowOff>
    </xdr:from>
    <xdr:ext cx="405111" cy="259045"/>
    <xdr:sp macro="" textlink="">
      <xdr:nvSpPr>
        <xdr:cNvPr id="695" name="n_2mainValue【公民館】&#10;有形固定資産減価償却率">
          <a:extLst>
            <a:ext uri="{FF2B5EF4-FFF2-40B4-BE49-F238E27FC236}">
              <a16:creationId xmlns:a16="http://schemas.microsoft.com/office/drawing/2014/main" id="{6BF5F484-986C-4A1D-9EA9-48D2B846A58D}"/>
            </a:ext>
          </a:extLst>
        </xdr:cNvPr>
        <xdr:cNvSpPr txBox="1"/>
      </xdr:nvSpPr>
      <xdr:spPr>
        <a:xfrm>
          <a:off x="12960994" y="1797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144253</xdr:rowOff>
    </xdr:from>
    <xdr:ext cx="405111" cy="259045"/>
    <xdr:sp macro="" textlink="">
      <xdr:nvSpPr>
        <xdr:cNvPr id="696" name="n_3mainValue【公民館】&#10;有形固定資産減価償却率">
          <a:extLst>
            <a:ext uri="{FF2B5EF4-FFF2-40B4-BE49-F238E27FC236}">
              <a16:creationId xmlns:a16="http://schemas.microsoft.com/office/drawing/2014/main" id="{F77A96CB-9AB8-41DE-87C1-0632A77FD616}"/>
            </a:ext>
          </a:extLst>
        </xdr:cNvPr>
        <xdr:cNvSpPr txBox="1"/>
      </xdr:nvSpPr>
      <xdr:spPr>
        <a:xfrm>
          <a:off x="121672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139354</xdr:rowOff>
    </xdr:from>
    <xdr:ext cx="405111" cy="259045"/>
    <xdr:sp macro="" textlink="">
      <xdr:nvSpPr>
        <xdr:cNvPr id="697" name="n_4mainValue【公民館】&#10;有形固定資産減価償却率">
          <a:extLst>
            <a:ext uri="{FF2B5EF4-FFF2-40B4-BE49-F238E27FC236}">
              <a16:creationId xmlns:a16="http://schemas.microsoft.com/office/drawing/2014/main" id="{539693BF-E126-4B24-BA3B-2F6182E807B8}"/>
            </a:ext>
          </a:extLst>
        </xdr:cNvPr>
        <xdr:cNvSpPr txBox="1"/>
      </xdr:nvSpPr>
      <xdr:spPr>
        <a:xfrm>
          <a:off x="113544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1AAB8EE2-3FE8-40DA-9A3C-237108187E40}"/>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80C51941-42F8-4424-A1A3-94FA49F04EAA}"/>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9FF2EA91-D3F3-4BE6-86F5-CA4AF8AD8F5D}"/>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CED42977-AA78-40C4-A07D-586A98692EAF}"/>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F81C9508-83F7-4138-AFB8-76DB226AD3EE}"/>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5162E05-6895-428D-99AF-6B22F9E3EBDA}"/>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2E148B03-437E-4E42-BC4D-D32D638CE92F}"/>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C99E4BD0-E765-4DAE-A047-B758A76C5D3F}"/>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6196EB83-8FAC-4A84-B519-E3BF3F6C7D37}"/>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B67AE50C-6357-42B7-8D74-B4B92C7B0E82}"/>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9BF34AAA-D4EC-4102-8330-8FD742AB1A54}"/>
            </a:ext>
          </a:extLst>
        </xdr:cNvPr>
        <xdr:cNvCxnSpPr/>
      </xdr:nvCxnSpPr>
      <xdr:spPr>
        <a:xfrm>
          <a:off x="164592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1E39F27D-5BE7-4F6A-9171-DC38AF58DEB9}"/>
            </a:ext>
          </a:extLst>
        </xdr:cNvPr>
        <xdr:cNvSpPr txBox="1"/>
      </xdr:nvSpPr>
      <xdr:spPr>
        <a:xfrm>
          <a:off x="160491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12E18401-1D9F-4098-9EA5-980D0558C26E}"/>
            </a:ext>
          </a:extLst>
        </xdr:cNvPr>
        <xdr:cNvCxnSpPr/>
      </xdr:nvCxnSpPr>
      <xdr:spPr>
        <a:xfrm>
          <a:off x="164592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C2E38535-00D0-4C74-AD8E-0277C94EC4F9}"/>
            </a:ext>
          </a:extLst>
        </xdr:cNvPr>
        <xdr:cNvSpPr txBox="1"/>
      </xdr:nvSpPr>
      <xdr:spPr>
        <a:xfrm>
          <a:off x="1604917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A598ED32-8E26-4312-87EA-7F18F264F4E4}"/>
            </a:ext>
          </a:extLst>
        </xdr:cNvPr>
        <xdr:cNvCxnSpPr/>
      </xdr:nvCxnSpPr>
      <xdr:spPr>
        <a:xfrm>
          <a:off x="164592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7A267244-DBDD-43A1-9B4B-C3FF95C5B168}"/>
            </a:ext>
          </a:extLst>
        </xdr:cNvPr>
        <xdr:cNvSpPr txBox="1"/>
      </xdr:nvSpPr>
      <xdr:spPr>
        <a:xfrm>
          <a:off x="15985051" y="17110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393B99A3-042C-4561-BE54-ACA6E7D93C25}"/>
            </a:ext>
          </a:extLst>
        </xdr:cNvPr>
        <xdr:cNvCxnSpPr/>
      </xdr:nvCxnSpPr>
      <xdr:spPr>
        <a:xfrm>
          <a:off x="164592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77F1910E-E213-439E-9DDE-4CE80B59A153}"/>
            </a:ext>
          </a:extLst>
        </xdr:cNvPr>
        <xdr:cNvSpPr txBox="1"/>
      </xdr:nvSpPr>
      <xdr:spPr>
        <a:xfrm>
          <a:off x="15985051" y="16742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8F303DE6-8C63-4915-B09D-BB8B7F3B93C1}"/>
            </a:ext>
          </a:extLst>
        </xdr:cNvPr>
        <xdr:cNvCxnSpPr/>
      </xdr:nvCxnSpPr>
      <xdr:spPr>
        <a:xfrm>
          <a:off x="164592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1DFC95DC-11E6-49A0-A996-7329E08735AB}"/>
            </a:ext>
          </a:extLst>
        </xdr:cNvPr>
        <xdr:cNvSpPr txBox="1"/>
      </xdr:nvSpPr>
      <xdr:spPr>
        <a:xfrm>
          <a:off x="15985051" y="16374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CF59DCF8-3743-4084-9C1F-6F21BF01259A}"/>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93B46575-CA9C-44FC-8241-491CF9F7DB2C}"/>
            </a:ext>
          </a:extLst>
        </xdr:cNvPr>
        <xdr:cNvSpPr txBox="1"/>
      </xdr:nvSpPr>
      <xdr:spPr>
        <a:xfrm>
          <a:off x="15985051" y="16012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81C96A35-3DB8-4418-AD11-77ABF7EA2773}"/>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D4C3CB71-197A-4437-8983-88A81C678A2E}"/>
            </a:ext>
          </a:extLst>
        </xdr:cNvPr>
        <xdr:cNvCxnSpPr/>
      </xdr:nvCxnSpPr>
      <xdr:spPr>
        <a:xfrm flipV="1">
          <a:off x="19951064" y="16615918"/>
          <a:ext cx="0" cy="136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2DF2B577-082D-45F4-A543-EC7E8B47056B}"/>
            </a:ext>
          </a:extLst>
        </xdr:cNvPr>
        <xdr:cNvSpPr txBox="1"/>
      </xdr:nvSpPr>
      <xdr:spPr>
        <a:xfrm>
          <a:off x="19989800" y="17984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54CCFFD9-6E8B-49F5-AAF5-D1028DDB29FF}"/>
            </a:ext>
          </a:extLst>
        </xdr:cNvPr>
        <xdr:cNvCxnSpPr/>
      </xdr:nvCxnSpPr>
      <xdr:spPr>
        <a:xfrm>
          <a:off x="19881850" y="17980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3EABCB04-F1BF-4A41-9C92-5CCA581CD355}"/>
            </a:ext>
          </a:extLst>
        </xdr:cNvPr>
        <xdr:cNvSpPr txBox="1"/>
      </xdr:nvSpPr>
      <xdr:spPr>
        <a:xfrm>
          <a:off x="19989800" y="1639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EBC43F5E-D75C-41DE-93BD-85798523C68C}"/>
            </a:ext>
          </a:extLst>
        </xdr:cNvPr>
        <xdr:cNvCxnSpPr/>
      </xdr:nvCxnSpPr>
      <xdr:spPr>
        <a:xfrm>
          <a:off x="19881850" y="166159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726" name="【公民館】&#10;一人当たり面積平均値テキスト">
          <a:extLst>
            <a:ext uri="{FF2B5EF4-FFF2-40B4-BE49-F238E27FC236}">
              <a16:creationId xmlns:a16="http://schemas.microsoft.com/office/drawing/2014/main" id="{5DD9F395-459C-4ED4-B2BE-73F69136F4AB}"/>
            </a:ext>
          </a:extLst>
        </xdr:cNvPr>
        <xdr:cNvSpPr txBox="1"/>
      </xdr:nvSpPr>
      <xdr:spPr>
        <a:xfrm>
          <a:off x="19989800" y="17832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3E767548-3B5F-4FE1-9EDA-B8F83CEC4977}"/>
            </a:ext>
          </a:extLst>
        </xdr:cNvPr>
        <xdr:cNvSpPr/>
      </xdr:nvSpPr>
      <xdr:spPr>
        <a:xfrm>
          <a:off x="19900900" y="1785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229AD801-630B-4748-A0D5-83C79CF1086A}"/>
            </a:ext>
          </a:extLst>
        </xdr:cNvPr>
        <xdr:cNvSpPr/>
      </xdr:nvSpPr>
      <xdr:spPr>
        <a:xfrm>
          <a:off x="19157950" y="178519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4969E1C5-229D-4B28-A877-52AACD126DBE}"/>
            </a:ext>
          </a:extLst>
        </xdr:cNvPr>
        <xdr:cNvSpPr/>
      </xdr:nvSpPr>
      <xdr:spPr>
        <a:xfrm>
          <a:off x="18345150" y="1785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53FF8775-2EE5-4F88-9DC2-A6EE20C31C86}"/>
            </a:ext>
          </a:extLst>
        </xdr:cNvPr>
        <xdr:cNvSpPr/>
      </xdr:nvSpPr>
      <xdr:spPr>
        <a:xfrm>
          <a:off x="17551400" y="1786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DA492439-9BAC-44B8-B62D-671D86099F34}"/>
            </a:ext>
          </a:extLst>
        </xdr:cNvPr>
        <xdr:cNvSpPr/>
      </xdr:nvSpPr>
      <xdr:spPr>
        <a:xfrm>
          <a:off x="16757650" y="178581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2B4B2A5E-00F4-4B18-A3E5-A72404678E96}"/>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E8F7485-163D-460D-BC8F-69BCA8824775}"/>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A35B123-E140-49FF-BF14-58C951DB445C}"/>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1733549E-C186-4E8B-9EB4-19B1D0C15369}"/>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E8BC78C-03E7-4EC9-A414-D8F353C8C9BE}"/>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164312</xdr:rowOff>
    </xdr:from>
    <xdr:to>
      <xdr:col>116</xdr:col>
      <xdr:colOff>114300</xdr:colOff>
      <xdr:row>108</xdr:row>
      <xdr:rowOff>94462</xdr:rowOff>
    </xdr:to>
    <xdr:sp macro="" textlink="">
      <xdr:nvSpPr>
        <xdr:cNvPr id="737" name="楕円 736">
          <a:extLst>
            <a:ext uri="{FF2B5EF4-FFF2-40B4-BE49-F238E27FC236}">
              <a16:creationId xmlns:a16="http://schemas.microsoft.com/office/drawing/2014/main" id="{B8660F1E-EC88-4EEB-943B-85683AFA3183}"/>
            </a:ext>
          </a:extLst>
        </xdr:cNvPr>
        <xdr:cNvSpPr/>
      </xdr:nvSpPr>
      <xdr:spPr>
        <a:xfrm>
          <a:off x="19900900" y="178300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123689</xdr:rowOff>
    </xdr:from>
    <xdr:ext cx="469744" cy="259045"/>
    <xdr:sp macro="" textlink="">
      <xdr:nvSpPr>
        <xdr:cNvPr id="738" name="【公民館】&#10;一人当たり面積該当値テキスト">
          <a:extLst>
            <a:ext uri="{FF2B5EF4-FFF2-40B4-BE49-F238E27FC236}">
              <a16:creationId xmlns:a16="http://schemas.microsoft.com/office/drawing/2014/main" id="{964FD6B5-B4CB-48F8-B9D3-1C1C573D0FCF}"/>
            </a:ext>
          </a:extLst>
        </xdr:cNvPr>
        <xdr:cNvSpPr txBox="1"/>
      </xdr:nvSpPr>
      <xdr:spPr>
        <a:xfrm>
          <a:off x="19989800" y="17624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168123</xdr:rowOff>
    </xdr:from>
    <xdr:to>
      <xdr:col>112</xdr:col>
      <xdr:colOff>38100</xdr:colOff>
      <xdr:row>108</xdr:row>
      <xdr:rowOff>98273</xdr:rowOff>
    </xdr:to>
    <xdr:sp macro="" textlink="">
      <xdr:nvSpPr>
        <xdr:cNvPr id="739" name="楕円 738">
          <a:extLst>
            <a:ext uri="{FF2B5EF4-FFF2-40B4-BE49-F238E27FC236}">
              <a16:creationId xmlns:a16="http://schemas.microsoft.com/office/drawing/2014/main" id="{0DDD4A3F-256A-4EEF-B15A-7481833160D7}"/>
            </a:ext>
          </a:extLst>
        </xdr:cNvPr>
        <xdr:cNvSpPr/>
      </xdr:nvSpPr>
      <xdr:spPr>
        <a:xfrm>
          <a:off x="19157950" y="178338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43662</xdr:rowOff>
    </xdr:from>
    <xdr:to>
      <xdr:col>116</xdr:col>
      <xdr:colOff>63500</xdr:colOff>
      <xdr:row>108</xdr:row>
      <xdr:rowOff>47473</xdr:rowOff>
    </xdr:to>
    <xdr:cxnSp macro="">
      <xdr:nvCxnSpPr>
        <xdr:cNvPr id="740" name="直線コネクタ 739">
          <a:extLst>
            <a:ext uri="{FF2B5EF4-FFF2-40B4-BE49-F238E27FC236}">
              <a16:creationId xmlns:a16="http://schemas.microsoft.com/office/drawing/2014/main" id="{5518827F-95F1-4FC2-82C5-81AD8DB1295A}"/>
            </a:ext>
          </a:extLst>
        </xdr:cNvPr>
        <xdr:cNvCxnSpPr/>
      </xdr:nvCxnSpPr>
      <xdr:spPr>
        <a:xfrm flipV="1">
          <a:off x="19202400" y="17874462"/>
          <a:ext cx="7493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171017</xdr:rowOff>
    </xdr:from>
    <xdr:to>
      <xdr:col>107</xdr:col>
      <xdr:colOff>101600</xdr:colOff>
      <xdr:row>108</xdr:row>
      <xdr:rowOff>101167</xdr:rowOff>
    </xdr:to>
    <xdr:sp macro="" textlink="">
      <xdr:nvSpPr>
        <xdr:cNvPr id="741" name="楕円 740">
          <a:extLst>
            <a:ext uri="{FF2B5EF4-FFF2-40B4-BE49-F238E27FC236}">
              <a16:creationId xmlns:a16="http://schemas.microsoft.com/office/drawing/2014/main" id="{857E29D5-BB20-4661-AB1C-89EEB0418C73}"/>
            </a:ext>
          </a:extLst>
        </xdr:cNvPr>
        <xdr:cNvSpPr/>
      </xdr:nvSpPr>
      <xdr:spPr>
        <a:xfrm>
          <a:off x="18345150" y="1783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47473</xdr:rowOff>
    </xdr:from>
    <xdr:to>
      <xdr:col>111</xdr:col>
      <xdr:colOff>177800</xdr:colOff>
      <xdr:row>108</xdr:row>
      <xdr:rowOff>50367</xdr:rowOff>
    </xdr:to>
    <xdr:cxnSp macro="">
      <xdr:nvCxnSpPr>
        <xdr:cNvPr id="742" name="直線コネクタ 741">
          <a:extLst>
            <a:ext uri="{FF2B5EF4-FFF2-40B4-BE49-F238E27FC236}">
              <a16:creationId xmlns:a16="http://schemas.microsoft.com/office/drawing/2014/main" id="{D6211552-CB8F-4C06-BF59-5964BE57FE57}"/>
            </a:ext>
          </a:extLst>
        </xdr:cNvPr>
        <xdr:cNvCxnSpPr/>
      </xdr:nvCxnSpPr>
      <xdr:spPr>
        <a:xfrm flipV="1">
          <a:off x="18395950" y="17878273"/>
          <a:ext cx="806450" cy="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2387</xdr:rowOff>
    </xdr:from>
    <xdr:to>
      <xdr:col>102</xdr:col>
      <xdr:colOff>165100</xdr:colOff>
      <xdr:row>108</xdr:row>
      <xdr:rowOff>103987</xdr:rowOff>
    </xdr:to>
    <xdr:sp macro="" textlink="">
      <xdr:nvSpPr>
        <xdr:cNvPr id="743" name="楕円 742">
          <a:extLst>
            <a:ext uri="{FF2B5EF4-FFF2-40B4-BE49-F238E27FC236}">
              <a16:creationId xmlns:a16="http://schemas.microsoft.com/office/drawing/2014/main" id="{1C6DBF91-8A9F-4560-A30E-7C3404BB61E2}"/>
            </a:ext>
          </a:extLst>
        </xdr:cNvPr>
        <xdr:cNvSpPr/>
      </xdr:nvSpPr>
      <xdr:spPr>
        <a:xfrm>
          <a:off x="17551400" y="1783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50367</xdr:rowOff>
    </xdr:from>
    <xdr:to>
      <xdr:col>107</xdr:col>
      <xdr:colOff>50800</xdr:colOff>
      <xdr:row>108</xdr:row>
      <xdr:rowOff>53187</xdr:rowOff>
    </xdr:to>
    <xdr:cxnSp macro="">
      <xdr:nvCxnSpPr>
        <xdr:cNvPr id="744" name="直線コネクタ 743">
          <a:extLst>
            <a:ext uri="{FF2B5EF4-FFF2-40B4-BE49-F238E27FC236}">
              <a16:creationId xmlns:a16="http://schemas.microsoft.com/office/drawing/2014/main" id="{A6D5068C-5C4C-40C0-8684-FE7577656726}"/>
            </a:ext>
          </a:extLst>
        </xdr:cNvPr>
        <xdr:cNvCxnSpPr/>
      </xdr:nvCxnSpPr>
      <xdr:spPr>
        <a:xfrm flipV="1">
          <a:off x="17602200" y="17881167"/>
          <a:ext cx="79375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5207</xdr:rowOff>
    </xdr:from>
    <xdr:to>
      <xdr:col>98</xdr:col>
      <xdr:colOff>38100</xdr:colOff>
      <xdr:row>108</xdr:row>
      <xdr:rowOff>106807</xdr:rowOff>
    </xdr:to>
    <xdr:sp macro="" textlink="">
      <xdr:nvSpPr>
        <xdr:cNvPr id="745" name="楕円 744">
          <a:extLst>
            <a:ext uri="{FF2B5EF4-FFF2-40B4-BE49-F238E27FC236}">
              <a16:creationId xmlns:a16="http://schemas.microsoft.com/office/drawing/2014/main" id="{C8E44DCF-72C5-4757-95C9-6BED3F739E97}"/>
            </a:ext>
          </a:extLst>
        </xdr:cNvPr>
        <xdr:cNvSpPr/>
      </xdr:nvSpPr>
      <xdr:spPr>
        <a:xfrm>
          <a:off x="16757650" y="178360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53187</xdr:rowOff>
    </xdr:from>
    <xdr:to>
      <xdr:col>102</xdr:col>
      <xdr:colOff>114300</xdr:colOff>
      <xdr:row>108</xdr:row>
      <xdr:rowOff>56007</xdr:rowOff>
    </xdr:to>
    <xdr:cxnSp macro="">
      <xdr:nvCxnSpPr>
        <xdr:cNvPr id="746" name="直線コネクタ 745">
          <a:extLst>
            <a:ext uri="{FF2B5EF4-FFF2-40B4-BE49-F238E27FC236}">
              <a16:creationId xmlns:a16="http://schemas.microsoft.com/office/drawing/2014/main" id="{6E1B1291-E7FE-4D6D-A546-1E17EE5F65AF}"/>
            </a:ext>
          </a:extLst>
        </xdr:cNvPr>
        <xdr:cNvCxnSpPr/>
      </xdr:nvCxnSpPr>
      <xdr:spPr>
        <a:xfrm flipV="1">
          <a:off x="16802100" y="17883987"/>
          <a:ext cx="8001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747" name="n_1aveValue【公民館】&#10;一人当たり面積">
          <a:extLst>
            <a:ext uri="{FF2B5EF4-FFF2-40B4-BE49-F238E27FC236}">
              <a16:creationId xmlns:a16="http://schemas.microsoft.com/office/drawing/2014/main" id="{87204E86-ABCE-4CF5-8A39-198DB08CEA78}"/>
            </a:ext>
          </a:extLst>
        </xdr:cNvPr>
        <xdr:cNvSpPr txBox="1"/>
      </xdr:nvSpPr>
      <xdr:spPr>
        <a:xfrm>
          <a:off x="18980227" y="17944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748" name="n_2aveValue【公民館】&#10;一人当たり面積">
          <a:extLst>
            <a:ext uri="{FF2B5EF4-FFF2-40B4-BE49-F238E27FC236}">
              <a16:creationId xmlns:a16="http://schemas.microsoft.com/office/drawing/2014/main" id="{BB7FA661-097C-404F-9996-C23B2D89E3E1}"/>
            </a:ext>
          </a:extLst>
        </xdr:cNvPr>
        <xdr:cNvSpPr txBox="1"/>
      </xdr:nvSpPr>
      <xdr:spPr>
        <a:xfrm>
          <a:off x="18180127" y="1794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122775</xdr:rowOff>
    </xdr:from>
    <xdr:ext cx="469744" cy="259045"/>
    <xdr:sp macro="" textlink="">
      <xdr:nvSpPr>
        <xdr:cNvPr id="749" name="n_3aveValue【公民館】&#10;一人当たり面積">
          <a:extLst>
            <a:ext uri="{FF2B5EF4-FFF2-40B4-BE49-F238E27FC236}">
              <a16:creationId xmlns:a16="http://schemas.microsoft.com/office/drawing/2014/main" id="{CF6FE3B6-6375-4309-92AC-59194AC0E066}"/>
            </a:ext>
          </a:extLst>
        </xdr:cNvPr>
        <xdr:cNvSpPr txBox="1"/>
      </xdr:nvSpPr>
      <xdr:spPr>
        <a:xfrm>
          <a:off x="17386377" y="1795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120108</xdr:rowOff>
    </xdr:from>
    <xdr:ext cx="469744" cy="259045"/>
    <xdr:sp macro="" textlink="">
      <xdr:nvSpPr>
        <xdr:cNvPr id="750" name="n_4aveValue【公民館】&#10;一人当たり面積">
          <a:extLst>
            <a:ext uri="{FF2B5EF4-FFF2-40B4-BE49-F238E27FC236}">
              <a16:creationId xmlns:a16="http://schemas.microsoft.com/office/drawing/2014/main" id="{C4C22F1B-6931-4BE9-97A1-4C88E1D5EB3F}"/>
            </a:ext>
          </a:extLst>
        </xdr:cNvPr>
        <xdr:cNvSpPr txBox="1"/>
      </xdr:nvSpPr>
      <xdr:spPr>
        <a:xfrm>
          <a:off x="16592627" y="1795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114800</xdr:rowOff>
    </xdr:from>
    <xdr:ext cx="469744" cy="259045"/>
    <xdr:sp macro="" textlink="">
      <xdr:nvSpPr>
        <xdr:cNvPr id="751" name="n_1mainValue【公民館】&#10;一人当たり面積">
          <a:extLst>
            <a:ext uri="{FF2B5EF4-FFF2-40B4-BE49-F238E27FC236}">
              <a16:creationId xmlns:a16="http://schemas.microsoft.com/office/drawing/2014/main" id="{CB42EB93-A4BE-4E88-B3FC-D4CEFC583D67}"/>
            </a:ext>
          </a:extLst>
        </xdr:cNvPr>
        <xdr:cNvSpPr txBox="1"/>
      </xdr:nvSpPr>
      <xdr:spPr>
        <a:xfrm>
          <a:off x="18980227" y="17615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117694</xdr:rowOff>
    </xdr:from>
    <xdr:ext cx="469744" cy="259045"/>
    <xdr:sp macro="" textlink="">
      <xdr:nvSpPr>
        <xdr:cNvPr id="752" name="n_2mainValue【公民館】&#10;一人当たり面積">
          <a:extLst>
            <a:ext uri="{FF2B5EF4-FFF2-40B4-BE49-F238E27FC236}">
              <a16:creationId xmlns:a16="http://schemas.microsoft.com/office/drawing/2014/main" id="{36D555FA-80D4-4956-98B4-4EE3CD978C98}"/>
            </a:ext>
          </a:extLst>
        </xdr:cNvPr>
        <xdr:cNvSpPr txBox="1"/>
      </xdr:nvSpPr>
      <xdr:spPr>
        <a:xfrm>
          <a:off x="18180127" y="1761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120514</xdr:rowOff>
    </xdr:from>
    <xdr:ext cx="469744" cy="259045"/>
    <xdr:sp macro="" textlink="">
      <xdr:nvSpPr>
        <xdr:cNvPr id="753" name="n_3mainValue【公民館】&#10;一人当たり面積">
          <a:extLst>
            <a:ext uri="{FF2B5EF4-FFF2-40B4-BE49-F238E27FC236}">
              <a16:creationId xmlns:a16="http://schemas.microsoft.com/office/drawing/2014/main" id="{F3E8FDB3-6496-4ECA-8401-2BE844D9791D}"/>
            </a:ext>
          </a:extLst>
        </xdr:cNvPr>
        <xdr:cNvSpPr txBox="1"/>
      </xdr:nvSpPr>
      <xdr:spPr>
        <a:xfrm>
          <a:off x="17386377" y="1762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123334</xdr:rowOff>
    </xdr:from>
    <xdr:ext cx="469744" cy="259045"/>
    <xdr:sp macro="" textlink="">
      <xdr:nvSpPr>
        <xdr:cNvPr id="754" name="n_4mainValue【公民館】&#10;一人当たり面積">
          <a:extLst>
            <a:ext uri="{FF2B5EF4-FFF2-40B4-BE49-F238E27FC236}">
              <a16:creationId xmlns:a16="http://schemas.microsoft.com/office/drawing/2014/main" id="{C729DA95-8EEF-4582-B651-A3195D572E8E}"/>
            </a:ext>
          </a:extLst>
        </xdr:cNvPr>
        <xdr:cNvSpPr txBox="1"/>
      </xdr:nvSpPr>
      <xdr:spPr>
        <a:xfrm>
          <a:off x="16592627" y="17623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9593F390-C29A-4AA0-A86F-5F5FDEF4B9C8}"/>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40E069A5-4D74-4D4C-B91E-E22E9343BA7C}"/>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FC6D35C6-3F86-4E28-BA98-919BED0BA33A}"/>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t>　学校施設、公営住宅、公民館等において有形固定資産減価償却率が高い状況にあり、過去に建設された施設の老朽化が進んでいる。今後は、公共施設等総合管理計画や個別施設計画に基づき、施設の長寿命化を図るとともに、建替えや統合、廃止、除却等も含め、計画的な維持管理を進めていく必要がある。</a:t>
          </a:r>
          <a:br>
            <a:rPr lang="ja-JP" altLang="en-US" sz="1400"/>
          </a:br>
          <a:r>
            <a:rPr lang="ja-JP" altLang="en-US" sz="1400"/>
            <a:t>　また、橋りょうについては長寿命化のための点検・改修等を進めており、道路についても計画的な改良・補修を進めていく。特に老朽化が進んでいる公民館については、築</a:t>
          </a:r>
          <a:r>
            <a:rPr lang="en-US" altLang="ja-JP" sz="1400"/>
            <a:t>50</a:t>
          </a:r>
          <a:r>
            <a:rPr lang="ja-JP" altLang="en-US" sz="1400"/>
            <a:t>年以上が経過していることから、他の公共施設との兼ね合いも考慮しながら、今後の施設のあり方について引き続き検討を進めていく。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D2F45B1-5EBF-49BC-9BE1-1AE61277B3C0}"/>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91A49C9-6145-413C-8C29-FE9A566F3988}"/>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E90AF46-8347-4ABD-96CE-80D29B6A88AE}"/>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59ACCF0-50F7-45F3-ACA5-B7E3E1BBE6CA}"/>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宮崎県諸塚村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55094D8-CCF8-4B5F-B04D-F06F474D9E80}"/>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D5F6C4B-0E2D-497E-A2A1-DA11BD9C1E6B}"/>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E5B11BD-8A15-40A2-8B1E-85E94F9A414B}"/>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34F63D-9198-4622-ADFF-5AAB3618DA94}"/>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0332ED0-647C-43CC-A8C2-20B5A7225C8C}"/>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2FCCDAE-9F30-4329-B4E8-B63BC44E1C34}"/>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
1,404
187.56
5,283,251
4,337,394
91,038
2,123,887
2,186,717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CCC3791-8DFB-4D51-B55B-D3FB298389AE}"/>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2804CA4-723F-4EFD-AEFC-196BF362FAC6}"/>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95D4B2-5B4F-4AB0-85EA-619EF76BCEB1}"/>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7AE8E4A-4869-414A-9BFF-503155E861FA}"/>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7B040B5-9E07-49F7-93FA-B0022C7BB72C}"/>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2C4D8B8-5E52-42F8-80DF-4E44AE0B3BDD}"/>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D422B7B-774E-4246-8E3E-906CFBA8BD8D}"/>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8DA377A-6F6F-4773-9BA1-3777ECAB9D6E}"/>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0B80616-68E5-46DF-AB0C-8241A247A720}"/>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80937B8-03E8-4437-9919-B8AC7A5F76E9}"/>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9F4BC5D-A03B-4346-91CC-50058B0B65BC}"/>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214E229-8F1F-4158-93E7-3A423BBCFBA8}"/>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81EB87D-EEF1-4D98-9D76-102425C31507}"/>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CAE6A30-28CF-47E0-9648-9D17603BD7E4}"/>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6CFBC12-B06E-4753-85E5-BAC09ED39963}"/>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8130169-2F7E-40A5-B687-C941B91D2A1C}"/>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B25417A-320C-4709-8D62-9CC0832CC55F}"/>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78243AB-3129-4B82-80A8-87E018E7D4EF}"/>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77DE6F6-4A2F-4C6D-B4AC-2A1DE50827B7}"/>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39EE087-F154-4E50-8225-00EBE2E30802}"/>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F72BA67-5F56-48B1-AAFB-2B51A407A971}"/>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0D5315B-3CA3-42CA-AFE8-BF91098F4810}"/>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EFAB440-B3C0-4366-9877-398CA88DA551}"/>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7A09910-3FE1-402B-AC0D-DC724068F745}"/>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A18C7DF-CB46-4A3B-A1A5-47841B1FF272}"/>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2744203-2A95-4158-80E6-CE354DDDB399}"/>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BE01FF-AF92-4B7C-B7EB-06AB8E8F38E8}"/>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72146DC-7250-486B-A712-2639D348F0EB}"/>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F73D618-639A-4A79-959B-87CFA4D1B013}"/>
            </a:ext>
          </a:extLst>
        </xdr:cNvPr>
        <xdr:cNvSpPr/>
      </xdr:nvSpPr>
      <xdr:spPr>
        <a:xfrm>
          <a:off x="685800" y="51371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221D3D2A-EDE6-45F0-A943-E102B4BA3EFC}"/>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DF6F599-E70D-472F-BB81-4CA72DC4A45D}"/>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DA51499-92C0-4465-9726-E7ECE26BC8F7}"/>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122B5DE-5708-4737-B763-2631FD6DABCD}"/>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937EA2B-DCDE-4A91-B8C8-F381CC23CBA9}"/>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C0AB6AD4-E8E2-4E46-A237-6B50428D90AB}"/>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1B1FB90-5A37-474E-90A1-16B78F6366A5}"/>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DB3A31B-EE64-4433-BB57-0F5B82DC26D2}"/>
            </a:ext>
          </a:extLst>
        </xdr:cNvPr>
        <xdr:cNvSpPr/>
      </xdr:nvSpPr>
      <xdr:spPr>
        <a:xfrm>
          <a:off x="5956300" y="51371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AB33252-6B84-48C8-B9DD-F8004529146C}"/>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4EA66EE-2219-47AB-B784-AA3D91B6A0E4}"/>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BEB1779C-6BE6-472F-8348-A54D26320847}"/>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9D5912E-4D5D-4817-8C79-2B448F2C88E9}"/>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3042BAA-0222-478D-91D8-4BABB8DF3142}"/>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CDC568E3-9778-49B2-9F23-1CE68376A972}"/>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74A9A2B-65B4-4C90-9CC6-7F3545DCD989}"/>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8F1C5C3-84CC-4D1D-ABB8-F25FF794DA39}"/>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932E09D0-62AB-49F0-A0CE-CD66FE42432E}"/>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96B1D04-1228-4086-8860-74F1E680B10B}"/>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F6976B0-5ADB-4A54-857F-D858621CAA7B}"/>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464110D6-A6B2-4340-9E94-C7FC8A4A24BE}"/>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2C2ADE0A-88DA-421A-A67D-1D0EE78FB0C0}"/>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97EC5E24-CDBC-4BA3-91E3-B85A5635815F}"/>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7904D75D-6D41-4359-B638-226B422F254D}"/>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D79C7E22-EB37-4D91-AB99-71315536D9EE}"/>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1BB262DC-B07A-456B-BFC7-0DFA5E454FF0}"/>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A6E39239-4805-4BAF-8F4B-0A5C043A2E86}"/>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76DE0E2C-C2C9-4666-BE49-F8343DE619B3}"/>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1F0B55F3-3B9E-48EC-B491-AC855E1CB720}"/>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8DE2E13D-D955-4ED0-AA1F-50E81E45D3A6}"/>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1370E49-0200-4E3F-95C7-8EA42D67755C}"/>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B9A5D310-4BE2-4C58-A680-2BE1EC9E7E7D}"/>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D7283E57-C864-4693-B19A-83BB0A4C34E4}"/>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7FCFAF32-E397-408F-9E56-6CDA5EDFA582}"/>
            </a:ext>
          </a:extLst>
        </xdr:cNvPr>
        <xdr:cNvCxnSpPr/>
      </xdr:nvCxnSpPr>
      <xdr:spPr>
        <a:xfrm flipV="1">
          <a:off x="4177665" y="92138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B9958DFE-FF7E-4A37-859A-34E68E017C04}"/>
            </a:ext>
          </a:extLst>
        </xdr:cNvPr>
        <xdr:cNvSpPr txBox="1"/>
      </xdr:nvSpPr>
      <xdr:spPr>
        <a:xfrm>
          <a:off x="421640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F13869D7-30BE-4DFF-A053-CC72FE271427}"/>
            </a:ext>
          </a:extLst>
        </xdr:cNvPr>
        <xdr:cNvCxnSpPr/>
      </xdr:nvCxnSpPr>
      <xdr:spPr>
        <a:xfrm>
          <a:off x="41084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A74133F4-8BD3-467E-8022-A2109942125D}"/>
            </a:ext>
          </a:extLst>
        </xdr:cNvPr>
        <xdr:cNvSpPr txBox="1"/>
      </xdr:nvSpPr>
      <xdr:spPr>
        <a:xfrm>
          <a:off x="4216400" y="899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6CD0A848-A394-407F-ABDB-BDE2128D5BE4}"/>
            </a:ext>
          </a:extLst>
        </xdr:cNvPr>
        <xdr:cNvCxnSpPr/>
      </xdr:nvCxnSpPr>
      <xdr:spPr>
        <a:xfrm>
          <a:off x="4108450" y="921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5F6A155D-0ADE-4622-B5B6-412AD259FBBB}"/>
            </a:ext>
          </a:extLst>
        </xdr:cNvPr>
        <xdr:cNvSpPr txBox="1"/>
      </xdr:nvSpPr>
      <xdr:spPr>
        <a:xfrm>
          <a:off x="4216400" y="9933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94AB48DC-206E-42C3-942B-9352B42FF814}"/>
            </a:ext>
          </a:extLst>
        </xdr:cNvPr>
        <xdr:cNvSpPr/>
      </xdr:nvSpPr>
      <xdr:spPr>
        <a:xfrm>
          <a:off x="4127500" y="1007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F101910C-11DE-44BB-987E-5ED2B2E7152F}"/>
            </a:ext>
          </a:extLst>
        </xdr:cNvPr>
        <xdr:cNvSpPr/>
      </xdr:nvSpPr>
      <xdr:spPr>
        <a:xfrm>
          <a:off x="3384550" y="1005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3AD1C261-EDDA-42CF-93E6-7FF299FAC6EE}"/>
            </a:ext>
          </a:extLst>
        </xdr:cNvPr>
        <xdr:cNvSpPr/>
      </xdr:nvSpPr>
      <xdr:spPr>
        <a:xfrm>
          <a:off x="2571750" y="10045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DF8EE631-6E19-4F30-A224-3BC8071BF11C}"/>
            </a:ext>
          </a:extLst>
        </xdr:cNvPr>
        <xdr:cNvSpPr/>
      </xdr:nvSpPr>
      <xdr:spPr>
        <a:xfrm>
          <a:off x="1778000" y="10038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075518C4-FC3B-4C11-B1F9-BFF00F0AFCDE}"/>
            </a:ext>
          </a:extLst>
        </xdr:cNvPr>
        <xdr:cNvSpPr/>
      </xdr:nvSpPr>
      <xdr:spPr>
        <a:xfrm>
          <a:off x="984250" y="100399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982F1B31-0BD6-4F60-B0F5-DE5618FBDD9D}"/>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347D3F2C-C3DA-465E-8C40-175006DBFF35}"/>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C88D908-AE6B-4865-9CF0-6ECE5D961031}"/>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DB37F38-DCC6-4A14-A34C-0D50B2286C63}"/>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75D4C76-4422-424D-883B-B36B3AA112BE}"/>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154940</xdr:rowOff>
    </xdr:from>
    <xdr:to>
      <xdr:col>24</xdr:col>
      <xdr:colOff>114300</xdr:colOff>
      <xdr:row>64</xdr:row>
      <xdr:rowOff>85090</xdr:rowOff>
    </xdr:to>
    <xdr:sp macro="" textlink="">
      <xdr:nvSpPr>
        <xdr:cNvPr id="89" name="楕円 88">
          <a:extLst>
            <a:ext uri="{FF2B5EF4-FFF2-40B4-BE49-F238E27FC236}">
              <a16:creationId xmlns:a16="http://schemas.microsoft.com/office/drawing/2014/main" id="{C29BFFBA-E16C-4FCD-BCEF-7D1D6B25FF25}"/>
            </a:ext>
          </a:extLst>
        </xdr:cNvPr>
        <xdr:cNvSpPr/>
      </xdr:nvSpPr>
      <xdr:spPr>
        <a:xfrm>
          <a:off x="4127500" y="105562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69867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30F46ADA-F6CA-4D7A-8FFA-51C412B4931F}"/>
            </a:ext>
          </a:extLst>
        </xdr:cNvPr>
        <xdr:cNvSpPr txBox="1"/>
      </xdr:nvSpPr>
      <xdr:spPr>
        <a:xfrm>
          <a:off x="4216400" y="1047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158750</xdr:rowOff>
    </xdr:from>
    <xdr:to>
      <xdr:col>20</xdr:col>
      <xdr:colOff>38100</xdr:colOff>
      <xdr:row>64</xdr:row>
      <xdr:rowOff>88900</xdr:rowOff>
    </xdr:to>
    <xdr:sp macro="" textlink="">
      <xdr:nvSpPr>
        <xdr:cNvPr id="91" name="楕円 90">
          <a:extLst>
            <a:ext uri="{FF2B5EF4-FFF2-40B4-BE49-F238E27FC236}">
              <a16:creationId xmlns:a16="http://schemas.microsoft.com/office/drawing/2014/main" id="{1E5E2196-2C57-4C57-9028-A7D21C2DA9EB}"/>
            </a:ext>
          </a:extLst>
        </xdr:cNvPr>
        <xdr:cNvSpPr/>
      </xdr:nvSpPr>
      <xdr:spPr>
        <a:xfrm>
          <a:off x="3384550" y="10560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34290</xdr:rowOff>
    </xdr:from>
    <xdr:to>
      <xdr:col>24</xdr:col>
      <xdr:colOff>63500</xdr:colOff>
      <xdr:row>64</xdr:row>
      <xdr:rowOff>38100</xdr:rowOff>
    </xdr:to>
    <xdr:cxnSp macro="">
      <xdr:nvCxnSpPr>
        <xdr:cNvPr id="92" name="直線コネクタ 91">
          <a:extLst>
            <a:ext uri="{FF2B5EF4-FFF2-40B4-BE49-F238E27FC236}">
              <a16:creationId xmlns:a16="http://schemas.microsoft.com/office/drawing/2014/main" id="{BD0999BB-4DA4-47E9-9214-E825F152A578}"/>
            </a:ext>
          </a:extLst>
        </xdr:cNvPr>
        <xdr:cNvCxnSpPr/>
      </xdr:nvCxnSpPr>
      <xdr:spPr>
        <a:xfrm flipV="1">
          <a:off x="3429000" y="1060069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141605</xdr:rowOff>
    </xdr:from>
    <xdr:to>
      <xdr:col>15</xdr:col>
      <xdr:colOff>101600</xdr:colOff>
      <xdr:row>64</xdr:row>
      <xdr:rowOff>71755</xdr:rowOff>
    </xdr:to>
    <xdr:sp macro="" textlink="">
      <xdr:nvSpPr>
        <xdr:cNvPr id="93" name="楕円 92">
          <a:extLst>
            <a:ext uri="{FF2B5EF4-FFF2-40B4-BE49-F238E27FC236}">
              <a16:creationId xmlns:a16="http://schemas.microsoft.com/office/drawing/2014/main" id="{A1A03CFA-CB16-42CB-AE1D-3BFD537E04A1}"/>
            </a:ext>
          </a:extLst>
        </xdr:cNvPr>
        <xdr:cNvSpPr/>
      </xdr:nvSpPr>
      <xdr:spPr>
        <a:xfrm>
          <a:off x="2571750" y="105429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20955</xdr:rowOff>
    </xdr:from>
    <xdr:to>
      <xdr:col>19</xdr:col>
      <xdr:colOff>177800</xdr:colOff>
      <xdr:row>64</xdr:row>
      <xdr:rowOff>38100</xdr:rowOff>
    </xdr:to>
    <xdr:cxnSp macro="">
      <xdr:nvCxnSpPr>
        <xdr:cNvPr id="94" name="直線コネクタ 93">
          <a:extLst>
            <a:ext uri="{FF2B5EF4-FFF2-40B4-BE49-F238E27FC236}">
              <a16:creationId xmlns:a16="http://schemas.microsoft.com/office/drawing/2014/main" id="{6374ECE7-0E5F-4347-8A69-8D6E6E734D9D}"/>
            </a:ext>
          </a:extLst>
        </xdr:cNvPr>
        <xdr:cNvCxnSpPr/>
      </xdr:nvCxnSpPr>
      <xdr:spPr>
        <a:xfrm>
          <a:off x="2622550" y="10587355"/>
          <a:ext cx="8064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109220</xdr:rowOff>
    </xdr:from>
    <xdr:to>
      <xdr:col>10</xdr:col>
      <xdr:colOff>165100</xdr:colOff>
      <xdr:row>64</xdr:row>
      <xdr:rowOff>39370</xdr:rowOff>
    </xdr:to>
    <xdr:sp macro="" textlink="">
      <xdr:nvSpPr>
        <xdr:cNvPr id="95" name="楕円 94">
          <a:extLst>
            <a:ext uri="{FF2B5EF4-FFF2-40B4-BE49-F238E27FC236}">
              <a16:creationId xmlns:a16="http://schemas.microsoft.com/office/drawing/2014/main" id="{9AA061E8-58F4-47CE-9EB9-DAC2CA3430CD}"/>
            </a:ext>
          </a:extLst>
        </xdr:cNvPr>
        <xdr:cNvSpPr/>
      </xdr:nvSpPr>
      <xdr:spPr>
        <a:xfrm>
          <a:off x="1778000" y="10510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160020</xdr:rowOff>
    </xdr:from>
    <xdr:to>
      <xdr:col>15</xdr:col>
      <xdr:colOff>50800</xdr:colOff>
      <xdr:row>64</xdr:row>
      <xdr:rowOff>20955</xdr:rowOff>
    </xdr:to>
    <xdr:cxnSp macro="">
      <xdr:nvCxnSpPr>
        <xdr:cNvPr id="96" name="直線コネクタ 95">
          <a:extLst>
            <a:ext uri="{FF2B5EF4-FFF2-40B4-BE49-F238E27FC236}">
              <a16:creationId xmlns:a16="http://schemas.microsoft.com/office/drawing/2014/main" id="{129F0E74-EAEA-4EA2-B531-C32E953F0F1F}"/>
            </a:ext>
          </a:extLst>
        </xdr:cNvPr>
        <xdr:cNvCxnSpPr/>
      </xdr:nvCxnSpPr>
      <xdr:spPr>
        <a:xfrm>
          <a:off x="1828800" y="10561320"/>
          <a:ext cx="79375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73025</xdr:rowOff>
    </xdr:from>
    <xdr:to>
      <xdr:col>6</xdr:col>
      <xdr:colOff>38100</xdr:colOff>
      <xdr:row>64</xdr:row>
      <xdr:rowOff>3175</xdr:rowOff>
    </xdr:to>
    <xdr:sp macro="" textlink="">
      <xdr:nvSpPr>
        <xdr:cNvPr id="97" name="楕円 96">
          <a:extLst>
            <a:ext uri="{FF2B5EF4-FFF2-40B4-BE49-F238E27FC236}">
              <a16:creationId xmlns:a16="http://schemas.microsoft.com/office/drawing/2014/main" id="{C94E5385-1C8C-499E-969E-F017DAC93A6C}"/>
            </a:ext>
          </a:extLst>
        </xdr:cNvPr>
        <xdr:cNvSpPr/>
      </xdr:nvSpPr>
      <xdr:spPr>
        <a:xfrm>
          <a:off x="984250" y="104743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123825</xdr:rowOff>
    </xdr:from>
    <xdr:to>
      <xdr:col>10</xdr:col>
      <xdr:colOff>114300</xdr:colOff>
      <xdr:row>63</xdr:row>
      <xdr:rowOff>160020</xdr:rowOff>
    </xdr:to>
    <xdr:cxnSp macro="">
      <xdr:nvCxnSpPr>
        <xdr:cNvPr id="98" name="直線コネクタ 97">
          <a:extLst>
            <a:ext uri="{FF2B5EF4-FFF2-40B4-BE49-F238E27FC236}">
              <a16:creationId xmlns:a16="http://schemas.microsoft.com/office/drawing/2014/main" id="{32BC43E2-5533-4712-8E04-82091431997B}"/>
            </a:ext>
          </a:extLst>
        </xdr:cNvPr>
        <xdr:cNvCxnSpPr/>
      </xdr:nvCxnSpPr>
      <xdr:spPr>
        <a:xfrm>
          <a:off x="1028700" y="1052512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F08DA480-D942-4664-8E66-2CE4A8077A73}"/>
            </a:ext>
          </a:extLst>
        </xdr:cNvPr>
        <xdr:cNvSpPr txBox="1"/>
      </xdr:nvSpPr>
      <xdr:spPr>
        <a:xfrm>
          <a:off x="3239144" y="984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F83A6009-C0BE-4522-83BD-DFDEA888BB48}"/>
            </a:ext>
          </a:extLst>
        </xdr:cNvPr>
        <xdr:cNvSpPr txBox="1"/>
      </xdr:nvSpPr>
      <xdr:spPr>
        <a:xfrm>
          <a:off x="2439044"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64D08127-8EC0-4FBA-9CE5-F2D600912F5C}"/>
            </a:ext>
          </a:extLst>
        </xdr:cNvPr>
        <xdr:cNvSpPr txBox="1"/>
      </xdr:nvSpPr>
      <xdr:spPr>
        <a:xfrm>
          <a:off x="1645294" y="981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A172A181-D960-4BA1-B0F1-C0BAB0602752}"/>
            </a:ext>
          </a:extLst>
        </xdr:cNvPr>
        <xdr:cNvSpPr txBox="1"/>
      </xdr:nvSpPr>
      <xdr:spPr>
        <a:xfrm>
          <a:off x="851544" y="9821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80027</xdr:rowOff>
    </xdr:from>
    <xdr:ext cx="405111" cy="259045"/>
    <xdr:sp macro="" textlink="">
      <xdr:nvSpPr>
        <xdr:cNvPr id="103" name="n_1mainValue【体育館・プール】&#10;有形固定資産減価償却率">
          <a:extLst>
            <a:ext uri="{FF2B5EF4-FFF2-40B4-BE49-F238E27FC236}">
              <a16:creationId xmlns:a16="http://schemas.microsoft.com/office/drawing/2014/main" id="{446F7BA6-0422-41C3-9FE3-496A170C1266}"/>
            </a:ext>
          </a:extLst>
        </xdr:cNvPr>
        <xdr:cNvSpPr txBox="1"/>
      </xdr:nvSpPr>
      <xdr:spPr>
        <a:xfrm>
          <a:off x="3239144" y="1064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62882</xdr:rowOff>
    </xdr:from>
    <xdr:ext cx="405111" cy="259045"/>
    <xdr:sp macro="" textlink="">
      <xdr:nvSpPr>
        <xdr:cNvPr id="104" name="n_2mainValue【体育館・プール】&#10;有形固定資産減価償却率">
          <a:extLst>
            <a:ext uri="{FF2B5EF4-FFF2-40B4-BE49-F238E27FC236}">
              <a16:creationId xmlns:a16="http://schemas.microsoft.com/office/drawing/2014/main" id="{C4D7AAA0-DF93-47E3-BD4E-D0DE65574761}"/>
            </a:ext>
          </a:extLst>
        </xdr:cNvPr>
        <xdr:cNvSpPr txBox="1"/>
      </xdr:nvSpPr>
      <xdr:spPr>
        <a:xfrm>
          <a:off x="2439044" y="1062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30497</xdr:rowOff>
    </xdr:from>
    <xdr:ext cx="405111" cy="259045"/>
    <xdr:sp macro="" textlink="">
      <xdr:nvSpPr>
        <xdr:cNvPr id="105" name="n_3mainValue【体育館・プール】&#10;有形固定資産減価償却率">
          <a:extLst>
            <a:ext uri="{FF2B5EF4-FFF2-40B4-BE49-F238E27FC236}">
              <a16:creationId xmlns:a16="http://schemas.microsoft.com/office/drawing/2014/main" id="{1ECB323D-FA6B-4A00-8A1A-8B8D7C788C3E}"/>
            </a:ext>
          </a:extLst>
        </xdr:cNvPr>
        <xdr:cNvSpPr txBox="1"/>
      </xdr:nvSpPr>
      <xdr:spPr>
        <a:xfrm>
          <a:off x="1645294" y="1059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165752</xdr:rowOff>
    </xdr:from>
    <xdr:ext cx="405111" cy="259045"/>
    <xdr:sp macro="" textlink="">
      <xdr:nvSpPr>
        <xdr:cNvPr id="106" name="n_4mainValue【体育館・プール】&#10;有形固定資産減価償却率">
          <a:extLst>
            <a:ext uri="{FF2B5EF4-FFF2-40B4-BE49-F238E27FC236}">
              <a16:creationId xmlns:a16="http://schemas.microsoft.com/office/drawing/2014/main" id="{8139F017-26FE-4423-8146-4F1CFD69C500}"/>
            </a:ext>
          </a:extLst>
        </xdr:cNvPr>
        <xdr:cNvSpPr txBox="1"/>
      </xdr:nvSpPr>
      <xdr:spPr>
        <a:xfrm>
          <a:off x="85154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19BFDD60-F980-4395-BCF1-C3A289E8980D}"/>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C290FAF3-FBB3-471B-84DB-6D91D46372B2}"/>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5BF997F1-0064-4464-ADCF-5FCD1231A5B1}"/>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AF27B3A5-6BF7-4083-8774-3FDB4AC30343}"/>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FADE29BE-E7E4-46C0-B59B-1437BA13507A}"/>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C92EB2DB-B81D-447F-BDBD-FCB28457D3B8}"/>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549CF234-A04F-472E-A79D-04C3F2CCEBCD}"/>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CC0CAE3F-BE49-4819-85DF-79D96789CCCE}"/>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33ECF41B-56A0-4EE1-B576-CF7FF9B0BB55}"/>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E4EA616C-E6B7-404C-B986-B86E002F66BD}"/>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EC2B16BD-7959-4B01-B389-C0388E5CA1B9}"/>
            </a:ext>
          </a:extLst>
        </xdr:cNvPr>
        <xdr:cNvCxnSpPr/>
      </xdr:nvCxnSpPr>
      <xdr:spPr>
        <a:xfrm>
          <a:off x="5956300" y="1056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A68487DF-5284-4141-8B9E-5491EBD3C0E6}"/>
            </a:ext>
          </a:extLst>
        </xdr:cNvPr>
        <xdr:cNvSpPr txBox="1"/>
      </xdr:nvSpPr>
      <xdr:spPr>
        <a:xfrm>
          <a:off x="55272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3FB78F03-5AA8-40DB-A33D-34C46CAE0FFE}"/>
            </a:ext>
          </a:extLst>
        </xdr:cNvPr>
        <xdr:cNvCxnSpPr/>
      </xdr:nvCxnSpPr>
      <xdr:spPr>
        <a:xfrm>
          <a:off x="5956300" y="1012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DB0235B4-8DD2-4800-94C3-CCE86D17D299}"/>
            </a:ext>
          </a:extLst>
        </xdr:cNvPr>
        <xdr:cNvSpPr txBox="1"/>
      </xdr:nvSpPr>
      <xdr:spPr>
        <a:xfrm>
          <a:off x="5527221" y="999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6BE87214-1E43-4902-B8D0-BCDC3B9815B3}"/>
            </a:ext>
          </a:extLst>
        </xdr:cNvPr>
        <xdr:cNvCxnSpPr/>
      </xdr:nvCxnSpPr>
      <xdr:spPr>
        <a:xfrm>
          <a:off x="5956300" y="969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91964C70-2F07-4362-A651-69F3629EAC7A}"/>
            </a:ext>
          </a:extLst>
        </xdr:cNvPr>
        <xdr:cNvSpPr txBox="1"/>
      </xdr:nvSpPr>
      <xdr:spPr>
        <a:xfrm>
          <a:off x="5527221" y="955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F30F7344-E953-4816-A32F-4F2EC58AFB29}"/>
            </a:ext>
          </a:extLst>
        </xdr:cNvPr>
        <xdr:cNvCxnSpPr/>
      </xdr:nvCxnSpPr>
      <xdr:spPr>
        <a:xfrm>
          <a:off x="5956300" y="9245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1505D52F-7308-421E-B461-BD71E194EDD3}"/>
            </a:ext>
          </a:extLst>
        </xdr:cNvPr>
        <xdr:cNvSpPr txBox="1"/>
      </xdr:nvSpPr>
      <xdr:spPr>
        <a:xfrm>
          <a:off x="5527221" y="9109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D82108C9-0C43-43E2-8623-FBD16E6EA2EF}"/>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C63F8AC4-332C-4662-BC50-21FEA10A8E89}"/>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FBEAE578-A46D-4A46-8BB9-F9775D723B32}"/>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AA437047-7F55-4F3D-8076-C8A0EDDB872E}"/>
            </a:ext>
          </a:extLst>
        </xdr:cNvPr>
        <xdr:cNvCxnSpPr/>
      </xdr:nvCxnSpPr>
      <xdr:spPr>
        <a:xfrm flipV="1">
          <a:off x="9429115" y="9306179"/>
          <a:ext cx="0" cy="124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F1CC7BD3-31FD-40DC-9EC5-CDC410ABD959}"/>
            </a:ext>
          </a:extLst>
        </xdr:cNvPr>
        <xdr:cNvSpPr txBox="1"/>
      </xdr:nvSpPr>
      <xdr:spPr>
        <a:xfrm>
          <a:off x="9467850" y="1055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C55120E7-3998-41CF-9540-D173A2302F39}"/>
            </a:ext>
          </a:extLst>
        </xdr:cNvPr>
        <xdr:cNvCxnSpPr/>
      </xdr:nvCxnSpPr>
      <xdr:spPr>
        <a:xfrm>
          <a:off x="9359900" y="105501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635A030F-8B70-45DC-B513-24102A9FC55B}"/>
            </a:ext>
          </a:extLst>
        </xdr:cNvPr>
        <xdr:cNvSpPr txBox="1"/>
      </xdr:nvSpPr>
      <xdr:spPr>
        <a:xfrm>
          <a:off x="9467850" y="908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9D84656A-02CB-4EBB-AFDC-4B5A05F5047F}"/>
            </a:ext>
          </a:extLst>
        </xdr:cNvPr>
        <xdr:cNvCxnSpPr/>
      </xdr:nvCxnSpPr>
      <xdr:spPr>
        <a:xfrm>
          <a:off x="9359900" y="93061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FE81A39F-B442-4BDF-BFDC-E332664B8161}"/>
            </a:ext>
          </a:extLst>
        </xdr:cNvPr>
        <xdr:cNvSpPr txBox="1"/>
      </xdr:nvSpPr>
      <xdr:spPr>
        <a:xfrm>
          <a:off x="9467850" y="102493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F5DC85EF-BF7C-448B-B0BF-0277A2A4FAAC}"/>
            </a:ext>
          </a:extLst>
        </xdr:cNvPr>
        <xdr:cNvSpPr/>
      </xdr:nvSpPr>
      <xdr:spPr>
        <a:xfrm>
          <a:off x="9398000" y="1027089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39760CD3-3911-4844-9A65-568781C22757}"/>
            </a:ext>
          </a:extLst>
        </xdr:cNvPr>
        <xdr:cNvSpPr/>
      </xdr:nvSpPr>
      <xdr:spPr>
        <a:xfrm>
          <a:off x="8636000" y="1027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B9EBE1AC-51D3-4DB2-8F17-578ED8450085}"/>
            </a:ext>
          </a:extLst>
        </xdr:cNvPr>
        <xdr:cNvSpPr/>
      </xdr:nvSpPr>
      <xdr:spPr>
        <a:xfrm>
          <a:off x="7842250" y="10286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25F1ABD1-49F2-44FA-9B62-8F1D6F4EAA6B}"/>
            </a:ext>
          </a:extLst>
        </xdr:cNvPr>
        <xdr:cNvSpPr/>
      </xdr:nvSpPr>
      <xdr:spPr>
        <a:xfrm>
          <a:off x="7029450" y="1029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B2062C91-91AD-495E-859E-0D45177B5EC4}"/>
            </a:ext>
          </a:extLst>
        </xdr:cNvPr>
        <xdr:cNvSpPr/>
      </xdr:nvSpPr>
      <xdr:spPr>
        <a:xfrm>
          <a:off x="6235700" y="10298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108E5C77-0C38-46A2-A322-F83DBF8296A9}"/>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7049FA2C-3436-43E9-8794-31B78F88204F}"/>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4D036AF-85FF-4937-8425-3AD0019C1CA0}"/>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DF7CB213-842D-41AC-B728-B88DB442AE2B}"/>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CB8E6AA9-1610-4F2E-8F68-2D0D9AD444F0}"/>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72872</xdr:rowOff>
    </xdr:from>
    <xdr:to>
      <xdr:col>55</xdr:col>
      <xdr:colOff>50800</xdr:colOff>
      <xdr:row>62</xdr:row>
      <xdr:rowOff>3022</xdr:rowOff>
    </xdr:to>
    <xdr:sp macro="" textlink="">
      <xdr:nvSpPr>
        <xdr:cNvPr id="144" name="楕円 143">
          <a:extLst>
            <a:ext uri="{FF2B5EF4-FFF2-40B4-BE49-F238E27FC236}">
              <a16:creationId xmlns:a16="http://schemas.microsoft.com/office/drawing/2014/main" id="{9F82F667-4C8A-4C94-B475-B2F137B66CE9}"/>
            </a:ext>
          </a:extLst>
        </xdr:cNvPr>
        <xdr:cNvSpPr/>
      </xdr:nvSpPr>
      <xdr:spPr>
        <a:xfrm>
          <a:off x="9398000" y="101439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95749</xdr:rowOff>
    </xdr:from>
    <xdr:ext cx="469744" cy="259045"/>
    <xdr:sp macro="" textlink="">
      <xdr:nvSpPr>
        <xdr:cNvPr id="145" name="【体育館・プール】&#10;一人当たり面積該当値テキスト">
          <a:extLst>
            <a:ext uri="{FF2B5EF4-FFF2-40B4-BE49-F238E27FC236}">
              <a16:creationId xmlns:a16="http://schemas.microsoft.com/office/drawing/2014/main" id="{009D7B5C-5DA5-42A6-B159-D2A7310A4A85}"/>
            </a:ext>
          </a:extLst>
        </xdr:cNvPr>
        <xdr:cNvSpPr txBox="1"/>
      </xdr:nvSpPr>
      <xdr:spPr>
        <a:xfrm>
          <a:off x="9467850" y="100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86817</xdr:rowOff>
    </xdr:from>
    <xdr:to>
      <xdr:col>50</xdr:col>
      <xdr:colOff>165100</xdr:colOff>
      <xdr:row>62</xdr:row>
      <xdr:rowOff>16967</xdr:rowOff>
    </xdr:to>
    <xdr:sp macro="" textlink="">
      <xdr:nvSpPr>
        <xdr:cNvPr id="146" name="楕円 145">
          <a:extLst>
            <a:ext uri="{FF2B5EF4-FFF2-40B4-BE49-F238E27FC236}">
              <a16:creationId xmlns:a16="http://schemas.microsoft.com/office/drawing/2014/main" id="{8924C610-E524-4123-8995-131A78AD2D88}"/>
            </a:ext>
          </a:extLst>
        </xdr:cNvPr>
        <xdr:cNvSpPr/>
      </xdr:nvSpPr>
      <xdr:spPr>
        <a:xfrm>
          <a:off x="8636000" y="101579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123672</xdr:rowOff>
    </xdr:from>
    <xdr:to>
      <xdr:col>55</xdr:col>
      <xdr:colOff>0</xdr:colOff>
      <xdr:row>61</xdr:row>
      <xdr:rowOff>137617</xdr:rowOff>
    </xdr:to>
    <xdr:cxnSp macro="">
      <xdr:nvCxnSpPr>
        <xdr:cNvPr id="147" name="直線コネクタ 146">
          <a:extLst>
            <a:ext uri="{FF2B5EF4-FFF2-40B4-BE49-F238E27FC236}">
              <a16:creationId xmlns:a16="http://schemas.microsoft.com/office/drawing/2014/main" id="{11B67ABF-EFC0-431F-BDC8-192D50A7FF77}"/>
            </a:ext>
          </a:extLst>
        </xdr:cNvPr>
        <xdr:cNvCxnSpPr/>
      </xdr:nvCxnSpPr>
      <xdr:spPr>
        <a:xfrm flipV="1">
          <a:off x="8686800" y="10194772"/>
          <a:ext cx="74295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97104</xdr:rowOff>
    </xdr:from>
    <xdr:to>
      <xdr:col>46</xdr:col>
      <xdr:colOff>38100</xdr:colOff>
      <xdr:row>62</xdr:row>
      <xdr:rowOff>27254</xdr:rowOff>
    </xdr:to>
    <xdr:sp macro="" textlink="">
      <xdr:nvSpPr>
        <xdr:cNvPr id="148" name="楕円 147">
          <a:extLst>
            <a:ext uri="{FF2B5EF4-FFF2-40B4-BE49-F238E27FC236}">
              <a16:creationId xmlns:a16="http://schemas.microsoft.com/office/drawing/2014/main" id="{8364C1FD-BF7A-449A-AEE3-9C00A5D419D1}"/>
            </a:ext>
          </a:extLst>
        </xdr:cNvPr>
        <xdr:cNvSpPr/>
      </xdr:nvSpPr>
      <xdr:spPr>
        <a:xfrm>
          <a:off x="7842250" y="1016820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137617</xdr:rowOff>
    </xdr:from>
    <xdr:to>
      <xdr:col>50</xdr:col>
      <xdr:colOff>114300</xdr:colOff>
      <xdr:row>61</xdr:row>
      <xdr:rowOff>147904</xdr:rowOff>
    </xdr:to>
    <xdr:cxnSp macro="">
      <xdr:nvCxnSpPr>
        <xdr:cNvPr id="149" name="直線コネクタ 148">
          <a:extLst>
            <a:ext uri="{FF2B5EF4-FFF2-40B4-BE49-F238E27FC236}">
              <a16:creationId xmlns:a16="http://schemas.microsoft.com/office/drawing/2014/main" id="{E2A81422-C7F9-4A7F-B279-E1EF1FC438ED}"/>
            </a:ext>
          </a:extLst>
        </xdr:cNvPr>
        <xdr:cNvCxnSpPr/>
      </xdr:nvCxnSpPr>
      <xdr:spPr>
        <a:xfrm flipV="1">
          <a:off x="7886700" y="10208717"/>
          <a:ext cx="8001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107391</xdr:rowOff>
    </xdr:from>
    <xdr:to>
      <xdr:col>41</xdr:col>
      <xdr:colOff>101600</xdr:colOff>
      <xdr:row>62</xdr:row>
      <xdr:rowOff>37541</xdr:rowOff>
    </xdr:to>
    <xdr:sp macro="" textlink="">
      <xdr:nvSpPr>
        <xdr:cNvPr id="150" name="楕円 149">
          <a:extLst>
            <a:ext uri="{FF2B5EF4-FFF2-40B4-BE49-F238E27FC236}">
              <a16:creationId xmlns:a16="http://schemas.microsoft.com/office/drawing/2014/main" id="{2CE48D57-CFAE-4837-AD63-14C4D7386D32}"/>
            </a:ext>
          </a:extLst>
        </xdr:cNvPr>
        <xdr:cNvSpPr/>
      </xdr:nvSpPr>
      <xdr:spPr>
        <a:xfrm>
          <a:off x="7029450" y="101784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147904</xdr:rowOff>
    </xdr:from>
    <xdr:to>
      <xdr:col>45</xdr:col>
      <xdr:colOff>177800</xdr:colOff>
      <xdr:row>61</xdr:row>
      <xdr:rowOff>158191</xdr:rowOff>
    </xdr:to>
    <xdr:cxnSp macro="">
      <xdr:nvCxnSpPr>
        <xdr:cNvPr id="151" name="直線コネクタ 150">
          <a:extLst>
            <a:ext uri="{FF2B5EF4-FFF2-40B4-BE49-F238E27FC236}">
              <a16:creationId xmlns:a16="http://schemas.microsoft.com/office/drawing/2014/main" id="{095482FC-B9C0-4F27-A533-59D4698FC3DE}"/>
            </a:ext>
          </a:extLst>
        </xdr:cNvPr>
        <xdr:cNvCxnSpPr/>
      </xdr:nvCxnSpPr>
      <xdr:spPr>
        <a:xfrm flipV="1">
          <a:off x="7080250" y="10219004"/>
          <a:ext cx="80645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117221</xdr:rowOff>
    </xdr:from>
    <xdr:to>
      <xdr:col>36</xdr:col>
      <xdr:colOff>165100</xdr:colOff>
      <xdr:row>62</xdr:row>
      <xdr:rowOff>47371</xdr:rowOff>
    </xdr:to>
    <xdr:sp macro="" textlink="">
      <xdr:nvSpPr>
        <xdr:cNvPr id="152" name="楕円 151">
          <a:extLst>
            <a:ext uri="{FF2B5EF4-FFF2-40B4-BE49-F238E27FC236}">
              <a16:creationId xmlns:a16="http://schemas.microsoft.com/office/drawing/2014/main" id="{E5002FBD-E628-4F00-9C14-3F7EC76DE5A7}"/>
            </a:ext>
          </a:extLst>
        </xdr:cNvPr>
        <xdr:cNvSpPr/>
      </xdr:nvSpPr>
      <xdr:spPr>
        <a:xfrm>
          <a:off x="6235700" y="101883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158191</xdr:rowOff>
    </xdr:from>
    <xdr:to>
      <xdr:col>41</xdr:col>
      <xdr:colOff>50800</xdr:colOff>
      <xdr:row>61</xdr:row>
      <xdr:rowOff>168021</xdr:rowOff>
    </xdr:to>
    <xdr:cxnSp macro="">
      <xdr:nvCxnSpPr>
        <xdr:cNvPr id="153" name="直線コネクタ 152">
          <a:extLst>
            <a:ext uri="{FF2B5EF4-FFF2-40B4-BE49-F238E27FC236}">
              <a16:creationId xmlns:a16="http://schemas.microsoft.com/office/drawing/2014/main" id="{13DEBE5D-A5A4-40C7-8FB3-9F9FEA90275B}"/>
            </a:ext>
          </a:extLst>
        </xdr:cNvPr>
        <xdr:cNvCxnSpPr/>
      </xdr:nvCxnSpPr>
      <xdr:spPr>
        <a:xfrm flipV="1">
          <a:off x="6286500" y="10229291"/>
          <a:ext cx="79375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9F003062-448A-4AD6-846E-593731F33065}"/>
            </a:ext>
          </a:extLst>
        </xdr:cNvPr>
        <xdr:cNvSpPr txBox="1"/>
      </xdr:nvSpPr>
      <xdr:spPr>
        <a:xfrm>
          <a:off x="8458277" y="1036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234B62FA-05A5-486F-B52D-E7B21DFDBC66}"/>
            </a:ext>
          </a:extLst>
        </xdr:cNvPr>
        <xdr:cNvSpPr txBox="1"/>
      </xdr:nvSpPr>
      <xdr:spPr>
        <a:xfrm>
          <a:off x="7677227" y="1037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EC67582E-CA6D-426A-A84E-693D3C09785B}"/>
            </a:ext>
          </a:extLst>
        </xdr:cNvPr>
        <xdr:cNvSpPr txBox="1"/>
      </xdr:nvSpPr>
      <xdr:spPr>
        <a:xfrm>
          <a:off x="6864427" y="1038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7B56ACA5-5369-4DCA-9BB3-FF964A090935}"/>
            </a:ext>
          </a:extLst>
        </xdr:cNvPr>
        <xdr:cNvSpPr txBox="1"/>
      </xdr:nvSpPr>
      <xdr:spPr>
        <a:xfrm>
          <a:off x="6070677" y="1039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33494</xdr:rowOff>
    </xdr:from>
    <xdr:ext cx="469744" cy="259045"/>
    <xdr:sp macro="" textlink="">
      <xdr:nvSpPr>
        <xdr:cNvPr id="158" name="n_1mainValue【体育館・プール】&#10;一人当たり面積">
          <a:extLst>
            <a:ext uri="{FF2B5EF4-FFF2-40B4-BE49-F238E27FC236}">
              <a16:creationId xmlns:a16="http://schemas.microsoft.com/office/drawing/2014/main" id="{E6220D45-887F-4430-9907-80529FDAA12D}"/>
            </a:ext>
          </a:extLst>
        </xdr:cNvPr>
        <xdr:cNvSpPr txBox="1"/>
      </xdr:nvSpPr>
      <xdr:spPr>
        <a:xfrm>
          <a:off x="8458277" y="993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43781</xdr:rowOff>
    </xdr:from>
    <xdr:ext cx="469744" cy="259045"/>
    <xdr:sp macro="" textlink="">
      <xdr:nvSpPr>
        <xdr:cNvPr id="159" name="n_2mainValue【体育館・プール】&#10;一人当たり面積">
          <a:extLst>
            <a:ext uri="{FF2B5EF4-FFF2-40B4-BE49-F238E27FC236}">
              <a16:creationId xmlns:a16="http://schemas.microsoft.com/office/drawing/2014/main" id="{A8A609A9-8269-4582-99FA-336F35A0B99E}"/>
            </a:ext>
          </a:extLst>
        </xdr:cNvPr>
        <xdr:cNvSpPr txBox="1"/>
      </xdr:nvSpPr>
      <xdr:spPr>
        <a:xfrm>
          <a:off x="7677227" y="994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54068</xdr:rowOff>
    </xdr:from>
    <xdr:ext cx="469744" cy="259045"/>
    <xdr:sp macro="" textlink="">
      <xdr:nvSpPr>
        <xdr:cNvPr id="160" name="n_3mainValue【体育館・プール】&#10;一人当たり面積">
          <a:extLst>
            <a:ext uri="{FF2B5EF4-FFF2-40B4-BE49-F238E27FC236}">
              <a16:creationId xmlns:a16="http://schemas.microsoft.com/office/drawing/2014/main" id="{FF0D17E9-0725-4D33-886F-130A54857A4E}"/>
            </a:ext>
          </a:extLst>
        </xdr:cNvPr>
        <xdr:cNvSpPr txBox="1"/>
      </xdr:nvSpPr>
      <xdr:spPr>
        <a:xfrm>
          <a:off x="6864427" y="9960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63898</xdr:rowOff>
    </xdr:from>
    <xdr:ext cx="469744" cy="259045"/>
    <xdr:sp macro="" textlink="">
      <xdr:nvSpPr>
        <xdr:cNvPr id="161" name="n_4mainValue【体育館・プール】&#10;一人当たり面積">
          <a:extLst>
            <a:ext uri="{FF2B5EF4-FFF2-40B4-BE49-F238E27FC236}">
              <a16:creationId xmlns:a16="http://schemas.microsoft.com/office/drawing/2014/main" id="{942FFD2B-7260-4E8F-B799-00507F267B50}"/>
            </a:ext>
          </a:extLst>
        </xdr:cNvPr>
        <xdr:cNvSpPr txBox="1"/>
      </xdr:nvSpPr>
      <xdr:spPr>
        <a:xfrm>
          <a:off x="6070677" y="996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2F5A3324-755B-4391-B34C-2DF828A911DF}"/>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3F253AD2-014B-4F4D-B817-0AB4055EECB5}"/>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177B8742-9F36-42E7-9156-D2A09644F87B}"/>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DE399AC2-D5D0-4A1E-9A0B-AB7B13C3FE62}"/>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17803206-D7D1-4ECA-A5B5-776A7F14A152}"/>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BC221E47-48A3-4FA4-BBFC-669C7B9BD9D8}"/>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F2E313F8-119D-4BBD-AA1A-7B61960C5492}"/>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54E5888D-570B-478B-B743-CB1E035B5427}"/>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4E6A614F-DB53-4E20-B82B-7E69E3622174}"/>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90FC102D-998B-43A9-A987-61CF0C6E7397}"/>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7B80882E-DF2F-4A93-B981-103E638BD5F2}"/>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AA9ECDAE-F4BA-4B5A-A7D1-0AC72B904C07}"/>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BD5B540B-5EDC-4FB5-BCFA-C776F47E278B}"/>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38135C3A-0623-4961-AA46-D231C54BDF2A}"/>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FBFFFE31-9325-4C88-8473-02AC44ACD0D0}"/>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EE8C715F-5B3D-46E1-9FCA-925497AAE6DB}"/>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656433F4-BFA8-4040-9D44-81D54E3D2B17}"/>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7BAE5CD2-F25E-41C7-B01C-38741F34E30B}"/>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468AE32C-3AC9-419C-9B48-0989F65FB86B}"/>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3CF59363-865F-4A53-B0D3-AF162959385B}"/>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D64F35A2-7234-403F-B76E-4751E7AD4DF0}"/>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B11F5618-23F7-4C36-A298-81FB5631BA58}"/>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860A0863-39E4-4111-BE0A-F5F8344301F8}"/>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ABD80A43-1C85-4233-9E99-E58CD7D3839F}"/>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8E570CC6-4384-45DD-9706-969E1E368000}"/>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EC4C7AC2-D34B-446C-90E2-0A4686E60E1C}"/>
            </a:ext>
          </a:extLst>
        </xdr:cNvPr>
        <xdr:cNvCxnSpPr/>
      </xdr:nvCxnSpPr>
      <xdr:spPr>
        <a:xfrm flipV="1">
          <a:off x="4177665" y="12809582"/>
          <a:ext cx="0" cy="155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03A6E4E3-C9D3-4BB6-AE93-8A6594E98941}"/>
            </a:ext>
          </a:extLst>
        </xdr:cNvPr>
        <xdr:cNvSpPr txBox="1"/>
      </xdr:nvSpPr>
      <xdr:spPr>
        <a:xfrm>
          <a:off x="421640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F18FC397-5D89-4530-B1E8-7CC595B8711F}"/>
            </a:ext>
          </a:extLst>
        </xdr:cNvPr>
        <xdr:cNvCxnSpPr/>
      </xdr:nvCxnSpPr>
      <xdr:spPr>
        <a:xfrm>
          <a:off x="41084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9E829E3E-9F98-418B-8763-75482EF3B863}"/>
            </a:ext>
          </a:extLst>
        </xdr:cNvPr>
        <xdr:cNvSpPr txBox="1"/>
      </xdr:nvSpPr>
      <xdr:spPr>
        <a:xfrm>
          <a:off x="4216400" y="125911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3ABA2793-BEF1-4170-90AC-C497C01C76D0}"/>
            </a:ext>
          </a:extLst>
        </xdr:cNvPr>
        <xdr:cNvCxnSpPr/>
      </xdr:nvCxnSpPr>
      <xdr:spPr>
        <a:xfrm>
          <a:off x="4108450" y="12809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4A4544C9-D837-4DF6-A5C8-B932E0C675D0}"/>
            </a:ext>
          </a:extLst>
        </xdr:cNvPr>
        <xdr:cNvSpPr txBox="1"/>
      </xdr:nvSpPr>
      <xdr:spPr>
        <a:xfrm>
          <a:off x="4216400" y="13553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B5D8AB15-AA96-48ED-83EE-53114DAE8A2E}"/>
            </a:ext>
          </a:extLst>
        </xdr:cNvPr>
        <xdr:cNvSpPr/>
      </xdr:nvSpPr>
      <xdr:spPr>
        <a:xfrm>
          <a:off x="4127500" y="13701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1D13A5A5-0316-4134-BBB7-CD26724DFBF6}"/>
            </a:ext>
          </a:extLst>
        </xdr:cNvPr>
        <xdr:cNvSpPr/>
      </xdr:nvSpPr>
      <xdr:spPr>
        <a:xfrm>
          <a:off x="3384550" y="137150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FA93001D-EAD5-4AEA-9FB8-61ACDB887A3F}"/>
            </a:ext>
          </a:extLst>
        </xdr:cNvPr>
        <xdr:cNvSpPr/>
      </xdr:nvSpPr>
      <xdr:spPr>
        <a:xfrm>
          <a:off x="2571750" y="136561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8C85A9BE-8976-473E-85DE-EA1F9C1EA3C8}"/>
            </a:ext>
          </a:extLst>
        </xdr:cNvPr>
        <xdr:cNvSpPr/>
      </xdr:nvSpPr>
      <xdr:spPr>
        <a:xfrm>
          <a:off x="1778000" y="136136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64829295-C1BA-4D1E-BF19-0A5F5206C838}"/>
            </a:ext>
          </a:extLst>
        </xdr:cNvPr>
        <xdr:cNvSpPr/>
      </xdr:nvSpPr>
      <xdr:spPr>
        <a:xfrm>
          <a:off x="984250" y="135728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7162CC14-A1FB-453F-996A-ACD29DE11F14}"/>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1B8CE6D1-87BF-4310-84F7-61CA3FBC2A96}"/>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C4F38956-6C27-4ADC-AB92-0E5FA974A7A9}"/>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FC63B9A8-F29B-4892-ACBD-8F4B728F33AE}"/>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782B17B9-098F-4496-8D7D-A26F1AE82D2E}"/>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29755</xdr:rowOff>
    </xdr:from>
    <xdr:to>
      <xdr:col>24</xdr:col>
      <xdr:colOff>114300</xdr:colOff>
      <xdr:row>84</xdr:row>
      <xdr:rowOff>131355</xdr:rowOff>
    </xdr:to>
    <xdr:sp macro="" textlink="">
      <xdr:nvSpPr>
        <xdr:cNvPr id="203" name="楕円 202">
          <a:extLst>
            <a:ext uri="{FF2B5EF4-FFF2-40B4-BE49-F238E27FC236}">
              <a16:creationId xmlns:a16="http://schemas.microsoft.com/office/drawing/2014/main" id="{FAD0C0FB-4563-4621-9B5F-B10D77B0101C}"/>
            </a:ext>
          </a:extLst>
        </xdr:cNvPr>
        <xdr:cNvSpPr/>
      </xdr:nvSpPr>
      <xdr:spPr>
        <a:xfrm>
          <a:off x="4127500" y="1389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8182</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87F2D4AB-F3AA-47EF-8777-91806CFAC1F0}"/>
            </a:ext>
          </a:extLst>
        </xdr:cNvPr>
        <xdr:cNvSpPr txBox="1"/>
      </xdr:nvSpPr>
      <xdr:spPr>
        <a:xfrm>
          <a:off x="4216400" y="1387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160382</xdr:rowOff>
    </xdr:from>
    <xdr:to>
      <xdr:col>20</xdr:col>
      <xdr:colOff>38100</xdr:colOff>
      <xdr:row>84</xdr:row>
      <xdr:rowOff>90532</xdr:rowOff>
    </xdr:to>
    <xdr:sp macro="" textlink="">
      <xdr:nvSpPr>
        <xdr:cNvPr id="205" name="楕円 204">
          <a:extLst>
            <a:ext uri="{FF2B5EF4-FFF2-40B4-BE49-F238E27FC236}">
              <a16:creationId xmlns:a16="http://schemas.microsoft.com/office/drawing/2014/main" id="{BF4B9129-BAD7-4854-AE29-47C068A517A0}"/>
            </a:ext>
          </a:extLst>
        </xdr:cNvPr>
        <xdr:cNvSpPr/>
      </xdr:nvSpPr>
      <xdr:spPr>
        <a:xfrm>
          <a:off x="3384550" y="138636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39732</xdr:rowOff>
    </xdr:from>
    <xdr:to>
      <xdr:col>24</xdr:col>
      <xdr:colOff>63500</xdr:colOff>
      <xdr:row>84</xdr:row>
      <xdr:rowOff>80555</xdr:rowOff>
    </xdr:to>
    <xdr:cxnSp macro="">
      <xdr:nvCxnSpPr>
        <xdr:cNvPr id="206" name="直線コネクタ 205">
          <a:extLst>
            <a:ext uri="{FF2B5EF4-FFF2-40B4-BE49-F238E27FC236}">
              <a16:creationId xmlns:a16="http://schemas.microsoft.com/office/drawing/2014/main" id="{D69AC7EA-49C2-4791-ADD4-C5CF9F1724ED}"/>
            </a:ext>
          </a:extLst>
        </xdr:cNvPr>
        <xdr:cNvCxnSpPr/>
      </xdr:nvCxnSpPr>
      <xdr:spPr>
        <a:xfrm>
          <a:off x="3429000" y="13908132"/>
          <a:ext cx="7493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117929</xdr:rowOff>
    </xdr:from>
    <xdr:to>
      <xdr:col>15</xdr:col>
      <xdr:colOff>101600</xdr:colOff>
      <xdr:row>84</xdr:row>
      <xdr:rowOff>48079</xdr:rowOff>
    </xdr:to>
    <xdr:sp macro="" textlink="">
      <xdr:nvSpPr>
        <xdr:cNvPr id="207" name="楕円 206">
          <a:extLst>
            <a:ext uri="{FF2B5EF4-FFF2-40B4-BE49-F238E27FC236}">
              <a16:creationId xmlns:a16="http://schemas.microsoft.com/office/drawing/2014/main" id="{34C72969-E09D-45A3-8041-F9D61E5D8179}"/>
            </a:ext>
          </a:extLst>
        </xdr:cNvPr>
        <xdr:cNvSpPr/>
      </xdr:nvSpPr>
      <xdr:spPr>
        <a:xfrm>
          <a:off x="2571750" y="138212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168729</xdr:rowOff>
    </xdr:from>
    <xdr:to>
      <xdr:col>19</xdr:col>
      <xdr:colOff>177800</xdr:colOff>
      <xdr:row>84</xdr:row>
      <xdr:rowOff>39732</xdr:rowOff>
    </xdr:to>
    <xdr:cxnSp macro="">
      <xdr:nvCxnSpPr>
        <xdr:cNvPr id="208" name="直線コネクタ 207">
          <a:extLst>
            <a:ext uri="{FF2B5EF4-FFF2-40B4-BE49-F238E27FC236}">
              <a16:creationId xmlns:a16="http://schemas.microsoft.com/office/drawing/2014/main" id="{6F2516D8-D410-4C3C-A934-DA00D33E03FC}"/>
            </a:ext>
          </a:extLst>
        </xdr:cNvPr>
        <xdr:cNvCxnSpPr/>
      </xdr:nvCxnSpPr>
      <xdr:spPr>
        <a:xfrm>
          <a:off x="2622550" y="13865679"/>
          <a:ext cx="80645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99968</xdr:rowOff>
    </xdr:from>
    <xdr:to>
      <xdr:col>10</xdr:col>
      <xdr:colOff>165100</xdr:colOff>
      <xdr:row>84</xdr:row>
      <xdr:rowOff>30118</xdr:rowOff>
    </xdr:to>
    <xdr:sp macro="" textlink="">
      <xdr:nvSpPr>
        <xdr:cNvPr id="209" name="楕円 208">
          <a:extLst>
            <a:ext uri="{FF2B5EF4-FFF2-40B4-BE49-F238E27FC236}">
              <a16:creationId xmlns:a16="http://schemas.microsoft.com/office/drawing/2014/main" id="{D5133256-C315-4265-8E47-7C539E61C56E}"/>
            </a:ext>
          </a:extLst>
        </xdr:cNvPr>
        <xdr:cNvSpPr/>
      </xdr:nvSpPr>
      <xdr:spPr>
        <a:xfrm>
          <a:off x="1778000" y="138032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150768</xdr:rowOff>
    </xdr:from>
    <xdr:to>
      <xdr:col>15</xdr:col>
      <xdr:colOff>50800</xdr:colOff>
      <xdr:row>83</xdr:row>
      <xdr:rowOff>168729</xdr:rowOff>
    </xdr:to>
    <xdr:cxnSp macro="">
      <xdr:nvCxnSpPr>
        <xdr:cNvPr id="210" name="直線コネクタ 209">
          <a:extLst>
            <a:ext uri="{FF2B5EF4-FFF2-40B4-BE49-F238E27FC236}">
              <a16:creationId xmlns:a16="http://schemas.microsoft.com/office/drawing/2014/main" id="{1FE0C9FF-A529-4DB3-9AE7-0FD92F848C9A}"/>
            </a:ext>
          </a:extLst>
        </xdr:cNvPr>
        <xdr:cNvCxnSpPr/>
      </xdr:nvCxnSpPr>
      <xdr:spPr>
        <a:xfrm>
          <a:off x="1828800" y="13854068"/>
          <a:ext cx="793750" cy="1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60779</xdr:rowOff>
    </xdr:from>
    <xdr:to>
      <xdr:col>6</xdr:col>
      <xdr:colOff>38100</xdr:colOff>
      <xdr:row>83</xdr:row>
      <xdr:rowOff>162379</xdr:rowOff>
    </xdr:to>
    <xdr:sp macro="" textlink="">
      <xdr:nvSpPr>
        <xdr:cNvPr id="211" name="楕円 210">
          <a:extLst>
            <a:ext uri="{FF2B5EF4-FFF2-40B4-BE49-F238E27FC236}">
              <a16:creationId xmlns:a16="http://schemas.microsoft.com/office/drawing/2014/main" id="{46853A1C-1FDB-4104-A0D3-4920C9F8F974}"/>
            </a:ext>
          </a:extLst>
        </xdr:cNvPr>
        <xdr:cNvSpPr/>
      </xdr:nvSpPr>
      <xdr:spPr>
        <a:xfrm>
          <a:off x="984250" y="1376407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111579</xdr:rowOff>
    </xdr:from>
    <xdr:to>
      <xdr:col>10</xdr:col>
      <xdr:colOff>114300</xdr:colOff>
      <xdr:row>83</xdr:row>
      <xdr:rowOff>150768</xdr:rowOff>
    </xdr:to>
    <xdr:cxnSp macro="">
      <xdr:nvCxnSpPr>
        <xdr:cNvPr id="212" name="直線コネクタ 211">
          <a:extLst>
            <a:ext uri="{FF2B5EF4-FFF2-40B4-BE49-F238E27FC236}">
              <a16:creationId xmlns:a16="http://schemas.microsoft.com/office/drawing/2014/main" id="{BBF848F0-9784-41CE-94E4-D876FBA8927D}"/>
            </a:ext>
          </a:extLst>
        </xdr:cNvPr>
        <xdr:cNvCxnSpPr/>
      </xdr:nvCxnSpPr>
      <xdr:spPr>
        <a:xfrm>
          <a:off x="1028700" y="13814879"/>
          <a:ext cx="8001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213" name="n_1aveValue【福祉施設】&#10;有形固定資産減価償却率">
          <a:extLst>
            <a:ext uri="{FF2B5EF4-FFF2-40B4-BE49-F238E27FC236}">
              <a16:creationId xmlns:a16="http://schemas.microsoft.com/office/drawing/2014/main" id="{120BEEBB-5AB1-49FF-8941-6124294E8BE7}"/>
            </a:ext>
          </a:extLst>
        </xdr:cNvPr>
        <xdr:cNvSpPr txBox="1"/>
      </xdr:nvSpPr>
      <xdr:spPr>
        <a:xfrm>
          <a:off x="3239144" y="1350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14" name="n_2aveValue【福祉施設】&#10;有形固定資産減価償却率">
          <a:extLst>
            <a:ext uri="{FF2B5EF4-FFF2-40B4-BE49-F238E27FC236}">
              <a16:creationId xmlns:a16="http://schemas.microsoft.com/office/drawing/2014/main" id="{25279E87-53AD-4BC3-B597-F5789D3F3927}"/>
            </a:ext>
          </a:extLst>
        </xdr:cNvPr>
        <xdr:cNvSpPr txBox="1"/>
      </xdr:nvSpPr>
      <xdr:spPr>
        <a:xfrm>
          <a:off x="2439044" y="1343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215" name="n_3aveValue【福祉施設】&#10;有形固定資産減価償却率">
          <a:extLst>
            <a:ext uri="{FF2B5EF4-FFF2-40B4-BE49-F238E27FC236}">
              <a16:creationId xmlns:a16="http://schemas.microsoft.com/office/drawing/2014/main" id="{601DFB37-974F-4CE9-8465-947972FD14E2}"/>
            </a:ext>
          </a:extLst>
        </xdr:cNvPr>
        <xdr:cNvSpPr txBox="1"/>
      </xdr:nvSpPr>
      <xdr:spPr>
        <a:xfrm>
          <a:off x="1645294" y="1339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16" name="n_4aveValue【福祉施設】&#10;有形固定資産減価償却率">
          <a:extLst>
            <a:ext uri="{FF2B5EF4-FFF2-40B4-BE49-F238E27FC236}">
              <a16:creationId xmlns:a16="http://schemas.microsoft.com/office/drawing/2014/main" id="{AB6F42CA-A637-4360-8489-43EC064A81A5}"/>
            </a:ext>
          </a:extLst>
        </xdr:cNvPr>
        <xdr:cNvSpPr txBox="1"/>
      </xdr:nvSpPr>
      <xdr:spPr>
        <a:xfrm>
          <a:off x="851544" y="1336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81659</xdr:rowOff>
    </xdr:from>
    <xdr:ext cx="405111" cy="259045"/>
    <xdr:sp macro="" textlink="">
      <xdr:nvSpPr>
        <xdr:cNvPr id="217" name="n_1mainValue【福祉施設】&#10;有形固定資産減価償却率">
          <a:extLst>
            <a:ext uri="{FF2B5EF4-FFF2-40B4-BE49-F238E27FC236}">
              <a16:creationId xmlns:a16="http://schemas.microsoft.com/office/drawing/2014/main" id="{23204585-24A1-4069-9F17-9EFE827BAC5B}"/>
            </a:ext>
          </a:extLst>
        </xdr:cNvPr>
        <xdr:cNvSpPr txBox="1"/>
      </xdr:nvSpPr>
      <xdr:spPr>
        <a:xfrm>
          <a:off x="3239144" y="13950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39206</xdr:rowOff>
    </xdr:from>
    <xdr:ext cx="405111" cy="259045"/>
    <xdr:sp macro="" textlink="">
      <xdr:nvSpPr>
        <xdr:cNvPr id="218" name="n_2mainValue【福祉施設】&#10;有形固定資産減価償却率">
          <a:extLst>
            <a:ext uri="{FF2B5EF4-FFF2-40B4-BE49-F238E27FC236}">
              <a16:creationId xmlns:a16="http://schemas.microsoft.com/office/drawing/2014/main" id="{0022930A-F407-499D-A958-F41893D4101F}"/>
            </a:ext>
          </a:extLst>
        </xdr:cNvPr>
        <xdr:cNvSpPr txBox="1"/>
      </xdr:nvSpPr>
      <xdr:spPr>
        <a:xfrm>
          <a:off x="2439044" y="13907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21245</xdr:rowOff>
    </xdr:from>
    <xdr:ext cx="405111" cy="259045"/>
    <xdr:sp macro="" textlink="">
      <xdr:nvSpPr>
        <xdr:cNvPr id="219" name="n_3mainValue【福祉施設】&#10;有形固定資産減価償却率">
          <a:extLst>
            <a:ext uri="{FF2B5EF4-FFF2-40B4-BE49-F238E27FC236}">
              <a16:creationId xmlns:a16="http://schemas.microsoft.com/office/drawing/2014/main" id="{A2DA5641-E472-482F-93D7-6C26C0F14F0F}"/>
            </a:ext>
          </a:extLst>
        </xdr:cNvPr>
        <xdr:cNvSpPr txBox="1"/>
      </xdr:nvSpPr>
      <xdr:spPr>
        <a:xfrm>
          <a:off x="1645294" y="1388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153506</xdr:rowOff>
    </xdr:from>
    <xdr:ext cx="405111" cy="259045"/>
    <xdr:sp macro="" textlink="">
      <xdr:nvSpPr>
        <xdr:cNvPr id="220" name="n_4mainValue【福祉施設】&#10;有形固定資産減価償却率">
          <a:extLst>
            <a:ext uri="{FF2B5EF4-FFF2-40B4-BE49-F238E27FC236}">
              <a16:creationId xmlns:a16="http://schemas.microsoft.com/office/drawing/2014/main" id="{9A708D87-51B5-42C9-9E20-1DA4E1EEEB7B}"/>
            </a:ext>
          </a:extLst>
        </xdr:cNvPr>
        <xdr:cNvSpPr txBox="1"/>
      </xdr:nvSpPr>
      <xdr:spPr>
        <a:xfrm>
          <a:off x="851544" y="13856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9CFF58F2-5E4F-4285-94DE-9109FDB8D060}"/>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2603E6D5-E1DE-4E42-9581-64CA17CD6867}"/>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285B045A-93BF-4AD0-BFA3-C35C48D73702}"/>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0ACDB160-995E-4A96-A03B-75D0AD1CE5C9}"/>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9885F51A-15CA-4657-BE0F-654010E7F8DC}"/>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6CB56CED-2A87-44BE-9A2B-F56BA792CCB2}"/>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341F9875-A2F7-41AF-A310-80503B14A953}"/>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866F0E1E-7BCB-4162-A553-2B057793E2C7}"/>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085FB33A-5257-4544-8724-88562402D90B}"/>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9E714D77-6CBF-4DF9-8688-F0AE6B705F2F}"/>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FA561662-0930-4520-8F90-9CB3895BC4C5}"/>
            </a:ext>
          </a:extLst>
        </xdr:cNvPr>
        <xdr:cNvCxnSpPr/>
      </xdr:nvCxnSpPr>
      <xdr:spPr>
        <a:xfrm>
          <a:off x="5956300" y="143609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6AC224B5-1499-4D51-8339-0D2742C3FB92}"/>
            </a:ext>
          </a:extLst>
        </xdr:cNvPr>
        <xdr:cNvSpPr txBox="1"/>
      </xdr:nvSpPr>
      <xdr:spPr>
        <a:xfrm>
          <a:off x="55272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F4DFA55E-841F-42B7-BCBB-3A195665F5D0}"/>
            </a:ext>
          </a:extLst>
        </xdr:cNvPr>
        <xdr:cNvCxnSpPr/>
      </xdr:nvCxnSpPr>
      <xdr:spPr>
        <a:xfrm>
          <a:off x="5956300" y="140471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29F5C58D-D711-438E-8C28-8E0A303B7B80}"/>
            </a:ext>
          </a:extLst>
        </xdr:cNvPr>
        <xdr:cNvSpPr txBox="1"/>
      </xdr:nvSpPr>
      <xdr:spPr>
        <a:xfrm>
          <a:off x="552722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FA5D6A74-CB47-4ECB-91EA-2AD5B4E363C9}"/>
            </a:ext>
          </a:extLst>
        </xdr:cNvPr>
        <xdr:cNvCxnSpPr/>
      </xdr:nvCxnSpPr>
      <xdr:spPr>
        <a:xfrm>
          <a:off x="5956300" y="137332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F54CFFC1-D090-4A64-A2C9-9ED8D83EBC68}"/>
            </a:ext>
          </a:extLst>
        </xdr:cNvPr>
        <xdr:cNvSpPr txBox="1"/>
      </xdr:nvSpPr>
      <xdr:spPr>
        <a:xfrm>
          <a:off x="552722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AC50AB88-5ED1-42E3-A7BF-9F7F9B1797C0}"/>
            </a:ext>
          </a:extLst>
        </xdr:cNvPr>
        <xdr:cNvCxnSpPr/>
      </xdr:nvCxnSpPr>
      <xdr:spPr>
        <a:xfrm>
          <a:off x="5956300" y="134193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F0D9BC42-CAC6-443C-A1F4-DF7206F64251}"/>
            </a:ext>
          </a:extLst>
        </xdr:cNvPr>
        <xdr:cNvSpPr txBox="1"/>
      </xdr:nvSpPr>
      <xdr:spPr>
        <a:xfrm>
          <a:off x="552722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912EABD9-F9E4-4A7E-B324-7BDA7DB5B8B8}"/>
            </a:ext>
          </a:extLst>
        </xdr:cNvPr>
        <xdr:cNvCxnSpPr/>
      </xdr:nvCxnSpPr>
      <xdr:spPr>
        <a:xfrm>
          <a:off x="5956300" y="131054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C2CBEA46-F25C-4F49-A54B-DA20D89B5672}"/>
            </a:ext>
          </a:extLst>
        </xdr:cNvPr>
        <xdr:cNvSpPr txBox="1"/>
      </xdr:nvSpPr>
      <xdr:spPr>
        <a:xfrm>
          <a:off x="552722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703CDB73-828C-4601-B236-C1A06342C5E6}"/>
            </a:ext>
          </a:extLst>
        </xdr:cNvPr>
        <xdr:cNvCxnSpPr/>
      </xdr:nvCxnSpPr>
      <xdr:spPr>
        <a:xfrm>
          <a:off x="5956300" y="127916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FA009342-9029-4410-8D9C-6C162F2F9517}"/>
            </a:ext>
          </a:extLst>
        </xdr:cNvPr>
        <xdr:cNvSpPr txBox="1"/>
      </xdr:nvSpPr>
      <xdr:spPr>
        <a:xfrm>
          <a:off x="552722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ECF8ED11-DEA0-4883-A1B8-6D16841EB1CF}"/>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7474AE5B-395F-42D5-946A-D0D27D225D89}"/>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E462A5C5-FDC1-40D9-BC9D-7FE1C42B4D88}"/>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35C3B424-A003-4CC2-8A89-4662C4FAF110}"/>
            </a:ext>
          </a:extLst>
        </xdr:cNvPr>
        <xdr:cNvCxnSpPr/>
      </xdr:nvCxnSpPr>
      <xdr:spPr>
        <a:xfrm flipV="1">
          <a:off x="9429115" y="12995584"/>
          <a:ext cx="0" cy="136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F1026264-C395-49FD-B08F-F19C7CC1C382}"/>
            </a:ext>
          </a:extLst>
        </xdr:cNvPr>
        <xdr:cNvSpPr txBox="1"/>
      </xdr:nvSpPr>
      <xdr:spPr>
        <a:xfrm>
          <a:off x="9467850" y="1436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84FA1978-8FB1-4BDC-9E81-D95A0A6BF992}"/>
            </a:ext>
          </a:extLst>
        </xdr:cNvPr>
        <xdr:cNvCxnSpPr/>
      </xdr:nvCxnSpPr>
      <xdr:spPr>
        <a:xfrm>
          <a:off x="9359900" y="143565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4DB66A42-02CB-4259-84EB-B7351B4B3520}"/>
            </a:ext>
          </a:extLst>
        </xdr:cNvPr>
        <xdr:cNvSpPr txBox="1"/>
      </xdr:nvSpPr>
      <xdr:spPr>
        <a:xfrm>
          <a:off x="9467850" y="1277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973B6840-883E-4E60-BE41-EA5E6D33C776}"/>
            </a:ext>
          </a:extLst>
        </xdr:cNvPr>
        <xdr:cNvCxnSpPr/>
      </xdr:nvCxnSpPr>
      <xdr:spPr>
        <a:xfrm>
          <a:off x="9359900" y="129955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251" name="【福祉施設】&#10;一人当たり面積平均値テキスト">
          <a:extLst>
            <a:ext uri="{FF2B5EF4-FFF2-40B4-BE49-F238E27FC236}">
              <a16:creationId xmlns:a16="http://schemas.microsoft.com/office/drawing/2014/main" id="{8ABAC9CD-46D4-4ADD-9C0C-365A6D1F84B4}"/>
            </a:ext>
          </a:extLst>
        </xdr:cNvPr>
        <xdr:cNvSpPr txBox="1"/>
      </xdr:nvSpPr>
      <xdr:spPr>
        <a:xfrm>
          <a:off x="9467850" y="14033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C88BEDEA-A9D8-464E-826A-8A92D1034F79}"/>
            </a:ext>
          </a:extLst>
        </xdr:cNvPr>
        <xdr:cNvSpPr/>
      </xdr:nvSpPr>
      <xdr:spPr>
        <a:xfrm>
          <a:off x="9398000" y="140492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0620AEDD-FC0F-4415-86F9-A0C483383565}"/>
            </a:ext>
          </a:extLst>
        </xdr:cNvPr>
        <xdr:cNvSpPr/>
      </xdr:nvSpPr>
      <xdr:spPr>
        <a:xfrm>
          <a:off x="8636000" y="14059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11605DC9-001F-497A-BCE3-C57AB852CC38}"/>
            </a:ext>
          </a:extLst>
        </xdr:cNvPr>
        <xdr:cNvSpPr/>
      </xdr:nvSpPr>
      <xdr:spPr>
        <a:xfrm>
          <a:off x="7842250" y="140586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AEF0CD7D-F8C9-4F90-BD6B-61817F806451}"/>
            </a:ext>
          </a:extLst>
        </xdr:cNvPr>
        <xdr:cNvSpPr/>
      </xdr:nvSpPr>
      <xdr:spPr>
        <a:xfrm>
          <a:off x="7029450" y="1406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7DC795CF-E7CC-4226-8373-C81453E36A78}"/>
            </a:ext>
          </a:extLst>
        </xdr:cNvPr>
        <xdr:cNvSpPr/>
      </xdr:nvSpPr>
      <xdr:spPr>
        <a:xfrm>
          <a:off x="6235700" y="14068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E91E50DA-375F-4654-A450-1CDDD7F8442A}"/>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28E91CE4-0887-4F1B-9ABD-5A75927615D3}"/>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30BADFEF-9995-414B-A04C-3BD9EC064199}"/>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B2911B8B-1A04-491B-AC95-33D097ADC660}"/>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2D9EFE4C-8E88-4E76-93B9-1EF534226C6C}"/>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58493</xdr:rowOff>
    </xdr:from>
    <xdr:to>
      <xdr:col>55</xdr:col>
      <xdr:colOff>50800</xdr:colOff>
      <xdr:row>83</xdr:row>
      <xdr:rowOff>160093</xdr:rowOff>
    </xdr:to>
    <xdr:sp macro="" textlink="">
      <xdr:nvSpPr>
        <xdr:cNvPr id="262" name="楕円 261">
          <a:extLst>
            <a:ext uri="{FF2B5EF4-FFF2-40B4-BE49-F238E27FC236}">
              <a16:creationId xmlns:a16="http://schemas.microsoft.com/office/drawing/2014/main" id="{4F7BEB96-AF94-4B4D-9EF0-CB9FED89BD09}"/>
            </a:ext>
          </a:extLst>
        </xdr:cNvPr>
        <xdr:cNvSpPr/>
      </xdr:nvSpPr>
      <xdr:spPr>
        <a:xfrm>
          <a:off x="9398000" y="137617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81370</xdr:rowOff>
    </xdr:from>
    <xdr:ext cx="469744" cy="259045"/>
    <xdr:sp macro="" textlink="">
      <xdr:nvSpPr>
        <xdr:cNvPr id="263" name="【福祉施設】&#10;一人当たり面積該当値テキスト">
          <a:extLst>
            <a:ext uri="{FF2B5EF4-FFF2-40B4-BE49-F238E27FC236}">
              <a16:creationId xmlns:a16="http://schemas.microsoft.com/office/drawing/2014/main" id="{0650F623-A520-460F-8070-750D1D0B172B}"/>
            </a:ext>
          </a:extLst>
        </xdr:cNvPr>
        <xdr:cNvSpPr txBox="1"/>
      </xdr:nvSpPr>
      <xdr:spPr>
        <a:xfrm>
          <a:off x="9467850" y="1361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78739</xdr:rowOff>
    </xdr:from>
    <xdr:to>
      <xdr:col>50</xdr:col>
      <xdr:colOff>165100</xdr:colOff>
      <xdr:row>84</xdr:row>
      <xdr:rowOff>8889</xdr:rowOff>
    </xdr:to>
    <xdr:sp macro="" textlink="">
      <xdr:nvSpPr>
        <xdr:cNvPr id="264" name="楕円 263">
          <a:extLst>
            <a:ext uri="{FF2B5EF4-FFF2-40B4-BE49-F238E27FC236}">
              <a16:creationId xmlns:a16="http://schemas.microsoft.com/office/drawing/2014/main" id="{C5DC29AD-B492-4311-9C0E-BD95AEA42F92}"/>
            </a:ext>
          </a:extLst>
        </xdr:cNvPr>
        <xdr:cNvSpPr/>
      </xdr:nvSpPr>
      <xdr:spPr>
        <a:xfrm>
          <a:off x="8636000" y="137820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109293</xdr:rowOff>
    </xdr:from>
    <xdr:to>
      <xdr:col>55</xdr:col>
      <xdr:colOff>0</xdr:colOff>
      <xdr:row>83</xdr:row>
      <xdr:rowOff>129539</xdr:rowOff>
    </xdr:to>
    <xdr:cxnSp macro="">
      <xdr:nvCxnSpPr>
        <xdr:cNvPr id="265" name="直線コネクタ 264">
          <a:extLst>
            <a:ext uri="{FF2B5EF4-FFF2-40B4-BE49-F238E27FC236}">
              <a16:creationId xmlns:a16="http://schemas.microsoft.com/office/drawing/2014/main" id="{F83E7FAD-C975-4CD8-ACC8-E1D4BD2BE4AC}"/>
            </a:ext>
          </a:extLst>
        </xdr:cNvPr>
        <xdr:cNvCxnSpPr/>
      </xdr:nvCxnSpPr>
      <xdr:spPr>
        <a:xfrm flipV="1">
          <a:off x="8686800" y="13812593"/>
          <a:ext cx="742950" cy="2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94089</xdr:rowOff>
    </xdr:from>
    <xdr:to>
      <xdr:col>46</xdr:col>
      <xdr:colOff>38100</xdr:colOff>
      <xdr:row>84</xdr:row>
      <xdr:rowOff>24239</xdr:rowOff>
    </xdr:to>
    <xdr:sp macro="" textlink="">
      <xdr:nvSpPr>
        <xdr:cNvPr id="266" name="楕円 265">
          <a:extLst>
            <a:ext uri="{FF2B5EF4-FFF2-40B4-BE49-F238E27FC236}">
              <a16:creationId xmlns:a16="http://schemas.microsoft.com/office/drawing/2014/main" id="{15D5ECC2-8141-41D3-994C-09DA279E714C}"/>
            </a:ext>
          </a:extLst>
        </xdr:cNvPr>
        <xdr:cNvSpPr/>
      </xdr:nvSpPr>
      <xdr:spPr>
        <a:xfrm>
          <a:off x="7842250" y="137973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129539</xdr:rowOff>
    </xdr:from>
    <xdr:to>
      <xdr:col>50</xdr:col>
      <xdr:colOff>114300</xdr:colOff>
      <xdr:row>83</xdr:row>
      <xdr:rowOff>144889</xdr:rowOff>
    </xdr:to>
    <xdr:cxnSp macro="">
      <xdr:nvCxnSpPr>
        <xdr:cNvPr id="267" name="直線コネクタ 266">
          <a:extLst>
            <a:ext uri="{FF2B5EF4-FFF2-40B4-BE49-F238E27FC236}">
              <a16:creationId xmlns:a16="http://schemas.microsoft.com/office/drawing/2014/main" id="{452CFEAC-4A71-44F1-9013-F7E25F4CE6B5}"/>
            </a:ext>
          </a:extLst>
        </xdr:cNvPr>
        <xdr:cNvCxnSpPr/>
      </xdr:nvCxnSpPr>
      <xdr:spPr>
        <a:xfrm flipV="1">
          <a:off x="7886700" y="13832839"/>
          <a:ext cx="800100" cy="1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52941</xdr:rowOff>
    </xdr:from>
    <xdr:to>
      <xdr:col>41</xdr:col>
      <xdr:colOff>101600</xdr:colOff>
      <xdr:row>83</xdr:row>
      <xdr:rowOff>154541</xdr:rowOff>
    </xdr:to>
    <xdr:sp macro="" textlink="">
      <xdr:nvSpPr>
        <xdr:cNvPr id="268" name="楕円 267">
          <a:extLst>
            <a:ext uri="{FF2B5EF4-FFF2-40B4-BE49-F238E27FC236}">
              <a16:creationId xmlns:a16="http://schemas.microsoft.com/office/drawing/2014/main" id="{E376B8C1-1758-460C-AD60-4565C72469BB}"/>
            </a:ext>
          </a:extLst>
        </xdr:cNvPr>
        <xdr:cNvSpPr/>
      </xdr:nvSpPr>
      <xdr:spPr>
        <a:xfrm>
          <a:off x="7029450" y="1375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103741</xdr:rowOff>
    </xdr:from>
    <xdr:to>
      <xdr:col>45</xdr:col>
      <xdr:colOff>177800</xdr:colOff>
      <xdr:row>83</xdr:row>
      <xdr:rowOff>144889</xdr:rowOff>
    </xdr:to>
    <xdr:cxnSp macro="">
      <xdr:nvCxnSpPr>
        <xdr:cNvPr id="269" name="直線コネクタ 268">
          <a:extLst>
            <a:ext uri="{FF2B5EF4-FFF2-40B4-BE49-F238E27FC236}">
              <a16:creationId xmlns:a16="http://schemas.microsoft.com/office/drawing/2014/main" id="{2C6D0B87-4462-4D7B-9F81-95A73ECCE273}"/>
            </a:ext>
          </a:extLst>
        </xdr:cNvPr>
        <xdr:cNvCxnSpPr/>
      </xdr:nvCxnSpPr>
      <xdr:spPr>
        <a:xfrm>
          <a:off x="7080250" y="13807041"/>
          <a:ext cx="8064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68943</xdr:rowOff>
    </xdr:from>
    <xdr:to>
      <xdr:col>36</xdr:col>
      <xdr:colOff>165100</xdr:colOff>
      <xdr:row>83</xdr:row>
      <xdr:rowOff>170543</xdr:rowOff>
    </xdr:to>
    <xdr:sp macro="" textlink="">
      <xdr:nvSpPr>
        <xdr:cNvPr id="270" name="楕円 269">
          <a:extLst>
            <a:ext uri="{FF2B5EF4-FFF2-40B4-BE49-F238E27FC236}">
              <a16:creationId xmlns:a16="http://schemas.microsoft.com/office/drawing/2014/main" id="{BAFF1310-FDA2-4825-8CA9-C631AF675BCC}"/>
            </a:ext>
          </a:extLst>
        </xdr:cNvPr>
        <xdr:cNvSpPr/>
      </xdr:nvSpPr>
      <xdr:spPr>
        <a:xfrm>
          <a:off x="6235700" y="137722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103741</xdr:rowOff>
    </xdr:from>
    <xdr:to>
      <xdr:col>41</xdr:col>
      <xdr:colOff>50800</xdr:colOff>
      <xdr:row>83</xdr:row>
      <xdr:rowOff>119743</xdr:rowOff>
    </xdr:to>
    <xdr:cxnSp macro="">
      <xdr:nvCxnSpPr>
        <xdr:cNvPr id="271" name="直線コネクタ 270">
          <a:extLst>
            <a:ext uri="{FF2B5EF4-FFF2-40B4-BE49-F238E27FC236}">
              <a16:creationId xmlns:a16="http://schemas.microsoft.com/office/drawing/2014/main" id="{B7430D16-1CCB-4455-B55E-A07CF270D54F}"/>
            </a:ext>
          </a:extLst>
        </xdr:cNvPr>
        <xdr:cNvCxnSpPr/>
      </xdr:nvCxnSpPr>
      <xdr:spPr>
        <a:xfrm flipV="1">
          <a:off x="6286500" y="13807041"/>
          <a:ext cx="7937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272" name="n_1aveValue【福祉施設】&#10;一人当たり面積">
          <a:extLst>
            <a:ext uri="{FF2B5EF4-FFF2-40B4-BE49-F238E27FC236}">
              <a16:creationId xmlns:a16="http://schemas.microsoft.com/office/drawing/2014/main" id="{5035C4D1-E042-44BE-9723-75960AFFD4E2}"/>
            </a:ext>
          </a:extLst>
        </xdr:cNvPr>
        <xdr:cNvSpPr txBox="1"/>
      </xdr:nvSpPr>
      <xdr:spPr>
        <a:xfrm>
          <a:off x="8458277" y="1415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273" name="n_2aveValue【福祉施設】&#10;一人当たり面積">
          <a:extLst>
            <a:ext uri="{FF2B5EF4-FFF2-40B4-BE49-F238E27FC236}">
              <a16:creationId xmlns:a16="http://schemas.microsoft.com/office/drawing/2014/main" id="{63B597E2-3E3F-4B8C-900F-089476B65EAB}"/>
            </a:ext>
          </a:extLst>
        </xdr:cNvPr>
        <xdr:cNvSpPr txBox="1"/>
      </xdr:nvSpPr>
      <xdr:spPr>
        <a:xfrm>
          <a:off x="7677227" y="14151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274" name="n_3aveValue【福祉施設】&#10;一人当たり面積">
          <a:extLst>
            <a:ext uri="{FF2B5EF4-FFF2-40B4-BE49-F238E27FC236}">
              <a16:creationId xmlns:a16="http://schemas.microsoft.com/office/drawing/2014/main" id="{48F747C0-726E-4D1F-82A4-6FE9C5B73540}"/>
            </a:ext>
          </a:extLst>
        </xdr:cNvPr>
        <xdr:cNvSpPr txBox="1"/>
      </xdr:nvSpPr>
      <xdr:spPr>
        <a:xfrm>
          <a:off x="6864427" y="1415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127706</xdr:rowOff>
    </xdr:from>
    <xdr:ext cx="469744" cy="259045"/>
    <xdr:sp macro="" textlink="">
      <xdr:nvSpPr>
        <xdr:cNvPr id="275" name="n_4aveValue【福祉施設】&#10;一人当たり面積">
          <a:extLst>
            <a:ext uri="{FF2B5EF4-FFF2-40B4-BE49-F238E27FC236}">
              <a16:creationId xmlns:a16="http://schemas.microsoft.com/office/drawing/2014/main" id="{8E4FF22F-77CB-48CE-B8E0-EE9723681F1B}"/>
            </a:ext>
          </a:extLst>
        </xdr:cNvPr>
        <xdr:cNvSpPr txBox="1"/>
      </xdr:nvSpPr>
      <xdr:spPr>
        <a:xfrm>
          <a:off x="6070677" y="14161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25416</xdr:rowOff>
    </xdr:from>
    <xdr:ext cx="469744" cy="259045"/>
    <xdr:sp macro="" textlink="">
      <xdr:nvSpPr>
        <xdr:cNvPr id="276" name="n_1mainValue【福祉施設】&#10;一人当たり面積">
          <a:extLst>
            <a:ext uri="{FF2B5EF4-FFF2-40B4-BE49-F238E27FC236}">
              <a16:creationId xmlns:a16="http://schemas.microsoft.com/office/drawing/2014/main" id="{E6991264-EFFD-44D6-BEB1-0D5A3CC40994}"/>
            </a:ext>
          </a:extLst>
        </xdr:cNvPr>
        <xdr:cNvSpPr txBox="1"/>
      </xdr:nvSpPr>
      <xdr:spPr>
        <a:xfrm>
          <a:off x="8458277" y="1356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40766</xdr:rowOff>
    </xdr:from>
    <xdr:ext cx="469744" cy="259045"/>
    <xdr:sp macro="" textlink="">
      <xdr:nvSpPr>
        <xdr:cNvPr id="277" name="n_2mainValue【福祉施設】&#10;一人当たり面積">
          <a:extLst>
            <a:ext uri="{FF2B5EF4-FFF2-40B4-BE49-F238E27FC236}">
              <a16:creationId xmlns:a16="http://schemas.microsoft.com/office/drawing/2014/main" id="{1802E23E-18EB-4DD2-AA09-A383F17D086E}"/>
            </a:ext>
          </a:extLst>
        </xdr:cNvPr>
        <xdr:cNvSpPr txBox="1"/>
      </xdr:nvSpPr>
      <xdr:spPr>
        <a:xfrm>
          <a:off x="7677227" y="1357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171068</xdr:rowOff>
    </xdr:from>
    <xdr:ext cx="469744" cy="259045"/>
    <xdr:sp macro="" textlink="">
      <xdr:nvSpPr>
        <xdr:cNvPr id="278" name="n_3mainValue【福祉施設】&#10;一人当たり面積">
          <a:extLst>
            <a:ext uri="{FF2B5EF4-FFF2-40B4-BE49-F238E27FC236}">
              <a16:creationId xmlns:a16="http://schemas.microsoft.com/office/drawing/2014/main" id="{254ED003-7AE4-4FD7-A44E-F6125520E890}"/>
            </a:ext>
          </a:extLst>
        </xdr:cNvPr>
        <xdr:cNvSpPr txBox="1"/>
      </xdr:nvSpPr>
      <xdr:spPr>
        <a:xfrm>
          <a:off x="6864427" y="13537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15620</xdr:rowOff>
    </xdr:from>
    <xdr:ext cx="469744" cy="259045"/>
    <xdr:sp macro="" textlink="">
      <xdr:nvSpPr>
        <xdr:cNvPr id="279" name="n_4mainValue【福祉施設】&#10;一人当たり面積">
          <a:extLst>
            <a:ext uri="{FF2B5EF4-FFF2-40B4-BE49-F238E27FC236}">
              <a16:creationId xmlns:a16="http://schemas.microsoft.com/office/drawing/2014/main" id="{CBCC0AEF-5AF6-4A08-94A9-B23EFB14F1DF}"/>
            </a:ext>
          </a:extLst>
        </xdr:cNvPr>
        <xdr:cNvSpPr txBox="1"/>
      </xdr:nvSpPr>
      <xdr:spPr>
        <a:xfrm>
          <a:off x="6070677" y="13553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1DED63C1-29E7-4C5B-9871-4993AB295C39}"/>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E1F0AFC9-8B0B-4A9A-9B34-3C712443428D}"/>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42CC34AC-5DA2-4A38-AA95-D67E62873647}"/>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C0021F28-413C-4614-8A39-E0AC5D6F9773}"/>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4E6CF404-FEA0-4DBF-9BEE-051B7C5586C2}"/>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98CED650-FA68-40DE-8A37-447FDA572675}"/>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3E040B1A-5280-489D-B784-A58006349884}"/>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E53987F1-86AB-4ABD-BECC-E50BA36650AC}"/>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3312FF47-A49E-40AF-AA4F-679CEB9493CA}"/>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054F44A8-7528-4DFF-BA53-6F0362F17503}"/>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B758D968-F6AC-4102-9990-594EB2244673}"/>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4DCEC0E3-2C57-4B5A-A079-49ABF93BF2A2}"/>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131DD19E-0B17-4CA9-B780-2E3297AE4C12}"/>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5B2BB148-6A22-4960-BD4A-B64DCABC2D6D}"/>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480EF5AF-044C-4662-B894-1D64840129AB}"/>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4BAB7FCA-D43D-4CBF-B625-2CDE9CEED646}"/>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D8D04C38-DC2C-4BA7-85EF-55E4978907B1}"/>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1E533381-1000-4FD4-AC08-7C9D5898E990}"/>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14972500-DA63-4AB0-8978-943D999BBBB0}"/>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F1CEE645-8D61-4557-8DA1-496BECF58F66}"/>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7358D479-30A5-46B9-8153-1D85DBD6A5A2}"/>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F565C9ED-9437-424B-AB75-58A2F8111CF7}"/>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C3BFAA0A-EDB5-4057-8592-A34032935590}"/>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6C2E8F96-8278-417A-87C8-96B3C9AA7CA5}"/>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50032409-3B3F-4E9E-8591-4F9F9E099A73}"/>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C0A4669B-D0CB-4774-8374-7334AA2615DB}"/>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6345F47E-7E97-497E-90A6-C1B4BE1CDF05}"/>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96380781-164E-47C1-A0C2-9F3013CDDBD7}"/>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C1A3DE0C-4B1B-4B84-BA90-8B2B275FE388}"/>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99B6CD89-3EC4-4B8B-A0C0-9A1114D8C0C5}"/>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55A2976A-8704-439A-8B3C-EC8937CC05B1}"/>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F3C6CE17-259C-40F3-ADF9-6DB8FBD4DD24}"/>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D3B8B6D1-455A-4AFB-BB30-52A2823D4642}"/>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3E762A2A-C227-4206-A8EA-44F1518205D0}"/>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D25ED2DD-6595-420C-BBFA-3B78FF6D5A5A}"/>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6EFC6A82-6836-42D2-B650-3566CDA2C448}"/>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B85A66DE-493F-485C-9DBB-865A9F5B11F1}"/>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A4B2DAFB-4140-48A9-BAC9-6361DCE03303}"/>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B7588716-20B1-4D9B-A8F2-2EC24A474337}"/>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DDD29CE6-EE9E-427E-B65C-453B8E10B6A3}"/>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FE8C44BA-F8DD-4B93-BF20-D60FA0CE79F7}"/>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21" name="直線コネクタ 320">
          <a:extLst>
            <a:ext uri="{FF2B5EF4-FFF2-40B4-BE49-F238E27FC236}">
              <a16:creationId xmlns:a16="http://schemas.microsoft.com/office/drawing/2014/main" id="{5B8A608C-3CC6-4313-8BD9-FFA60F9FCCE2}"/>
            </a:ext>
          </a:extLst>
        </xdr:cNvPr>
        <xdr:cNvCxnSpPr/>
      </xdr:nvCxnSpPr>
      <xdr:spPr>
        <a:xfrm flipV="1">
          <a:off x="14699614" y="5573486"/>
          <a:ext cx="0" cy="145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2" name="【一般廃棄物処理施設】&#10;有形固定資産減価償却率最小値テキスト">
          <a:extLst>
            <a:ext uri="{FF2B5EF4-FFF2-40B4-BE49-F238E27FC236}">
              <a16:creationId xmlns:a16="http://schemas.microsoft.com/office/drawing/2014/main" id="{8CDE0E21-73EB-430D-98A6-B51A79C7B935}"/>
            </a:ext>
          </a:extLst>
        </xdr:cNvPr>
        <xdr:cNvSpPr txBox="1"/>
      </xdr:nvSpPr>
      <xdr:spPr>
        <a:xfrm>
          <a:off x="1473835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3" name="直線コネクタ 322">
          <a:extLst>
            <a:ext uri="{FF2B5EF4-FFF2-40B4-BE49-F238E27FC236}">
              <a16:creationId xmlns:a16="http://schemas.microsoft.com/office/drawing/2014/main" id="{6180BD77-9263-403D-A3F0-5A85154F01D7}"/>
            </a:ext>
          </a:extLst>
        </xdr:cNvPr>
        <xdr:cNvCxnSpPr/>
      </xdr:nvCxnSpPr>
      <xdr:spPr>
        <a:xfrm>
          <a:off x="146113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CAE0DFC1-951B-4033-8E12-7606034BD0D9}"/>
            </a:ext>
          </a:extLst>
        </xdr:cNvPr>
        <xdr:cNvSpPr txBox="1"/>
      </xdr:nvSpPr>
      <xdr:spPr>
        <a:xfrm>
          <a:off x="14738350" y="53550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5" name="直線コネクタ 324">
          <a:extLst>
            <a:ext uri="{FF2B5EF4-FFF2-40B4-BE49-F238E27FC236}">
              <a16:creationId xmlns:a16="http://schemas.microsoft.com/office/drawing/2014/main" id="{429BFCB3-72B4-4427-80F5-26035100B3F7}"/>
            </a:ext>
          </a:extLst>
        </xdr:cNvPr>
        <xdr:cNvCxnSpPr/>
      </xdr:nvCxnSpPr>
      <xdr:spPr>
        <a:xfrm>
          <a:off x="14611350" y="5573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8A2E8306-49AE-430C-8EF4-F7D19DCA4D19}"/>
            </a:ext>
          </a:extLst>
        </xdr:cNvPr>
        <xdr:cNvSpPr txBox="1"/>
      </xdr:nvSpPr>
      <xdr:spPr>
        <a:xfrm>
          <a:off x="14738350" y="62353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7" name="フローチャート: 判断 326">
          <a:extLst>
            <a:ext uri="{FF2B5EF4-FFF2-40B4-BE49-F238E27FC236}">
              <a16:creationId xmlns:a16="http://schemas.microsoft.com/office/drawing/2014/main" id="{CAA40DAB-0F13-46C5-A0C1-C39D68EE87DD}"/>
            </a:ext>
          </a:extLst>
        </xdr:cNvPr>
        <xdr:cNvSpPr/>
      </xdr:nvSpPr>
      <xdr:spPr>
        <a:xfrm>
          <a:off x="14649450" y="63775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8" name="フローチャート: 判断 327">
          <a:extLst>
            <a:ext uri="{FF2B5EF4-FFF2-40B4-BE49-F238E27FC236}">
              <a16:creationId xmlns:a16="http://schemas.microsoft.com/office/drawing/2014/main" id="{4AD3EE23-47E9-47B4-A06C-9ACDC5EAAA64}"/>
            </a:ext>
          </a:extLst>
        </xdr:cNvPr>
        <xdr:cNvSpPr/>
      </xdr:nvSpPr>
      <xdr:spPr>
        <a:xfrm>
          <a:off x="13887450" y="63547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9" name="フローチャート: 判断 328">
          <a:extLst>
            <a:ext uri="{FF2B5EF4-FFF2-40B4-BE49-F238E27FC236}">
              <a16:creationId xmlns:a16="http://schemas.microsoft.com/office/drawing/2014/main" id="{46D35898-5734-4CCD-A9F3-99B9DB63B464}"/>
            </a:ext>
          </a:extLst>
        </xdr:cNvPr>
        <xdr:cNvSpPr/>
      </xdr:nvSpPr>
      <xdr:spPr>
        <a:xfrm>
          <a:off x="13093700" y="63547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30" name="フローチャート: 判断 329">
          <a:extLst>
            <a:ext uri="{FF2B5EF4-FFF2-40B4-BE49-F238E27FC236}">
              <a16:creationId xmlns:a16="http://schemas.microsoft.com/office/drawing/2014/main" id="{0C3A0083-E618-45DB-A4B3-684C9C4A1B64}"/>
            </a:ext>
          </a:extLst>
        </xdr:cNvPr>
        <xdr:cNvSpPr/>
      </xdr:nvSpPr>
      <xdr:spPr>
        <a:xfrm>
          <a:off x="12299950" y="62926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31" name="フローチャート: 判断 330">
          <a:extLst>
            <a:ext uri="{FF2B5EF4-FFF2-40B4-BE49-F238E27FC236}">
              <a16:creationId xmlns:a16="http://schemas.microsoft.com/office/drawing/2014/main" id="{B5F3B584-9684-45BB-9349-44F8EE437E67}"/>
            </a:ext>
          </a:extLst>
        </xdr:cNvPr>
        <xdr:cNvSpPr/>
      </xdr:nvSpPr>
      <xdr:spPr>
        <a:xfrm>
          <a:off x="11487150" y="630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646DBE49-89C1-466C-88E2-C1BCB466D9CD}"/>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C6DF914F-6686-4F4A-A1D6-930B57B4C492}"/>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FCD5705E-32C6-4EAF-8022-B2C66EE1DFE1}"/>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CB7B6677-8054-4675-8D3A-0525E6E53F9A}"/>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CB8E0BA5-1CF7-4370-8E22-3E45C3D735F7}"/>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120106</xdr:rowOff>
    </xdr:from>
    <xdr:to>
      <xdr:col>85</xdr:col>
      <xdr:colOff>177800</xdr:colOff>
      <xdr:row>39</xdr:row>
      <xdr:rowOff>50256</xdr:rowOff>
    </xdr:to>
    <xdr:sp macro="" textlink="">
      <xdr:nvSpPr>
        <xdr:cNvPr id="337" name="楕円 336">
          <a:extLst>
            <a:ext uri="{FF2B5EF4-FFF2-40B4-BE49-F238E27FC236}">
              <a16:creationId xmlns:a16="http://schemas.microsoft.com/office/drawing/2014/main" id="{0851874B-C5E5-49F5-B65D-27F2D8A7FDAD}"/>
            </a:ext>
          </a:extLst>
        </xdr:cNvPr>
        <xdr:cNvSpPr/>
      </xdr:nvSpPr>
      <xdr:spPr>
        <a:xfrm>
          <a:off x="14649450" y="63939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98533</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116CB516-6300-43E2-85C8-2464ECEBC0FD}"/>
            </a:ext>
          </a:extLst>
        </xdr:cNvPr>
        <xdr:cNvSpPr txBox="1"/>
      </xdr:nvSpPr>
      <xdr:spPr>
        <a:xfrm>
          <a:off x="14738350" y="6372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72753</xdr:rowOff>
    </xdr:from>
    <xdr:to>
      <xdr:col>81</xdr:col>
      <xdr:colOff>101600</xdr:colOff>
      <xdr:row>39</xdr:row>
      <xdr:rowOff>2903</xdr:rowOff>
    </xdr:to>
    <xdr:sp macro="" textlink="">
      <xdr:nvSpPr>
        <xdr:cNvPr id="339" name="楕円 338">
          <a:extLst>
            <a:ext uri="{FF2B5EF4-FFF2-40B4-BE49-F238E27FC236}">
              <a16:creationId xmlns:a16="http://schemas.microsoft.com/office/drawing/2014/main" id="{A102EEA3-E5E4-434D-AB17-544CBC763939}"/>
            </a:ext>
          </a:extLst>
        </xdr:cNvPr>
        <xdr:cNvSpPr/>
      </xdr:nvSpPr>
      <xdr:spPr>
        <a:xfrm>
          <a:off x="13887450" y="63465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123553</xdr:rowOff>
    </xdr:from>
    <xdr:to>
      <xdr:col>85</xdr:col>
      <xdr:colOff>127000</xdr:colOff>
      <xdr:row>38</xdr:row>
      <xdr:rowOff>170906</xdr:rowOff>
    </xdr:to>
    <xdr:cxnSp macro="">
      <xdr:nvCxnSpPr>
        <xdr:cNvPr id="340" name="直線コネクタ 339">
          <a:extLst>
            <a:ext uri="{FF2B5EF4-FFF2-40B4-BE49-F238E27FC236}">
              <a16:creationId xmlns:a16="http://schemas.microsoft.com/office/drawing/2014/main" id="{AD869AF6-120F-4DA6-9E5A-FE5AC197E08D}"/>
            </a:ext>
          </a:extLst>
        </xdr:cNvPr>
        <xdr:cNvCxnSpPr/>
      </xdr:nvCxnSpPr>
      <xdr:spPr>
        <a:xfrm>
          <a:off x="13938250" y="6397353"/>
          <a:ext cx="762000" cy="4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102144</xdr:rowOff>
    </xdr:from>
    <xdr:to>
      <xdr:col>76</xdr:col>
      <xdr:colOff>165100</xdr:colOff>
      <xdr:row>40</xdr:row>
      <xdr:rowOff>32294</xdr:rowOff>
    </xdr:to>
    <xdr:sp macro="" textlink="">
      <xdr:nvSpPr>
        <xdr:cNvPr id="341" name="楕円 340">
          <a:extLst>
            <a:ext uri="{FF2B5EF4-FFF2-40B4-BE49-F238E27FC236}">
              <a16:creationId xmlns:a16="http://schemas.microsoft.com/office/drawing/2014/main" id="{D923C9E5-AB97-4706-B868-3A98A8F5A39E}"/>
            </a:ext>
          </a:extLst>
        </xdr:cNvPr>
        <xdr:cNvSpPr/>
      </xdr:nvSpPr>
      <xdr:spPr>
        <a:xfrm>
          <a:off x="13093700" y="65410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123553</xdr:rowOff>
    </xdr:from>
    <xdr:to>
      <xdr:col>81</xdr:col>
      <xdr:colOff>50800</xdr:colOff>
      <xdr:row>39</xdr:row>
      <xdr:rowOff>152944</xdr:rowOff>
    </xdr:to>
    <xdr:cxnSp macro="">
      <xdr:nvCxnSpPr>
        <xdr:cNvPr id="342" name="直線コネクタ 341">
          <a:extLst>
            <a:ext uri="{FF2B5EF4-FFF2-40B4-BE49-F238E27FC236}">
              <a16:creationId xmlns:a16="http://schemas.microsoft.com/office/drawing/2014/main" id="{089A3020-C330-4DDA-96AB-54D6A61F76EC}"/>
            </a:ext>
          </a:extLst>
        </xdr:cNvPr>
        <xdr:cNvCxnSpPr/>
      </xdr:nvCxnSpPr>
      <xdr:spPr>
        <a:xfrm flipV="1">
          <a:off x="13144500" y="6397353"/>
          <a:ext cx="793750" cy="19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51526</xdr:rowOff>
    </xdr:from>
    <xdr:to>
      <xdr:col>72</xdr:col>
      <xdr:colOff>38100</xdr:colOff>
      <xdr:row>39</xdr:row>
      <xdr:rowOff>153126</xdr:rowOff>
    </xdr:to>
    <xdr:sp macro="" textlink="">
      <xdr:nvSpPr>
        <xdr:cNvPr id="343" name="楕円 342">
          <a:extLst>
            <a:ext uri="{FF2B5EF4-FFF2-40B4-BE49-F238E27FC236}">
              <a16:creationId xmlns:a16="http://schemas.microsoft.com/office/drawing/2014/main" id="{5DEF333C-4234-4FBB-8464-75A710A1E430}"/>
            </a:ext>
          </a:extLst>
        </xdr:cNvPr>
        <xdr:cNvSpPr/>
      </xdr:nvSpPr>
      <xdr:spPr>
        <a:xfrm>
          <a:off x="12299950" y="64904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102326</xdr:rowOff>
    </xdr:from>
    <xdr:to>
      <xdr:col>76</xdr:col>
      <xdr:colOff>114300</xdr:colOff>
      <xdr:row>39</xdr:row>
      <xdr:rowOff>152944</xdr:rowOff>
    </xdr:to>
    <xdr:cxnSp macro="">
      <xdr:nvCxnSpPr>
        <xdr:cNvPr id="344" name="直線コネクタ 343">
          <a:extLst>
            <a:ext uri="{FF2B5EF4-FFF2-40B4-BE49-F238E27FC236}">
              <a16:creationId xmlns:a16="http://schemas.microsoft.com/office/drawing/2014/main" id="{A0ED56FF-B22E-41CC-9B4B-FE9D5BE01D16}"/>
            </a:ext>
          </a:extLst>
        </xdr:cNvPr>
        <xdr:cNvCxnSpPr/>
      </xdr:nvCxnSpPr>
      <xdr:spPr>
        <a:xfrm>
          <a:off x="12344400" y="6541226"/>
          <a:ext cx="8001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41728</xdr:rowOff>
    </xdr:from>
    <xdr:to>
      <xdr:col>67</xdr:col>
      <xdr:colOff>101600</xdr:colOff>
      <xdr:row>42</xdr:row>
      <xdr:rowOff>143328</xdr:rowOff>
    </xdr:to>
    <xdr:sp macro="" textlink="">
      <xdr:nvSpPr>
        <xdr:cNvPr id="345" name="楕円 344">
          <a:extLst>
            <a:ext uri="{FF2B5EF4-FFF2-40B4-BE49-F238E27FC236}">
              <a16:creationId xmlns:a16="http://schemas.microsoft.com/office/drawing/2014/main" id="{5E7A8E76-9892-4C3F-A156-5B16FE36EF5B}"/>
            </a:ext>
          </a:extLst>
        </xdr:cNvPr>
        <xdr:cNvSpPr/>
      </xdr:nvSpPr>
      <xdr:spPr>
        <a:xfrm>
          <a:off x="11487150" y="697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102326</xdr:rowOff>
    </xdr:from>
    <xdr:to>
      <xdr:col>71</xdr:col>
      <xdr:colOff>177800</xdr:colOff>
      <xdr:row>42</xdr:row>
      <xdr:rowOff>92528</xdr:rowOff>
    </xdr:to>
    <xdr:cxnSp macro="">
      <xdr:nvCxnSpPr>
        <xdr:cNvPr id="346" name="直線コネクタ 345">
          <a:extLst>
            <a:ext uri="{FF2B5EF4-FFF2-40B4-BE49-F238E27FC236}">
              <a16:creationId xmlns:a16="http://schemas.microsoft.com/office/drawing/2014/main" id="{05A5E95A-2F2B-44F4-A40A-46C667C75F12}"/>
            </a:ext>
          </a:extLst>
        </xdr:cNvPr>
        <xdr:cNvCxnSpPr/>
      </xdr:nvCxnSpPr>
      <xdr:spPr>
        <a:xfrm flipV="1">
          <a:off x="11537950" y="6541226"/>
          <a:ext cx="806450" cy="48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F32BE933-B28B-4901-965E-285F45AB0842}"/>
            </a:ext>
          </a:extLst>
        </xdr:cNvPr>
        <xdr:cNvSpPr txBox="1"/>
      </xdr:nvSpPr>
      <xdr:spPr>
        <a:xfrm>
          <a:off x="13742044" y="6441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9164293D-16E6-41D8-82C5-1DF8E0A0A327}"/>
            </a:ext>
          </a:extLst>
        </xdr:cNvPr>
        <xdr:cNvSpPr txBox="1"/>
      </xdr:nvSpPr>
      <xdr:spPr>
        <a:xfrm>
          <a:off x="12960994" y="6136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835A9BD0-CB83-406B-882B-5105AA403329}"/>
            </a:ext>
          </a:extLst>
        </xdr:cNvPr>
        <xdr:cNvSpPr txBox="1"/>
      </xdr:nvSpPr>
      <xdr:spPr>
        <a:xfrm>
          <a:off x="121672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EC82799C-1FC3-4789-B2C4-A9DB2835701A}"/>
            </a:ext>
          </a:extLst>
        </xdr:cNvPr>
        <xdr:cNvSpPr txBox="1"/>
      </xdr:nvSpPr>
      <xdr:spPr>
        <a:xfrm>
          <a:off x="1135444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19430</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C06C9ED2-ABDD-4095-8088-40DB905EBB26}"/>
            </a:ext>
          </a:extLst>
        </xdr:cNvPr>
        <xdr:cNvSpPr txBox="1"/>
      </xdr:nvSpPr>
      <xdr:spPr>
        <a:xfrm>
          <a:off x="13742044" y="6128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23421</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938E3D99-85C8-4FBA-8832-F6A710EA7120}"/>
            </a:ext>
          </a:extLst>
        </xdr:cNvPr>
        <xdr:cNvSpPr txBox="1"/>
      </xdr:nvSpPr>
      <xdr:spPr>
        <a:xfrm>
          <a:off x="12960994" y="6627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144253</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7CA8E7AE-777D-405A-95F6-30B38B225DD3}"/>
            </a:ext>
          </a:extLst>
        </xdr:cNvPr>
        <xdr:cNvSpPr txBox="1"/>
      </xdr:nvSpPr>
      <xdr:spPr>
        <a:xfrm>
          <a:off x="12167244" y="658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134455</xdr:rowOff>
    </xdr:from>
    <xdr:ext cx="469744" cy="259045"/>
    <xdr:sp macro="" textlink="">
      <xdr:nvSpPr>
        <xdr:cNvPr id="354" name="n_4mainValue【一般廃棄物処理施設】&#10;有形固定資産減価償却率">
          <a:extLst>
            <a:ext uri="{FF2B5EF4-FFF2-40B4-BE49-F238E27FC236}">
              <a16:creationId xmlns:a16="http://schemas.microsoft.com/office/drawing/2014/main" id="{218763C6-4502-4E2D-ADD8-D1174EFBBC22}"/>
            </a:ext>
          </a:extLst>
        </xdr:cNvPr>
        <xdr:cNvSpPr txBox="1"/>
      </xdr:nvSpPr>
      <xdr:spPr>
        <a:xfrm>
          <a:off x="11322127" y="706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DA8363F3-C410-4C45-888B-6FCCABC8828F}"/>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3DA065AE-97E5-4024-890B-5B2B1F6A0EAE}"/>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F41ED861-7F85-4F80-ACD8-5B85141B32D0}"/>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E207B640-6D3D-485D-9AAF-32F3B26F6D1F}"/>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74B19510-281C-494B-9B09-451F86C82181}"/>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754A0A97-8573-497D-874A-50994867FB50}"/>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CAA8E2E8-E84E-4E64-AE89-571217A21420}"/>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05DDB3BA-4325-47DE-9F74-D7175DAE94C2}"/>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94315122-4CF1-4A85-9E4B-E22188B0A072}"/>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00967FCF-04DE-4A83-95C4-FC657AC26E00}"/>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071412A5-5CDD-4924-A909-C4F52EC08337}"/>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54EBF933-A719-4CD3-84BF-C536956AAADB}"/>
            </a:ext>
          </a:extLst>
        </xdr:cNvPr>
        <xdr:cNvSpPr txBox="1"/>
      </xdr:nvSpPr>
      <xdr:spPr>
        <a:xfrm>
          <a:off x="16248514" y="6766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322230D1-3AF3-4310-9BF5-45287BC1431C}"/>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06FA7CE8-C735-4A26-AE2B-2BC7267546BA}"/>
            </a:ext>
          </a:extLst>
        </xdr:cNvPr>
        <xdr:cNvSpPr txBox="1"/>
      </xdr:nvSpPr>
      <xdr:spPr>
        <a:xfrm>
          <a:off x="1593998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E23DAF46-A89B-4A74-BFB6-C77C2CFCC5E8}"/>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0" name="テキスト ボックス 369">
          <a:extLst>
            <a:ext uri="{FF2B5EF4-FFF2-40B4-BE49-F238E27FC236}">
              <a16:creationId xmlns:a16="http://schemas.microsoft.com/office/drawing/2014/main" id="{548C239F-0088-4483-9C68-6D80028F7CA9}"/>
            </a:ext>
          </a:extLst>
        </xdr:cNvPr>
        <xdr:cNvSpPr txBox="1"/>
      </xdr:nvSpPr>
      <xdr:spPr>
        <a:xfrm>
          <a:off x="15849828" y="5883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3789F221-8DD9-45C0-8A5F-03836A8D6FE9}"/>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2" name="テキスト ボックス 371">
          <a:extLst>
            <a:ext uri="{FF2B5EF4-FFF2-40B4-BE49-F238E27FC236}">
              <a16:creationId xmlns:a16="http://schemas.microsoft.com/office/drawing/2014/main" id="{ED74BD84-A8A4-4CBB-9999-1E0E2AA39A91}"/>
            </a:ext>
          </a:extLst>
        </xdr:cNvPr>
        <xdr:cNvSpPr txBox="1"/>
      </xdr:nvSpPr>
      <xdr:spPr>
        <a:xfrm>
          <a:off x="15849828" y="54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2EC5790B-2561-41C3-B870-BBA44FEFB144}"/>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4" name="テキスト ボックス 373">
          <a:extLst>
            <a:ext uri="{FF2B5EF4-FFF2-40B4-BE49-F238E27FC236}">
              <a16:creationId xmlns:a16="http://schemas.microsoft.com/office/drawing/2014/main" id="{CB4058D1-2520-4A2B-8777-6B24CF221CE4}"/>
            </a:ext>
          </a:extLst>
        </xdr:cNvPr>
        <xdr:cNvSpPr txBox="1"/>
      </xdr:nvSpPr>
      <xdr:spPr>
        <a:xfrm>
          <a:off x="15849828" y="5001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9E3312A1-CC86-4BB4-BEBB-7A47CAB022B7}"/>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6" name="直線コネクタ 375">
          <a:extLst>
            <a:ext uri="{FF2B5EF4-FFF2-40B4-BE49-F238E27FC236}">
              <a16:creationId xmlns:a16="http://schemas.microsoft.com/office/drawing/2014/main" id="{A79FA4A8-7A9D-4050-B789-DF47D2A6148D}"/>
            </a:ext>
          </a:extLst>
        </xdr:cNvPr>
        <xdr:cNvCxnSpPr/>
      </xdr:nvCxnSpPr>
      <xdr:spPr>
        <a:xfrm flipV="1">
          <a:off x="19951064" y="5483489"/>
          <a:ext cx="0" cy="141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77" name="【一般廃棄物処理施設】&#10;一人当たり有形固定資産（償却資産）額最小値テキスト">
          <a:extLst>
            <a:ext uri="{FF2B5EF4-FFF2-40B4-BE49-F238E27FC236}">
              <a16:creationId xmlns:a16="http://schemas.microsoft.com/office/drawing/2014/main" id="{21A6F718-206E-46BE-B2AE-1A113D7BB60F}"/>
            </a:ext>
          </a:extLst>
        </xdr:cNvPr>
        <xdr:cNvSpPr txBox="1"/>
      </xdr:nvSpPr>
      <xdr:spPr>
        <a:xfrm>
          <a:off x="19989800" y="690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78" name="直線コネクタ 377">
          <a:extLst>
            <a:ext uri="{FF2B5EF4-FFF2-40B4-BE49-F238E27FC236}">
              <a16:creationId xmlns:a16="http://schemas.microsoft.com/office/drawing/2014/main" id="{A5916C1B-1D97-409B-B96A-ABE9292DB446}"/>
            </a:ext>
          </a:extLst>
        </xdr:cNvPr>
        <xdr:cNvCxnSpPr/>
      </xdr:nvCxnSpPr>
      <xdr:spPr>
        <a:xfrm>
          <a:off x="19881850" y="69011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3A8DA62B-F193-432F-8D71-38EC878C1564}"/>
            </a:ext>
          </a:extLst>
        </xdr:cNvPr>
        <xdr:cNvSpPr txBox="1"/>
      </xdr:nvSpPr>
      <xdr:spPr>
        <a:xfrm>
          <a:off x="19989800" y="52714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80" name="直線コネクタ 379">
          <a:extLst>
            <a:ext uri="{FF2B5EF4-FFF2-40B4-BE49-F238E27FC236}">
              <a16:creationId xmlns:a16="http://schemas.microsoft.com/office/drawing/2014/main" id="{19E86F77-DFE9-4BE8-AB52-2B0706C2AC64}"/>
            </a:ext>
          </a:extLst>
        </xdr:cNvPr>
        <xdr:cNvCxnSpPr/>
      </xdr:nvCxnSpPr>
      <xdr:spPr>
        <a:xfrm>
          <a:off x="19881850" y="5483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A5B408CB-F0D4-4E23-9369-CFC34A22E656}"/>
            </a:ext>
          </a:extLst>
        </xdr:cNvPr>
        <xdr:cNvSpPr txBox="1"/>
      </xdr:nvSpPr>
      <xdr:spPr>
        <a:xfrm>
          <a:off x="19989800" y="65171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82" name="フローチャート: 判断 381">
          <a:extLst>
            <a:ext uri="{FF2B5EF4-FFF2-40B4-BE49-F238E27FC236}">
              <a16:creationId xmlns:a16="http://schemas.microsoft.com/office/drawing/2014/main" id="{468A4560-B04D-4179-A072-1F27C9327973}"/>
            </a:ext>
          </a:extLst>
        </xdr:cNvPr>
        <xdr:cNvSpPr/>
      </xdr:nvSpPr>
      <xdr:spPr>
        <a:xfrm>
          <a:off x="19900900" y="665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83" name="フローチャート: 判断 382">
          <a:extLst>
            <a:ext uri="{FF2B5EF4-FFF2-40B4-BE49-F238E27FC236}">
              <a16:creationId xmlns:a16="http://schemas.microsoft.com/office/drawing/2014/main" id="{AA7A15A3-A837-4AD4-8197-5C6B2A49A8B7}"/>
            </a:ext>
          </a:extLst>
        </xdr:cNvPr>
        <xdr:cNvSpPr/>
      </xdr:nvSpPr>
      <xdr:spPr>
        <a:xfrm>
          <a:off x="19157950" y="66721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4" name="フローチャート: 判断 383">
          <a:extLst>
            <a:ext uri="{FF2B5EF4-FFF2-40B4-BE49-F238E27FC236}">
              <a16:creationId xmlns:a16="http://schemas.microsoft.com/office/drawing/2014/main" id="{E33B30B3-33DC-4C90-A9FF-01B12E04A277}"/>
            </a:ext>
          </a:extLst>
        </xdr:cNvPr>
        <xdr:cNvSpPr/>
      </xdr:nvSpPr>
      <xdr:spPr>
        <a:xfrm>
          <a:off x="18345150" y="66899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5" name="フローチャート: 判断 384">
          <a:extLst>
            <a:ext uri="{FF2B5EF4-FFF2-40B4-BE49-F238E27FC236}">
              <a16:creationId xmlns:a16="http://schemas.microsoft.com/office/drawing/2014/main" id="{1340BF61-D925-4E3A-91DE-7D4FB6F4D9C4}"/>
            </a:ext>
          </a:extLst>
        </xdr:cNvPr>
        <xdr:cNvSpPr/>
      </xdr:nvSpPr>
      <xdr:spPr>
        <a:xfrm>
          <a:off x="17551400" y="66970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6" name="フローチャート: 判断 385">
          <a:extLst>
            <a:ext uri="{FF2B5EF4-FFF2-40B4-BE49-F238E27FC236}">
              <a16:creationId xmlns:a16="http://schemas.microsoft.com/office/drawing/2014/main" id="{E79D0986-E2E4-4A8F-A7E0-F014A73E907D}"/>
            </a:ext>
          </a:extLst>
        </xdr:cNvPr>
        <xdr:cNvSpPr/>
      </xdr:nvSpPr>
      <xdr:spPr>
        <a:xfrm>
          <a:off x="16757650" y="67147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3BB85BC5-CFC8-4D78-9FA1-27B7426C5238}"/>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B63E09E5-8C78-4846-961A-ED938A4DBFD0}"/>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A225E88E-6DE3-4FC0-BB4A-69376C6C5F1D}"/>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9AD688BD-05D3-483B-A91E-505E52D83ED9}"/>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15077F84-9625-4405-A98D-DD8C945C4AC9}"/>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33915</xdr:rowOff>
    </xdr:from>
    <xdr:to>
      <xdr:col>116</xdr:col>
      <xdr:colOff>114300</xdr:colOff>
      <xdr:row>41</xdr:row>
      <xdr:rowOff>135515</xdr:rowOff>
    </xdr:to>
    <xdr:sp macro="" textlink="">
      <xdr:nvSpPr>
        <xdr:cNvPr id="392" name="楕円 391">
          <a:extLst>
            <a:ext uri="{FF2B5EF4-FFF2-40B4-BE49-F238E27FC236}">
              <a16:creationId xmlns:a16="http://schemas.microsoft.com/office/drawing/2014/main" id="{3E333DE7-5D94-4F51-B06E-139C4CB6B98C}"/>
            </a:ext>
          </a:extLst>
        </xdr:cNvPr>
        <xdr:cNvSpPr/>
      </xdr:nvSpPr>
      <xdr:spPr>
        <a:xfrm>
          <a:off x="19900900" y="680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120292</xdr:rowOff>
    </xdr:from>
    <xdr:ext cx="534377" cy="259045"/>
    <xdr:sp macro="" textlink="">
      <xdr:nvSpPr>
        <xdr:cNvPr id="393" name="【一般廃棄物処理施設】&#10;一人当たり有形固定資産（償却資産）額該当値テキスト">
          <a:extLst>
            <a:ext uri="{FF2B5EF4-FFF2-40B4-BE49-F238E27FC236}">
              <a16:creationId xmlns:a16="http://schemas.microsoft.com/office/drawing/2014/main" id="{0F794B58-7F57-4252-88B9-DCE09DBA8D87}"/>
            </a:ext>
          </a:extLst>
        </xdr:cNvPr>
        <xdr:cNvSpPr txBox="1"/>
      </xdr:nvSpPr>
      <xdr:spPr>
        <a:xfrm>
          <a:off x="19989800" y="672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35106</xdr:rowOff>
    </xdr:from>
    <xdr:to>
      <xdr:col>112</xdr:col>
      <xdr:colOff>38100</xdr:colOff>
      <xdr:row>41</xdr:row>
      <xdr:rowOff>136706</xdr:rowOff>
    </xdr:to>
    <xdr:sp macro="" textlink="">
      <xdr:nvSpPr>
        <xdr:cNvPr id="394" name="楕円 393">
          <a:extLst>
            <a:ext uri="{FF2B5EF4-FFF2-40B4-BE49-F238E27FC236}">
              <a16:creationId xmlns:a16="http://schemas.microsoft.com/office/drawing/2014/main" id="{FE512E38-6595-4D8B-BB94-35046D4C395F}"/>
            </a:ext>
          </a:extLst>
        </xdr:cNvPr>
        <xdr:cNvSpPr/>
      </xdr:nvSpPr>
      <xdr:spPr>
        <a:xfrm>
          <a:off x="19157950" y="68042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84715</xdr:rowOff>
    </xdr:from>
    <xdr:to>
      <xdr:col>116</xdr:col>
      <xdr:colOff>63500</xdr:colOff>
      <xdr:row>41</xdr:row>
      <xdr:rowOff>85906</xdr:rowOff>
    </xdr:to>
    <xdr:cxnSp macro="">
      <xdr:nvCxnSpPr>
        <xdr:cNvPr id="395" name="直線コネクタ 394">
          <a:extLst>
            <a:ext uri="{FF2B5EF4-FFF2-40B4-BE49-F238E27FC236}">
              <a16:creationId xmlns:a16="http://schemas.microsoft.com/office/drawing/2014/main" id="{D803973C-253B-435B-AEEA-F2865D81951E}"/>
            </a:ext>
          </a:extLst>
        </xdr:cNvPr>
        <xdr:cNvCxnSpPr/>
      </xdr:nvCxnSpPr>
      <xdr:spPr>
        <a:xfrm flipV="1">
          <a:off x="19202400" y="6853815"/>
          <a:ext cx="749300" cy="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76629</xdr:rowOff>
    </xdr:from>
    <xdr:to>
      <xdr:col>107</xdr:col>
      <xdr:colOff>101600</xdr:colOff>
      <xdr:row>42</xdr:row>
      <xdr:rowOff>6779</xdr:rowOff>
    </xdr:to>
    <xdr:sp macro="" textlink="">
      <xdr:nvSpPr>
        <xdr:cNvPr id="396" name="楕円 395">
          <a:extLst>
            <a:ext uri="{FF2B5EF4-FFF2-40B4-BE49-F238E27FC236}">
              <a16:creationId xmlns:a16="http://schemas.microsoft.com/office/drawing/2014/main" id="{DD9A3B03-36D0-4795-B3D3-F654DF893C4E}"/>
            </a:ext>
          </a:extLst>
        </xdr:cNvPr>
        <xdr:cNvSpPr/>
      </xdr:nvSpPr>
      <xdr:spPr>
        <a:xfrm>
          <a:off x="18345150" y="68457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85906</xdr:rowOff>
    </xdr:from>
    <xdr:to>
      <xdr:col>111</xdr:col>
      <xdr:colOff>177800</xdr:colOff>
      <xdr:row>41</xdr:row>
      <xdr:rowOff>127429</xdr:rowOff>
    </xdr:to>
    <xdr:cxnSp macro="">
      <xdr:nvCxnSpPr>
        <xdr:cNvPr id="397" name="直線コネクタ 396">
          <a:extLst>
            <a:ext uri="{FF2B5EF4-FFF2-40B4-BE49-F238E27FC236}">
              <a16:creationId xmlns:a16="http://schemas.microsoft.com/office/drawing/2014/main" id="{D6C868C1-FD90-4036-BAEF-1C87CABBC8A7}"/>
            </a:ext>
          </a:extLst>
        </xdr:cNvPr>
        <xdr:cNvCxnSpPr/>
      </xdr:nvCxnSpPr>
      <xdr:spPr>
        <a:xfrm flipV="1">
          <a:off x="18395950" y="6855006"/>
          <a:ext cx="806450" cy="4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76795</xdr:rowOff>
    </xdr:from>
    <xdr:to>
      <xdr:col>102</xdr:col>
      <xdr:colOff>165100</xdr:colOff>
      <xdr:row>42</xdr:row>
      <xdr:rowOff>6945</xdr:rowOff>
    </xdr:to>
    <xdr:sp macro="" textlink="">
      <xdr:nvSpPr>
        <xdr:cNvPr id="398" name="楕円 397">
          <a:extLst>
            <a:ext uri="{FF2B5EF4-FFF2-40B4-BE49-F238E27FC236}">
              <a16:creationId xmlns:a16="http://schemas.microsoft.com/office/drawing/2014/main" id="{7A3C3F73-5F74-4528-AC96-D69EF1E68369}"/>
            </a:ext>
          </a:extLst>
        </xdr:cNvPr>
        <xdr:cNvSpPr/>
      </xdr:nvSpPr>
      <xdr:spPr>
        <a:xfrm>
          <a:off x="17551400" y="68458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127429</xdr:rowOff>
    </xdr:from>
    <xdr:to>
      <xdr:col>107</xdr:col>
      <xdr:colOff>50800</xdr:colOff>
      <xdr:row>41</xdr:row>
      <xdr:rowOff>127595</xdr:rowOff>
    </xdr:to>
    <xdr:cxnSp macro="">
      <xdr:nvCxnSpPr>
        <xdr:cNvPr id="399" name="直線コネクタ 398">
          <a:extLst>
            <a:ext uri="{FF2B5EF4-FFF2-40B4-BE49-F238E27FC236}">
              <a16:creationId xmlns:a16="http://schemas.microsoft.com/office/drawing/2014/main" id="{72D4F00E-FC44-4C74-8E4F-6FCDDED05D6D}"/>
            </a:ext>
          </a:extLst>
        </xdr:cNvPr>
        <xdr:cNvCxnSpPr/>
      </xdr:nvCxnSpPr>
      <xdr:spPr>
        <a:xfrm flipV="1">
          <a:off x="17602200" y="6896529"/>
          <a:ext cx="793750" cy="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78686</xdr:rowOff>
    </xdr:from>
    <xdr:to>
      <xdr:col>98</xdr:col>
      <xdr:colOff>38100</xdr:colOff>
      <xdr:row>42</xdr:row>
      <xdr:rowOff>8836</xdr:rowOff>
    </xdr:to>
    <xdr:sp macro="" textlink="">
      <xdr:nvSpPr>
        <xdr:cNvPr id="400" name="楕円 399">
          <a:extLst>
            <a:ext uri="{FF2B5EF4-FFF2-40B4-BE49-F238E27FC236}">
              <a16:creationId xmlns:a16="http://schemas.microsoft.com/office/drawing/2014/main" id="{6B3097E7-446C-4622-B4CC-A1F0CBC3CEE3}"/>
            </a:ext>
          </a:extLst>
        </xdr:cNvPr>
        <xdr:cNvSpPr/>
      </xdr:nvSpPr>
      <xdr:spPr>
        <a:xfrm>
          <a:off x="16757650" y="68477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127595</xdr:rowOff>
    </xdr:from>
    <xdr:to>
      <xdr:col>102</xdr:col>
      <xdr:colOff>114300</xdr:colOff>
      <xdr:row>41</xdr:row>
      <xdr:rowOff>129486</xdr:rowOff>
    </xdr:to>
    <xdr:cxnSp macro="">
      <xdr:nvCxnSpPr>
        <xdr:cNvPr id="401" name="直線コネクタ 400">
          <a:extLst>
            <a:ext uri="{FF2B5EF4-FFF2-40B4-BE49-F238E27FC236}">
              <a16:creationId xmlns:a16="http://schemas.microsoft.com/office/drawing/2014/main" id="{70824B8F-238B-4E46-9374-EFB35B8F3AD9}"/>
            </a:ext>
          </a:extLst>
        </xdr:cNvPr>
        <xdr:cNvCxnSpPr/>
      </xdr:nvCxnSpPr>
      <xdr:spPr>
        <a:xfrm flipV="1">
          <a:off x="16802100" y="6896695"/>
          <a:ext cx="800100" cy="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29268026-07E0-4CD2-B66E-B104885E59E0}"/>
            </a:ext>
          </a:extLst>
        </xdr:cNvPr>
        <xdr:cNvSpPr txBox="1"/>
      </xdr:nvSpPr>
      <xdr:spPr>
        <a:xfrm>
          <a:off x="18915595" y="645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C4A3DF6A-7CF6-42E1-BC69-19FD5A9C980D}"/>
            </a:ext>
          </a:extLst>
        </xdr:cNvPr>
        <xdr:cNvSpPr txBox="1"/>
      </xdr:nvSpPr>
      <xdr:spPr>
        <a:xfrm>
          <a:off x="18134545" y="6471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4BAF55D0-B54C-429B-A223-5F6C79B7B6AB}"/>
            </a:ext>
          </a:extLst>
        </xdr:cNvPr>
        <xdr:cNvSpPr txBox="1"/>
      </xdr:nvSpPr>
      <xdr:spPr>
        <a:xfrm>
          <a:off x="17321745" y="6478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77E1ADAC-1896-4260-9705-1C7397C72E09}"/>
            </a:ext>
          </a:extLst>
        </xdr:cNvPr>
        <xdr:cNvSpPr txBox="1"/>
      </xdr:nvSpPr>
      <xdr:spPr>
        <a:xfrm>
          <a:off x="16527995" y="6496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127833</xdr:rowOff>
    </xdr:from>
    <xdr:ext cx="534377" cy="259045"/>
    <xdr:sp macro="" textlink="">
      <xdr:nvSpPr>
        <xdr:cNvPr id="406" name="n_1mainValue【一般廃棄物処理施設】&#10;一人当たり有形固定資産（償却資産）額">
          <a:extLst>
            <a:ext uri="{FF2B5EF4-FFF2-40B4-BE49-F238E27FC236}">
              <a16:creationId xmlns:a16="http://schemas.microsoft.com/office/drawing/2014/main" id="{8E3F0124-484F-42D5-872B-9AC35B5FC649}"/>
            </a:ext>
          </a:extLst>
        </xdr:cNvPr>
        <xdr:cNvSpPr txBox="1"/>
      </xdr:nvSpPr>
      <xdr:spPr>
        <a:xfrm>
          <a:off x="18947911" y="689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169356</xdr:rowOff>
    </xdr:from>
    <xdr:ext cx="469744" cy="259045"/>
    <xdr:sp macro="" textlink="">
      <xdr:nvSpPr>
        <xdr:cNvPr id="407" name="n_2mainValue【一般廃棄物処理施設】&#10;一人当たり有形固定資産（償却資産）額">
          <a:extLst>
            <a:ext uri="{FF2B5EF4-FFF2-40B4-BE49-F238E27FC236}">
              <a16:creationId xmlns:a16="http://schemas.microsoft.com/office/drawing/2014/main" id="{FD2950A5-0D9D-49E1-A94D-8B3C9E648292}"/>
            </a:ext>
          </a:extLst>
        </xdr:cNvPr>
        <xdr:cNvSpPr txBox="1"/>
      </xdr:nvSpPr>
      <xdr:spPr>
        <a:xfrm>
          <a:off x="18180128" y="6932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169522</xdr:rowOff>
    </xdr:from>
    <xdr:ext cx="469744" cy="259045"/>
    <xdr:sp macro="" textlink="">
      <xdr:nvSpPr>
        <xdr:cNvPr id="408" name="n_3mainValue【一般廃棄物処理施設】&#10;一人当たり有形固定資産（償却資産）額">
          <a:extLst>
            <a:ext uri="{FF2B5EF4-FFF2-40B4-BE49-F238E27FC236}">
              <a16:creationId xmlns:a16="http://schemas.microsoft.com/office/drawing/2014/main" id="{C754958C-2BE2-4243-AB05-EB86C4552C87}"/>
            </a:ext>
          </a:extLst>
        </xdr:cNvPr>
        <xdr:cNvSpPr txBox="1"/>
      </xdr:nvSpPr>
      <xdr:spPr>
        <a:xfrm>
          <a:off x="17386378" y="693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171413</xdr:rowOff>
    </xdr:from>
    <xdr:ext cx="469744" cy="259045"/>
    <xdr:sp macro="" textlink="">
      <xdr:nvSpPr>
        <xdr:cNvPr id="409" name="n_4mainValue【一般廃棄物処理施設】&#10;一人当たり有形固定資産（償却資産）額">
          <a:extLst>
            <a:ext uri="{FF2B5EF4-FFF2-40B4-BE49-F238E27FC236}">
              <a16:creationId xmlns:a16="http://schemas.microsoft.com/office/drawing/2014/main" id="{E1C510FD-4E8F-49E0-A460-71545766C777}"/>
            </a:ext>
          </a:extLst>
        </xdr:cNvPr>
        <xdr:cNvSpPr txBox="1"/>
      </xdr:nvSpPr>
      <xdr:spPr>
        <a:xfrm>
          <a:off x="16592628" y="6934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44A2245A-DA83-4E3C-8073-65160F4AB0AD}"/>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17C8781F-B432-4EEF-A54B-839E108B49BD}"/>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9ABF3F41-0BD1-4A46-8BB7-A968AE58E14F}"/>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052EE91F-B87D-4B63-A599-10E26A8B1614}"/>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BF54260E-3211-4542-B880-A964E0BFABE9}"/>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635EA262-6B58-4A2F-9293-05B1858835B1}"/>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C4B5A2F2-0598-4F7B-934E-DB4FB954AC78}"/>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B0817201-4A1C-498A-BA87-99FCDFA2D31F}"/>
            </a:ext>
          </a:extLst>
        </xdr:cNvPr>
        <xdr:cNvSpPr/>
      </xdr:nvSpPr>
      <xdr:spPr>
        <a:xfrm>
          <a:off x="11207750" y="88074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8" name="正方形/長方形 417">
          <a:extLst>
            <a:ext uri="{FF2B5EF4-FFF2-40B4-BE49-F238E27FC236}">
              <a16:creationId xmlns:a16="http://schemas.microsoft.com/office/drawing/2014/main" id="{F02B2504-F676-4FC2-9F85-CFC1C379929C}"/>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9" name="正方形/長方形 418">
          <a:extLst>
            <a:ext uri="{FF2B5EF4-FFF2-40B4-BE49-F238E27FC236}">
              <a16:creationId xmlns:a16="http://schemas.microsoft.com/office/drawing/2014/main" id="{07740058-BC74-4E09-9C7D-07EE45050978}"/>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0" name="正方形/長方形 419">
          <a:extLst>
            <a:ext uri="{FF2B5EF4-FFF2-40B4-BE49-F238E27FC236}">
              <a16:creationId xmlns:a16="http://schemas.microsoft.com/office/drawing/2014/main" id="{ECDDDF2C-3A6B-4154-A0D1-DA46A121C9CA}"/>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1" name="正方形/長方形 420">
          <a:extLst>
            <a:ext uri="{FF2B5EF4-FFF2-40B4-BE49-F238E27FC236}">
              <a16:creationId xmlns:a16="http://schemas.microsoft.com/office/drawing/2014/main" id="{A1FB59F6-7F44-4776-85CF-277BDB193AD4}"/>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2" name="正方形/長方形 421">
          <a:extLst>
            <a:ext uri="{FF2B5EF4-FFF2-40B4-BE49-F238E27FC236}">
              <a16:creationId xmlns:a16="http://schemas.microsoft.com/office/drawing/2014/main" id="{C439267D-5006-47D5-918E-FFC55FE98EC9}"/>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3" name="正方形/長方形 422">
          <a:extLst>
            <a:ext uri="{FF2B5EF4-FFF2-40B4-BE49-F238E27FC236}">
              <a16:creationId xmlns:a16="http://schemas.microsoft.com/office/drawing/2014/main" id="{CD6F441D-953F-493F-8A7D-5DDC7A9C040D}"/>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4" name="正方形/長方形 423">
          <a:extLst>
            <a:ext uri="{FF2B5EF4-FFF2-40B4-BE49-F238E27FC236}">
              <a16:creationId xmlns:a16="http://schemas.microsoft.com/office/drawing/2014/main" id="{285A92F2-DAC2-4E24-B9A7-33FF87B684DE}"/>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5" name="正方形/長方形 424">
          <a:extLst>
            <a:ext uri="{FF2B5EF4-FFF2-40B4-BE49-F238E27FC236}">
              <a16:creationId xmlns:a16="http://schemas.microsoft.com/office/drawing/2014/main" id="{4417E14E-1CB2-4382-B25E-C435AAE6681C}"/>
            </a:ext>
          </a:extLst>
        </xdr:cNvPr>
        <xdr:cNvSpPr/>
      </xdr:nvSpPr>
      <xdr:spPr>
        <a:xfrm>
          <a:off x="16459200" y="88074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6" name="正方形/長方形 425">
          <a:extLst>
            <a:ext uri="{FF2B5EF4-FFF2-40B4-BE49-F238E27FC236}">
              <a16:creationId xmlns:a16="http://schemas.microsoft.com/office/drawing/2014/main" id="{AB522F68-4F20-4A7C-944F-A1185A34C8C0}"/>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7" name="正方形/長方形 426">
          <a:extLst>
            <a:ext uri="{FF2B5EF4-FFF2-40B4-BE49-F238E27FC236}">
              <a16:creationId xmlns:a16="http://schemas.microsoft.com/office/drawing/2014/main" id="{1FAAEBCF-1C5A-4581-A49F-284B2403677C}"/>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8" name="正方形/長方形 427">
          <a:extLst>
            <a:ext uri="{FF2B5EF4-FFF2-40B4-BE49-F238E27FC236}">
              <a16:creationId xmlns:a16="http://schemas.microsoft.com/office/drawing/2014/main" id="{CBBFD89E-0740-4256-B6B0-03ACA2B9A057}"/>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9" name="正方形/長方形 428">
          <a:extLst>
            <a:ext uri="{FF2B5EF4-FFF2-40B4-BE49-F238E27FC236}">
              <a16:creationId xmlns:a16="http://schemas.microsoft.com/office/drawing/2014/main" id="{2ADFB118-D004-4BF2-A07F-09F5DF0E8FF0}"/>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0" name="正方形/長方形 429">
          <a:extLst>
            <a:ext uri="{FF2B5EF4-FFF2-40B4-BE49-F238E27FC236}">
              <a16:creationId xmlns:a16="http://schemas.microsoft.com/office/drawing/2014/main" id="{1052BF7C-5D54-4462-B8B2-A7E0A379E118}"/>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1" name="正方形/長方形 430">
          <a:extLst>
            <a:ext uri="{FF2B5EF4-FFF2-40B4-BE49-F238E27FC236}">
              <a16:creationId xmlns:a16="http://schemas.microsoft.com/office/drawing/2014/main" id="{1D768F35-C897-4008-8744-0497C2C2F8BD}"/>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2" name="正方形/長方形 431">
          <a:extLst>
            <a:ext uri="{FF2B5EF4-FFF2-40B4-BE49-F238E27FC236}">
              <a16:creationId xmlns:a16="http://schemas.microsoft.com/office/drawing/2014/main" id="{262D2A3C-1A32-497B-9546-1ED21BA1EAA5}"/>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3" name="正方形/長方形 432">
          <a:extLst>
            <a:ext uri="{FF2B5EF4-FFF2-40B4-BE49-F238E27FC236}">
              <a16:creationId xmlns:a16="http://schemas.microsoft.com/office/drawing/2014/main" id="{FE9EFA43-113A-485C-B9C6-B8CD7A4E82FC}"/>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4" name="テキスト ボックス 433">
          <a:extLst>
            <a:ext uri="{FF2B5EF4-FFF2-40B4-BE49-F238E27FC236}">
              <a16:creationId xmlns:a16="http://schemas.microsoft.com/office/drawing/2014/main" id="{DFA54E94-AEE6-41A2-A911-90500E138D25}"/>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5" name="直線コネクタ 434">
          <a:extLst>
            <a:ext uri="{FF2B5EF4-FFF2-40B4-BE49-F238E27FC236}">
              <a16:creationId xmlns:a16="http://schemas.microsoft.com/office/drawing/2014/main" id="{7DDA6565-DD56-40F8-A2EC-3B8454972CD6}"/>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6" name="テキスト ボックス 435">
          <a:extLst>
            <a:ext uri="{FF2B5EF4-FFF2-40B4-BE49-F238E27FC236}">
              <a16:creationId xmlns:a16="http://schemas.microsoft.com/office/drawing/2014/main" id="{BF2FFE88-C682-4AEA-9B0E-397C7093BC9F}"/>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7" name="直線コネクタ 436">
          <a:extLst>
            <a:ext uri="{FF2B5EF4-FFF2-40B4-BE49-F238E27FC236}">
              <a16:creationId xmlns:a16="http://schemas.microsoft.com/office/drawing/2014/main" id="{D3067AC9-7D67-4E01-89E3-2C951DB5DE8D}"/>
            </a:ext>
          </a:extLst>
        </xdr:cNvPr>
        <xdr:cNvCxnSpPr/>
      </xdr:nvCxnSpPr>
      <xdr:spPr>
        <a:xfrm>
          <a:off x="11207750" y="143609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8" name="テキスト ボックス 437">
          <a:extLst>
            <a:ext uri="{FF2B5EF4-FFF2-40B4-BE49-F238E27FC236}">
              <a16:creationId xmlns:a16="http://schemas.microsoft.com/office/drawing/2014/main" id="{33CF5EE9-1BEA-425E-966E-C9EB0DA3D69A}"/>
            </a:ext>
          </a:extLst>
        </xdr:cNvPr>
        <xdr:cNvSpPr txBox="1"/>
      </xdr:nvSpPr>
      <xdr:spPr>
        <a:xfrm>
          <a:off x="107977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9" name="直線コネクタ 438">
          <a:extLst>
            <a:ext uri="{FF2B5EF4-FFF2-40B4-BE49-F238E27FC236}">
              <a16:creationId xmlns:a16="http://schemas.microsoft.com/office/drawing/2014/main" id="{A898D004-F789-4CA6-AE7B-826637D8CBD0}"/>
            </a:ext>
          </a:extLst>
        </xdr:cNvPr>
        <xdr:cNvCxnSpPr/>
      </xdr:nvCxnSpPr>
      <xdr:spPr>
        <a:xfrm>
          <a:off x="11207750" y="140471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0" name="テキスト ボックス 439">
          <a:extLst>
            <a:ext uri="{FF2B5EF4-FFF2-40B4-BE49-F238E27FC236}">
              <a16:creationId xmlns:a16="http://schemas.microsoft.com/office/drawing/2014/main" id="{03127FDC-BD68-4A67-9A09-EB166D2A78C1}"/>
            </a:ext>
          </a:extLst>
        </xdr:cNvPr>
        <xdr:cNvSpPr txBox="1"/>
      </xdr:nvSpPr>
      <xdr:spPr>
        <a:xfrm>
          <a:off x="108427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1" name="直線コネクタ 440">
          <a:extLst>
            <a:ext uri="{FF2B5EF4-FFF2-40B4-BE49-F238E27FC236}">
              <a16:creationId xmlns:a16="http://schemas.microsoft.com/office/drawing/2014/main" id="{DA063340-FF11-4145-840F-EFEFF797DAD2}"/>
            </a:ext>
          </a:extLst>
        </xdr:cNvPr>
        <xdr:cNvCxnSpPr/>
      </xdr:nvCxnSpPr>
      <xdr:spPr>
        <a:xfrm>
          <a:off x="11207750" y="137332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2" name="テキスト ボックス 441">
          <a:extLst>
            <a:ext uri="{FF2B5EF4-FFF2-40B4-BE49-F238E27FC236}">
              <a16:creationId xmlns:a16="http://schemas.microsoft.com/office/drawing/2014/main" id="{8DCCA0B6-E0B8-49F6-9CA5-5FFB79630763}"/>
            </a:ext>
          </a:extLst>
        </xdr:cNvPr>
        <xdr:cNvSpPr txBox="1"/>
      </xdr:nvSpPr>
      <xdr:spPr>
        <a:xfrm>
          <a:off x="108427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3" name="直線コネクタ 442">
          <a:extLst>
            <a:ext uri="{FF2B5EF4-FFF2-40B4-BE49-F238E27FC236}">
              <a16:creationId xmlns:a16="http://schemas.microsoft.com/office/drawing/2014/main" id="{82C3A4DB-38A4-41E5-B888-02E1ED76D3FB}"/>
            </a:ext>
          </a:extLst>
        </xdr:cNvPr>
        <xdr:cNvCxnSpPr/>
      </xdr:nvCxnSpPr>
      <xdr:spPr>
        <a:xfrm>
          <a:off x="11207750" y="134193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4" name="テキスト ボックス 443">
          <a:extLst>
            <a:ext uri="{FF2B5EF4-FFF2-40B4-BE49-F238E27FC236}">
              <a16:creationId xmlns:a16="http://schemas.microsoft.com/office/drawing/2014/main" id="{5461F95B-6802-49AE-BEC5-5D3C6E8349E2}"/>
            </a:ext>
          </a:extLst>
        </xdr:cNvPr>
        <xdr:cNvSpPr txBox="1"/>
      </xdr:nvSpPr>
      <xdr:spPr>
        <a:xfrm>
          <a:off x="108427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5" name="直線コネクタ 444">
          <a:extLst>
            <a:ext uri="{FF2B5EF4-FFF2-40B4-BE49-F238E27FC236}">
              <a16:creationId xmlns:a16="http://schemas.microsoft.com/office/drawing/2014/main" id="{FF88BABC-F814-4C96-AE4F-26408F3F72FA}"/>
            </a:ext>
          </a:extLst>
        </xdr:cNvPr>
        <xdr:cNvCxnSpPr/>
      </xdr:nvCxnSpPr>
      <xdr:spPr>
        <a:xfrm>
          <a:off x="11207750" y="131054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6" name="テキスト ボックス 445">
          <a:extLst>
            <a:ext uri="{FF2B5EF4-FFF2-40B4-BE49-F238E27FC236}">
              <a16:creationId xmlns:a16="http://schemas.microsoft.com/office/drawing/2014/main" id="{B1AA6713-8828-4BB7-92C3-59D1DCBCBFBB}"/>
            </a:ext>
          </a:extLst>
        </xdr:cNvPr>
        <xdr:cNvSpPr txBox="1"/>
      </xdr:nvSpPr>
      <xdr:spPr>
        <a:xfrm>
          <a:off x="108427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7" name="直線コネクタ 446">
          <a:extLst>
            <a:ext uri="{FF2B5EF4-FFF2-40B4-BE49-F238E27FC236}">
              <a16:creationId xmlns:a16="http://schemas.microsoft.com/office/drawing/2014/main" id="{9F9C6673-D423-48E2-87DF-0E6D5D14B1AD}"/>
            </a:ext>
          </a:extLst>
        </xdr:cNvPr>
        <xdr:cNvCxnSpPr/>
      </xdr:nvCxnSpPr>
      <xdr:spPr>
        <a:xfrm>
          <a:off x="11207750" y="127916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8" name="テキスト ボックス 447">
          <a:extLst>
            <a:ext uri="{FF2B5EF4-FFF2-40B4-BE49-F238E27FC236}">
              <a16:creationId xmlns:a16="http://schemas.microsoft.com/office/drawing/2014/main" id="{5C7013F3-C9E9-4EBB-8EEE-0E60063488B9}"/>
            </a:ext>
          </a:extLst>
        </xdr:cNvPr>
        <xdr:cNvSpPr txBox="1"/>
      </xdr:nvSpPr>
      <xdr:spPr>
        <a:xfrm>
          <a:off x="1090691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026273F4-2ABE-46FB-BA71-D03FA50E0257}"/>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a:extLst>
            <a:ext uri="{FF2B5EF4-FFF2-40B4-BE49-F238E27FC236}">
              <a16:creationId xmlns:a16="http://schemas.microsoft.com/office/drawing/2014/main" id="{6FE98246-91D9-4131-8912-9EA9758084A8}"/>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51" name="直線コネクタ 450">
          <a:extLst>
            <a:ext uri="{FF2B5EF4-FFF2-40B4-BE49-F238E27FC236}">
              <a16:creationId xmlns:a16="http://schemas.microsoft.com/office/drawing/2014/main" id="{FAAAE6BF-9D9E-4016-903C-EC116E1BF558}"/>
            </a:ext>
          </a:extLst>
        </xdr:cNvPr>
        <xdr:cNvCxnSpPr/>
      </xdr:nvCxnSpPr>
      <xdr:spPr>
        <a:xfrm flipV="1">
          <a:off x="14699614" y="12878344"/>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2" name="【消防施設】&#10;有形固定資産減価償却率最小値テキスト">
          <a:extLst>
            <a:ext uri="{FF2B5EF4-FFF2-40B4-BE49-F238E27FC236}">
              <a16:creationId xmlns:a16="http://schemas.microsoft.com/office/drawing/2014/main" id="{944B5451-9EED-4B36-AA51-769B8A1075C7}"/>
            </a:ext>
          </a:extLst>
        </xdr:cNvPr>
        <xdr:cNvSpPr txBox="1"/>
      </xdr:nvSpPr>
      <xdr:spPr>
        <a:xfrm>
          <a:off x="1473835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3" name="直線コネクタ 452">
          <a:extLst>
            <a:ext uri="{FF2B5EF4-FFF2-40B4-BE49-F238E27FC236}">
              <a16:creationId xmlns:a16="http://schemas.microsoft.com/office/drawing/2014/main" id="{1D965D9D-ECCB-4542-B809-855E0A6AE12A}"/>
            </a:ext>
          </a:extLst>
        </xdr:cNvPr>
        <xdr:cNvCxnSpPr/>
      </xdr:nvCxnSpPr>
      <xdr:spPr>
        <a:xfrm>
          <a:off x="146113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4" name="【消防施設】&#10;有形固定資産減価償却率最大値テキスト">
          <a:extLst>
            <a:ext uri="{FF2B5EF4-FFF2-40B4-BE49-F238E27FC236}">
              <a16:creationId xmlns:a16="http://schemas.microsoft.com/office/drawing/2014/main" id="{B87F96B3-46EF-4406-91BB-2962D83202D7}"/>
            </a:ext>
          </a:extLst>
        </xdr:cNvPr>
        <xdr:cNvSpPr txBox="1"/>
      </xdr:nvSpPr>
      <xdr:spPr>
        <a:xfrm>
          <a:off x="14738350" y="12666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5" name="直線コネクタ 454">
          <a:extLst>
            <a:ext uri="{FF2B5EF4-FFF2-40B4-BE49-F238E27FC236}">
              <a16:creationId xmlns:a16="http://schemas.microsoft.com/office/drawing/2014/main" id="{95F151C7-0508-480F-BE60-9DD658EF4660}"/>
            </a:ext>
          </a:extLst>
        </xdr:cNvPr>
        <xdr:cNvCxnSpPr/>
      </xdr:nvCxnSpPr>
      <xdr:spPr>
        <a:xfrm>
          <a:off x="14611350" y="128783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456" name="【消防施設】&#10;有形固定資産減価償却率平均値テキスト">
          <a:extLst>
            <a:ext uri="{FF2B5EF4-FFF2-40B4-BE49-F238E27FC236}">
              <a16:creationId xmlns:a16="http://schemas.microsoft.com/office/drawing/2014/main" id="{5F7C0CFF-B14B-4209-AD0A-190852B3D57B}"/>
            </a:ext>
          </a:extLst>
        </xdr:cNvPr>
        <xdr:cNvSpPr txBox="1"/>
      </xdr:nvSpPr>
      <xdr:spPr>
        <a:xfrm>
          <a:off x="14738350" y="13722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7" name="フローチャート: 判断 456">
          <a:extLst>
            <a:ext uri="{FF2B5EF4-FFF2-40B4-BE49-F238E27FC236}">
              <a16:creationId xmlns:a16="http://schemas.microsoft.com/office/drawing/2014/main" id="{BA777DF9-5089-4A29-A79C-A582CA45A7AC}"/>
            </a:ext>
          </a:extLst>
        </xdr:cNvPr>
        <xdr:cNvSpPr/>
      </xdr:nvSpPr>
      <xdr:spPr>
        <a:xfrm>
          <a:off x="14649450" y="1374448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8" name="フローチャート: 判断 457">
          <a:extLst>
            <a:ext uri="{FF2B5EF4-FFF2-40B4-BE49-F238E27FC236}">
              <a16:creationId xmlns:a16="http://schemas.microsoft.com/office/drawing/2014/main" id="{B6077798-6F41-46E0-9550-4D2B91616063}"/>
            </a:ext>
          </a:extLst>
        </xdr:cNvPr>
        <xdr:cNvSpPr/>
      </xdr:nvSpPr>
      <xdr:spPr>
        <a:xfrm>
          <a:off x="13887450" y="137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9" name="フローチャート: 判断 458">
          <a:extLst>
            <a:ext uri="{FF2B5EF4-FFF2-40B4-BE49-F238E27FC236}">
              <a16:creationId xmlns:a16="http://schemas.microsoft.com/office/drawing/2014/main" id="{9C551189-FB57-4F8D-9551-F168338B388B}"/>
            </a:ext>
          </a:extLst>
        </xdr:cNvPr>
        <xdr:cNvSpPr/>
      </xdr:nvSpPr>
      <xdr:spPr>
        <a:xfrm>
          <a:off x="13093700" y="136920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60" name="フローチャート: 判断 459">
          <a:extLst>
            <a:ext uri="{FF2B5EF4-FFF2-40B4-BE49-F238E27FC236}">
              <a16:creationId xmlns:a16="http://schemas.microsoft.com/office/drawing/2014/main" id="{C2F520A1-BD41-409B-B1F1-B2879D8A7ACB}"/>
            </a:ext>
          </a:extLst>
        </xdr:cNvPr>
        <xdr:cNvSpPr/>
      </xdr:nvSpPr>
      <xdr:spPr>
        <a:xfrm>
          <a:off x="12299950" y="136528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61" name="フローチャート: 判断 460">
          <a:extLst>
            <a:ext uri="{FF2B5EF4-FFF2-40B4-BE49-F238E27FC236}">
              <a16:creationId xmlns:a16="http://schemas.microsoft.com/office/drawing/2014/main" id="{D4C1AC6C-1FF2-4485-9E0A-9A2EDF674386}"/>
            </a:ext>
          </a:extLst>
        </xdr:cNvPr>
        <xdr:cNvSpPr/>
      </xdr:nvSpPr>
      <xdr:spPr>
        <a:xfrm>
          <a:off x="11487150" y="136740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6A51837E-495E-4F1A-8509-DFC5D1FC93AE}"/>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2E9CAD25-FF96-4D64-917E-16E4D40B6FB1}"/>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82E5B273-B6DF-47CC-9446-69AEC8615AFA}"/>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D3D47F68-9459-45B7-898E-41D92ABAD7D2}"/>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1ED5D54D-FD51-48F6-8264-F1E64755377B}"/>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90170</xdr:rowOff>
    </xdr:from>
    <xdr:to>
      <xdr:col>85</xdr:col>
      <xdr:colOff>177800</xdr:colOff>
      <xdr:row>79</xdr:row>
      <xdr:rowOff>20320</xdr:rowOff>
    </xdr:to>
    <xdr:sp macro="" textlink="">
      <xdr:nvSpPr>
        <xdr:cNvPr id="467" name="楕円 466">
          <a:extLst>
            <a:ext uri="{FF2B5EF4-FFF2-40B4-BE49-F238E27FC236}">
              <a16:creationId xmlns:a16="http://schemas.microsoft.com/office/drawing/2014/main" id="{BA7B2DE8-6264-4291-9588-71BE59E0A6E9}"/>
            </a:ext>
          </a:extLst>
        </xdr:cNvPr>
        <xdr:cNvSpPr/>
      </xdr:nvSpPr>
      <xdr:spPr>
        <a:xfrm>
          <a:off x="14649450" y="129679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113047</xdr:rowOff>
    </xdr:from>
    <xdr:ext cx="405111" cy="259045"/>
    <xdr:sp macro="" textlink="">
      <xdr:nvSpPr>
        <xdr:cNvPr id="468" name="【消防施設】&#10;有形固定資産減価償却率該当値テキスト">
          <a:extLst>
            <a:ext uri="{FF2B5EF4-FFF2-40B4-BE49-F238E27FC236}">
              <a16:creationId xmlns:a16="http://schemas.microsoft.com/office/drawing/2014/main" id="{3A70CE48-FAFD-4877-9301-39449E709068}"/>
            </a:ext>
          </a:extLst>
        </xdr:cNvPr>
        <xdr:cNvSpPr txBox="1"/>
      </xdr:nvSpPr>
      <xdr:spPr>
        <a:xfrm>
          <a:off x="14738350" y="1282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49349</xdr:rowOff>
    </xdr:from>
    <xdr:to>
      <xdr:col>81</xdr:col>
      <xdr:colOff>101600</xdr:colOff>
      <xdr:row>78</xdr:row>
      <xdr:rowOff>150949</xdr:rowOff>
    </xdr:to>
    <xdr:sp macro="" textlink="">
      <xdr:nvSpPr>
        <xdr:cNvPr id="469" name="楕円 468">
          <a:extLst>
            <a:ext uri="{FF2B5EF4-FFF2-40B4-BE49-F238E27FC236}">
              <a16:creationId xmlns:a16="http://schemas.microsoft.com/office/drawing/2014/main" id="{9F0F69BA-9859-4546-AEE6-71CFD15D24D2}"/>
            </a:ext>
          </a:extLst>
        </xdr:cNvPr>
        <xdr:cNvSpPr/>
      </xdr:nvSpPr>
      <xdr:spPr>
        <a:xfrm>
          <a:off x="13887450" y="1292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100149</xdr:rowOff>
    </xdr:from>
    <xdr:to>
      <xdr:col>85</xdr:col>
      <xdr:colOff>127000</xdr:colOff>
      <xdr:row>78</xdr:row>
      <xdr:rowOff>140970</xdr:rowOff>
    </xdr:to>
    <xdr:cxnSp macro="">
      <xdr:nvCxnSpPr>
        <xdr:cNvPr id="470" name="直線コネクタ 469">
          <a:extLst>
            <a:ext uri="{FF2B5EF4-FFF2-40B4-BE49-F238E27FC236}">
              <a16:creationId xmlns:a16="http://schemas.microsoft.com/office/drawing/2014/main" id="{33D31AAB-80BC-4AD9-9914-36261D7CF7C0}"/>
            </a:ext>
          </a:extLst>
        </xdr:cNvPr>
        <xdr:cNvCxnSpPr/>
      </xdr:nvCxnSpPr>
      <xdr:spPr>
        <a:xfrm>
          <a:off x="13938250" y="12977949"/>
          <a:ext cx="762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72208</xdr:rowOff>
    </xdr:from>
    <xdr:to>
      <xdr:col>76</xdr:col>
      <xdr:colOff>165100</xdr:colOff>
      <xdr:row>79</xdr:row>
      <xdr:rowOff>2358</xdr:rowOff>
    </xdr:to>
    <xdr:sp macro="" textlink="">
      <xdr:nvSpPr>
        <xdr:cNvPr id="471" name="楕円 470">
          <a:extLst>
            <a:ext uri="{FF2B5EF4-FFF2-40B4-BE49-F238E27FC236}">
              <a16:creationId xmlns:a16="http://schemas.microsoft.com/office/drawing/2014/main" id="{899E97C8-21D7-4911-83EC-CB15740F73C9}"/>
            </a:ext>
          </a:extLst>
        </xdr:cNvPr>
        <xdr:cNvSpPr/>
      </xdr:nvSpPr>
      <xdr:spPr>
        <a:xfrm>
          <a:off x="13093700" y="129500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100149</xdr:rowOff>
    </xdr:from>
    <xdr:to>
      <xdr:col>81</xdr:col>
      <xdr:colOff>50800</xdr:colOff>
      <xdr:row>78</xdr:row>
      <xdr:rowOff>123008</xdr:rowOff>
    </xdr:to>
    <xdr:cxnSp macro="">
      <xdr:nvCxnSpPr>
        <xdr:cNvPr id="472" name="直線コネクタ 471">
          <a:extLst>
            <a:ext uri="{FF2B5EF4-FFF2-40B4-BE49-F238E27FC236}">
              <a16:creationId xmlns:a16="http://schemas.microsoft.com/office/drawing/2014/main" id="{97EC1E58-3C6C-47A9-8FE2-1A87808AFE48}"/>
            </a:ext>
          </a:extLst>
        </xdr:cNvPr>
        <xdr:cNvCxnSpPr/>
      </xdr:nvCxnSpPr>
      <xdr:spPr>
        <a:xfrm flipV="1">
          <a:off x="13144500" y="12977949"/>
          <a:ext cx="7937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29755</xdr:rowOff>
    </xdr:from>
    <xdr:to>
      <xdr:col>72</xdr:col>
      <xdr:colOff>38100</xdr:colOff>
      <xdr:row>78</xdr:row>
      <xdr:rowOff>131355</xdr:rowOff>
    </xdr:to>
    <xdr:sp macro="" textlink="">
      <xdr:nvSpPr>
        <xdr:cNvPr id="473" name="楕円 472">
          <a:extLst>
            <a:ext uri="{FF2B5EF4-FFF2-40B4-BE49-F238E27FC236}">
              <a16:creationId xmlns:a16="http://schemas.microsoft.com/office/drawing/2014/main" id="{21313119-4544-4413-96B2-18F0A08342FC}"/>
            </a:ext>
          </a:extLst>
        </xdr:cNvPr>
        <xdr:cNvSpPr/>
      </xdr:nvSpPr>
      <xdr:spPr>
        <a:xfrm>
          <a:off x="12299950" y="129075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80555</xdr:rowOff>
    </xdr:from>
    <xdr:to>
      <xdr:col>76</xdr:col>
      <xdr:colOff>114300</xdr:colOff>
      <xdr:row>78</xdr:row>
      <xdr:rowOff>123008</xdr:rowOff>
    </xdr:to>
    <xdr:cxnSp macro="">
      <xdr:nvCxnSpPr>
        <xdr:cNvPr id="474" name="直線コネクタ 473">
          <a:extLst>
            <a:ext uri="{FF2B5EF4-FFF2-40B4-BE49-F238E27FC236}">
              <a16:creationId xmlns:a16="http://schemas.microsoft.com/office/drawing/2014/main" id="{697D957B-06D8-4A9D-A00F-33CB1F939417}"/>
            </a:ext>
          </a:extLst>
        </xdr:cNvPr>
        <xdr:cNvCxnSpPr/>
      </xdr:nvCxnSpPr>
      <xdr:spPr>
        <a:xfrm>
          <a:off x="12344400" y="12958355"/>
          <a:ext cx="8001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158750</xdr:rowOff>
    </xdr:from>
    <xdr:to>
      <xdr:col>67</xdr:col>
      <xdr:colOff>101600</xdr:colOff>
      <xdr:row>78</xdr:row>
      <xdr:rowOff>88900</xdr:rowOff>
    </xdr:to>
    <xdr:sp macro="" textlink="">
      <xdr:nvSpPr>
        <xdr:cNvPr id="475" name="楕円 474">
          <a:extLst>
            <a:ext uri="{FF2B5EF4-FFF2-40B4-BE49-F238E27FC236}">
              <a16:creationId xmlns:a16="http://schemas.microsoft.com/office/drawing/2014/main" id="{3C263892-51A3-415C-BB94-A5CD6A91653C}"/>
            </a:ext>
          </a:extLst>
        </xdr:cNvPr>
        <xdr:cNvSpPr/>
      </xdr:nvSpPr>
      <xdr:spPr>
        <a:xfrm>
          <a:off x="11487150" y="12871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38100</xdr:rowOff>
    </xdr:from>
    <xdr:to>
      <xdr:col>71</xdr:col>
      <xdr:colOff>177800</xdr:colOff>
      <xdr:row>78</xdr:row>
      <xdr:rowOff>80555</xdr:rowOff>
    </xdr:to>
    <xdr:cxnSp macro="">
      <xdr:nvCxnSpPr>
        <xdr:cNvPr id="476" name="直線コネクタ 475">
          <a:extLst>
            <a:ext uri="{FF2B5EF4-FFF2-40B4-BE49-F238E27FC236}">
              <a16:creationId xmlns:a16="http://schemas.microsoft.com/office/drawing/2014/main" id="{6CC6FE2C-7CDA-4B4F-B805-A7DEF8615A80}"/>
            </a:ext>
          </a:extLst>
        </xdr:cNvPr>
        <xdr:cNvCxnSpPr/>
      </xdr:nvCxnSpPr>
      <xdr:spPr>
        <a:xfrm>
          <a:off x="11537950" y="12915900"/>
          <a:ext cx="80645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477" name="n_1aveValue【消防施設】&#10;有形固定資産減価償却率">
          <a:extLst>
            <a:ext uri="{FF2B5EF4-FFF2-40B4-BE49-F238E27FC236}">
              <a16:creationId xmlns:a16="http://schemas.microsoft.com/office/drawing/2014/main" id="{D191E18C-B8DA-4097-B9EC-AD9F82253C8E}"/>
            </a:ext>
          </a:extLst>
        </xdr:cNvPr>
        <xdr:cNvSpPr txBox="1"/>
      </xdr:nvSpPr>
      <xdr:spPr>
        <a:xfrm>
          <a:off x="13742044" y="1381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478" name="n_2aveValue【消防施設】&#10;有形固定資産減価償却率">
          <a:extLst>
            <a:ext uri="{FF2B5EF4-FFF2-40B4-BE49-F238E27FC236}">
              <a16:creationId xmlns:a16="http://schemas.microsoft.com/office/drawing/2014/main" id="{97B37B1F-C18B-41E2-88F0-4D34FD44C786}"/>
            </a:ext>
          </a:extLst>
        </xdr:cNvPr>
        <xdr:cNvSpPr txBox="1"/>
      </xdr:nvSpPr>
      <xdr:spPr>
        <a:xfrm>
          <a:off x="12960994" y="13778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479" name="n_3aveValue【消防施設】&#10;有形固定資産減価償却率">
          <a:extLst>
            <a:ext uri="{FF2B5EF4-FFF2-40B4-BE49-F238E27FC236}">
              <a16:creationId xmlns:a16="http://schemas.microsoft.com/office/drawing/2014/main" id="{11843006-B5EC-4560-9DA8-ADDC5A42F01C}"/>
            </a:ext>
          </a:extLst>
        </xdr:cNvPr>
        <xdr:cNvSpPr txBox="1"/>
      </xdr:nvSpPr>
      <xdr:spPr>
        <a:xfrm>
          <a:off x="12167244" y="1373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480" name="n_4aveValue【消防施設】&#10;有形固定資産減価償却率">
          <a:extLst>
            <a:ext uri="{FF2B5EF4-FFF2-40B4-BE49-F238E27FC236}">
              <a16:creationId xmlns:a16="http://schemas.microsoft.com/office/drawing/2014/main" id="{6ECD8837-51A2-4743-A0C8-CB3222E7A339}"/>
            </a:ext>
          </a:extLst>
        </xdr:cNvPr>
        <xdr:cNvSpPr txBox="1"/>
      </xdr:nvSpPr>
      <xdr:spPr>
        <a:xfrm>
          <a:off x="113544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167476</xdr:rowOff>
    </xdr:from>
    <xdr:ext cx="405111" cy="259045"/>
    <xdr:sp macro="" textlink="">
      <xdr:nvSpPr>
        <xdr:cNvPr id="481" name="n_1mainValue【消防施設】&#10;有形固定資産減価償却率">
          <a:extLst>
            <a:ext uri="{FF2B5EF4-FFF2-40B4-BE49-F238E27FC236}">
              <a16:creationId xmlns:a16="http://schemas.microsoft.com/office/drawing/2014/main" id="{407F57AD-E3C2-4241-810D-401C0D6CDDA1}"/>
            </a:ext>
          </a:extLst>
        </xdr:cNvPr>
        <xdr:cNvSpPr txBox="1"/>
      </xdr:nvSpPr>
      <xdr:spPr>
        <a:xfrm>
          <a:off x="13742044" y="12715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18885</xdr:rowOff>
    </xdr:from>
    <xdr:ext cx="405111" cy="259045"/>
    <xdr:sp macro="" textlink="">
      <xdr:nvSpPr>
        <xdr:cNvPr id="482" name="n_2mainValue【消防施設】&#10;有形固定資産減価償却率">
          <a:extLst>
            <a:ext uri="{FF2B5EF4-FFF2-40B4-BE49-F238E27FC236}">
              <a16:creationId xmlns:a16="http://schemas.microsoft.com/office/drawing/2014/main" id="{DCC9ED66-9FB7-4DDB-ABFC-0BE6B3E9F675}"/>
            </a:ext>
          </a:extLst>
        </xdr:cNvPr>
        <xdr:cNvSpPr txBox="1"/>
      </xdr:nvSpPr>
      <xdr:spPr>
        <a:xfrm>
          <a:off x="12960994" y="12731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147882</xdr:rowOff>
    </xdr:from>
    <xdr:ext cx="405111" cy="259045"/>
    <xdr:sp macro="" textlink="">
      <xdr:nvSpPr>
        <xdr:cNvPr id="483" name="n_3mainValue【消防施設】&#10;有形固定資産減価償却率">
          <a:extLst>
            <a:ext uri="{FF2B5EF4-FFF2-40B4-BE49-F238E27FC236}">
              <a16:creationId xmlns:a16="http://schemas.microsoft.com/office/drawing/2014/main" id="{B0D4ABFC-14FE-48F9-8A01-D91AA1F6700A}"/>
            </a:ext>
          </a:extLst>
        </xdr:cNvPr>
        <xdr:cNvSpPr txBox="1"/>
      </xdr:nvSpPr>
      <xdr:spPr>
        <a:xfrm>
          <a:off x="12167244" y="1269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105427</xdr:rowOff>
    </xdr:from>
    <xdr:ext cx="340478" cy="259045"/>
    <xdr:sp macro="" textlink="">
      <xdr:nvSpPr>
        <xdr:cNvPr id="484" name="n_4mainValue【消防施設】&#10;有形固定資産減価償却率">
          <a:extLst>
            <a:ext uri="{FF2B5EF4-FFF2-40B4-BE49-F238E27FC236}">
              <a16:creationId xmlns:a16="http://schemas.microsoft.com/office/drawing/2014/main" id="{E1C8406B-FCC9-40D0-BAF3-50B5D5DAA155}"/>
            </a:ext>
          </a:extLst>
        </xdr:cNvPr>
        <xdr:cNvSpPr txBox="1"/>
      </xdr:nvSpPr>
      <xdr:spPr>
        <a:xfrm>
          <a:off x="11386761" y="12653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a:extLst>
            <a:ext uri="{FF2B5EF4-FFF2-40B4-BE49-F238E27FC236}">
              <a16:creationId xmlns:a16="http://schemas.microsoft.com/office/drawing/2014/main" id="{896F10FD-ED4D-4EEA-80F9-C3A72B858145}"/>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a:extLst>
            <a:ext uri="{FF2B5EF4-FFF2-40B4-BE49-F238E27FC236}">
              <a16:creationId xmlns:a16="http://schemas.microsoft.com/office/drawing/2014/main" id="{AD1C23A0-C5E2-4D8B-91BE-C96FDFA70CE0}"/>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a:extLst>
            <a:ext uri="{FF2B5EF4-FFF2-40B4-BE49-F238E27FC236}">
              <a16:creationId xmlns:a16="http://schemas.microsoft.com/office/drawing/2014/main" id="{AF98A553-6CD5-4BBF-8324-587D66398EF9}"/>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a:extLst>
            <a:ext uri="{FF2B5EF4-FFF2-40B4-BE49-F238E27FC236}">
              <a16:creationId xmlns:a16="http://schemas.microsoft.com/office/drawing/2014/main" id="{F9FAA44C-3E46-44A4-AF53-2911BBAAEDBA}"/>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a:extLst>
            <a:ext uri="{FF2B5EF4-FFF2-40B4-BE49-F238E27FC236}">
              <a16:creationId xmlns:a16="http://schemas.microsoft.com/office/drawing/2014/main" id="{BEFB4FFD-7FC6-48CF-B966-2EBE37EDFDF6}"/>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a:extLst>
            <a:ext uri="{FF2B5EF4-FFF2-40B4-BE49-F238E27FC236}">
              <a16:creationId xmlns:a16="http://schemas.microsoft.com/office/drawing/2014/main" id="{D6688360-1A3B-4CAE-A388-8CC2CF07DE84}"/>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a:extLst>
            <a:ext uri="{FF2B5EF4-FFF2-40B4-BE49-F238E27FC236}">
              <a16:creationId xmlns:a16="http://schemas.microsoft.com/office/drawing/2014/main" id="{4DEDE4F2-2279-419A-8476-398DCD72A512}"/>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a:extLst>
            <a:ext uri="{FF2B5EF4-FFF2-40B4-BE49-F238E27FC236}">
              <a16:creationId xmlns:a16="http://schemas.microsoft.com/office/drawing/2014/main" id="{BAD3CB76-CC71-4E35-A7D1-85786F0D90D2}"/>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a:extLst>
            <a:ext uri="{FF2B5EF4-FFF2-40B4-BE49-F238E27FC236}">
              <a16:creationId xmlns:a16="http://schemas.microsoft.com/office/drawing/2014/main" id="{20E01D3D-DB21-4D08-99BE-86DDCBBBC4F8}"/>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a:extLst>
            <a:ext uri="{FF2B5EF4-FFF2-40B4-BE49-F238E27FC236}">
              <a16:creationId xmlns:a16="http://schemas.microsoft.com/office/drawing/2014/main" id="{9EA6F42D-9DBE-4744-B4A8-A2C05D8019C9}"/>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5" name="直線コネクタ 494">
          <a:extLst>
            <a:ext uri="{FF2B5EF4-FFF2-40B4-BE49-F238E27FC236}">
              <a16:creationId xmlns:a16="http://schemas.microsoft.com/office/drawing/2014/main" id="{60CC8444-CCFD-490F-95CC-2213CB00E430}"/>
            </a:ext>
          </a:extLst>
        </xdr:cNvPr>
        <xdr:cNvCxnSpPr/>
      </xdr:nvCxnSpPr>
      <xdr:spPr>
        <a:xfrm>
          <a:off x="164592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6" name="テキスト ボックス 495">
          <a:extLst>
            <a:ext uri="{FF2B5EF4-FFF2-40B4-BE49-F238E27FC236}">
              <a16:creationId xmlns:a16="http://schemas.microsoft.com/office/drawing/2014/main" id="{E03A043A-83F3-4C4C-AFB1-8AFA2D5E77EB}"/>
            </a:ext>
          </a:extLst>
        </xdr:cNvPr>
        <xdr:cNvSpPr txBox="1"/>
      </xdr:nvSpPr>
      <xdr:spPr>
        <a:xfrm>
          <a:off x="160491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7" name="直線コネクタ 496">
          <a:extLst>
            <a:ext uri="{FF2B5EF4-FFF2-40B4-BE49-F238E27FC236}">
              <a16:creationId xmlns:a16="http://schemas.microsoft.com/office/drawing/2014/main" id="{ACB4F728-31BB-45D2-8935-A64643120657}"/>
            </a:ext>
          </a:extLst>
        </xdr:cNvPr>
        <xdr:cNvCxnSpPr/>
      </xdr:nvCxnSpPr>
      <xdr:spPr>
        <a:xfrm>
          <a:off x="164592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8" name="テキスト ボックス 497">
          <a:extLst>
            <a:ext uri="{FF2B5EF4-FFF2-40B4-BE49-F238E27FC236}">
              <a16:creationId xmlns:a16="http://schemas.microsoft.com/office/drawing/2014/main" id="{7D1AF667-F1B1-476F-9B7E-FC8672AB9CFD}"/>
            </a:ext>
          </a:extLst>
        </xdr:cNvPr>
        <xdr:cNvSpPr txBox="1"/>
      </xdr:nvSpPr>
      <xdr:spPr>
        <a:xfrm>
          <a:off x="1604917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9" name="直線コネクタ 498">
          <a:extLst>
            <a:ext uri="{FF2B5EF4-FFF2-40B4-BE49-F238E27FC236}">
              <a16:creationId xmlns:a16="http://schemas.microsoft.com/office/drawing/2014/main" id="{E0209916-DC8B-48A1-AD0B-D7A8A118904B}"/>
            </a:ext>
          </a:extLst>
        </xdr:cNvPr>
        <xdr:cNvCxnSpPr/>
      </xdr:nvCxnSpPr>
      <xdr:spPr>
        <a:xfrm>
          <a:off x="164592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0" name="テキスト ボックス 499">
          <a:extLst>
            <a:ext uri="{FF2B5EF4-FFF2-40B4-BE49-F238E27FC236}">
              <a16:creationId xmlns:a16="http://schemas.microsoft.com/office/drawing/2014/main" id="{F3C2F483-7A78-4574-B34B-AA7C14CA8580}"/>
            </a:ext>
          </a:extLst>
        </xdr:cNvPr>
        <xdr:cNvSpPr txBox="1"/>
      </xdr:nvSpPr>
      <xdr:spPr>
        <a:xfrm>
          <a:off x="1604917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1" name="直線コネクタ 500">
          <a:extLst>
            <a:ext uri="{FF2B5EF4-FFF2-40B4-BE49-F238E27FC236}">
              <a16:creationId xmlns:a16="http://schemas.microsoft.com/office/drawing/2014/main" id="{83516D93-6DBB-4189-8447-1CCA19A43D2C}"/>
            </a:ext>
          </a:extLst>
        </xdr:cNvPr>
        <xdr:cNvCxnSpPr/>
      </xdr:nvCxnSpPr>
      <xdr:spPr>
        <a:xfrm>
          <a:off x="164592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2" name="テキスト ボックス 501">
          <a:extLst>
            <a:ext uri="{FF2B5EF4-FFF2-40B4-BE49-F238E27FC236}">
              <a16:creationId xmlns:a16="http://schemas.microsoft.com/office/drawing/2014/main" id="{09BE6089-719A-4396-AD64-10FABB8BD0ED}"/>
            </a:ext>
          </a:extLst>
        </xdr:cNvPr>
        <xdr:cNvSpPr txBox="1"/>
      </xdr:nvSpPr>
      <xdr:spPr>
        <a:xfrm>
          <a:off x="1604917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3" name="直線コネクタ 502">
          <a:extLst>
            <a:ext uri="{FF2B5EF4-FFF2-40B4-BE49-F238E27FC236}">
              <a16:creationId xmlns:a16="http://schemas.microsoft.com/office/drawing/2014/main" id="{6D514D9C-9C84-417E-A969-9AA34E592BA8}"/>
            </a:ext>
          </a:extLst>
        </xdr:cNvPr>
        <xdr:cNvCxnSpPr/>
      </xdr:nvCxnSpPr>
      <xdr:spPr>
        <a:xfrm>
          <a:off x="164592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04" name="テキスト ボックス 503">
          <a:extLst>
            <a:ext uri="{FF2B5EF4-FFF2-40B4-BE49-F238E27FC236}">
              <a16:creationId xmlns:a16="http://schemas.microsoft.com/office/drawing/2014/main" id="{A80E5DBC-2EB3-453E-A427-29C7C84FF6FC}"/>
            </a:ext>
          </a:extLst>
        </xdr:cNvPr>
        <xdr:cNvSpPr txBox="1"/>
      </xdr:nvSpPr>
      <xdr:spPr>
        <a:xfrm>
          <a:off x="15985051" y="129696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5" name="直線コネクタ 504">
          <a:extLst>
            <a:ext uri="{FF2B5EF4-FFF2-40B4-BE49-F238E27FC236}">
              <a16:creationId xmlns:a16="http://schemas.microsoft.com/office/drawing/2014/main" id="{108467BC-F50A-4282-8BFF-48C57AE8A58C}"/>
            </a:ext>
          </a:extLst>
        </xdr:cNvPr>
        <xdr:cNvCxnSpPr/>
      </xdr:nvCxnSpPr>
      <xdr:spPr>
        <a:xfrm>
          <a:off x="164592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6" name="テキスト ボックス 505">
          <a:extLst>
            <a:ext uri="{FF2B5EF4-FFF2-40B4-BE49-F238E27FC236}">
              <a16:creationId xmlns:a16="http://schemas.microsoft.com/office/drawing/2014/main" id="{E9C29FB3-DBE1-4510-86A9-10DE389916C9}"/>
            </a:ext>
          </a:extLst>
        </xdr:cNvPr>
        <xdr:cNvSpPr txBox="1"/>
      </xdr:nvSpPr>
      <xdr:spPr>
        <a:xfrm>
          <a:off x="15985051" y="126557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7" name="直線コネクタ 506">
          <a:extLst>
            <a:ext uri="{FF2B5EF4-FFF2-40B4-BE49-F238E27FC236}">
              <a16:creationId xmlns:a16="http://schemas.microsoft.com/office/drawing/2014/main" id="{F61DF19E-181B-4C79-9CD0-22A806E5BDEA}"/>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8" name="テキスト ボックス 507">
          <a:extLst>
            <a:ext uri="{FF2B5EF4-FFF2-40B4-BE49-F238E27FC236}">
              <a16:creationId xmlns:a16="http://schemas.microsoft.com/office/drawing/2014/main" id="{6C9918B3-15E0-46DA-B952-95EF5CC8A056}"/>
            </a:ext>
          </a:extLst>
        </xdr:cNvPr>
        <xdr:cNvSpPr txBox="1"/>
      </xdr:nvSpPr>
      <xdr:spPr>
        <a:xfrm>
          <a:off x="159850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9" name="【消防施設】&#10;一人当たり面積グラフ枠">
          <a:extLst>
            <a:ext uri="{FF2B5EF4-FFF2-40B4-BE49-F238E27FC236}">
              <a16:creationId xmlns:a16="http://schemas.microsoft.com/office/drawing/2014/main" id="{3620D872-1DCC-48C4-9BDC-B0CD836AD7AE}"/>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10" name="直線コネクタ 509">
          <a:extLst>
            <a:ext uri="{FF2B5EF4-FFF2-40B4-BE49-F238E27FC236}">
              <a16:creationId xmlns:a16="http://schemas.microsoft.com/office/drawing/2014/main" id="{487F919D-AB1C-4929-8976-AC66B0EBE81D}"/>
            </a:ext>
          </a:extLst>
        </xdr:cNvPr>
        <xdr:cNvCxnSpPr/>
      </xdr:nvCxnSpPr>
      <xdr:spPr>
        <a:xfrm flipV="1">
          <a:off x="19951064" y="12809147"/>
          <a:ext cx="0" cy="1557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11" name="【消防施設】&#10;一人当たり面積最小値テキスト">
          <a:extLst>
            <a:ext uri="{FF2B5EF4-FFF2-40B4-BE49-F238E27FC236}">
              <a16:creationId xmlns:a16="http://schemas.microsoft.com/office/drawing/2014/main" id="{E4A1D0B3-0113-4CA4-9FFA-BF629D91CD96}"/>
            </a:ext>
          </a:extLst>
        </xdr:cNvPr>
        <xdr:cNvSpPr txBox="1"/>
      </xdr:nvSpPr>
      <xdr:spPr>
        <a:xfrm>
          <a:off x="19989800" y="1437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12" name="直線コネクタ 511">
          <a:extLst>
            <a:ext uri="{FF2B5EF4-FFF2-40B4-BE49-F238E27FC236}">
              <a16:creationId xmlns:a16="http://schemas.microsoft.com/office/drawing/2014/main" id="{C55A87B6-965E-4E0F-A043-0A5F904383BA}"/>
            </a:ext>
          </a:extLst>
        </xdr:cNvPr>
        <xdr:cNvCxnSpPr/>
      </xdr:nvCxnSpPr>
      <xdr:spPr>
        <a:xfrm>
          <a:off x="19881850" y="143665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13" name="【消防施設】&#10;一人当たり面積最大値テキスト">
          <a:extLst>
            <a:ext uri="{FF2B5EF4-FFF2-40B4-BE49-F238E27FC236}">
              <a16:creationId xmlns:a16="http://schemas.microsoft.com/office/drawing/2014/main" id="{4F0AEB76-F4F2-4CA7-B63E-AFF0CA39EE32}"/>
            </a:ext>
          </a:extLst>
        </xdr:cNvPr>
        <xdr:cNvSpPr txBox="1"/>
      </xdr:nvSpPr>
      <xdr:spPr>
        <a:xfrm>
          <a:off x="19989800" y="1259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14" name="直線コネクタ 513">
          <a:extLst>
            <a:ext uri="{FF2B5EF4-FFF2-40B4-BE49-F238E27FC236}">
              <a16:creationId xmlns:a16="http://schemas.microsoft.com/office/drawing/2014/main" id="{17811F51-EEF8-4810-92D8-B8BC4F24D50F}"/>
            </a:ext>
          </a:extLst>
        </xdr:cNvPr>
        <xdr:cNvCxnSpPr/>
      </xdr:nvCxnSpPr>
      <xdr:spPr>
        <a:xfrm>
          <a:off x="19881850" y="128091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515" name="【消防施設】&#10;一人当たり面積平均値テキスト">
          <a:extLst>
            <a:ext uri="{FF2B5EF4-FFF2-40B4-BE49-F238E27FC236}">
              <a16:creationId xmlns:a16="http://schemas.microsoft.com/office/drawing/2014/main" id="{421AD1EF-69FD-4701-9A11-014F6D73819A}"/>
            </a:ext>
          </a:extLst>
        </xdr:cNvPr>
        <xdr:cNvSpPr txBox="1"/>
      </xdr:nvSpPr>
      <xdr:spPr>
        <a:xfrm>
          <a:off x="19989800" y="14129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16" name="フローチャート: 判断 515">
          <a:extLst>
            <a:ext uri="{FF2B5EF4-FFF2-40B4-BE49-F238E27FC236}">
              <a16:creationId xmlns:a16="http://schemas.microsoft.com/office/drawing/2014/main" id="{5956AC12-CAEF-45EA-BE55-39E0B236535E}"/>
            </a:ext>
          </a:extLst>
        </xdr:cNvPr>
        <xdr:cNvSpPr/>
      </xdr:nvSpPr>
      <xdr:spPr>
        <a:xfrm>
          <a:off x="19900900" y="142717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17" name="フローチャート: 判断 516">
          <a:extLst>
            <a:ext uri="{FF2B5EF4-FFF2-40B4-BE49-F238E27FC236}">
              <a16:creationId xmlns:a16="http://schemas.microsoft.com/office/drawing/2014/main" id="{62729A52-3616-40A9-BEAC-F9962377EAB7}"/>
            </a:ext>
          </a:extLst>
        </xdr:cNvPr>
        <xdr:cNvSpPr/>
      </xdr:nvSpPr>
      <xdr:spPr>
        <a:xfrm>
          <a:off x="19157950" y="142750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18" name="フローチャート: 判断 517">
          <a:extLst>
            <a:ext uri="{FF2B5EF4-FFF2-40B4-BE49-F238E27FC236}">
              <a16:creationId xmlns:a16="http://schemas.microsoft.com/office/drawing/2014/main" id="{20254D57-D9DE-49C4-B5FB-96C47C0372A3}"/>
            </a:ext>
          </a:extLst>
        </xdr:cNvPr>
        <xdr:cNvSpPr/>
      </xdr:nvSpPr>
      <xdr:spPr>
        <a:xfrm>
          <a:off x="18345150" y="142792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19" name="フローチャート: 判断 518">
          <a:extLst>
            <a:ext uri="{FF2B5EF4-FFF2-40B4-BE49-F238E27FC236}">
              <a16:creationId xmlns:a16="http://schemas.microsoft.com/office/drawing/2014/main" id="{80D0EC57-753E-4624-843E-DE58E4A02108}"/>
            </a:ext>
          </a:extLst>
        </xdr:cNvPr>
        <xdr:cNvSpPr/>
      </xdr:nvSpPr>
      <xdr:spPr>
        <a:xfrm>
          <a:off x="17551400" y="142799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520" name="フローチャート: 判断 519">
          <a:extLst>
            <a:ext uri="{FF2B5EF4-FFF2-40B4-BE49-F238E27FC236}">
              <a16:creationId xmlns:a16="http://schemas.microsoft.com/office/drawing/2014/main" id="{BBE901FB-DBF2-4E77-BFB2-9F034FB2FB6A}"/>
            </a:ext>
          </a:extLst>
        </xdr:cNvPr>
        <xdr:cNvSpPr/>
      </xdr:nvSpPr>
      <xdr:spPr>
        <a:xfrm>
          <a:off x="16757650" y="142848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77658779-D15E-4C74-92EA-2B09786EAA61}"/>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2C8BCE3E-ECD5-41FB-A459-9A6CAFD7289D}"/>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C80E0586-615E-482A-863C-80FA280714EB}"/>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41F02FF2-2792-45CA-8511-19E744FABD36}"/>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FC5C6ECB-B824-4AF6-864F-FCD38E0B2132}"/>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116078</xdr:rowOff>
    </xdr:from>
    <xdr:to>
      <xdr:col>116</xdr:col>
      <xdr:colOff>114300</xdr:colOff>
      <xdr:row>87</xdr:row>
      <xdr:rowOff>46228</xdr:rowOff>
    </xdr:to>
    <xdr:sp macro="" textlink="">
      <xdr:nvSpPr>
        <xdr:cNvPr id="526" name="楕円 525">
          <a:extLst>
            <a:ext uri="{FF2B5EF4-FFF2-40B4-BE49-F238E27FC236}">
              <a16:creationId xmlns:a16="http://schemas.microsoft.com/office/drawing/2014/main" id="{7A14F697-DF53-4010-9A51-1D112CEF9BAA}"/>
            </a:ext>
          </a:extLst>
        </xdr:cNvPr>
        <xdr:cNvSpPr/>
      </xdr:nvSpPr>
      <xdr:spPr>
        <a:xfrm>
          <a:off x="19900900" y="143146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527" name="【消防施設】&#10;一人当たり面積該当値テキスト">
          <a:extLst>
            <a:ext uri="{FF2B5EF4-FFF2-40B4-BE49-F238E27FC236}">
              <a16:creationId xmlns:a16="http://schemas.microsoft.com/office/drawing/2014/main" id="{33519BCB-65AB-40DD-8D9D-B4BD993ACC08}"/>
            </a:ext>
          </a:extLst>
        </xdr:cNvPr>
        <xdr:cNvSpPr txBox="1"/>
      </xdr:nvSpPr>
      <xdr:spPr>
        <a:xfrm>
          <a:off x="19989800" y="1425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116187</xdr:rowOff>
    </xdr:from>
    <xdr:to>
      <xdr:col>112</xdr:col>
      <xdr:colOff>38100</xdr:colOff>
      <xdr:row>87</xdr:row>
      <xdr:rowOff>46337</xdr:rowOff>
    </xdr:to>
    <xdr:sp macro="" textlink="">
      <xdr:nvSpPr>
        <xdr:cNvPr id="528" name="楕円 527">
          <a:extLst>
            <a:ext uri="{FF2B5EF4-FFF2-40B4-BE49-F238E27FC236}">
              <a16:creationId xmlns:a16="http://schemas.microsoft.com/office/drawing/2014/main" id="{DD145239-87A3-4D17-A5A1-E395C5A8FAAB}"/>
            </a:ext>
          </a:extLst>
        </xdr:cNvPr>
        <xdr:cNvSpPr/>
      </xdr:nvSpPr>
      <xdr:spPr>
        <a:xfrm>
          <a:off x="19157950" y="143147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166878</xdr:rowOff>
    </xdr:from>
    <xdr:to>
      <xdr:col>116</xdr:col>
      <xdr:colOff>63500</xdr:colOff>
      <xdr:row>86</xdr:row>
      <xdr:rowOff>166987</xdr:rowOff>
    </xdr:to>
    <xdr:cxnSp macro="">
      <xdr:nvCxnSpPr>
        <xdr:cNvPr id="529" name="直線コネクタ 528">
          <a:extLst>
            <a:ext uri="{FF2B5EF4-FFF2-40B4-BE49-F238E27FC236}">
              <a16:creationId xmlns:a16="http://schemas.microsoft.com/office/drawing/2014/main" id="{1F84D34E-98B7-484E-8526-B7B28F788557}"/>
            </a:ext>
          </a:extLst>
        </xdr:cNvPr>
        <xdr:cNvCxnSpPr/>
      </xdr:nvCxnSpPr>
      <xdr:spPr>
        <a:xfrm flipV="1">
          <a:off x="19202400" y="14365478"/>
          <a:ext cx="7493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116187</xdr:rowOff>
    </xdr:from>
    <xdr:to>
      <xdr:col>107</xdr:col>
      <xdr:colOff>101600</xdr:colOff>
      <xdr:row>87</xdr:row>
      <xdr:rowOff>46337</xdr:rowOff>
    </xdr:to>
    <xdr:sp macro="" textlink="">
      <xdr:nvSpPr>
        <xdr:cNvPr id="530" name="楕円 529">
          <a:extLst>
            <a:ext uri="{FF2B5EF4-FFF2-40B4-BE49-F238E27FC236}">
              <a16:creationId xmlns:a16="http://schemas.microsoft.com/office/drawing/2014/main" id="{CB62BE65-B96C-4338-9DC3-34BC78138EEA}"/>
            </a:ext>
          </a:extLst>
        </xdr:cNvPr>
        <xdr:cNvSpPr/>
      </xdr:nvSpPr>
      <xdr:spPr>
        <a:xfrm>
          <a:off x="18345150" y="143147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166987</xdr:rowOff>
    </xdr:from>
    <xdr:to>
      <xdr:col>111</xdr:col>
      <xdr:colOff>177800</xdr:colOff>
      <xdr:row>86</xdr:row>
      <xdr:rowOff>166987</xdr:rowOff>
    </xdr:to>
    <xdr:cxnSp macro="">
      <xdr:nvCxnSpPr>
        <xdr:cNvPr id="531" name="直線コネクタ 530">
          <a:extLst>
            <a:ext uri="{FF2B5EF4-FFF2-40B4-BE49-F238E27FC236}">
              <a16:creationId xmlns:a16="http://schemas.microsoft.com/office/drawing/2014/main" id="{CCE1F6B9-8DEC-4634-829D-3AC85FB65892}"/>
            </a:ext>
          </a:extLst>
        </xdr:cNvPr>
        <xdr:cNvCxnSpPr/>
      </xdr:nvCxnSpPr>
      <xdr:spPr>
        <a:xfrm>
          <a:off x="18395950" y="14365587"/>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116187</xdr:rowOff>
    </xdr:from>
    <xdr:to>
      <xdr:col>102</xdr:col>
      <xdr:colOff>165100</xdr:colOff>
      <xdr:row>87</xdr:row>
      <xdr:rowOff>46337</xdr:rowOff>
    </xdr:to>
    <xdr:sp macro="" textlink="">
      <xdr:nvSpPr>
        <xdr:cNvPr id="532" name="楕円 531">
          <a:extLst>
            <a:ext uri="{FF2B5EF4-FFF2-40B4-BE49-F238E27FC236}">
              <a16:creationId xmlns:a16="http://schemas.microsoft.com/office/drawing/2014/main" id="{D0911D9C-1C61-4E5D-AEA9-FAA2E86E50A9}"/>
            </a:ext>
          </a:extLst>
        </xdr:cNvPr>
        <xdr:cNvSpPr/>
      </xdr:nvSpPr>
      <xdr:spPr>
        <a:xfrm>
          <a:off x="17551400" y="143147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166987</xdr:rowOff>
    </xdr:from>
    <xdr:to>
      <xdr:col>107</xdr:col>
      <xdr:colOff>50800</xdr:colOff>
      <xdr:row>86</xdr:row>
      <xdr:rowOff>166987</xdr:rowOff>
    </xdr:to>
    <xdr:cxnSp macro="">
      <xdr:nvCxnSpPr>
        <xdr:cNvPr id="533" name="直線コネクタ 532">
          <a:extLst>
            <a:ext uri="{FF2B5EF4-FFF2-40B4-BE49-F238E27FC236}">
              <a16:creationId xmlns:a16="http://schemas.microsoft.com/office/drawing/2014/main" id="{F1199C3B-3167-43EB-9E75-C8AB4BE48F7D}"/>
            </a:ext>
          </a:extLst>
        </xdr:cNvPr>
        <xdr:cNvCxnSpPr/>
      </xdr:nvCxnSpPr>
      <xdr:spPr>
        <a:xfrm>
          <a:off x="17602200" y="14365587"/>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116295</xdr:rowOff>
    </xdr:from>
    <xdr:to>
      <xdr:col>98</xdr:col>
      <xdr:colOff>38100</xdr:colOff>
      <xdr:row>87</xdr:row>
      <xdr:rowOff>46445</xdr:rowOff>
    </xdr:to>
    <xdr:sp macro="" textlink="">
      <xdr:nvSpPr>
        <xdr:cNvPr id="534" name="楕円 533">
          <a:extLst>
            <a:ext uri="{FF2B5EF4-FFF2-40B4-BE49-F238E27FC236}">
              <a16:creationId xmlns:a16="http://schemas.microsoft.com/office/drawing/2014/main" id="{CE46374C-B33A-49B4-9ACA-FAB40B067782}"/>
            </a:ext>
          </a:extLst>
        </xdr:cNvPr>
        <xdr:cNvSpPr/>
      </xdr:nvSpPr>
      <xdr:spPr>
        <a:xfrm>
          <a:off x="16757650" y="143148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166987</xdr:rowOff>
    </xdr:from>
    <xdr:to>
      <xdr:col>102</xdr:col>
      <xdr:colOff>114300</xdr:colOff>
      <xdr:row>86</xdr:row>
      <xdr:rowOff>167095</xdr:rowOff>
    </xdr:to>
    <xdr:cxnSp macro="">
      <xdr:nvCxnSpPr>
        <xdr:cNvPr id="535" name="直線コネクタ 534">
          <a:extLst>
            <a:ext uri="{FF2B5EF4-FFF2-40B4-BE49-F238E27FC236}">
              <a16:creationId xmlns:a16="http://schemas.microsoft.com/office/drawing/2014/main" id="{4D4D0962-7760-44F5-B168-EEE65623C5C1}"/>
            </a:ext>
          </a:extLst>
        </xdr:cNvPr>
        <xdr:cNvCxnSpPr/>
      </xdr:nvCxnSpPr>
      <xdr:spPr>
        <a:xfrm flipV="1">
          <a:off x="16802100" y="14365587"/>
          <a:ext cx="8001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536" name="n_1aveValue【消防施設】&#10;一人当たり面積">
          <a:extLst>
            <a:ext uri="{FF2B5EF4-FFF2-40B4-BE49-F238E27FC236}">
              <a16:creationId xmlns:a16="http://schemas.microsoft.com/office/drawing/2014/main" id="{B531F7C1-5D30-48CD-80CF-C6F40128D22C}"/>
            </a:ext>
          </a:extLst>
        </xdr:cNvPr>
        <xdr:cNvSpPr txBox="1"/>
      </xdr:nvSpPr>
      <xdr:spPr>
        <a:xfrm>
          <a:off x="18980227" y="1405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537" name="n_2aveValue【消防施設】&#10;一人当たり面積">
          <a:extLst>
            <a:ext uri="{FF2B5EF4-FFF2-40B4-BE49-F238E27FC236}">
              <a16:creationId xmlns:a16="http://schemas.microsoft.com/office/drawing/2014/main" id="{A1264865-BE2B-42A6-AD9F-FE7F26C99FFD}"/>
            </a:ext>
          </a:extLst>
        </xdr:cNvPr>
        <xdr:cNvSpPr txBox="1"/>
      </xdr:nvSpPr>
      <xdr:spPr>
        <a:xfrm>
          <a:off x="18180127" y="1406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538" name="n_3aveValue【消防施設】&#10;一人当たり面積">
          <a:extLst>
            <a:ext uri="{FF2B5EF4-FFF2-40B4-BE49-F238E27FC236}">
              <a16:creationId xmlns:a16="http://schemas.microsoft.com/office/drawing/2014/main" id="{BC4B3A6D-00A7-4CDA-A821-6FAF733FB3AA}"/>
            </a:ext>
          </a:extLst>
        </xdr:cNvPr>
        <xdr:cNvSpPr txBox="1"/>
      </xdr:nvSpPr>
      <xdr:spPr>
        <a:xfrm>
          <a:off x="17386377" y="14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539" name="n_4aveValue【消防施設】&#10;一人当たり面積">
          <a:extLst>
            <a:ext uri="{FF2B5EF4-FFF2-40B4-BE49-F238E27FC236}">
              <a16:creationId xmlns:a16="http://schemas.microsoft.com/office/drawing/2014/main" id="{1E99BE2B-45FA-48B3-82ED-6D1B73A3AEDB}"/>
            </a:ext>
          </a:extLst>
        </xdr:cNvPr>
        <xdr:cNvSpPr txBox="1"/>
      </xdr:nvSpPr>
      <xdr:spPr>
        <a:xfrm>
          <a:off x="16592627" y="1406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37464</xdr:rowOff>
    </xdr:from>
    <xdr:ext cx="469744" cy="259045"/>
    <xdr:sp macro="" textlink="">
      <xdr:nvSpPr>
        <xdr:cNvPr id="540" name="n_1mainValue【消防施設】&#10;一人当たり面積">
          <a:extLst>
            <a:ext uri="{FF2B5EF4-FFF2-40B4-BE49-F238E27FC236}">
              <a16:creationId xmlns:a16="http://schemas.microsoft.com/office/drawing/2014/main" id="{C630CDD2-2383-448B-B87F-500C349BACBF}"/>
            </a:ext>
          </a:extLst>
        </xdr:cNvPr>
        <xdr:cNvSpPr txBox="1"/>
      </xdr:nvSpPr>
      <xdr:spPr>
        <a:xfrm>
          <a:off x="18980227" y="1440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37464</xdr:rowOff>
    </xdr:from>
    <xdr:ext cx="469744" cy="259045"/>
    <xdr:sp macro="" textlink="">
      <xdr:nvSpPr>
        <xdr:cNvPr id="541" name="n_2mainValue【消防施設】&#10;一人当たり面積">
          <a:extLst>
            <a:ext uri="{FF2B5EF4-FFF2-40B4-BE49-F238E27FC236}">
              <a16:creationId xmlns:a16="http://schemas.microsoft.com/office/drawing/2014/main" id="{C8355296-C3C6-442E-B6FE-D86FEEF24C6B}"/>
            </a:ext>
          </a:extLst>
        </xdr:cNvPr>
        <xdr:cNvSpPr txBox="1"/>
      </xdr:nvSpPr>
      <xdr:spPr>
        <a:xfrm>
          <a:off x="18180127" y="1440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37464</xdr:rowOff>
    </xdr:from>
    <xdr:ext cx="469744" cy="259045"/>
    <xdr:sp macro="" textlink="">
      <xdr:nvSpPr>
        <xdr:cNvPr id="542" name="n_3mainValue【消防施設】&#10;一人当たり面積">
          <a:extLst>
            <a:ext uri="{FF2B5EF4-FFF2-40B4-BE49-F238E27FC236}">
              <a16:creationId xmlns:a16="http://schemas.microsoft.com/office/drawing/2014/main" id="{9B4AFABA-C15D-4260-91F7-E5B29D0320EF}"/>
            </a:ext>
          </a:extLst>
        </xdr:cNvPr>
        <xdr:cNvSpPr txBox="1"/>
      </xdr:nvSpPr>
      <xdr:spPr>
        <a:xfrm>
          <a:off x="17386377" y="1440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37572</xdr:rowOff>
    </xdr:from>
    <xdr:ext cx="469744" cy="259045"/>
    <xdr:sp macro="" textlink="">
      <xdr:nvSpPr>
        <xdr:cNvPr id="543" name="n_4mainValue【消防施設】&#10;一人当たり面積">
          <a:extLst>
            <a:ext uri="{FF2B5EF4-FFF2-40B4-BE49-F238E27FC236}">
              <a16:creationId xmlns:a16="http://schemas.microsoft.com/office/drawing/2014/main" id="{C189D9C9-0C58-4827-AC89-7D4C3FBD64A3}"/>
            </a:ext>
          </a:extLst>
        </xdr:cNvPr>
        <xdr:cNvSpPr txBox="1"/>
      </xdr:nvSpPr>
      <xdr:spPr>
        <a:xfrm>
          <a:off x="16592627" y="1440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a:extLst>
            <a:ext uri="{FF2B5EF4-FFF2-40B4-BE49-F238E27FC236}">
              <a16:creationId xmlns:a16="http://schemas.microsoft.com/office/drawing/2014/main" id="{D085EF7D-232D-494F-9E00-03FE139755FE}"/>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a:extLst>
            <a:ext uri="{FF2B5EF4-FFF2-40B4-BE49-F238E27FC236}">
              <a16:creationId xmlns:a16="http://schemas.microsoft.com/office/drawing/2014/main" id="{5B542E23-4C8F-479C-A7DE-BA7CCCB6E2E5}"/>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a:extLst>
            <a:ext uri="{FF2B5EF4-FFF2-40B4-BE49-F238E27FC236}">
              <a16:creationId xmlns:a16="http://schemas.microsoft.com/office/drawing/2014/main" id="{D38D817D-D6DB-4CEB-BF5B-EEBEB58F40C9}"/>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a:extLst>
            <a:ext uri="{FF2B5EF4-FFF2-40B4-BE49-F238E27FC236}">
              <a16:creationId xmlns:a16="http://schemas.microsoft.com/office/drawing/2014/main" id="{4FC10D67-5457-4733-BE9F-D4EAA71742EB}"/>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a:extLst>
            <a:ext uri="{FF2B5EF4-FFF2-40B4-BE49-F238E27FC236}">
              <a16:creationId xmlns:a16="http://schemas.microsoft.com/office/drawing/2014/main" id="{C7275352-9716-465A-8C62-0F6122769CBF}"/>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a:extLst>
            <a:ext uri="{FF2B5EF4-FFF2-40B4-BE49-F238E27FC236}">
              <a16:creationId xmlns:a16="http://schemas.microsoft.com/office/drawing/2014/main" id="{18DBD8A0-C3F2-4875-BE40-F122C0171E6E}"/>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a:extLst>
            <a:ext uri="{FF2B5EF4-FFF2-40B4-BE49-F238E27FC236}">
              <a16:creationId xmlns:a16="http://schemas.microsoft.com/office/drawing/2014/main" id="{3FB7AAE7-3809-4620-865D-CB3D0A0A06AB}"/>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a:extLst>
            <a:ext uri="{FF2B5EF4-FFF2-40B4-BE49-F238E27FC236}">
              <a16:creationId xmlns:a16="http://schemas.microsoft.com/office/drawing/2014/main" id="{64EFDE41-0ED3-49AC-8C3A-7F682A3B8C64}"/>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2" name="テキスト ボックス 551">
          <a:extLst>
            <a:ext uri="{FF2B5EF4-FFF2-40B4-BE49-F238E27FC236}">
              <a16:creationId xmlns:a16="http://schemas.microsoft.com/office/drawing/2014/main" id="{1787CDC6-AFCA-4D16-97DA-CD57D3A8619E}"/>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a:extLst>
            <a:ext uri="{FF2B5EF4-FFF2-40B4-BE49-F238E27FC236}">
              <a16:creationId xmlns:a16="http://schemas.microsoft.com/office/drawing/2014/main" id="{041572EC-4DF3-404D-886D-A154B9D65A9E}"/>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4" name="テキスト ボックス 553">
          <a:extLst>
            <a:ext uri="{FF2B5EF4-FFF2-40B4-BE49-F238E27FC236}">
              <a16:creationId xmlns:a16="http://schemas.microsoft.com/office/drawing/2014/main" id="{2AFA2DE9-D269-404A-A24B-7B38C589454A}"/>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5" name="直線コネクタ 554">
          <a:extLst>
            <a:ext uri="{FF2B5EF4-FFF2-40B4-BE49-F238E27FC236}">
              <a16:creationId xmlns:a16="http://schemas.microsoft.com/office/drawing/2014/main" id="{430BCE81-43A1-4637-8F7F-56B9F9A5431A}"/>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6" name="テキスト ボックス 555">
          <a:extLst>
            <a:ext uri="{FF2B5EF4-FFF2-40B4-BE49-F238E27FC236}">
              <a16:creationId xmlns:a16="http://schemas.microsoft.com/office/drawing/2014/main" id="{7FD88262-61FD-40AC-9DEE-0D30ACA78117}"/>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7" name="直線コネクタ 556">
          <a:extLst>
            <a:ext uri="{FF2B5EF4-FFF2-40B4-BE49-F238E27FC236}">
              <a16:creationId xmlns:a16="http://schemas.microsoft.com/office/drawing/2014/main" id="{DFD0CC4C-B457-44AF-A507-1396AE999639}"/>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8" name="テキスト ボックス 557">
          <a:extLst>
            <a:ext uri="{FF2B5EF4-FFF2-40B4-BE49-F238E27FC236}">
              <a16:creationId xmlns:a16="http://schemas.microsoft.com/office/drawing/2014/main" id="{0667782D-2D64-4D74-9A91-CDB7ACB2CEB5}"/>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9" name="直線コネクタ 558">
          <a:extLst>
            <a:ext uri="{FF2B5EF4-FFF2-40B4-BE49-F238E27FC236}">
              <a16:creationId xmlns:a16="http://schemas.microsoft.com/office/drawing/2014/main" id="{3BDB9AFB-421B-4EB7-A0BC-961B0E3A8C56}"/>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0" name="テキスト ボックス 559">
          <a:extLst>
            <a:ext uri="{FF2B5EF4-FFF2-40B4-BE49-F238E27FC236}">
              <a16:creationId xmlns:a16="http://schemas.microsoft.com/office/drawing/2014/main" id="{B1925380-3775-4DAB-AC5D-6E99C7983D7D}"/>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1" name="直線コネクタ 560">
          <a:extLst>
            <a:ext uri="{FF2B5EF4-FFF2-40B4-BE49-F238E27FC236}">
              <a16:creationId xmlns:a16="http://schemas.microsoft.com/office/drawing/2014/main" id="{89899007-701D-4995-BAC8-416A21EC6708}"/>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2" name="テキスト ボックス 561">
          <a:extLst>
            <a:ext uri="{FF2B5EF4-FFF2-40B4-BE49-F238E27FC236}">
              <a16:creationId xmlns:a16="http://schemas.microsoft.com/office/drawing/2014/main" id="{1B180843-94E1-4F6D-8AF9-4385963BB0CE}"/>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3" name="直線コネクタ 562">
          <a:extLst>
            <a:ext uri="{FF2B5EF4-FFF2-40B4-BE49-F238E27FC236}">
              <a16:creationId xmlns:a16="http://schemas.microsoft.com/office/drawing/2014/main" id="{25175B11-2296-4846-B5F2-B23B9D8C0180}"/>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4" name="テキスト ボックス 563">
          <a:extLst>
            <a:ext uri="{FF2B5EF4-FFF2-40B4-BE49-F238E27FC236}">
              <a16:creationId xmlns:a16="http://schemas.microsoft.com/office/drawing/2014/main" id="{1A933FAB-C3D3-4AFA-8B28-6EB9B65275EB}"/>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5" name="直線コネクタ 564">
          <a:extLst>
            <a:ext uri="{FF2B5EF4-FFF2-40B4-BE49-F238E27FC236}">
              <a16:creationId xmlns:a16="http://schemas.microsoft.com/office/drawing/2014/main" id="{0447CD0E-1FB6-4222-90A3-B402A7974A0E}"/>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6" name="テキスト ボックス 565">
          <a:extLst>
            <a:ext uri="{FF2B5EF4-FFF2-40B4-BE49-F238E27FC236}">
              <a16:creationId xmlns:a16="http://schemas.microsoft.com/office/drawing/2014/main" id="{F459AFDD-56B7-4693-836F-863649C429FB}"/>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DE24A34D-6FF1-4CDA-B9ED-3F8648AE9B07}"/>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庁舎】&#10;有形固定資産減価償却率グラフ枠">
          <a:extLst>
            <a:ext uri="{FF2B5EF4-FFF2-40B4-BE49-F238E27FC236}">
              <a16:creationId xmlns:a16="http://schemas.microsoft.com/office/drawing/2014/main" id="{5A542FEA-1106-4E2A-8951-CC54AB9A0C9E}"/>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9" name="直線コネクタ 568">
          <a:extLst>
            <a:ext uri="{FF2B5EF4-FFF2-40B4-BE49-F238E27FC236}">
              <a16:creationId xmlns:a16="http://schemas.microsoft.com/office/drawing/2014/main" id="{956948EA-7815-4A18-8312-F23EC0AF9A93}"/>
            </a:ext>
          </a:extLst>
        </xdr:cNvPr>
        <xdr:cNvCxnSpPr/>
      </xdr:nvCxnSpPr>
      <xdr:spPr>
        <a:xfrm flipV="1">
          <a:off x="14699614" y="16540480"/>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0" name="【庁舎】&#10;有形固定資産減価償却率最小値テキスト">
          <a:extLst>
            <a:ext uri="{FF2B5EF4-FFF2-40B4-BE49-F238E27FC236}">
              <a16:creationId xmlns:a16="http://schemas.microsoft.com/office/drawing/2014/main" id="{139C0BD7-371C-431A-BB45-9010B136515B}"/>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1" name="直線コネクタ 570">
          <a:extLst>
            <a:ext uri="{FF2B5EF4-FFF2-40B4-BE49-F238E27FC236}">
              <a16:creationId xmlns:a16="http://schemas.microsoft.com/office/drawing/2014/main" id="{A936B16B-DA02-4B64-A8AB-A3C8C02FB922}"/>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72" name="【庁舎】&#10;有形固定資産減価償却率最大値テキスト">
          <a:extLst>
            <a:ext uri="{FF2B5EF4-FFF2-40B4-BE49-F238E27FC236}">
              <a16:creationId xmlns:a16="http://schemas.microsoft.com/office/drawing/2014/main" id="{3A55178B-B343-485B-8F4A-16AF785B942B}"/>
            </a:ext>
          </a:extLst>
        </xdr:cNvPr>
        <xdr:cNvSpPr txBox="1"/>
      </xdr:nvSpPr>
      <xdr:spPr>
        <a:xfrm>
          <a:off x="14738350" y="163284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73" name="直線コネクタ 572">
          <a:extLst>
            <a:ext uri="{FF2B5EF4-FFF2-40B4-BE49-F238E27FC236}">
              <a16:creationId xmlns:a16="http://schemas.microsoft.com/office/drawing/2014/main" id="{90947C73-9941-4269-9098-4B847F50EBFE}"/>
            </a:ext>
          </a:extLst>
        </xdr:cNvPr>
        <xdr:cNvCxnSpPr/>
      </xdr:nvCxnSpPr>
      <xdr:spPr>
        <a:xfrm>
          <a:off x="14611350" y="16540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574" name="【庁舎】&#10;有形固定資産減価償却率平均値テキスト">
          <a:extLst>
            <a:ext uri="{FF2B5EF4-FFF2-40B4-BE49-F238E27FC236}">
              <a16:creationId xmlns:a16="http://schemas.microsoft.com/office/drawing/2014/main" id="{07E6D08F-AE29-443D-9506-B52557CCCB27}"/>
            </a:ext>
          </a:extLst>
        </xdr:cNvPr>
        <xdr:cNvSpPr txBox="1"/>
      </xdr:nvSpPr>
      <xdr:spPr>
        <a:xfrm>
          <a:off x="14738350" y="17145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5" name="フローチャート: 判断 574">
          <a:extLst>
            <a:ext uri="{FF2B5EF4-FFF2-40B4-BE49-F238E27FC236}">
              <a16:creationId xmlns:a16="http://schemas.microsoft.com/office/drawing/2014/main" id="{116CC390-7360-4189-BD4E-E86259721ECD}"/>
            </a:ext>
          </a:extLst>
        </xdr:cNvPr>
        <xdr:cNvSpPr/>
      </xdr:nvSpPr>
      <xdr:spPr>
        <a:xfrm>
          <a:off x="14649450" y="172872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6" name="フローチャート: 判断 575">
          <a:extLst>
            <a:ext uri="{FF2B5EF4-FFF2-40B4-BE49-F238E27FC236}">
              <a16:creationId xmlns:a16="http://schemas.microsoft.com/office/drawing/2014/main" id="{CCD7F8AC-C49C-4BA7-86FA-6F841FA79F1E}"/>
            </a:ext>
          </a:extLst>
        </xdr:cNvPr>
        <xdr:cNvSpPr/>
      </xdr:nvSpPr>
      <xdr:spPr>
        <a:xfrm>
          <a:off x="13887450" y="17254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7" name="フローチャート: 判断 576">
          <a:extLst>
            <a:ext uri="{FF2B5EF4-FFF2-40B4-BE49-F238E27FC236}">
              <a16:creationId xmlns:a16="http://schemas.microsoft.com/office/drawing/2014/main" id="{29A1204E-5042-4B88-882D-DDB0A22202B8}"/>
            </a:ext>
          </a:extLst>
        </xdr:cNvPr>
        <xdr:cNvSpPr/>
      </xdr:nvSpPr>
      <xdr:spPr>
        <a:xfrm>
          <a:off x="13093700" y="172758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8" name="フローチャート: 判断 577">
          <a:extLst>
            <a:ext uri="{FF2B5EF4-FFF2-40B4-BE49-F238E27FC236}">
              <a16:creationId xmlns:a16="http://schemas.microsoft.com/office/drawing/2014/main" id="{EEE9AF94-429E-4A99-91FA-D1E210CE593B}"/>
            </a:ext>
          </a:extLst>
        </xdr:cNvPr>
        <xdr:cNvSpPr/>
      </xdr:nvSpPr>
      <xdr:spPr>
        <a:xfrm>
          <a:off x="12299950" y="172937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9" name="フローチャート: 判断 578">
          <a:extLst>
            <a:ext uri="{FF2B5EF4-FFF2-40B4-BE49-F238E27FC236}">
              <a16:creationId xmlns:a16="http://schemas.microsoft.com/office/drawing/2014/main" id="{A99A1461-474E-4514-9448-06C4839C58DA}"/>
            </a:ext>
          </a:extLst>
        </xdr:cNvPr>
        <xdr:cNvSpPr/>
      </xdr:nvSpPr>
      <xdr:spPr>
        <a:xfrm>
          <a:off x="11487150" y="173280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9801CBD9-5C69-471D-8335-4EB177753C81}"/>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FDA89DF2-B0C1-4553-A374-4A298557C905}"/>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7CD925C2-EA20-4C36-B992-12529A483290}"/>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7562427F-5A2B-4317-BF7B-240A026DD609}"/>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C2C8FB5D-8572-4F79-A4A8-881B297CE852}"/>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67855</xdr:rowOff>
    </xdr:from>
    <xdr:to>
      <xdr:col>85</xdr:col>
      <xdr:colOff>177800</xdr:colOff>
      <xdr:row>106</xdr:row>
      <xdr:rowOff>169455</xdr:rowOff>
    </xdr:to>
    <xdr:sp macro="" textlink="">
      <xdr:nvSpPr>
        <xdr:cNvPr id="585" name="楕円 584">
          <a:extLst>
            <a:ext uri="{FF2B5EF4-FFF2-40B4-BE49-F238E27FC236}">
              <a16:creationId xmlns:a16="http://schemas.microsoft.com/office/drawing/2014/main" id="{7874DAF7-89B9-4C2A-B1A7-3D2BAC4E1A6A}"/>
            </a:ext>
          </a:extLst>
        </xdr:cNvPr>
        <xdr:cNvSpPr/>
      </xdr:nvSpPr>
      <xdr:spPr>
        <a:xfrm>
          <a:off x="14649450" y="175684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46282</xdr:rowOff>
    </xdr:from>
    <xdr:ext cx="405111" cy="259045"/>
    <xdr:sp macro="" textlink="">
      <xdr:nvSpPr>
        <xdr:cNvPr id="586" name="【庁舎】&#10;有形固定資産減価償却率該当値テキスト">
          <a:extLst>
            <a:ext uri="{FF2B5EF4-FFF2-40B4-BE49-F238E27FC236}">
              <a16:creationId xmlns:a16="http://schemas.microsoft.com/office/drawing/2014/main" id="{A2F53B36-C3BC-4D49-BDAB-B06198530280}"/>
            </a:ext>
          </a:extLst>
        </xdr:cNvPr>
        <xdr:cNvSpPr txBox="1"/>
      </xdr:nvSpPr>
      <xdr:spPr>
        <a:xfrm>
          <a:off x="14738350" y="1754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72752</xdr:rowOff>
    </xdr:from>
    <xdr:to>
      <xdr:col>81</xdr:col>
      <xdr:colOff>101600</xdr:colOff>
      <xdr:row>107</xdr:row>
      <xdr:rowOff>2902</xdr:rowOff>
    </xdr:to>
    <xdr:sp macro="" textlink="">
      <xdr:nvSpPr>
        <xdr:cNvPr id="587" name="楕円 586">
          <a:extLst>
            <a:ext uri="{FF2B5EF4-FFF2-40B4-BE49-F238E27FC236}">
              <a16:creationId xmlns:a16="http://schemas.microsoft.com/office/drawing/2014/main" id="{9D5F501C-74D3-4154-9414-9301E3A50F50}"/>
            </a:ext>
          </a:extLst>
        </xdr:cNvPr>
        <xdr:cNvSpPr/>
      </xdr:nvSpPr>
      <xdr:spPr>
        <a:xfrm>
          <a:off x="13887450" y="175733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118655</xdr:rowOff>
    </xdr:from>
    <xdr:to>
      <xdr:col>85</xdr:col>
      <xdr:colOff>127000</xdr:colOff>
      <xdr:row>106</xdr:row>
      <xdr:rowOff>123552</xdr:rowOff>
    </xdr:to>
    <xdr:cxnSp macro="">
      <xdr:nvCxnSpPr>
        <xdr:cNvPr id="588" name="直線コネクタ 587">
          <a:extLst>
            <a:ext uri="{FF2B5EF4-FFF2-40B4-BE49-F238E27FC236}">
              <a16:creationId xmlns:a16="http://schemas.microsoft.com/office/drawing/2014/main" id="{9CD8017D-1FC9-4BD3-B584-0A909BCBF176}"/>
            </a:ext>
          </a:extLst>
        </xdr:cNvPr>
        <xdr:cNvCxnSpPr/>
      </xdr:nvCxnSpPr>
      <xdr:spPr>
        <a:xfrm flipV="1">
          <a:off x="13938250" y="17619255"/>
          <a:ext cx="762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40095</xdr:rowOff>
    </xdr:from>
    <xdr:to>
      <xdr:col>76</xdr:col>
      <xdr:colOff>165100</xdr:colOff>
      <xdr:row>106</xdr:row>
      <xdr:rowOff>141695</xdr:rowOff>
    </xdr:to>
    <xdr:sp macro="" textlink="">
      <xdr:nvSpPr>
        <xdr:cNvPr id="589" name="楕円 588">
          <a:extLst>
            <a:ext uri="{FF2B5EF4-FFF2-40B4-BE49-F238E27FC236}">
              <a16:creationId xmlns:a16="http://schemas.microsoft.com/office/drawing/2014/main" id="{3B991A9F-ED5B-482C-913A-A2BBBAD78897}"/>
            </a:ext>
          </a:extLst>
        </xdr:cNvPr>
        <xdr:cNvSpPr/>
      </xdr:nvSpPr>
      <xdr:spPr>
        <a:xfrm>
          <a:off x="13093700" y="1754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90895</xdr:rowOff>
    </xdr:from>
    <xdr:to>
      <xdr:col>81</xdr:col>
      <xdr:colOff>50800</xdr:colOff>
      <xdr:row>106</xdr:row>
      <xdr:rowOff>123552</xdr:rowOff>
    </xdr:to>
    <xdr:cxnSp macro="">
      <xdr:nvCxnSpPr>
        <xdr:cNvPr id="590" name="直線コネクタ 589">
          <a:extLst>
            <a:ext uri="{FF2B5EF4-FFF2-40B4-BE49-F238E27FC236}">
              <a16:creationId xmlns:a16="http://schemas.microsoft.com/office/drawing/2014/main" id="{2472345D-0767-4D5A-88B1-647B0B371F97}"/>
            </a:ext>
          </a:extLst>
        </xdr:cNvPr>
        <xdr:cNvCxnSpPr/>
      </xdr:nvCxnSpPr>
      <xdr:spPr>
        <a:xfrm>
          <a:off x="13144500" y="17591495"/>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9071</xdr:rowOff>
    </xdr:from>
    <xdr:to>
      <xdr:col>72</xdr:col>
      <xdr:colOff>38100</xdr:colOff>
      <xdr:row>106</xdr:row>
      <xdr:rowOff>110671</xdr:rowOff>
    </xdr:to>
    <xdr:sp macro="" textlink="">
      <xdr:nvSpPr>
        <xdr:cNvPr id="591" name="楕円 590">
          <a:extLst>
            <a:ext uri="{FF2B5EF4-FFF2-40B4-BE49-F238E27FC236}">
              <a16:creationId xmlns:a16="http://schemas.microsoft.com/office/drawing/2014/main" id="{CD1FA204-1B80-4B2A-81A6-47EBC9A5762F}"/>
            </a:ext>
          </a:extLst>
        </xdr:cNvPr>
        <xdr:cNvSpPr/>
      </xdr:nvSpPr>
      <xdr:spPr>
        <a:xfrm>
          <a:off x="12299950" y="175096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59871</xdr:rowOff>
    </xdr:from>
    <xdr:to>
      <xdr:col>76</xdr:col>
      <xdr:colOff>114300</xdr:colOff>
      <xdr:row>106</xdr:row>
      <xdr:rowOff>90895</xdr:rowOff>
    </xdr:to>
    <xdr:cxnSp macro="">
      <xdr:nvCxnSpPr>
        <xdr:cNvPr id="592" name="直線コネクタ 591">
          <a:extLst>
            <a:ext uri="{FF2B5EF4-FFF2-40B4-BE49-F238E27FC236}">
              <a16:creationId xmlns:a16="http://schemas.microsoft.com/office/drawing/2014/main" id="{36589CA8-80FB-48CF-8690-A2170267EA7D}"/>
            </a:ext>
          </a:extLst>
        </xdr:cNvPr>
        <xdr:cNvCxnSpPr/>
      </xdr:nvCxnSpPr>
      <xdr:spPr>
        <a:xfrm>
          <a:off x="12344400" y="17560471"/>
          <a:ext cx="8001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147864</xdr:rowOff>
    </xdr:from>
    <xdr:to>
      <xdr:col>67</xdr:col>
      <xdr:colOff>101600</xdr:colOff>
      <xdr:row>106</xdr:row>
      <xdr:rowOff>78014</xdr:rowOff>
    </xdr:to>
    <xdr:sp macro="" textlink="">
      <xdr:nvSpPr>
        <xdr:cNvPr id="593" name="楕円 592">
          <a:extLst>
            <a:ext uri="{FF2B5EF4-FFF2-40B4-BE49-F238E27FC236}">
              <a16:creationId xmlns:a16="http://schemas.microsoft.com/office/drawing/2014/main" id="{F708040C-D313-480B-B9C8-55BDD7AC0CF9}"/>
            </a:ext>
          </a:extLst>
        </xdr:cNvPr>
        <xdr:cNvSpPr/>
      </xdr:nvSpPr>
      <xdr:spPr>
        <a:xfrm>
          <a:off x="11487150" y="174833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27214</xdr:rowOff>
    </xdr:from>
    <xdr:to>
      <xdr:col>71</xdr:col>
      <xdr:colOff>177800</xdr:colOff>
      <xdr:row>106</xdr:row>
      <xdr:rowOff>59871</xdr:rowOff>
    </xdr:to>
    <xdr:cxnSp macro="">
      <xdr:nvCxnSpPr>
        <xdr:cNvPr id="594" name="直線コネクタ 593">
          <a:extLst>
            <a:ext uri="{FF2B5EF4-FFF2-40B4-BE49-F238E27FC236}">
              <a16:creationId xmlns:a16="http://schemas.microsoft.com/office/drawing/2014/main" id="{F79CF90C-44E8-4B62-94D2-368039220740}"/>
            </a:ext>
          </a:extLst>
        </xdr:cNvPr>
        <xdr:cNvCxnSpPr/>
      </xdr:nvCxnSpPr>
      <xdr:spPr>
        <a:xfrm>
          <a:off x="11537950" y="17527814"/>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595" name="n_1aveValue【庁舎】&#10;有形固定資産減価償却率">
          <a:extLst>
            <a:ext uri="{FF2B5EF4-FFF2-40B4-BE49-F238E27FC236}">
              <a16:creationId xmlns:a16="http://schemas.microsoft.com/office/drawing/2014/main" id="{C6E0F50D-01DB-4E32-A925-85240CDF1B6A}"/>
            </a:ext>
          </a:extLst>
        </xdr:cNvPr>
        <xdr:cNvSpPr txBox="1"/>
      </xdr:nvSpPr>
      <xdr:spPr>
        <a:xfrm>
          <a:off x="13742044" y="17036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96" name="n_2aveValue【庁舎】&#10;有形固定資産減価償却率">
          <a:extLst>
            <a:ext uri="{FF2B5EF4-FFF2-40B4-BE49-F238E27FC236}">
              <a16:creationId xmlns:a16="http://schemas.microsoft.com/office/drawing/2014/main" id="{9183E90D-ED95-4B13-844E-AB14667E7936}"/>
            </a:ext>
          </a:extLst>
        </xdr:cNvPr>
        <xdr:cNvSpPr txBox="1"/>
      </xdr:nvSpPr>
      <xdr:spPr>
        <a:xfrm>
          <a:off x="12960994" y="17057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597" name="n_3aveValue【庁舎】&#10;有形固定資産減価償却率">
          <a:extLst>
            <a:ext uri="{FF2B5EF4-FFF2-40B4-BE49-F238E27FC236}">
              <a16:creationId xmlns:a16="http://schemas.microsoft.com/office/drawing/2014/main" id="{A94EB85B-A899-4993-A2CF-164D8D445890}"/>
            </a:ext>
          </a:extLst>
        </xdr:cNvPr>
        <xdr:cNvSpPr txBox="1"/>
      </xdr:nvSpPr>
      <xdr:spPr>
        <a:xfrm>
          <a:off x="12167244" y="17075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98" name="n_4aveValue【庁舎】&#10;有形固定資産減価償却率">
          <a:extLst>
            <a:ext uri="{FF2B5EF4-FFF2-40B4-BE49-F238E27FC236}">
              <a16:creationId xmlns:a16="http://schemas.microsoft.com/office/drawing/2014/main" id="{C7A07D30-ACB8-4366-93E3-C2E3C109789A}"/>
            </a:ext>
          </a:extLst>
        </xdr:cNvPr>
        <xdr:cNvSpPr txBox="1"/>
      </xdr:nvSpPr>
      <xdr:spPr>
        <a:xfrm>
          <a:off x="11354444" y="17109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165479</xdr:rowOff>
    </xdr:from>
    <xdr:ext cx="405111" cy="259045"/>
    <xdr:sp macro="" textlink="">
      <xdr:nvSpPr>
        <xdr:cNvPr id="599" name="n_1mainValue【庁舎】&#10;有形固定資産減価償却率">
          <a:extLst>
            <a:ext uri="{FF2B5EF4-FFF2-40B4-BE49-F238E27FC236}">
              <a16:creationId xmlns:a16="http://schemas.microsoft.com/office/drawing/2014/main" id="{F317D3C8-25B6-4BAD-BB7C-BEF92C0A8E65}"/>
            </a:ext>
          </a:extLst>
        </xdr:cNvPr>
        <xdr:cNvSpPr txBox="1"/>
      </xdr:nvSpPr>
      <xdr:spPr>
        <a:xfrm>
          <a:off x="13742044" y="17666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132822</xdr:rowOff>
    </xdr:from>
    <xdr:ext cx="405111" cy="259045"/>
    <xdr:sp macro="" textlink="">
      <xdr:nvSpPr>
        <xdr:cNvPr id="600" name="n_2mainValue【庁舎】&#10;有形固定資産減価償却率">
          <a:extLst>
            <a:ext uri="{FF2B5EF4-FFF2-40B4-BE49-F238E27FC236}">
              <a16:creationId xmlns:a16="http://schemas.microsoft.com/office/drawing/2014/main" id="{5239297C-3B38-48A6-9109-568499000B1C}"/>
            </a:ext>
          </a:extLst>
        </xdr:cNvPr>
        <xdr:cNvSpPr txBox="1"/>
      </xdr:nvSpPr>
      <xdr:spPr>
        <a:xfrm>
          <a:off x="12960994" y="17633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101798</xdr:rowOff>
    </xdr:from>
    <xdr:ext cx="405111" cy="259045"/>
    <xdr:sp macro="" textlink="">
      <xdr:nvSpPr>
        <xdr:cNvPr id="601" name="n_3mainValue【庁舎】&#10;有形固定資産減価償却率">
          <a:extLst>
            <a:ext uri="{FF2B5EF4-FFF2-40B4-BE49-F238E27FC236}">
              <a16:creationId xmlns:a16="http://schemas.microsoft.com/office/drawing/2014/main" id="{7217C014-8B46-4FDB-85FA-167816CE530B}"/>
            </a:ext>
          </a:extLst>
        </xdr:cNvPr>
        <xdr:cNvSpPr txBox="1"/>
      </xdr:nvSpPr>
      <xdr:spPr>
        <a:xfrm>
          <a:off x="12167244" y="17602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69141</xdr:rowOff>
    </xdr:from>
    <xdr:ext cx="405111" cy="259045"/>
    <xdr:sp macro="" textlink="">
      <xdr:nvSpPr>
        <xdr:cNvPr id="602" name="n_4mainValue【庁舎】&#10;有形固定資産減価償却率">
          <a:extLst>
            <a:ext uri="{FF2B5EF4-FFF2-40B4-BE49-F238E27FC236}">
              <a16:creationId xmlns:a16="http://schemas.microsoft.com/office/drawing/2014/main" id="{403803AA-1693-4339-B33D-63794EE80086}"/>
            </a:ext>
          </a:extLst>
        </xdr:cNvPr>
        <xdr:cNvSpPr txBox="1"/>
      </xdr:nvSpPr>
      <xdr:spPr>
        <a:xfrm>
          <a:off x="11354444" y="17569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C57A5AD6-B9E8-4660-A97F-AFC5608EA3B0}"/>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1D1C7FC7-9F17-4F22-9AB6-14C2ED869659}"/>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BB04B77E-E63F-43B9-947F-3C018CDE0C4F}"/>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4DBBD84C-614C-4520-9126-10EC8005FBC8}"/>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D627DB5E-0746-47B9-8F86-710699BCFC1E}"/>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8F26DF54-16D7-4E91-8465-C492BA4BE113}"/>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45086A49-1757-4AE3-8E6F-A92A68CCC4D3}"/>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F4974511-15E5-4367-A185-F1FCF55F0059}"/>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1" name="テキスト ボックス 610">
          <a:extLst>
            <a:ext uri="{FF2B5EF4-FFF2-40B4-BE49-F238E27FC236}">
              <a16:creationId xmlns:a16="http://schemas.microsoft.com/office/drawing/2014/main" id="{8D0EDEB2-FFEB-4814-A727-0A32A30AFB6E}"/>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95BC368A-A31A-4741-9CA7-B3BF291C76BD}"/>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3" name="直線コネクタ 612">
          <a:extLst>
            <a:ext uri="{FF2B5EF4-FFF2-40B4-BE49-F238E27FC236}">
              <a16:creationId xmlns:a16="http://schemas.microsoft.com/office/drawing/2014/main" id="{D7D13944-24B4-45CE-9411-C8074CDC8E95}"/>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4" name="テキスト ボックス 613">
          <a:extLst>
            <a:ext uri="{FF2B5EF4-FFF2-40B4-BE49-F238E27FC236}">
              <a16:creationId xmlns:a16="http://schemas.microsoft.com/office/drawing/2014/main" id="{48F860C3-B409-49BF-8C19-618F2FD8895D}"/>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5" name="直線コネクタ 614">
          <a:extLst>
            <a:ext uri="{FF2B5EF4-FFF2-40B4-BE49-F238E27FC236}">
              <a16:creationId xmlns:a16="http://schemas.microsoft.com/office/drawing/2014/main" id="{5C49A6C2-87BE-4EB3-8EC8-4B15F4274559}"/>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6" name="テキスト ボックス 615">
          <a:extLst>
            <a:ext uri="{FF2B5EF4-FFF2-40B4-BE49-F238E27FC236}">
              <a16:creationId xmlns:a16="http://schemas.microsoft.com/office/drawing/2014/main" id="{44204ACB-BD9E-4641-A478-B4B45FE53D37}"/>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7" name="直線コネクタ 616">
          <a:extLst>
            <a:ext uri="{FF2B5EF4-FFF2-40B4-BE49-F238E27FC236}">
              <a16:creationId xmlns:a16="http://schemas.microsoft.com/office/drawing/2014/main" id="{45C44AA2-2486-4592-A8AF-35CE403A0EF2}"/>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8" name="テキスト ボックス 617">
          <a:extLst>
            <a:ext uri="{FF2B5EF4-FFF2-40B4-BE49-F238E27FC236}">
              <a16:creationId xmlns:a16="http://schemas.microsoft.com/office/drawing/2014/main" id="{3B493715-DBF6-41BD-B198-328D70A30721}"/>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9" name="直線コネクタ 618">
          <a:extLst>
            <a:ext uri="{FF2B5EF4-FFF2-40B4-BE49-F238E27FC236}">
              <a16:creationId xmlns:a16="http://schemas.microsoft.com/office/drawing/2014/main" id="{E9FBC123-AF74-4640-8B55-4FA1106E591D}"/>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0" name="テキスト ボックス 619">
          <a:extLst>
            <a:ext uri="{FF2B5EF4-FFF2-40B4-BE49-F238E27FC236}">
              <a16:creationId xmlns:a16="http://schemas.microsoft.com/office/drawing/2014/main" id="{E567000D-7851-49EA-B576-42CB694D3828}"/>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F45BAF94-8954-4103-8323-0A5EF7151D1B}"/>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386F4EB0-0E83-450B-AF40-9390F1AB9C16}"/>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a:extLst>
            <a:ext uri="{FF2B5EF4-FFF2-40B4-BE49-F238E27FC236}">
              <a16:creationId xmlns:a16="http://schemas.microsoft.com/office/drawing/2014/main" id="{496C1EC1-8DF5-430C-9DA9-9FDCFC8C4192}"/>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4" name="直線コネクタ 623">
          <a:extLst>
            <a:ext uri="{FF2B5EF4-FFF2-40B4-BE49-F238E27FC236}">
              <a16:creationId xmlns:a16="http://schemas.microsoft.com/office/drawing/2014/main" id="{4856D259-E46D-4077-9C79-C51A32F4F7E2}"/>
            </a:ext>
          </a:extLst>
        </xdr:cNvPr>
        <xdr:cNvCxnSpPr/>
      </xdr:nvCxnSpPr>
      <xdr:spPr>
        <a:xfrm flipV="1">
          <a:off x="19951064" y="16635577"/>
          <a:ext cx="0" cy="119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5" name="【庁舎】&#10;一人当たり面積最小値テキスト">
          <a:extLst>
            <a:ext uri="{FF2B5EF4-FFF2-40B4-BE49-F238E27FC236}">
              <a16:creationId xmlns:a16="http://schemas.microsoft.com/office/drawing/2014/main" id="{5594E64D-5B97-466F-806D-B189D5712222}"/>
            </a:ext>
          </a:extLst>
        </xdr:cNvPr>
        <xdr:cNvSpPr txBox="1"/>
      </xdr:nvSpPr>
      <xdr:spPr>
        <a:xfrm>
          <a:off x="19989800" y="1783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6" name="直線コネクタ 625">
          <a:extLst>
            <a:ext uri="{FF2B5EF4-FFF2-40B4-BE49-F238E27FC236}">
              <a16:creationId xmlns:a16="http://schemas.microsoft.com/office/drawing/2014/main" id="{6F56F30F-F9DB-4D22-BB1E-5D4F170A62AE}"/>
            </a:ext>
          </a:extLst>
        </xdr:cNvPr>
        <xdr:cNvCxnSpPr/>
      </xdr:nvCxnSpPr>
      <xdr:spPr>
        <a:xfrm>
          <a:off x="19881850" y="178343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7" name="【庁舎】&#10;一人当たり面積最大値テキスト">
          <a:extLst>
            <a:ext uri="{FF2B5EF4-FFF2-40B4-BE49-F238E27FC236}">
              <a16:creationId xmlns:a16="http://schemas.microsoft.com/office/drawing/2014/main" id="{071896ED-62F1-4107-968A-220748C889F0}"/>
            </a:ext>
          </a:extLst>
        </xdr:cNvPr>
        <xdr:cNvSpPr txBox="1"/>
      </xdr:nvSpPr>
      <xdr:spPr>
        <a:xfrm>
          <a:off x="19989800" y="16417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8" name="直線コネクタ 627">
          <a:extLst>
            <a:ext uri="{FF2B5EF4-FFF2-40B4-BE49-F238E27FC236}">
              <a16:creationId xmlns:a16="http://schemas.microsoft.com/office/drawing/2014/main" id="{E6A8C706-62E7-4F18-95D3-9A66F744F8A0}"/>
            </a:ext>
          </a:extLst>
        </xdr:cNvPr>
        <xdr:cNvCxnSpPr/>
      </xdr:nvCxnSpPr>
      <xdr:spPr>
        <a:xfrm>
          <a:off x="19881850" y="166355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629" name="【庁舎】&#10;一人当たり面積平均値テキスト">
          <a:extLst>
            <a:ext uri="{FF2B5EF4-FFF2-40B4-BE49-F238E27FC236}">
              <a16:creationId xmlns:a16="http://schemas.microsoft.com/office/drawing/2014/main" id="{347A3A94-503A-4B3B-9C54-B0D5C0CE4FEB}"/>
            </a:ext>
          </a:extLst>
        </xdr:cNvPr>
        <xdr:cNvSpPr txBox="1"/>
      </xdr:nvSpPr>
      <xdr:spPr>
        <a:xfrm>
          <a:off x="19989800" y="17606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30" name="フローチャート: 判断 629">
          <a:extLst>
            <a:ext uri="{FF2B5EF4-FFF2-40B4-BE49-F238E27FC236}">
              <a16:creationId xmlns:a16="http://schemas.microsoft.com/office/drawing/2014/main" id="{E63ED11A-249B-4ADF-B8F5-16899056E853}"/>
            </a:ext>
          </a:extLst>
        </xdr:cNvPr>
        <xdr:cNvSpPr/>
      </xdr:nvSpPr>
      <xdr:spPr>
        <a:xfrm>
          <a:off x="19900900" y="17627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31" name="フローチャート: 判断 630">
          <a:extLst>
            <a:ext uri="{FF2B5EF4-FFF2-40B4-BE49-F238E27FC236}">
              <a16:creationId xmlns:a16="http://schemas.microsoft.com/office/drawing/2014/main" id="{B63016F7-45B3-4B35-BEC1-C61CE9D7EC94}"/>
            </a:ext>
          </a:extLst>
        </xdr:cNvPr>
        <xdr:cNvSpPr/>
      </xdr:nvSpPr>
      <xdr:spPr>
        <a:xfrm>
          <a:off x="19157950" y="176272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32" name="フローチャート: 判断 631">
          <a:extLst>
            <a:ext uri="{FF2B5EF4-FFF2-40B4-BE49-F238E27FC236}">
              <a16:creationId xmlns:a16="http://schemas.microsoft.com/office/drawing/2014/main" id="{B46091DD-3BB9-4741-BA34-B004FF6966A3}"/>
            </a:ext>
          </a:extLst>
        </xdr:cNvPr>
        <xdr:cNvSpPr/>
      </xdr:nvSpPr>
      <xdr:spPr>
        <a:xfrm>
          <a:off x="18345150" y="176354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33" name="フローチャート: 判断 632">
          <a:extLst>
            <a:ext uri="{FF2B5EF4-FFF2-40B4-BE49-F238E27FC236}">
              <a16:creationId xmlns:a16="http://schemas.microsoft.com/office/drawing/2014/main" id="{6B719482-F8FC-4A4D-9DCA-5A921D5141AC}"/>
            </a:ext>
          </a:extLst>
        </xdr:cNvPr>
        <xdr:cNvSpPr/>
      </xdr:nvSpPr>
      <xdr:spPr>
        <a:xfrm>
          <a:off x="17551400" y="176485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4" name="フローチャート: 判断 633">
          <a:extLst>
            <a:ext uri="{FF2B5EF4-FFF2-40B4-BE49-F238E27FC236}">
              <a16:creationId xmlns:a16="http://schemas.microsoft.com/office/drawing/2014/main" id="{C24958B6-CDCE-48FD-A2D0-F7DC34F46EAA}"/>
            </a:ext>
          </a:extLst>
        </xdr:cNvPr>
        <xdr:cNvSpPr/>
      </xdr:nvSpPr>
      <xdr:spPr>
        <a:xfrm>
          <a:off x="16757650" y="176585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F8929E9E-2E29-48D6-B5DA-E24D503B9079}"/>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7A615558-1F59-4754-B64A-24D6D96F5A5D}"/>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0684447-50D6-49D4-AB10-007C97F373A6}"/>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F10F142C-F462-4CB1-85CF-61D50F2DC05B}"/>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5CB3BBA6-AE85-46ED-9C56-12D96643F6B0}"/>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21743</xdr:rowOff>
    </xdr:from>
    <xdr:to>
      <xdr:col>116</xdr:col>
      <xdr:colOff>114300</xdr:colOff>
      <xdr:row>105</xdr:row>
      <xdr:rowOff>123343</xdr:rowOff>
    </xdr:to>
    <xdr:sp macro="" textlink="">
      <xdr:nvSpPr>
        <xdr:cNvPr id="640" name="楕円 639">
          <a:extLst>
            <a:ext uri="{FF2B5EF4-FFF2-40B4-BE49-F238E27FC236}">
              <a16:creationId xmlns:a16="http://schemas.microsoft.com/office/drawing/2014/main" id="{CE1E77CC-A7A7-4856-9FDB-7D7677205D63}"/>
            </a:ext>
          </a:extLst>
        </xdr:cNvPr>
        <xdr:cNvSpPr/>
      </xdr:nvSpPr>
      <xdr:spPr>
        <a:xfrm>
          <a:off x="19900900" y="1735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44620</xdr:rowOff>
    </xdr:from>
    <xdr:ext cx="469744" cy="259045"/>
    <xdr:sp macro="" textlink="">
      <xdr:nvSpPr>
        <xdr:cNvPr id="641" name="【庁舎】&#10;一人当たり面積該当値テキスト">
          <a:extLst>
            <a:ext uri="{FF2B5EF4-FFF2-40B4-BE49-F238E27FC236}">
              <a16:creationId xmlns:a16="http://schemas.microsoft.com/office/drawing/2014/main" id="{A52D0CBB-2D54-4DB2-8EE8-21FE9192AA68}"/>
            </a:ext>
          </a:extLst>
        </xdr:cNvPr>
        <xdr:cNvSpPr txBox="1"/>
      </xdr:nvSpPr>
      <xdr:spPr>
        <a:xfrm>
          <a:off x="19989800" y="17215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40260</xdr:rowOff>
    </xdr:from>
    <xdr:to>
      <xdr:col>112</xdr:col>
      <xdr:colOff>38100</xdr:colOff>
      <xdr:row>105</xdr:row>
      <xdr:rowOff>141860</xdr:rowOff>
    </xdr:to>
    <xdr:sp macro="" textlink="">
      <xdr:nvSpPr>
        <xdr:cNvPr id="642" name="楕円 641">
          <a:extLst>
            <a:ext uri="{FF2B5EF4-FFF2-40B4-BE49-F238E27FC236}">
              <a16:creationId xmlns:a16="http://schemas.microsoft.com/office/drawing/2014/main" id="{AB2453A7-C523-4DEC-A67D-9F5FFFD15EC5}"/>
            </a:ext>
          </a:extLst>
        </xdr:cNvPr>
        <xdr:cNvSpPr/>
      </xdr:nvSpPr>
      <xdr:spPr>
        <a:xfrm>
          <a:off x="19157950" y="173757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72543</xdr:rowOff>
    </xdr:from>
    <xdr:to>
      <xdr:col>116</xdr:col>
      <xdr:colOff>63500</xdr:colOff>
      <xdr:row>105</xdr:row>
      <xdr:rowOff>91060</xdr:rowOff>
    </xdr:to>
    <xdr:cxnSp macro="">
      <xdr:nvCxnSpPr>
        <xdr:cNvPr id="643" name="直線コネクタ 642">
          <a:extLst>
            <a:ext uri="{FF2B5EF4-FFF2-40B4-BE49-F238E27FC236}">
              <a16:creationId xmlns:a16="http://schemas.microsoft.com/office/drawing/2014/main" id="{F6368ACD-18E1-49C0-8455-9E3A5D30C873}"/>
            </a:ext>
          </a:extLst>
        </xdr:cNvPr>
        <xdr:cNvCxnSpPr/>
      </xdr:nvCxnSpPr>
      <xdr:spPr>
        <a:xfrm flipV="1">
          <a:off x="19202400" y="17408043"/>
          <a:ext cx="7493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53975</xdr:rowOff>
    </xdr:from>
    <xdr:to>
      <xdr:col>107</xdr:col>
      <xdr:colOff>101600</xdr:colOff>
      <xdr:row>105</xdr:row>
      <xdr:rowOff>155575</xdr:rowOff>
    </xdr:to>
    <xdr:sp macro="" textlink="">
      <xdr:nvSpPr>
        <xdr:cNvPr id="644" name="楕円 643">
          <a:extLst>
            <a:ext uri="{FF2B5EF4-FFF2-40B4-BE49-F238E27FC236}">
              <a16:creationId xmlns:a16="http://schemas.microsoft.com/office/drawing/2014/main" id="{2D805122-E77C-48D6-9B14-D93DAEA6176C}"/>
            </a:ext>
          </a:extLst>
        </xdr:cNvPr>
        <xdr:cNvSpPr/>
      </xdr:nvSpPr>
      <xdr:spPr>
        <a:xfrm>
          <a:off x="18345150" y="1738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91060</xdr:rowOff>
    </xdr:from>
    <xdr:to>
      <xdr:col>111</xdr:col>
      <xdr:colOff>177800</xdr:colOff>
      <xdr:row>105</xdr:row>
      <xdr:rowOff>104775</xdr:rowOff>
    </xdr:to>
    <xdr:cxnSp macro="">
      <xdr:nvCxnSpPr>
        <xdr:cNvPr id="645" name="直線コネクタ 644">
          <a:extLst>
            <a:ext uri="{FF2B5EF4-FFF2-40B4-BE49-F238E27FC236}">
              <a16:creationId xmlns:a16="http://schemas.microsoft.com/office/drawing/2014/main" id="{107F07E9-8C8F-4B9A-A606-FE3179AB19F1}"/>
            </a:ext>
          </a:extLst>
        </xdr:cNvPr>
        <xdr:cNvCxnSpPr/>
      </xdr:nvCxnSpPr>
      <xdr:spPr>
        <a:xfrm flipV="1">
          <a:off x="18395950" y="17426560"/>
          <a:ext cx="80645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67463</xdr:rowOff>
    </xdr:from>
    <xdr:to>
      <xdr:col>102</xdr:col>
      <xdr:colOff>165100</xdr:colOff>
      <xdr:row>105</xdr:row>
      <xdr:rowOff>169063</xdr:rowOff>
    </xdr:to>
    <xdr:sp macro="" textlink="">
      <xdr:nvSpPr>
        <xdr:cNvPr id="646" name="楕円 645">
          <a:extLst>
            <a:ext uri="{FF2B5EF4-FFF2-40B4-BE49-F238E27FC236}">
              <a16:creationId xmlns:a16="http://schemas.microsoft.com/office/drawing/2014/main" id="{6425484B-E76B-4713-AA7B-B8227BFA549E}"/>
            </a:ext>
          </a:extLst>
        </xdr:cNvPr>
        <xdr:cNvSpPr/>
      </xdr:nvSpPr>
      <xdr:spPr>
        <a:xfrm>
          <a:off x="17551400" y="174029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104775</xdr:rowOff>
    </xdr:from>
    <xdr:to>
      <xdr:col>107</xdr:col>
      <xdr:colOff>50800</xdr:colOff>
      <xdr:row>105</xdr:row>
      <xdr:rowOff>118263</xdr:rowOff>
    </xdr:to>
    <xdr:cxnSp macro="">
      <xdr:nvCxnSpPr>
        <xdr:cNvPr id="647" name="直線コネクタ 646">
          <a:extLst>
            <a:ext uri="{FF2B5EF4-FFF2-40B4-BE49-F238E27FC236}">
              <a16:creationId xmlns:a16="http://schemas.microsoft.com/office/drawing/2014/main" id="{0CA18B3F-2CFB-49AE-BE12-00600863E9C3}"/>
            </a:ext>
          </a:extLst>
        </xdr:cNvPr>
        <xdr:cNvCxnSpPr/>
      </xdr:nvCxnSpPr>
      <xdr:spPr>
        <a:xfrm flipV="1">
          <a:off x="17602200" y="17440275"/>
          <a:ext cx="79375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80493</xdr:rowOff>
    </xdr:from>
    <xdr:to>
      <xdr:col>98</xdr:col>
      <xdr:colOff>38100</xdr:colOff>
      <xdr:row>106</xdr:row>
      <xdr:rowOff>10643</xdr:rowOff>
    </xdr:to>
    <xdr:sp macro="" textlink="">
      <xdr:nvSpPr>
        <xdr:cNvPr id="648" name="楕円 647">
          <a:extLst>
            <a:ext uri="{FF2B5EF4-FFF2-40B4-BE49-F238E27FC236}">
              <a16:creationId xmlns:a16="http://schemas.microsoft.com/office/drawing/2014/main" id="{538045C2-11A6-4DE6-8BD5-082331630D36}"/>
            </a:ext>
          </a:extLst>
        </xdr:cNvPr>
        <xdr:cNvSpPr/>
      </xdr:nvSpPr>
      <xdr:spPr>
        <a:xfrm>
          <a:off x="16757650" y="1741599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118263</xdr:rowOff>
    </xdr:from>
    <xdr:to>
      <xdr:col>102</xdr:col>
      <xdr:colOff>114300</xdr:colOff>
      <xdr:row>105</xdr:row>
      <xdr:rowOff>131293</xdr:rowOff>
    </xdr:to>
    <xdr:cxnSp macro="">
      <xdr:nvCxnSpPr>
        <xdr:cNvPr id="649" name="直線コネクタ 648">
          <a:extLst>
            <a:ext uri="{FF2B5EF4-FFF2-40B4-BE49-F238E27FC236}">
              <a16:creationId xmlns:a16="http://schemas.microsoft.com/office/drawing/2014/main" id="{83238D7D-648C-45DE-AC4D-091C8EB64694}"/>
            </a:ext>
          </a:extLst>
        </xdr:cNvPr>
        <xdr:cNvCxnSpPr/>
      </xdr:nvCxnSpPr>
      <xdr:spPr>
        <a:xfrm flipV="1">
          <a:off x="16802100" y="17453763"/>
          <a:ext cx="8001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650" name="n_1aveValue【庁舎】&#10;一人当たり面積">
          <a:extLst>
            <a:ext uri="{FF2B5EF4-FFF2-40B4-BE49-F238E27FC236}">
              <a16:creationId xmlns:a16="http://schemas.microsoft.com/office/drawing/2014/main" id="{841DE70C-084C-41A6-BAB2-79A09DA34A6A}"/>
            </a:ext>
          </a:extLst>
        </xdr:cNvPr>
        <xdr:cNvSpPr txBox="1"/>
      </xdr:nvSpPr>
      <xdr:spPr>
        <a:xfrm>
          <a:off x="18980227" y="1771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651" name="n_2aveValue【庁舎】&#10;一人当たり面積">
          <a:extLst>
            <a:ext uri="{FF2B5EF4-FFF2-40B4-BE49-F238E27FC236}">
              <a16:creationId xmlns:a16="http://schemas.microsoft.com/office/drawing/2014/main" id="{13B6464C-5102-4E57-91AC-751B924085BC}"/>
            </a:ext>
          </a:extLst>
        </xdr:cNvPr>
        <xdr:cNvSpPr txBox="1"/>
      </xdr:nvSpPr>
      <xdr:spPr>
        <a:xfrm>
          <a:off x="18180127" y="17721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652" name="n_3aveValue【庁舎】&#10;一人当たり面積">
          <a:extLst>
            <a:ext uri="{FF2B5EF4-FFF2-40B4-BE49-F238E27FC236}">
              <a16:creationId xmlns:a16="http://schemas.microsoft.com/office/drawing/2014/main" id="{B037FFD0-7A4A-44EF-87BE-391DB5EBF2A6}"/>
            </a:ext>
          </a:extLst>
        </xdr:cNvPr>
        <xdr:cNvSpPr txBox="1"/>
      </xdr:nvSpPr>
      <xdr:spPr>
        <a:xfrm>
          <a:off x="17386377" y="1773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653" name="n_4aveValue【庁舎】&#10;一人当たり面積">
          <a:extLst>
            <a:ext uri="{FF2B5EF4-FFF2-40B4-BE49-F238E27FC236}">
              <a16:creationId xmlns:a16="http://schemas.microsoft.com/office/drawing/2014/main" id="{1AF0BCE8-6A78-4675-8029-2115ABDEFE64}"/>
            </a:ext>
          </a:extLst>
        </xdr:cNvPr>
        <xdr:cNvSpPr txBox="1"/>
      </xdr:nvSpPr>
      <xdr:spPr>
        <a:xfrm>
          <a:off x="16592627" y="1774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158387</xdr:rowOff>
    </xdr:from>
    <xdr:ext cx="469744" cy="259045"/>
    <xdr:sp macro="" textlink="">
      <xdr:nvSpPr>
        <xdr:cNvPr id="654" name="n_1mainValue【庁舎】&#10;一人当たり面積">
          <a:extLst>
            <a:ext uri="{FF2B5EF4-FFF2-40B4-BE49-F238E27FC236}">
              <a16:creationId xmlns:a16="http://schemas.microsoft.com/office/drawing/2014/main" id="{4704D215-B5A4-47C8-9B4F-4B62A6811580}"/>
            </a:ext>
          </a:extLst>
        </xdr:cNvPr>
        <xdr:cNvSpPr txBox="1"/>
      </xdr:nvSpPr>
      <xdr:spPr>
        <a:xfrm>
          <a:off x="18980227" y="1716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652</xdr:rowOff>
    </xdr:from>
    <xdr:ext cx="469744" cy="259045"/>
    <xdr:sp macro="" textlink="">
      <xdr:nvSpPr>
        <xdr:cNvPr id="655" name="n_2mainValue【庁舎】&#10;一人当たり面積">
          <a:extLst>
            <a:ext uri="{FF2B5EF4-FFF2-40B4-BE49-F238E27FC236}">
              <a16:creationId xmlns:a16="http://schemas.microsoft.com/office/drawing/2014/main" id="{DD6383DF-F068-400F-B57D-45C5E887B663}"/>
            </a:ext>
          </a:extLst>
        </xdr:cNvPr>
        <xdr:cNvSpPr txBox="1"/>
      </xdr:nvSpPr>
      <xdr:spPr>
        <a:xfrm>
          <a:off x="18180127" y="17171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14140</xdr:rowOff>
    </xdr:from>
    <xdr:ext cx="469744" cy="259045"/>
    <xdr:sp macro="" textlink="">
      <xdr:nvSpPr>
        <xdr:cNvPr id="656" name="n_3mainValue【庁舎】&#10;一人当たり面積">
          <a:extLst>
            <a:ext uri="{FF2B5EF4-FFF2-40B4-BE49-F238E27FC236}">
              <a16:creationId xmlns:a16="http://schemas.microsoft.com/office/drawing/2014/main" id="{301393D1-41AE-4A67-B2D8-42C4011A1DB4}"/>
            </a:ext>
          </a:extLst>
        </xdr:cNvPr>
        <xdr:cNvSpPr txBox="1"/>
      </xdr:nvSpPr>
      <xdr:spPr>
        <a:xfrm>
          <a:off x="17386377" y="1718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27170</xdr:rowOff>
    </xdr:from>
    <xdr:ext cx="469744" cy="259045"/>
    <xdr:sp macro="" textlink="">
      <xdr:nvSpPr>
        <xdr:cNvPr id="657" name="n_4mainValue【庁舎】&#10;一人当たり面積">
          <a:extLst>
            <a:ext uri="{FF2B5EF4-FFF2-40B4-BE49-F238E27FC236}">
              <a16:creationId xmlns:a16="http://schemas.microsoft.com/office/drawing/2014/main" id="{C4B5EF92-6D07-4B43-A977-E36CBCC999BC}"/>
            </a:ext>
          </a:extLst>
        </xdr:cNvPr>
        <xdr:cNvSpPr txBox="1"/>
      </xdr:nvSpPr>
      <xdr:spPr>
        <a:xfrm>
          <a:off x="16592627" y="17197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9E156139-8528-4944-893D-D2CF7CDC3F61}"/>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83F78323-4DB9-4AD7-8DDA-CBA4628B5E50}"/>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A1E66D19-AA3B-4422-AFC8-B81B55DEBF67}"/>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t>ほとんどの施設において有形固定資産減価償却率が類似団体平均を上回っており、施設の老朽化が進んでいる。</a:t>
          </a:r>
        </a:p>
        <a:p>
          <a:r>
            <a:rPr lang="ja-JP" altLang="en-US" sz="1400"/>
            <a:t>消防施設については、これまで消防車両や小型消防ポンプ、消火栓施設等の更新を進めており、計画的な更新及び適正な維持管理に努めている。</a:t>
          </a:r>
        </a:p>
        <a:p>
          <a:r>
            <a:rPr lang="ja-JP" altLang="en-US" sz="1400"/>
            <a:t>体育館・プール等を含む社会体育施設については、老朽化に伴い修繕等が必要となっていることから、公共施設等総合管理計画に基づき、長寿命化のための計画的な改修を行うとともに、施設の廃止等も含め、適正な維持管理を推進する必要がある。</a:t>
          </a:r>
        </a:p>
        <a:p>
          <a:r>
            <a:rPr lang="ja-JP" altLang="en-US" sz="1400"/>
            <a:t>庁舎についても建設から</a:t>
          </a:r>
          <a:r>
            <a:rPr lang="en-US" altLang="ja-JP" sz="1400"/>
            <a:t>30</a:t>
          </a:r>
          <a:r>
            <a:rPr lang="ja-JP" altLang="en-US" sz="1400"/>
            <a:t>年以上が経過しており、公共施設等総合管理計画及び個別施設計画に基づき、計画的なメンテナンスを実施し、適正な維持管理による長寿命化を図っていく。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5283251</v>
      </c>
      <c r="BO4" s="436"/>
      <c r="BP4" s="436"/>
      <c r="BQ4" s="436"/>
      <c r="BR4" s="436"/>
      <c r="BS4" s="436"/>
      <c r="BT4" s="436"/>
      <c r="BU4" s="437"/>
      <c r="BV4" s="435">
        <v>4536303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4.3</v>
      </c>
      <c r="CU4" s="576"/>
      <c r="CV4" s="576"/>
      <c r="CW4" s="576"/>
      <c r="CX4" s="576"/>
      <c r="CY4" s="576"/>
      <c r="CZ4" s="576"/>
      <c r="DA4" s="577"/>
      <c r="DB4" s="575">
        <v>2.7</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4337394</v>
      </c>
      <c r="BO5" s="407"/>
      <c r="BP5" s="407"/>
      <c r="BQ5" s="407"/>
      <c r="BR5" s="407"/>
      <c r="BS5" s="407"/>
      <c r="BT5" s="407"/>
      <c r="BU5" s="408"/>
      <c r="BV5" s="406">
        <v>3986277</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81.7</v>
      </c>
      <c r="CU5" s="404"/>
      <c r="CV5" s="404"/>
      <c r="CW5" s="404"/>
      <c r="CX5" s="404"/>
      <c r="CY5" s="404"/>
      <c r="CZ5" s="404"/>
      <c r="DA5" s="405"/>
      <c r="DB5" s="403">
        <v>78.5</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945857</v>
      </c>
      <c r="BO6" s="407"/>
      <c r="BP6" s="407"/>
      <c r="BQ6" s="407"/>
      <c r="BR6" s="407"/>
      <c r="BS6" s="407"/>
      <c r="BT6" s="407"/>
      <c r="BU6" s="408"/>
      <c r="BV6" s="406">
        <v>550026</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81.900000000000006</v>
      </c>
      <c r="CU6" s="550"/>
      <c r="CV6" s="550"/>
      <c r="CW6" s="550"/>
      <c r="CX6" s="550"/>
      <c r="CY6" s="550"/>
      <c r="CZ6" s="550"/>
      <c r="DA6" s="551"/>
      <c r="DB6" s="549">
        <v>78.8</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854819</v>
      </c>
      <c r="BO7" s="407"/>
      <c r="BP7" s="407"/>
      <c r="BQ7" s="407"/>
      <c r="BR7" s="407"/>
      <c r="BS7" s="407"/>
      <c r="BT7" s="407"/>
      <c r="BU7" s="408"/>
      <c r="BV7" s="406">
        <v>494587</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2123887</v>
      </c>
      <c r="CU7" s="407"/>
      <c r="CV7" s="407"/>
      <c r="CW7" s="407"/>
      <c r="CX7" s="407"/>
      <c r="CY7" s="407"/>
      <c r="CZ7" s="407"/>
      <c r="DA7" s="408"/>
      <c r="DB7" s="406">
        <v>2052949</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91038</v>
      </c>
      <c r="BO8" s="407"/>
      <c r="BP8" s="407"/>
      <c r="BQ8" s="407"/>
      <c r="BR8" s="407"/>
      <c r="BS8" s="407"/>
      <c r="BT8" s="407"/>
      <c r="BU8" s="408"/>
      <c r="BV8" s="406">
        <v>55439</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0.27</v>
      </c>
      <c r="CU8" s="510"/>
      <c r="CV8" s="510"/>
      <c r="CW8" s="510"/>
      <c r="CX8" s="510"/>
      <c r="CY8" s="510"/>
      <c r="CZ8" s="510"/>
      <c r="DA8" s="511"/>
      <c r="DB8" s="509">
        <v>0.27</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1486</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35599</v>
      </c>
      <c r="BO9" s="407"/>
      <c r="BP9" s="407"/>
      <c r="BQ9" s="407"/>
      <c r="BR9" s="407"/>
      <c r="BS9" s="407"/>
      <c r="BT9" s="407"/>
      <c r="BU9" s="408"/>
      <c r="BV9" s="406">
        <v>-19582</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10.4</v>
      </c>
      <c r="CU9" s="404"/>
      <c r="CV9" s="404"/>
      <c r="CW9" s="404"/>
      <c r="CX9" s="404"/>
      <c r="CY9" s="404"/>
      <c r="CZ9" s="404"/>
      <c r="DA9" s="405"/>
      <c r="DB9" s="403">
        <v>11.6</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1739</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2011</v>
      </c>
      <c r="BO10" s="407"/>
      <c r="BP10" s="407"/>
      <c r="BQ10" s="407"/>
      <c r="BR10" s="407"/>
      <c r="BS10" s="407"/>
      <c r="BT10" s="407"/>
      <c r="BU10" s="408"/>
      <c r="BV10" s="406">
        <v>3519</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1406</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70000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1404</v>
      </c>
      <c r="S13" s="494"/>
      <c r="T13" s="494"/>
      <c r="U13" s="494"/>
      <c r="V13" s="495"/>
      <c r="W13" s="496" t="s">
        <v>131</v>
      </c>
      <c r="X13" s="392"/>
      <c r="Y13" s="392"/>
      <c r="Z13" s="392"/>
      <c r="AA13" s="392"/>
      <c r="AB13" s="393"/>
      <c r="AC13" s="359">
        <v>346</v>
      </c>
      <c r="AD13" s="360"/>
      <c r="AE13" s="360"/>
      <c r="AF13" s="360"/>
      <c r="AG13" s="361"/>
      <c r="AH13" s="359">
        <v>387</v>
      </c>
      <c r="AI13" s="360"/>
      <c r="AJ13" s="360"/>
      <c r="AK13" s="360"/>
      <c r="AL13" s="419"/>
      <c r="AM13" s="463" t="s">
        <v>132</v>
      </c>
      <c r="AN13" s="363"/>
      <c r="AO13" s="363"/>
      <c r="AP13" s="363"/>
      <c r="AQ13" s="363"/>
      <c r="AR13" s="363"/>
      <c r="AS13" s="363"/>
      <c r="AT13" s="364"/>
      <c r="AU13" s="464" t="s">
        <v>90</v>
      </c>
      <c r="AV13" s="465"/>
      <c r="AW13" s="465"/>
      <c r="AX13" s="465"/>
      <c r="AY13" s="420" t="s">
        <v>133</v>
      </c>
      <c r="AZ13" s="421"/>
      <c r="BA13" s="421"/>
      <c r="BB13" s="421"/>
      <c r="BC13" s="421"/>
      <c r="BD13" s="421"/>
      <c r="BE13" s="421"/>
      <c r="BF13" s="421"/>
      <c r="BG13" s="421"/>
      <c r="BH13" s="421"/>
      <c r="BI13" s="421"/>
      <c r="BJ13" s="421"/>
      <c r="BK13" s="421"/>
      <c r="BL13" s="421"/>
      <c r="BM13" s="422"/>
      <c r="BN13" s="406">
        <v>-32390</v>
      </c>
      <c r="BO13" s="407"/>
      <c r="BP13" s="407"/>
      <c r="BQ13" s="407"/>
      <c r="BR13" s="407"/>
      <c r="BS13" s="407"/>
      <c r="BT13" s="407"/>
      <c r="BU13" s="408"/>
      <c r="BV13" s="406">
        <v>-16063</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5.3</v>
      </c>
      <c r="CU13" s="404"/>
      <c r="CV13" s="404"/>
      <c r="CW13" s="404"/>
      <c r="CX13" s="404"/>
      <c r="CY13" s="404"/>
      <c r="CZ13" s="404"/>
      <c r="DA13" s="405"/>
      <c r="DB13" s="403">
        <v>5.3</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1458</v>
      </c>
      <c r="S14" s="494"/>
      <c r="T14" s="494"/>
      <c r="U14" s="494"/>
      <c r="V14" s="495"/>
      <c r="W14" s="497"/>
      <c r="X14" s="395"/>
      <c r="Y14" s="395"/>
      <c r="Z14" s="395"/>
      <c r="AA14" s="395"/>
      <c r="AB14" s="396"/>
      <c r="AC14" s="486">
        <v>40.9</v>
      </c>
      <c r="AD14" s="487"/>
      <c r="AE14" s="487"/>
      <c r="AF14" s="487"/>
      <c r="AG14" s="488"/>
      <c r="AH14" s="486">
        <v>40</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1456</v>
      </c>
      <c r="S15" s="494"/>
      <c r="T15" s="494"/>
      <c r="U15" s="494"/>
      <c r="V15" s="495"/>
      <c r="W15" s="496" t="s">
        <v>137</v>
      </c>
      <c r="X15" s="392"/>
      <c r="Y15" s="392"/>
      <c r="Z15" s="392"/>
      <c r="AA15" s="392"/>
      <c r="AB15" s="393"/>
      <c r="AC15" s="359">
        <v>122</v>
      </c>
      <c r="AD15" s="360"/>
      <c r="AE15" s="360"/>
      <c r="AF15" s="360"/>
      <c r="AG15" s="361"/>
      <c r="AH15" s="359">
        <v>159</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559627</v>
      </c>
      <c r="BO15" s="436"/>
      <c r="BP15" s="436"/>
      <c r="BQ15" s="436"/>
      <c r="BR15" s="436"/>
      <c r="BS15" s="436"/>
      <c r="BT15" s="436"/>
      <c r="BU15" s="437"/>
      <c r="BV15" s="435">
        <v>531987</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14.4</v>
      </c>
      <c r="AD16" s="487"/>
      <c r="AE16" s="487"/>
      <c r="AF16" s="487"/>
      <c r="AG16" s="488"/>
      <c r="AH16" s="486">
        <v>16.399999999999999</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2012259</v>
      </c>
      <c r="BO16" s="407"/>
      <c r="BP16" s="407"/>
      <c r="BQ16" s="407"/>
      <c r="BR16" s="407"/>
      <c r="BS16" s="407"/>
      <c r="BT16" s="407"/>
      <c r="BU16" s="408"/>
      <c r="BV16" s="406">
        <v>1936544</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141</v>
      </c>
      <c r="S17" s="484"/>
      <c r="T17" s="484"/>
      <c r="U17" s="484"/>
      <c r="V17" s="485"/>
      <c r="W17" s="496" t="s">
        <v>144</v>
      </c>
      <c r="X17" s="392"/>
      <c r="Y17" s="392"/>
      <c r="Z17" s="392"/>
      <c r="AA17" s="392"/>
      <c r="AB17" s="393"/>
      <c r="AC17" s="359">
        <v>377</v>
      </c>
      <c r="AD17" s="360"/>
      <c r="AE17" s="360"/>
      <c r="AF17" s="360"/>
      <c r="AG17" s="361"/>
      <c r="AH17" s="359">
        <v>422</v>
      </c>
      <c r="AI17" s="360"/>
      <c r="AJ17" s="360"/>
      <c r="AK17" s="360"/>
      <c r="AL17" s="419"/>
      <c r="AM17" s="463"/>
      <c r="AN17" s="363"/>
      <c r="AO17" s="363"/>
      <c r="AP17" s="363"/>
      <c r="AQ17" s="363"/>
      <c r="AR17" s="363"/>
      <c r="AS17" s="363"/>
      <c r="AT17" s="364"/>
      <c r="AU17" s="464"/>
      <c r="AV17" s="465"/>
      <c r="AW17" s="465"/>
      <c r="AX17" s="465"/>
      <c r="AY17" s="420" t="s">
        <v>145</v>
      </c>
      <c r="AZ17" s="421"/>
      <c r="BA17" s="421"/>
      <c r="BB17" s="421"/>
      <c r="BC17" s="421"/>
      <c r="BD17" s="421"/>
      <c r="BE17" s="421"/>
      <c r="BF17" s="421"/>
      <c r="BG17" s="421"/>
      <c r="BH17" s="421"/>
      <c r="BI17" s="421"/>
      <c r="BJ17" s="421"/>
      <c r="BK17" s="421"/>
      <c r="BL17" s="421"/>
      <c r="BM17" s="422"/>
      <c r="BN17" s="406">
        <v>667154</v>
      </c>
      <c r="BO17" s="407"/>
      <c r="BP17" s="407"/>
      <c r="BQ17" s="407"/>
      <c r="BR17" s="407"/>
      <c r="BS17" s="407"/>
      <c r="BT17" s="407"/>
      <c r="BU17" s="408"/>
      <c r="BV17" s="406">
        <v>640085</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146</v>
      </c>
      <c r="C18" s="457"/>
      <c r="D18" s="457"/>
      <c r="E18" s="458"/>
      <c r="F18" s="458"/>
      <c r="G18" s="458"/>
      <c r="H18" s="458"/>
      <c r="I18" s="458"/>
      <c r="J18" s="458"/>
      <c r="K18" s="458"/>
      <c r="L18" s="459">
        <v>187.56</v>
      </c>
      <c r="M18" s="459"/>
      <c r="N18" s="459"/>
      <c r="O18" s="459"/>
      <c r="P18" s="459"/>
      <c r="Q18" s="459"/>
      <c r="R18" s="460"/>
      <c r="S18" s="460"/>
      <c r="T18" s="460"/>
      <c r="U18" s="460"/>
      <c r="V18" s="461"/>
      <c r="W18" s="477"/>
      <c r="X18" s="478"/>
      <c r="Y18" s="478"/>
      <c r="Z18" s="478"/>
      <c r="AA18" s="478"/>
      <c r="AB18" s="502"/>
      <c r="AC18" s="376">
        <v>44.6</v>
      </c>
      <c r="AD18" s="377"/>
      <c r="AE18" s="377"/>
      <c r="AF18" s="377"/>
      <c r="AG18" s="462"/>
      <c r="AH18" s="376">
        <v>43.6</v>
      </c>
      <c r="AI18" s="377"/>
      <c r="AJ18" s="377"/>
      <c r="AK18" s="377"/>
      <c r="AL18" s="378"/>
      <c r="AM18" s="463"/>
      <c r="AN18" s="363"/>
      <c r="AO18" s="363"/>
      <c r="AP18" s="363"/>
      <c r="AQ18" s="363"/>
      <c r="AR18" s="363"/>
      <c r="AS18" s="363"/>
      <c r="AT18" s="364"/>
      <c r="AU18" s="464"/>
      <c r="AV18" s="465"/>
      <c r="AW18" s="465"/>
      <c r="AX18" s="465"/>
      <c r="AY18" s="420" t="s">
        <v>147</v>
      </c>
      <c r="AZ18" s="421"/>
      <c r="BA18" s="421"/>
      <c r="BB18" s="421"/>
      <c r="BC18" s="421"/>
      <c r="BD18" s="421"/>
      <c r="BE18" s="421"/>
      <c r="BF18" s="421"/>
      <c r="BG18" s="421"/>
      <c r="BH18" s="421"/>
      <c r="BI18" s="421"/>
      <c r="BJ18" s="421"/>
      <c r="BK18" s="421"/>
      <c r="BL18" s="421"/>
      <c r="BM18" s="422"/>
      <c r="BN18" s="406">
        <v>1812514</v>
      </c>
      <c r="BO18" s="407"/>
      <c r="BP18" s="407"/>
      <c r="BQ18" s="407"/>
      <c r="BR18" s="407"/>
      <c r="BS18" s="407"/>
      <c r="BT18" s="407"/>
      <c r="BU18" s="408"/>
      <c r="BV18" s="406">
        <v>1701400</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148</v>
      </c>
      <c r="C19" s="457"/>
      <c r="D19" s="457"/>
      <c r="E19" s="458"/>
      <c r="F19" s="458"/>
      <c r="G19" s="458"/>
      <c r="H19" s="458"/>
      <c r="I19" s="458"/>
      <c r="J19" s="458"/>
      <c r="K19" s="458"/>
      <c r="L19" s="466">
        <v>8</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149</v>
      </c>
      <c r="AZ19" s="421"/>
      <c r="BA19" s="421"/>
      <c r="BB19" s="421"/>
      <c r="BC19" s="421"/>
      <c r="BD19" s="421"/>
      <c r="BE19" s="421"/>
      <c r="BF19" s="421"/>
      <c r="BG19" s="421"/>
      <c r="BH19" s="421"/>
      <c r="BI19" s="421"/>
      <c r="BJ19" s="421"/>
      <c r="BK19" s="421"/>
      <c r="BL19" s="421"/>
      <c r="BM19" s="422"/>
      <c r="BN19" s="406">
        <v>3402501</v>
      </c>
      <c r="BO19" s="407"/>
      <c r="BP19" s="407"/>
      <c r="BQ19" s="407"/>
      <c r="BR19" s="407"/>
      <c r="BS19" s="407"/>
      <c r="BT19" s="407"/>
      <c r="BU19" s="408"/>
      <c r="BV19" s="406">
        <v>3032175</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150</v>
      </c>
      <c r="C20" s="457"/>
      <c r="D20" s="457"/>
      <c r="E20" s="458"/>
      <c r="F20" s="458"/>
      <c r="G20" s="458"/>
      <c r="H20" s="458"/>
      <c r="I20" s="458"/>
      <c r="J20" s="458"/>
      <c r="K20" s="458"/>
      <c r="L20" s="466">
        <v>628</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151</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152</v>
      </c>
      <c r="C22" s="383"/>
      <c r="D22" s="384"/>
      <c r="E22" s="391" t="s">
        <v>1</v>
      </c>
      <c r="F22" s="392"/>
      <c r="G22" s="392"/>
      <c r="H22" s="392"/>
      <c r="I22" s="392"/>
      <c r="J22" s="392"/>
      <c r="K22" s="393"/>
      <c r="L22" s="391" t="s">
        <v>153</v>
      </c>
      <c r="M22" s="392"/>
      <c r="N22" s="392"/>
      <c r="O22" s="392"/>
      <c r="P22" s="393"/>
      <c r="Q22" s="397" t="s">
        <v>154</v>
      </c>
      <c r="R22" s="398"/>
      <c r="S22" s="398"/>
      <c r="T22" s="398"/>
      <c r="U22" s="398"/>
      <c r="V22" s="399"/>
      <c r="W22" s="448" t="s">
        <v>155</v>
      </c>
      <c r="X22" s="383"/>
      <c r="Y22" s="384"/>
      <c r="Z22" s="391" t="s">
        <v>1</v>
      </c>
      <c r="AA22" s="392"/>
      <c r="AB22" s="392"/>
      <c r="AC22" s="392"/>
      <c r="AD22" s="392"/>
      <c r="AE22" s="392"/>
      <c r="AF22" s="392"/>
      <c r="AG22" s="393"/>
      <c r="AH22" s="409" t="s">
        <v>156</v>
      </c>
      <c r="AI22" s="392"/>
      <c r="AJ22" s="392"/>
      <c r="AK22" s="392"/>
      <c r="AL22" s="393"/>
      <c r="AM22" s="409" t="s">
        <v>157</v>
      </c>
      <c r="AN22" s="410"/>
      <c r="AO22" s="410"/>
      <c r="AP22" s="410"/>
      <c r="AQ22" s="410"/>
      <c r="AR22" s="411"/>
      <c r="AS22" s="397" t="s">
        <v>154</v>
      </c>
      <c r="AT22" s="398"/>
      <c r="AU22" s="398"/>
      <c r="AV22" s="398"/>
      <c r="AW22" s="398"/>
      <c r="AX22" s="415"/>
      <c r="AY22" s="432" t="s">
        <v>158</v>
      </c>
      <c r="AZ22" s="433"/>
      <c r="BA22" s="433"/>
      <c r="BB22" s="433"/>
      <c r="BC22" s="433"/>
      <c r="BD22" s="433"/>
      <c r="BE22" s="433"/>
      <c r="BF22" s="433"/>
      <c r="BG22" s="433"/>
      <c r="BH22" s="433"/>
      <c r="BI22" s="433"/>
      <c r="BJ22" s="433"/>
      <c r="BK22" s="433"/>
      <c r="BL22" s="433"/>
      <c r="BM22" s="434"/>
      <c r="BN22" s="435">
        <v>2186717</v>
      </c>
      <c r="BO22" s="436"/>
      <c r="BP22" s="436"/>
      <c r="BQ22" s="436"/>
      <c r="BR22" s="436"/>
      <c r="BS22" s="436"/>
      <c r="BT22" s="436"/>
      <c r="BU22" s="437"/>
      <c r="BV22" s="435">
        <v>2420534</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159</v>
      </c>
      <c r="AZ23" s="421"/>
      <c r="BA23" s="421"/>
      <c r="BB23" s="421"/>
      <c r="BC23" s="421"/>
      <c r="BD23" s="421"/>
      <c r="BE23" s="421"/>
      <c r="BF23" s="421"/>
      <c r="BG23" s="421"/>
      <c r="BH23" s="421"/>
      <c r="BI23" s="421"/>
      <c r="BJ23" s="421"/>
      <c r="BK23" s="421"/>
      <c r="BL23" s="421"/>
      <c r="BM23" s="422"/>
      <c r="BN23" s="406">
        <v>2131600</v>
      </c>
      <c r="BO23" s="407"/>
      <c r="BP23" s="407"/>
      <c r="BQ23" s="407"/>
      <c r="BR23" s="407"/>
      <c r="BS23" s="407"/>
      <c r="BT23" s="407"/>
      <c r="BU23" s="408"/>
      <c r="BV23" s="406">
        <v>2340658</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160</v>
      </c>
      <c r="F24" s="363"/>
      <c r="G24" s="363"/>
      <c r="H24" s="363"/>
      <c r="I24" s="363"/>
      <c r="J24" s="363"/>
      <c r="K24" s="364"/>
      <c r="L24" s="359">
        <v>1</v>
      </c>
      <c r="M24" s="360"/>
      <c r="N24" s="360"/>
      <c r="O24" s="360"/>
      <c r="P24" s="361"/>
      <c r="Q24" s="359">
        <v>7040</v>
      </c>
      <c r="R24" s="360"/>
      <c r="S24" s="360"/>
      <c r="T24" s="360"/>
      <c r="U24" s="360"/>
      <c r="V24" s="361"/>
      <c r="W24" s="449"/>
      <c r="X24" s="386"/>
      <c r="Y24" s="387"/>
      <c r="Z24" s="362" t="s">
        <v>161</v>
      </c>
      <c r="AA24" s="363"/>
      <c r="AB24" s="363"/>
      <c r="AC24" s="363"/>
      <c r="AD24" s="363"/>
      <c r="AE24" s="363"/>
      <c r="AF24" s="363"/>
      <c r="AG24" s="364"/>
      <c r="AH24" s="359">
        <v>50</v>
      </c>
      <c r="AI24" s="360"/>
      <c r="AJ24" s="360"/>
      <c r="AK24" s="360"/>
      <c r="AL24" s="361"/>
      <c r="AM24" s="359">
        <v>145900</v>
      </c>
      <c r="AN24" s="360"/>
      <c r="AO24" s="360"/>
      <c r="AP24" s="360"/>
      <c r="AQ24" s="360"/>
      <c r="AR24" s="361"/>
      <c r="AS24" s="359">
        <v>2918</v>
      </c>
      <c r="AT24" s="360"/>
      <c r="AU24" s="360"/>
      <c r="AV24" s="360"/>
      <c r="AW24" s="360"/>
      <c r="AX24" s="419"/>
      <c r="AY24" s="379" t="s">
        <v>162</v>
      </c>
      <c r="AZ24" s="380"/>
      <c r="BA24" s="380"/>
      <c r="BB24" s="380"/>
      <c r="BC24" s="380"/>
      <c r="BD24" s="380"/>
      <c r="BE24" s="380"/>
      <c r="BF24" s="380"/>
      <c r="BG24" s="380"/>
      <c r="BH24" s="380"/>
      <c r="BI24" s="380"/>
      <c r="BJ24" s="380"/>
      <c r="BK24" s="380"/>
      <c r="BL24" s="380"/>
      <c r="BM24" s="381"/>
      <c r="BN24" s="406">
        <v>1465472</v>
      </c>
      <c r="BO24" s="407"/>
      <c r="BP24" s="407"/>
      <c r="BQ24" s="407"/>
      <c r="BR24" s="407"/>
      <c r="BS24" s="407"/>
      <c r="BT24" s="407"/>
      <c r="BU24" s="408"/>
      <c r="BV24" s="406">
        <v>1610108</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163</v>
      </c>
      <c r="F25" s="363"/>
      <c r="G25" s="363"/>
      <c r="H25" s="363"/>
      <c r="I25" s="363"/>
      <c r="J25" s="363"/>
      <c r="K25" s="364"/>
      <c r="L25" s="359">
        <v>1</v>
      </c>
      <c r="M25" s="360"/>
      <c r="N25" s="360"/>
      <c r="O25" s="360"/>
      <c r="P25" s="361"/>
      <c r="Q25" s="359">
        <v>5670</v>
      </c>
      <c r="R25" s="360"/>
      <c r="S25" s="360"/>
      <c r="T25" s="360"/>
      <c r="U25" s="360"/>
      <c r="V25" s="361"/>
      <c r="W25" s="449"/>
      <c r="X25" s="386"/>
      <c r="Y25" s="387"/>
      <c r="Z25" s="362" t="s">
        <v>164</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165</v>
      </c>
      <c r="AZ25" s="433"/>
      <c r="BA25" s="433"/>
      <c r="BB25" s="433"/>
      <c r="BC25" s="433"/>
      <c r="BD25" s="433"/>
      <c r="BE25" s="433"/>
      <c r="BF25" s="433"/>
      <c r="BG25" s="433"/>
      <c r="BH25" s="433"/>
      <c r="BI25" s="433"/>
      <c r="BJ25" s="433"/>
      <c r="BK25" s="433"/>
      <c r="BL25" s="433"/>
      <c r="BM25" s="434"/>
      <c r="BN25" s="435" t="s">
        <v>122</v>
      </c>
      <c r="BO25" s="436"/>
      <c r="BP25" s="436"/>
      <c r="BQ25" s="436"/>
      <c r="BR25" s="436"/>
      <c r="BS25" s="436"/>
      <c r="BT25" s="436"/>
      <c r="BU25" s="437"/>
      <c r="BV25" s="435">
        <v>11343</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166</v>
      </c>
      <c r="F26" s="363"/>
      <c r="G26" s="363"/>
      <c r="H26" s="363"/>
      <c r="I26" s="363"/>
      <c r="J26" s="363"/>
      <c r="K26" s="364"/>
      <c r="L26" s="359">
        <v>1</v>
      </c>
      <c r="M26" s="360"/>
      <c r="N26" s="360"/>
      <c r="O26" s="360"/>
      <c r="P26" s="361"/>
      <c r="Q26" s="359">
        <v>5410</v>
      </c>
      <c r="R26" s="360"/>
      <c r="S26" s="360"/>
      <c r="T26" s="360"/>
      <c r="U26" s="360"/>
      <c r="V26" s="361"/>
      <c r="W26" s="449"/>
      <c r="X26" s="386"/>
      <c r="Y26" s="387"/>
      <c r="Z26" s="362" t="s">
        <v>167</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168</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169</v>
      </c>
      <c r="F27" s="363"/>
      <c r="G27" s="363"/>
      <c r="H27" s="363"/>
      <c r="I27" s="363"/>
      <c r="J27" s="363"/>
      <c r="K27" s="364"/>
      <c r="L27" s="359">
        <v>1</v>
      </c>
      <c r="M27" s="360"/>
      <c r="N27" s="360"/>
      <c r="O27" s="360"/>
      <c r="P27" s="361"/>
      <c r="Q27" s="359">
        <v>2940</v>
      </c>
      <c r="R27" s="360"/>
      <c r="S27" s="360"/>
      <c r="T27" s="360"/>
      <c r="U27" s="360"/>
      <c r="V27" s="361"/>
      <c r="W27" s="449"/>
      <c r="X27" s="386"/>
      <c r="Y27" s="387"/>
      <c r="Z27" s="362" t="s">
        <v>170</v>
      </c>
      <c r="AA27" s="363"/>
      <c r="AB27" s="363"/>
      <c r="AC27" s="363"/>
      <c r="AD27" s="363"/>
      <c r="AE27" s="363"/>
      <c r="AF27" s="363"/>
      <c r="AG27" s="364"/>
      <c r="AH27" s="359">
        <v>5</v>
      </c>
      <c r="AI27" s="360"/>
      <c r="AJ27" s="360"/>
      <c r="AK27" s="360"/>
      <c r="AL27" s="361"/>
      <c r="AM27" s="359">
        <v>14738</v>
      </c>
      <c r="AN27" s="360"/>
      <c r="AO27" s="360"/>
      <c r="AP27" s="360"/>
      <c r="AQ27" s="360"/>
      <c r="AR27" s="361"/>
      <c r="AS27" s="359">
        <v>2948</v>
      </c>
      <c r="AT27" s="360"/>
      <c r="AU27" s="360"/>
      <c r="AV27" s="360"/>
      <c r="AW27" s="360"/>
      <c r="AX27" s="419"/>
      <c r="AY27" s="443" t="s">
        <v>171</v>
      </c>
      <c r="AZ27" s="444"/>
      <c r="BA27" s="444"/>
      <c r="BB27" s="444"/>
      <c r="BC27" s="444"/>
      <c r="BD27" s="444"/>
      <c r="BE27" s="444"/>
      <c r="BF27" s="444"/>
      <c r="BG27" s="444"/>
      <c r="BH27" s="444"/>
      <c r="BI27" s="444"/>
      <c r="BJ27" s="444"/>
      <c r="BK27" s="444"/>
      <c r="BL27" s="444"/>
      <c r="BM27" s="445"/>
      <c r="BN27" s="440">
        <v>123450</v>
      </c>
      <c r="BO27" s="441"/>
      <c r="BP27" s="441"/>
      <c r="BQ27" s="441"/>
      <c r="BR27" s="441"/>
      <c r="BS27" s="441"/>
      <c r="BT27" s="441"/>
      <c r="BU27" s="442"/>
      <c r="BV27" s="440">
        <v>123450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172</v>
      </c>
      <c r="F28" s="363"/>
      <c r="G28" s="363"/>
      <c r="H28" s="363"/>
      <c r="I28" s="363"/>
      <c r="J28" s="363"/>
      <c r="K28" s="364"/>
      <c r="L28" s="359">
        <v>1</v>
      </c>
      <c r="M28" s="360"/>
      <c r="N28" s="360"/>
      <c r="O28" s="360"/>
      <c r="P28" s="361"/>
      <c r="Q28" s="359">
        <v>2200</v>
      </c>
      <c r="R28" s="360"/>
      <c r="S28" s="360"/>
      <c r="T28" s="360"/>
      <c r="U28" s="360"/>
      <c r="V28" s="361"/>
      <c r="W28" s="449"/>
      <c r="X28" s="386"/>
      <c r="Y28" s="387"/>
      <c r="Z28" s="362" t="s">
        <v>173</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174</v>
      </c>
      <c r="AZ28" s="424"/>
      <c r="BA28" s="424"/>
      <c r="BB28" s="425"/>
      <c r="BC28" s="432" t="s">
        <v>46</v>
      </c>
      <c r="BD28" s="433"/>
      <c r="BE28" s="433"/>
      <c r="BF28" s="433"/>
      <c r="BG28" s="433"/>
      <c r="BH28" s="433"/>
      <c r="BI28" s="433"/>
      <c r="BJ28" s="433"/>
      <c r="BK28" s="433"/>
      <c r="BL28" s="433"/>
      <c r="BM28" s="434"/>
      <c r="BN28" s="435">
        <v>776072</v>
      </c>
      <c r="BO28" s="436"/>
      <c r="BP28" s="436"/>
      <c r="BQ28" s="436"/>
      <c r="BR28" s="436"/>
      <c r="BS28" s="436"/>
      <c r="BT28" s="436"/>
      <c r="BU28" s="437"/>
      <c r="BV28" s="435">
        <v>842157</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175</v>
      </c>
      <c r="F29" s="363"/>
      <c r="G29" s="363"/>
      <c r="H29" s="363"/>
      <c r="I29" s="363"/>
      <c r="J29" s="363"/>
      <c r="K29" s="364"/>
      <c r="L29" s="359">
        <v>6</v>
      </c>
      <c r="M29" s="360"/>
      <c r="N29" s="360"/>
      <c r="O29" s="360"/>
      <c r="P29" s="361"/>
      <c r="Q29" s="359">
        <v>2040</v>
      </c>
      <c r="R29" s="360"/>
      <c r="S29" s="360"/>
      <c r="T29" s="360"/>
      <c r="U29" s="360"/>
      <c r="V29" s="361"/>
      <c r="W29" s="450"/>
      <c r="X29" s="451"/>
      <c r="Y29" s="452"/>
      <c r="Z29" s="362" t="s">
        <v>176</v>
      </c>
      <c r="AA29" s="363"/>
      <c r="AB29" s="363"/>
      <c r="AC29" s="363"/>
      <c r="AD29" s="363"/>
      <c r="AE29" s="363"/>
      <c r="AF29" s="363"/>
      <c r="AG29" s="364"/>
      <c r="AH29" s="359">
        <v>55</v>
      </c>
      <c r="AI29" s="360"/>
      <c r="AJ29" s="360"/>
      <c r="AK29" s="360"/>
      <c r="AL29" s="361"/>
      <c r="AM29" s="359">
        <v>160638</v>
      </c>
      <c r="AN29" s="360"/>
      <c r="AO29" s="360"/>
      <c r="AP29" s="360"/>
      <c r="AQ29" s="360"/>
      <c r="AR29" s="361"/>
      <c r="AS29" s="359">
        <v>2921</v>
      </c>
      <c r="AT29" s="360"/>
      <c r="AU29" s="360"/>
      <c r="AV29" s="360"/>
      <c r="AW29" s="360"/>
      <c r="AX29" s="419"/>
      <c r="AY29" s="426"/>
      <c r="AZ29" s="427"/>
      <c r="BA29" s="427"/>
      <c r="BB29" s="428"/>
      <c r="BC29" s="420" t="s">
        <v>177</v>
      </c>
      <c r="BD29" s="421"/>
      <c r="BE29" s="421"/>
      <c r="BF29" s="421"/>
      <c r="BG29" s="421"/>
      <c r="BH29" s="421"/>
      <c r="BI29" s="421"/>
      <c r="BJ29" s="421"/>
      <c r="BK29" s="421"/>
      <c r="BL29" s="421"/>
      <c r="BM29" s="422"/>
      <c r="BN29" s="406">
        <v>33150</v>
      </c>
      <c r="BO29" s="407"/>
      <c r="BP29" s="407"/>
      <c r="BQ29" s="407"/>
      <c r="BR29" s="407"/>
      <c r="BS29" s="407"/>
      <c r="BT29" s="407"/>
      <c r="BU29" s="408"/>
      <c r="BV29" s="406">
        <v>33147</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178</v>
      </c>
      <c r="X30" s="374"/>
      <c r="Y30" s="374"/>
      <c r="Z30" s="374"/>
      <c r="AA30" s="374"/>
      <c r="AB30" s="374"/>
      <c r="AC30" s="374"/>
      <c r="AD30" s="374"/>
      <c r="AE30" s="374"/>
      <c r="AF30" s="374"/>
      <c r="AG30" s="375"/>
      <c r="AH30" s="376">
        <v>91.5</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2977016</v>
      </c>
      <c r="BO30" s="441"/>
      <c r="BP30" s="441"/>
      <c r="BQ30" s="441"/>
      <c r="BR30" s="441"/>
      <c r="BS30" s="441"/>
      <c r="BT30" s="441"/>
      <c r="BU30" s="442"/>
      <c r="BV30" s="440">
        <v>3000245</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179</v>
      </c>
      <c r="D32" s="365"/>
      <c r="E32" s="365"/>
      <c r="F32" s="365"/>
      <c r="G32" s="365"/>
      <c r="H32" s="365"/>
      <c r="I32" s="365"/>
      <c r="J32" s="365"/>
      <c r="K32" s="365"/>
      <c r="L32" s="365"/>
      <c r="M32" s="365"/>
      <c r="N32" s="365"/>
      <c r="O32" s="365"/>
      <c r="P32" s="365"/>
      <c r="Q32" s="365"/>
      <c r="R32" s="365"/>
      <c r="S32" s="365"/>
      <c r="U32" s="366" t="s">
        <v>180</v>
      </c>
      <c r="V32" s="366"/>
      <c r="W32" s="366"/>
      <c r="X32" s="366"/>
      <c r="Y32" s="366"/>
      <c r="Z32" s="366"/>
      <c r="AA32" s="366"/>
      <c r="AB32" s="366"/>
      <c r="AC32" s="366"/>
      <c r="AD32" s="366"/>
      <c r="AE32" s="366"/>
      <c r="AF32" s="366"/>
      <c r="AG32" s="366"/>
      <c r="AH32" s="366"/>
      <c r="AI32" s="366"/>
      <c r="AJ32" s="366"/>
      <c r="AK32" s="366"/>
      <c r="AM32" s="366" t="s">
        <v>181</v>
      </c>
      <c r="AN32" s="366"/>
      <c r="AO32" s="366"/>
      <c r="AP32" s="366"/>
      <c r="AQ32" s="366"/>
      <c r="AR32" s="366"/>
      <c r="AS32" s="366"/>
      <c r="AT32" s="366"/>
      <c r="AU32" s="366"/>
      <c r="AV32" s="366"/>
      <c r="AW32" s="366"/>
      <c r="AX32" s="366"/>
      <c r="AY32" s="366"/>
      <c r="AZ32" s="366"/>
      <c r="BA32" s="366"/>
      <c r="BB32" s="366"/>
      <c r="BC32" s="366"/>
      <c r="BE32" s="366" t="s">
        <v>182</v>
      </c>
      <c r="BF32" s="366"/>
      <c r="BG32" s="366"/>
      <c r="BH32" s="366"/>
      <c r="BI32" s="366"/>
      <c r="BJ32" s="366"/>
      <c r="BK32" s="366"/>
      <c r="BL32" s="366"/>
      <c r="BM32" s="366"/>
      <c r="BN32" s="366"/>
      <c r="BO32" s="366"/>
      <c r="BP32" s="366"/>
      <c r="BQ32" s="366"/>
      <c r="BR32" s="366"/>
      <c r="BS32" s="366"/>
      <c r="BT32" s="366"/>
      <c r="BU32" s="366"/>
      <c r="BW32" s="366" t="s">
        <v>183</v>
      </c>
      <c r="BX32" s="366"/>
      <c r="BY32" s="366"/>
      <c r="BZ32" s="366"/>
      <c r="CA32" s="366"/>
      <c r="CB32" s="366"/>
      <c r="CC32" s="366"/>
      <c r="CD32" s="366"/>
      <c r="CE32" s="366"/>
      <c r="CF32" s="366"/>
      <c r="CG32" s="366"/>
      <c r="CH32" s="366"/>
      <c r="CI32" s="366"/>
      <c r="CJ32" s="366"/>
      <c r="CK32" s="366"/>
      <c r="CL32" s="366"/>
      <c r="CM32" s="366"/>
      <c r="CO32" s="366" t="s">
        <v>184</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185</v>
      </c>
      <c r="D33" s="358"/>
      <c r="E33" s="357" t="s">
        <v>186</v>
      </c>
      <c r="F33" s="357"/>
      <c r="G33" s="357"/>
      <c r="H33" s="357"/>
      <c r="I33" s="357"/>
      <c r="J33" s="357"/>
      <c r="K33" s="357"/>
      <c r="L33" s="357"/>
      <c r="M33" s="357"/>
      <c r="N33" s="357"/>
      <c r="O33" s="357"/>
      <c r="P33" s="357"/>
      <c r="Q33" s="357"/>
      <c r="R33" s="357"/>
      <c r="S33" s="357"/>
      <c r="T33" s="167"/>
      <c r="U33" s="358" t="s">
        <v>185</v>
      </c>
      <c r="V33" s="358"/>
      <c r="W33" s="357" t="s">
        <v>186</v>
      </c>
      <c r="X33" s="357"/>
      <c r="Y33" s="357"/>
      <c r="Z33" s="357"/>
      <c r="AA33" s="357"/>
      <c r="AB33" s="357"/>
      <c r="AC33" s="357"/>
      <c r="AD33" s="357"/>
      <c r="AE33" s="357"/>
      <c r="AF33" s="357"/>
      <c r="AG33" s="357"/>
      <c r="AH33" s="357"/>
      <c r="AI33" s="357"/>
      <c r="AJ33" s="357"/>
      <c r="AK33" s="357"/>
      <c r="AL33" s="167"/>
      <c r="AM33" s="358" t="s">
        <v>185</v>
      </c>
      <c r="AN33" s="358"/>
      <c r="AO33" s="357" t="s">
        <v>186</v>
      </c>
      <c r="AP33" s="357"/>
      <c r="AQ33" s="357"/>
      <c r="AR33" s="357"/>
      <c r="AS33" s="357"/>
      <c r="AT33" s="357"/>
      <c r="AU33" s="357"/>
      <c r="AV33" s="357"/>
      <c r="AW33" s="357"/>
      <c r="AX33" s="357"/>
      <c r="AY33" s="357"/>
      <c r="AZ33" s="357"/>
      <c r="BA33" s="357"/>
      <c r="BB33" s="357"/>
      <c r="BC33" s="357"/>
      <c r="BD33" s="173"/>
      <c r="BE33" s="357" t="s">
        <v>187</v>
      </c>
      <c r="BF33" s="357"/>
      <c r="BG33" s="357" t="s">
        <v>188</v>
      </c>
      <c r="BH33" s="357"/>
      <c r="BI33" s="357"/>
      <c r="BJ33" s="357"/>
      <c r="BK33" s="357"/>
      <c r="BL33" s="357"/>
      <c r="BM33" s="357"/>
      <c r="BN33" s="357"/>
      <c r="BO33" s="357"/>
      <c r="BP33" s="357"/>
      <c r="BQ33" s="357"/>
      <c r="BR33" s="357"/>
      <c r="BS33" s="357"/>
      <c r="BT33" s="357"/>
      <c r="BU33" s="357"/>
      <c r="BV33" s="173"/>
      <c r="BW33" s="358" t="s">
        <v>187</v>
      </c>
      <c r="BX33" s="358"/>
      <c r="BY33" s="357" t="s">
        <v>189</v>
      </c>
      <c r="BZ33" s="357"/>
      <c r="CA33" s="357"/>
      <c r="CB33" s="357"/>
      <c r="CC33" s="357"/>
      <c r="CD33" s="357"/>
      <c r="CE33" s="357"/>
      <c r="CF33" s="357"/>
      <c r="CG33" s="357"/>
      <c r="CH33" s="357"/>
      <c r="CI33" s="357"/>
      <c r="CJ33" s="357"/>
      <c r="CK33" s="357"/>
      <c r="CL33" s="357"/>
      <c r="CM33" s="357"/>
      <c r="CN33" s="167"/>
      <c r="CO33" s="358" t="s">
        <v>185</v>
      </c>
      <c r="CP33" s="358"/>
      <c r="CQ33" s="357" t="s">
        <v>190</v>
      </c>
      <c r="CR33" s="357"/>
      <c r="CS33" s="357"/>
      <c r="CT33" s="357"/>
      <c r="CU33" s="357"/>
      <c r="CV33" s="357"/>
      <c r="CW33" s="357"/>
      <c r="CX33" s="357"/>
      <c r="CY33" s="357"/>
      <c r="CZ33" s="357"/>
      <c r="DA33" s="357"/>
      <c r="DB33" s="357"/>
      <c r="DC33" s="357"/>
      <c r="DD33" s="357"/>
      <c r="DE33" s="357"/>
      <c r="DF33" s="167"/>
      <c r="DG33" s="356" t="s">
        <v>191</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t="str">
        <f>IF(AO34="","",MAX(C34:D43,U34:V43)+1)</f>
        <v/>
      </c>
      <c r="AN34" s="354"/>
      <c r="AO34" s="355"/>
      <c r="AP34" s="355"/>
      <c r="AQ34" s="355"/>
      <c r="AR34" s="355"/>
      <c r="AS34" s="355"/>
      <c r="AT34" s="355"/>
      <c r="AU34" s="355"/>
      <c r="AV34" s="355"/>
      <c r="AW34" s="355"/>
      <c r="AX34" s="355"/>
      <c r="AY34" s="355"/>
      <c r="AZ34" s="355"/>
      <c r="BA34" s="355"/>
      <c r="BB34" s="355"/>
      <c r="BC34" s="355"/>
      <c r="BD34" s="163"/>
      <c r="BE34" s="354">
        <f>IF(BG34="","",MAX(C34:D43,U34:V43,AM34:AN43)+1)</f>
        <v>6</v>
      </c>
      <c r="BF34" s="354"/>
      <c r="BG34" s="355" t="str">
        <f>IF('各会計、関係団体の財政状況及び健全化判断比率'!B32="","",'各会計、関係団体の財政状況及び健全化判断比率'!B32)</f>
        <v>簡易水道事業特別会計</v>
      </c>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宮崎県北部広域事務組合</v>
      </c>
      <c r="BZ34" s="355"/>
      <c r="CA34" s="355"/>
      <c r="CB34" s="355"/>
      <c r="CC34" s="355"/>
      <c r="CD34" s="355"/>
      <c r="CE34" s="355"/>
      <c r="CF34" s="355"/>
      <c r="CG34" s="355"/>
      <c r="CH34" s="355"/>
      <c r="CI34" s="355"/>
      <c r="CJ34" s="355"/>
      <c r="CK34" s="355"/>
      <c r="CL34" s="355"/>
      <c r="CM34" s="355"/>
      <c r="CN34" s="163"/>
      <c r="CO34" s="354">
        <f>IF(CQ34="","",MAX(C34:D43,U34:V43,AM34:AN43,BE34:BF43,BW34:BX43)+1)</f>
        <v>18</v>
      </c>
      <c r="CP34" s="354"/>
      <c r="CQ34" s="355" t="str">
        <f>IF('各会計、関係団体の財政状況及び健全化判断比率'!BS7="","",'各会計、関係団体の財政状況及び健全化判断比率'!BS7)</f>
        <v>ウッドピア諸塚</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f t="shared" ref="BE35:BE43" si="1">IF(BG35="","",BE34+1)</f>
        <v>7</v>
      </c>
      <c r="BF35" s="354"/>
      <c r="BG35" s="355" t="str">
        <f>IF('各会計、関係団体の財政状況及び健全化判断比率'!B33="","",'各会計、関係団体の財政状況及び健全化判断比率'!B33)</f>
        <v>公共下水道事業特別会計</v>
      </c>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宮崎県北部広域事務組合(特別会計)</v>
      </c>
      <c r="BZ35" s="355"/>
      <c r="CA35" s="355"/>
      <c r="CB35" s="355"/>
      <c r="CC35" s="355"/>
      <c r="CD35" s="355"/>
      <c r="CE35" s="355"/>
      <c r="CF35" s="355"/>
      <c r="CG35" s="355"/>
      <c r="CH35" s="355"/>
      <c r="CI35" s="355"/>
      <c r="CJ35" s="355"/>
      <c r="CK35" s="355"/>
      <c r="CL35" s="355"/>
      <c r="CM35" s="355"/>
      <c r="CN35" s="163"/>
      <c r="CO35" s="354">
        <f t="shared" ref="CO35:CO43" si="3">IF(CQ35="","",CO34+1)</f>
        <v>19</v>
      </c>
      <c r="CP35" s="354"/>
      <c r="CQ35" s="355" t="str">
        <f>IF('各会計、関係団体の財政状況及び健全化判断比率'!BS8="","",'各会計、関係団体の財政状況及び健全化判断比率'!BS8)</f>
        <v>エバーグリーン</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f t="shared" si="1"/>
        <v>8</v>
      </c>
      <c r="BF36" s="354"/>
      <c r="BG36" s="355" t="str">
        <f>IF('各会計、関係団体の財政状況及び健全化判断比率'!B34="","",'各会計、関係団体の財政状況及び健全化判断比率'!B34)</f>
        <v>発電事業特別会計</v>
      </c>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入郷地区衛生組合</v>
      </c>
      <c r="BZ36" s="355"/>
      <c r="CA36" s="355"/>
      <c r="CB36" s="355"/>
      <c r="CC36" s="355"/>
      <c r="CD36" s="355"/>
      <c r="CE36" s="355"/>
      <c r="CF36" s="355"/>
      <c r="CG36" s="355"/>
      <c r="CH36" s="355"/>
      <c r="CI36" s="355"/>
      <c r="CJ36" s="355"/>
      <c r="CK36" s="355"/>
      <c r="CL36" s="355"/>
      <c r="CM36" s="355"/>
      <c r="CN36" s="163"/>
      <c r="CO36" s="354">
        <f t="shared" si="3"/>
        <v>20</v>
      </c>
      <c r="CP36" s="354"/>
      <c r="CQ36" s="355" t="str">
        <f>IF('各会計、関係団体の財政状況及び健全化判断比率'!BS9="","",'各会計、関係団体の財政状況及び健全化判断比率'!BS9)</f>
        <v>宮崎県林業公社</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国民健康保険診療所事業特別会計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宮崎県市町村総合事務組合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IF('各会計、関係団体の財政状況及び健全化判断比率'!B72="","",'各会計、関係団体の財政状況及び健全化判断比率'!B72)</f>
        <v>宮崎県市町村総合事務組合（市町村交通災害共済事業特別会計）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14</v>
      </c>
      <c r="BX39" s="354"/>
      <c r="BY39" s="355" t="str">
        <f>IF('各会計、関係団体の財政状況及び健全化判断比率'!B73="","",'各会計、関係団体の財政状況及び健全化判断比率'!B73)</f>
        <v>宮崎県市町村総合事務組合（自治会館管理運営特別会計）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15</v>
      </c>
      <c r="BX40" s="354"/>
      <c r="BY40" s="355" t="str">
        <f>IF('各会計、関係団体の財政状況及び健全化判断比率'!B74="","",'各会計、関係団体の財政状況及び健全化判断比率'!B74)</f>
        <v>日向東臼杵広域連合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16</v>
      </c>
      <c r="BX41" s="354"/>
      <c r="BY41" s="355" t="str">
        <f>IF('各会計、関係団体の財政状況及び健全化判断比率'!B75="","",'各会計、関係団体の財政状況及び健全化判断比率'!B75)</f>
        <v>宮崎県後期高齢者医療広域連合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17</v>
      </c>
      <c r="BX42" s="354"/>
      <c r="BY42" s="355" t="str">
        <f>IF('各会計、関係団体の財政状況及び健全化判断比率'!B76="","",'各会計、関係団体の財政状況及び健全化判断比率'!B76)</f>
        <v>宮崎県後期高齢者医療広域連合(特別会計)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51" t="s">
        <v>193</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194</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195</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196</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197</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198</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199</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200</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YXlh4vXJCBV87I+kuOSxvO4Z3mD0PlhVLp3fFWi2ugjfpe0ICUNEqnh3ZVb12xKKh9LK1Onuq+wT7T0WfGTG5w==" saltValue="zc8b1M5xPM8I+RTlLhwvh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6"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201</v>
      </c>
      <c r="DI1" s="705"/>
      <c r="DJ1" s="705"/>
      <c r="DK1" s="705"/>
      <c r="DL1" s="705"/>
      <c r="DM1" s="705"/>
      <c r="DN1" s="706"/>
      <c r="DO1" s="196"/>
      <c r="DP1" s="704" t="s">
        <v>202</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204</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205</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206</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207</v>
      </c>
      <c r="S4" s="661"/>
      <c r="T4" s="661"/>
      <c r="U4" s="661"/>
      <c r="V4" s="661"/>
      <c r="W4" s="661"/>
      <c r="X4" s="661"/>
      <c r="Y4" s="662"/>
      <c r="Z4" s="660" t="s">
        <v>208</v>
      </c>
      <c r="AA4" s="661"/>
      <c r="AB4" s="661"/>
      <c r="AC4" s="662"/>
      <c r="AD4" s="660" t="s">
        <v>209</v>
      </c>
      <c r="AE4" s="661"/>
      <c r="AF4" s="661"/>
      <c r="AG4" s="661"/>
      <c r="AH4" s="661"/>
      <c r="AI4" s="661"/>
      <c r="AJ4" s="661"/>
      <c r="AK4" s="662"/>
      <c r="AL4" s="660" t="s">
        <v>208</v>
      </c>
      <c r="AM4" s="661"/>
      <c r="AN4" s="661"/>
      <c r="AO4" s="662"/>
      <c r="AP4" s="707" t="s">
        <v>210</v>
      </c>
      <c r="AQ4" s="707"/>
      <c r="AR4" s="707"/>
      <c r="AS4" s="707"/>
      <c r="AT4" s="707"/>
      <c r="AU4" s="707"/>
      <c r="AV4" s="707"/>
      <c r="AW4" s="707"/>
      <c r="AX4" s="707"/>
      <c r="AY4" s="707"/>
      <c r="AZ4" s="707"/>
      <c r="BA4" s="707"/>
      <c r="BB4" s="707"/>
      <c r="BC4" s="707"/>
      <c r="BD4" s="707"/>
      <c r="BE4" s="707"/>
      <c r="BF4" s="707"/>
      <c r="BG4" s="707" t="s">
        <v>211</v>
      </c>
      <c r="BH4" s="707"/>
      <c r="BI4" s="707"/>
      <c r="BJ4" s="707"/>
      <c r="BK4" s="707"/>
      <c r="BL4" s="707"/>
      <c r="BM4" s="707"/>
      <c r="BN4" s="707"/>
      <c r="BO4" s="707" t="s">
        <v>208</v>
      </c>
      <c r="BP4" s="707"/>
      <c r="BQ4" s="707"/>
      <c r="BR4" s="707"/>
      <c r="BS4" s="707" t="s">
        <v>212</v>
      </c>
      <c r="BT4" s="707"/>
      <c r="BU4" s="707"/>
      <c r="BV4" s="707"/>
      <c r="BW4" s="707"/>
      <c r="BX4" s="707"/>
      <c r="BY4" s="707"/>
      <c r="BZ4" s="707"/>
      <c r="CA4" s="707"/>
      <c r="CB4" s="707"/>
      <c r="CD4" s="660" t="s">
        <v>213</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214</v>
      </c>
      <c r="C5" s="667"/>
      <c r="D5" s="667"/>
      <c r="E5" s="667"/>
      <c r="F5" s="667"/>
      <c r="G5" s="667"/>
      <c r="H5" s="667"/>
      <c r="I5" s="667"/>
      <c r="J5" s="667"/>
      <c r="K5" s="667"/>
      <c r="L5" s="667"/>
      <c r="M5" s="667"/>
      <c r="N5" s="667"/>
      <c r="O5" s="667"/>
      <c r="P5" s="667"/>
      <c r="Q5" s="668"/>
      <c r="R5" s="663">
        <v>479078</v>
      </c>
      <c r="S5" s="664"/>
      <c r="T5" s="664"/>
      <c r="U5" s="664"/>
      <c r="V5" s="664"/>
      <c r="W5" s="664"/>
      <c r="X5" s="664"/>
      <c r="Y5" s="689"/>
      <c r="Z5" s="702">
        <v>9.1</v>
      </c>
      <c r="AA5" s="702"/>
      <c r="AB5" s="702"/>
      <c r="AC5" s="702"/>
      <c r="AD5" s="703">
        <v>479078</v>
      </c>
      <c r="AE5" s="703"/>
      <c r="AF5" s="703"/>
      <c r="AG5" s="703"/>
      <c r="AH5" s="703"/>
      <c r="AI5" s="703"/>
      <c r="AJ5" s="703"/>
      <c r="AK5" s="703"/>
      <c r="AL5" s="690">
        <v>21.6</v>
      </c>
      <c r="AM5" s="672"/>
      <c r="AN5" s="672"/>
      <c r="AO5" s="691"/>
      <c r="AP5" s="666" t="s">
        <v>215</v>
      </c>
      <c r="AQ5" s="667"/>
      <c r="AR5" s="667"/>
      <c r="AS5" s="667"/>
      <c r="AT5" s="667"/>
      <c r="AU5" s="667"/>
      <c r="AV5" s="667"/>
      <c r="AW5" s="667"/>
      <c r="AX5" s="667"/>
      <c r="AY5" s="667"/>
      <c r="AZ5" s="667"/>
      <c r="BA5" s="667"/>
      <c r="BB5" s="667"/>
      <c r="BC5" s="667"/>
      <c r="BD5" s="667"/>
      <c r="BE5" s="667"/>
      <c r="BF5" s="668"/>
      <c r="BG5" s="608">
        <v>479078</v>
      </c>
      <c r="BH5" s="609"/>
      <c r="BI5" s="609"/>
      <c r="BJ5" s="609"/>
      <c r="BK5" s="609"/>
      <c r="BL5" s="609"/>
      <c r="BM5" s="609"/>
      <c r="BN5" s="610"/>
      <c r="BO5" s="646">
        <v>100</v>
      </c>
      <c r="BP5" s="646"/>
      <c r="BQ5" s="646"/>
      <c r="BR5" s="646"/>
      <c r="BS5" s="647">
        <v>72858</v>
      </c>
      <c r="BT5" s="647"/>
      <c r="BU5" s="647"/>
      <c r="BV5" s="647"/>
      <c r="BW5" s="647"/>
      <c r="BX5" s="647"/>
      <c r="BY5" s="647"/>
      <c r="BZ5" s="647"/>
      <c r="CA5" s="647"/>
      <c r="CB5" s="682"/>
      <c r="CD5" s="660" t="s">
        <v>210</v>
      </c>
      <c r="CE5" s="661"/>
      <c r="CF5" s="661"/>
      <c r="CG5" s="661"/>
      <c r="CH5" s="661"/>
      <c r="CI5" s="661"/>
      <c r="CJ5" s="661"/>
      <c r="CK5" s="661"/>
      <c r="CL5" s="661"/>
      <c r="CM5" s="661"/>
      <c r="CN5" s="661"/>
      <c r="CO5" s="661"/>
      <c r="CP5" s="661"/>
      <c r="CQ5" s="662"/>
      <c r="CR5" s="660" t="s">
        <v>216</v>
      </c>
      <c r="CS5" s="661"/>
      <c r="CT5" s="661"/>
      <c r="CU5" s="661"/>
      <c r="CV5" s="661"/>
      <c r="CW5" s="661"/>
      <c r="CX5" s="661"/>
      <c r="CY5" s="662"/>
      <c r="CZ5" s="660" t="s">
        <v>208</v>
      </c>
      <c r="DA5" s="661"/>
      <c r="DB5" s="661"/>
      <c r="DC5" s="662"/>
      <c r="DD5" s="660" t="s">
        <v>217</v>
      </c>
      <c r="DE5" s="661"/>
      <c r="DF5" s="661"/>
      <c r="DG5" s="661"/>
      <c r="DH5" s="661"/>
      <c r="DI5" s="661"/>
      <c r="DJ5" s="661"/>
      <c r="DK5" s="661"/>
      <c r="DL5" s="661"/>
      <c r="DM5" s="661"/>
      <c r="DN5" s="661"/>
      <c r="DO5" s="661"/>
      <c r="DP5" s="662"/>
      <c r="DQ5" s="660" t="s">
        <v>218</v>
      </c>
      <c r="DR5" s="661"/>
      <c r="DS5" s="661"/>
      <c r="DT5" s="661"/>
      <c r="DU5" s="661"/>
      <c r="DV5" s="661"/>
      <c r="DW5" s="661"/>
      <c r="DX5" s="661"/>
      <c r="DY5" s="661"/>
      <c r="DZ5" s="661"/>
      <c r="EA5" s="661"/>
      <c r="EB5" s="661"/>
      <c r="EC5" s="662"/>
    </row>
    <row r="6" spans="2:143" ht="11.25" customHeight="1" x14ac:dyDescent="0.2">
      <c r="B6" s="605" t="s">
        <v>219</v>
      </c>
      <c r="C6" s="606"/>
      <c r="D6" s="606"/>
      <c r="E6" s="606"/>
      <c r="F6" s="606"/>
      <c r="G6" s="606"/>
      <c r="H6" s="606"/>
      <c r="I6" s="606"/>
      <c r="J6" s="606"/>
      <c r="K6" s="606"/>
      <c r="L6" s="606"/>
      <c r="M6" s="606"/>
      <c r="N6" s="606"/>
      <c r="O6" s="606"/>
      <c r="P6" s="606"/>
      <c r="Q6" s="607"/>
      <c r="R6" s="608">
        <v>203002</v>
      </c>
      <c r="S6" s="609"/>
      <c r="T6" s="609"/>
      <c r="U6" s="609"/>
      <c r="V6" s="609"/>
      <c r="W6" s="609"/>
      <c r="X6" s="609"/>
      <c r="Y6" s="610"/>
      <c r="Z6" s="646">
        <v>3.8</v>
      </c>
      <c r="AA6" s="646"/>
      <c r="AB6" s="646"/>
      <c r="AC6" s="646"/>
      <c r="AD6" s="647">
        <v>203002</v>
      </c>
      <c r="AE6" s="647"/>
      <c r="AF6" s="647"/>
      <c r="AG6" s="647"/>
      <c r="AH6" s="647"/>
      <c r="AI6" s="647"/>
      <c r="AJ6" s="647"/>
      <c r="AK6" s="647"/>
      <c r="AL6" s="611">
        <v>9.1999999999999993</v>
      </c>
      <c r="AM6" s="612"/>
      <c r="AN6" s="612"/>
      <c r="AO6" s="648"/>
      <c r="AP6" s="605" t="s">
        <v>220</v>
      </c>
      <c r="AQ6" s="606"/>
      <c r="AR6" s="606"/>
      <c r="AS6" s="606"/>
      <c r="AT6" s="606"/>
      <c r="AU6" s="606"/>
      <c r="AV6" s="606"/>
      <c r="AW6" s="606"/>
      <c r="AX6" s="606"/>
      <c r="AY6" s="606"/>
      <c r="AZ6" s="606"/>
      <c r="BA6" s="606"/>
      <c r="BB6" s="606"/>
      <c r="BC6" s="606"/>
      <c r="BD6" s="606"/>
      <c r="BE6" s="606"/>
      <c r="BF6" s="607"/>
      <c r="BG6" s="608">
        <v>479078</v>
      </c>
      <c r="BH6" s="609"/>
      <c r="BI6" s="609"/>
      <c r="BJ6" s="609"/>
      <c r="BK6" s="609"/>
      <c r="BL6" s="609"/>
      <c r="BM6" s="609"/>
      <c r="BN6" s="610"/>
      <c r="BO6" s="646">
        <v>100</v>
      </c>
      <c r="BP6" s="646"/>
      <c r="BQ6" s="646"/>
      <c r="BR6" s="646"/>
      <c r="BS6" s="647">
        <v>72858</v>
      </c>
      <c r="BT6" s="647"/>
      <c r="BU6" s="647"/>
      <c r="BV6" s="647"/>
      <c r="BW6" s="647"/>
      <c r="BX6" s="647"/>
      <c r="BY6" s="647"/>
      <c r="BZ6" s="647"/>
      <c r="CA6" s="647"/>
      <c r="CB6" s="682"/>
      <c r="CD6" s="666" t="s">
        <v>221</v>
      </c>
      <c r="CE6" s="667"/>
      <c r="CF6" s="667"/>
      <c r="CG6" s="667"/>
      <c r="CH6" s="667"/>
      <c r="CI6" s="667"/>
      <c r="CJ6" s="667"/>
      <c r="CK6" s="667"/>
      <c r="CL6" s="667"/>
      <c r="CM6" s="667"/>
      <c r="CN6" s="667"/>
      <c r="CO6" s="667"/>
      <c r="CP6" s="667"/>
      <c r="CQ6" s="668"/>
      <c r="CR6" s="608">
        <v>47486</v>
      </c>
      <c r="CS6" s="609"/>
      <c r="CT6" s="609"/>
      <c r="CU6" s="609"/>
      <c r="CV6" s="609"/>
      <c r="CW6" s="609"/>
      <c r="CX6" s="609"/>
      <c r="CY6" s="610"/>
      <c r="CZ6" s="690">
        <v>1.1000000000000001</v>
      </c>
      <c r="DA6" s="672"/>
      <c r="DB6" s="672"/>
      <c r="DC6" s="692"/>
      <c r="DD6" s="614" t="s">
        <v>122</v>
      </c>
      <c r="DE6" s="609"/>
      <c r="DF6" s="609"/>
      <c r="DG6" s="609"/>
      <c r="DH6" s="609"/>
      <c r="DI6" s="609"/>
      <c r="DJ6" s="609"/>
      <c r="DK6" s="609"/>
      <c r="DL6" s="609"/>
      <c r="DM6" s="609"/>
      <c r="DN6" s="609"/>
      <c r="DO6" s="609"/>
      <c r="DP6" s="610"/>
      <c r="DQ6" s="614">
        <v>47486</v>
      </c>
      <c r="DR6" s="609"/>
      <c r="DS6" s="609"/>
      <c r="DT6" s="609"/>
      <c r="DU6" s="609"/>
      <c r="DV6" s="609"/>
      <c r="DW6" s="609"/>
      <c r="DX6" s="609"/>
      <c r="DY6" s="609"/>
      <c r="DZ6" s="609"/>
      <c r="EA6" s="609"/>
      <c r="EB6" s="609"/>
      <c r="EC6" s="645"/>
    </row>
    <row r="7" spans="2:143" ht="11.25" customHeight="1" x14ac:dyDescent="0.2">
      <c r="B7" s="605" t="s">
        <v>222</v>
      </c>
      <c r="C7" s="606"/>
      <c r="D7" s="606"/>
      <c r="E7" s="606"/>
      <c r="F7" s="606"/>
      <c r="G7" s="606"/>
      <c r="H7" s="606"/>
      <c r="I7" s="606"/>
      <c r="J7" s="606"/>
      <c r="K7" s="606"/>
      <c r="L7" s="606"/>
      <c r="M7" s="606"/>
      <c r="N7" s="606"/>
      <c r="O7" s="606"/>
      <c r="P7" s="606"/>
      <c r="Q7" s="607"/>
      <c r="R7" s="608">
        <v>34</v>
      </c>
      <c r="S7" s="609"/>
      <c r="T7" s="609"/>
      <c r="U7" s="609"/>
      <c r="V7" s="609"/>
      <c r="W7" s="609"/>
      <c r="X7" s="609"/>
      <c r="Y7" s="610"/>
      <c r="Z7" s="646">
        <v>0</v>
      </c>
      <c r="AA7" s="646"/>
      <c r="AB7" s="646"/>
      <c r="AC7" s="646"/>
      <c r="AD7" s="647">
        <v>34</v>
      </c>
      <c r="AE7" s="647"/>
      <c r="AF7" s="647"/>
      <c r="AG7" s="647"/>
      <c r="AH7" s="647"/>
      <c r="AI7" s="647"/>
      <c r="AJ7" s="647"/>
      <c r="AK7" s="647"/>
      <c r="AL7" s="611">
        <v>0</v>
      </c>
      <c r="AM7" s="612"/>
      <c r="AN7" s="612"/>
      <c r="AO7" s="648"/>
      <c r="AP7" s="605" t="s">
        <v>223</v>
      </c>
      <c r="AQ7" s="606"/>
      <c r="AR7" s="606"/>
      <c r="AS7" s="606"/>
      <c r="AT7" s="606"/>
      <c r="AU7" s="606"/>
      <c r="AV7" s="606"/>
      <c r="AW7" s="606"/>
      <c r="AX7" s="606"/>
      <c r="AY7" s="606"/>
      <c r="AZ7" s="606"/>
      <c r="BA7" s="606"/>
      <c r="BB7" s="606"/>
      <c r="BC7" s="606"/>
      <c r="BD7" s="606"/>
      <c r="BE7" s="606"/>
      <c r="BF7" s="607"/>
      <c r="BG7" s="608">
        <v>51049</v>
      </c>
      <c r="BH7" s="609"/>
      <c r="BI7" s="609"/>
      <c r="BJ7" s="609"/>
      <c r="BK7" s="609"/>
      <c r="BL7" s="609"/>
      <c r="BM7" s="609"/>
      <c r="BN7" s="610"/>
      <c r="BO7" s="646">
        <v>10.7</v>
      </c>
      <c r="BP7" s="646"/>
      <c r="BQ7" s="646"/>
      <c r="BR7" s="646"/>
      <c r="BS7" s="647">
        <v>972</v>
      </c>
      <c r="BT7" s="647"/>
      <c r="BU7" s="647"/>
      <c r="BV7" s="647"/>
      <c r="BW7" s="647"/>
      <c r="BX7" s="647"/>
      <c r="BY7" s="647"/>
      <c r="BZ7" s="647"/>
      <c r="CA7" s="647"/>
      <c r="CB7" s="682"/>
      <c r="CD7" s="605" t="s">
        <v>224</v>
      </c>
      <c r="CE7" s="606"/>
      <c r="CF7" s="606"/>
      <c r="CG7" s="606"/>
      <c r="CH7" s="606"/>
      <c r="CI7" s="606"/>
      <c r="CJ7" s="606"/>
      <c r="CK7" s="606"/>
      <c r="CL7" s="606"/>
      <c r="CM7" s="606"/>
      <c r="CN7" s="606"/>
      <c r="CO7" s="606"/>
      <c r="CP7" s="606"/>
      <c r="CQ7" s="607"/>
      <c r="CR7" s="608">
        <v>602757</v>
      </c>
      <c r="CS7" s="609"/>
      <c r="CT7" s="609"/>
      <c r="CU7" s="609"/>
      <c r="CV7" s="609"/>
      <c r="CW7" s="609"/>
      <c r="CX7" s="609"/>
      <c r="CY7" s="610"/>
      <c r="CZ7" s="646">
        <v>13.9</v>
      </c>
      <c r="DA7" s="646"/>
      <c r="DB7" s="646"/>
      <c r="DC7" s="646"/>
      <c r="DD7" s="614">
        <v>6361</v>
      </c>
      <c r="DE7" s="609"/>
      <c r="DF7" s="609"/>
      <c r="DG7" s="609"/>
      <c r="DH7" s="609"/>
      <c r="DI7" s="609"/>
      <c r="DJ7" s="609"/>
      <c r="DK7" s="609"/>
      <c r="DL7" s="609"/>
      <c r="DM7" s="609"/>
      <c r="DN7" s="609"/>
      <c r="DO7" s="609"/>
      <c r="DP7" s="610"/>
      <c r="DQ7" s="614">
        <v>523320</v>
      </c>
      <c r="DR7" s="609"/>
      <c r="DS7" s="609"/>
      <c r="DT7" s="609"/>
      <c r="DU7" s="609"/>
      <c r="DV7" s="609"/>
      <c r="DW7" s="609"/>
      <c r="DX7" s="609"/>
      <c r="DY7" s="609"/>
      <c r="DZ7" s="609"/>
      <c r="EA7" s="609"/>
      <c r="EB7" s="609"/>
      <c r="EC7" s="645"/>
    </row>
    <row r="8" spans="2:143" ht="11.25" customHeight="1" x14ac:dyDescent="0.2">
      <c r="B8" s="605" t="s">
        <v>225</v>
      </c>
      <c r="C8" s="606"/>
      <c r="D8" s="606"/>
      <c r="E8" s="606"/>
      <c r="F8" s="606"/>
      <c r="G8" s="606"/>
      <c r="H8" s="606"/>
      <c r="I8" s="606"/>
      <c r="J8" s="606"/>
      <c r="K8" s="606"/>
      <c r="L8" s="606"/>
      <c r="M8" s="606"/>
      <c r="N8" s="606"/>
      <c r="O8" s="606"/>
      <c r="P8" s="606"/>
      <c r="Q8" s="607"/>
      <c r="R8" s="608">
        <v>781</v>
      </c>
      <c r="S8" s="609"/>
      <c r="T8" s="609"/>
      <c r="U8" s="609"/>
      <c r="V8" s="609"/>
      <c r="W8" s="609"/>
      <c r="X8" s="609"/>
      <c r="Y8" s="610"/>
      <c r="Z8" s="646">
        <v>0</v>
      </c>
      <c r="AA8" s="646"/>
      <c r="AB8" s="646"/>
      <c r="AC8" s="646"/>
      <c r="AD8" s="647">
        <v>781</v>
      </c>
      <c r="AE8" s="647"/>
      <c r="AF8" s="647"/>
      <c r="AG8" s="647"/>
      <c r="AH8" s="647"/>
      <c r="AI8" s="647"/>
      <c r="AJ8" s="647"/>
      <c r="AK8" s="647"/>
      <c r="AL8" s="611">
        <v>0</v>
      </c>
      <c r="AM8" s="612"/>
      <c r="AN8" s="612"/>
      <c r="AO8" s="648"/>
      <c r="AP8" s="605" t="s">
        <v>226</v>
      </c>
      <c r="AQ8" s="606"/>
      <c r="AR8" s="606"/>
      <c r="AS8" s="606"/>
      <c r="AT8" s="606"/>
      <c r="AU8" s="606"/>
      <c r="AV8" s="606"/>
      <c r="AW8" s="606"/>
      <c r="AX8" s="606"/>
      <c r="AY8" s="606"/>
      <c r="AZ8" s="606"/>
      <c r="BA8" s="606"/>
      <c r="BB8" s="606"/>
      <c r="BC8" s="606"/>
      <c r="BD8" s="606"/>
      <c r="BE8" s="606"/>
      <c r="BF8" s="607"/>
      <c r="BG8" s="608">
        <v>1717</v>
      </c>
      <c r="BH8" s="609"/>
      <c r="BI8" s="609"/>
      <c r="BJ8" s="609"/>
      <c r="BK8" s="609"/>
      <c r="BL8" s="609"/>
      <c r="BM8" s="609"/>
      <c r="BN8" s="610"/>
      <c r="BO8" s="646">
        <v>0.4</v>
      </c>
      <c r="BP8" s="646"/>
      <c r="BQ8" s="646"/>
      <c r="BR8" s="646"/>
      <c r="BS8" s="647" t="s">
        <v>122</v>
      </c>
      <c r="BT8" s="647"/>
      <c r="BU8" s="647"/>
      <c r="BV8" s="647"/>
      <c r="BW8" s="647"/>
      <c r="BX8" s="647"/>
      <c r="BY8" s="647"/>
      <c r="BZ8" s="647"/>
      <c r="CA8" s="647"/>
      <c r="CB8" s="682"/>
      <c r="CD8" s="605" t="s">
        <v>227</v>
      </c>
      <c r="CE8" s="606"/>
      <c r="CF8" s="606"/>
      <c r="CG8" s="606"/>
      <c r="CH8" s="606"/>
      <c r="CI8" s="606"/>
      <c r="CJ8" s="606"/>
      <c r="CK8" s="606"/>
      <c r="CL8" s="606"/>
      <c r="CM8" s="606"/>
      <c r="CN8" s="606"/>
      <c r="CO8" s="606"/>
      <c r="CP8" s="606"/>
      <c r="CQ8" s="607"/>
      <c r="CR8" s="608">
        <v>475885</v>
      </c>
      <c r="CS8" s="609"/>
      <c r="CT8" s="609"/>
      <c r="CU8" s="609"/>
      <c r="CV8" s="609"/>
      <c r="CW8" s="609"/>
      <c r="CX8" s="609"/>
      <c r="CY8" s="610"/>
      <c r="CZ8" s="646">
        <v>11</v>
      </c>
      <c r="DA8" s="646"/>
      <c r="DB8" s="646"/>
      <c r="DC8" s="646"/>
      <c r="DD8" s="614" t="s">
        <v>122</v>
      </c>
      <c r="DE8" s="609"/>
      <c r="DF8" s="609"/>
      <c r="DG8" s="609"/>
      <c r="DH8" s="609"/>
      <c r="DI8" s="609"/>
      <c r="DJ8" s="609"/>
      <c r="DK8" s="609"/>
      <c r="DL8" s="609"/>
      <c r="DM8" s="609"/>
      <c r="DN8" s="609"/>
      <c r="DO8" s="609"/>
      <c r="DP8" s="610"/>
      <c r="DQ8" s="614">
        <v>346310</v>
      </c>
      <c r="DR8" s="609"/>
      <c r="DS8" s="609"/>
      <c r="DT8" s="609"/>
      <c r="DU8" s="609"/>
      <c r="DV8" s="609"/>
      <c r="DW8" s="609"/>
      <c r="DX8" s="609"/>
      <c r="DY8" s="609"/>
      <c r="DZ8" s="609"/>
      <c r="EA8" s="609"/>
      <c r="EB8" s="609"/>
      <c r="EC8" s="645"/>
    </row>
    <row r="9" spans="2:143" ht="11.25" customHeight="1" x14ac:dyDescent="0.2">
      <c r="B9" s="605" t="s">
        <v>228</v>
      </c>
      <c r="C9" s="606"/>
      <c r="D9" s="606"/>
      <c r="E9" s="606"/>
      <c r="F9" s="606"/>
      <c r="G9" s="606"/>
      <c r="H9" s="606"/>
      <c r="I9" s="606"/>
      <c r="J9" s="606"/>
      <c r="K9" s="606"/>
      <c r="L9" s="606"/>
      <c r="M9" s="606"/>
      <c r="N9" s="606"/>
      <c r="O9" s="606"/>
      <c r="P9" s="606"/>
      <c r="Q9" s="607"/>
      <c r="R9" s="608">
        <v>769</v>
      </c>
      <c r="S9" s="609"/>
      <c r="T9" s="609"/>
      <c r="U9" s="609"/>
      <c r="V9" s="609"/>
      <c r="W9" s="609"/>
      <c r="X9" s="609"/>
      <c r="Y9" s="610"/>
      <c r="Z9" s="646">
        <v>0</v>
      </c>
      <c r="AA9" s="646"/>
      <c r="AB9" s="646"/>
      <c r="AC9" s="646"/>
      <c r="AD9" s="647">
        <v>769</v>
      </c>
      <c r="AE9" s="647"/>
      <c r="AF9" s="647"/>
      <c r="AG9" s="647"/>
      <c r="AH9" s="647"/>
      <c r="AI9" s="647"/>
      <c r="AJ9" s="647"/>
      <c r="AK9" s="647"/>
      <c r="AL9" s="611">
        <v>0</v>
      </c>
      <c r="AM9" s="612"/>
      <c r="AN9" s="612"/>
      <c r="AO9" s="648"/>
      <c r="AP9" s="605" t="s">
        <v>229</v>
      </c>
      <c r="AQ9" s="606"/>
      <c r="AR9" s="606"/>
      <c r="AS9" s="606"/>
      <c r="AT9" s="606"/>
      <c r="AU9" s="606"/>
      <c r="AV9" s="606"/>
      <c r="AW9" s="606"/>
      <c r="AX9" s="606"/>
      <c r="AY9" s="606"/>
      <c r="AZ9" s="606"/>
      <c r="BA9" s="606"/>
      <c r="BB9" s="606"/>
      <c r="BC9" s="606"/>
      <c r="BD9" s="606"/>
      <c r="BE9" s="606"/>
      <c r="BF9" s="607"/>
      <c r="BG9" s="608">
        <v>44129</v>
      </c>
      <c r="BH9" s="609"/>
      <c r="BI9" s="609"/>
      <c r="BJ9" s="609"/>
      <c r="BK9" s="609"/>
      <c r="BL9" s="609"/>
      <c r="BM9" s="609"/>
      <c r="BN9" s="610"/>
      <c r="BO9" s="646">
        <v>9.1999999999999993</v>
      </c>
      <c r="BP9" s="646"/>
      <c r="BQ9" s="646"/>
      <c r="BR9" s="646"/>
      <c r="BS9" s="647" t="s">
        <v>122</v>
      </c>
      <c r="BT9" s="647"/>
      <c r="BU9" s="647"/>
      <c r="BV9" s="647"/>
      <c r="BW9" s="647"/>
      <c r="BX9" s="647"/>
      <c r="BY9" s="647"/>
      <c r="BZ9" s="647"/>
      <c r="CA9" s="647"/>
      <c r="CB9" s="682"/>
      <c r="CD9" s="605" t="s">
        <v>230</v>
      </c>
      <c r="CE9" s="606"/>
      <c r="CF9" s="606"/>
      <c r="CG9" s="606"/>
      <c r="CH9" s="606"/>
      <c r="CI9" s="606"/>
      <c r="CJ9" s="606"/>
      <c r="CK9" s="606"/>
      <c r="CL9" s="606"/>
      <c r="CM9" s="606"/>
      <c r="CN9" s="606"/>
      <c r="CO9" s="606"/>
      <c r="CP9" s="606"/>
      <c r="CQ9" s="607"/>
      <c r="CR9" s="608">
        <v>262077</v>
      </c>
      <c r="CS9" s="609"/>
      <c r="CT9" s="609"/>
      <c r="CU9" s="609"/>
      <c r="CV9" s="609"/>
      <c r="CW9" s="609"/>
      <c r="CX9" s="609"/>
      <c r="CY9" s="610"/>
      <c r="CZ9" s="646">
        <v>6</v>
      </c>
      <c r="DA9" s="646"/>
      <c r="DB9" s="646"/>
      <c r="DC9" s="646"/>
      <c r="DD9" s="614">
        <v>16996</v>
      </c>
      <c r="DE9" s="609"/>
      <c r="DF9" s="609"/>
      <c r="DG9" s="609"/>
      <c r="DH9" s="609"/>
      <c r="DI9" s="609"/>
      <c r="DJ9" s="609"/>
      <c r="DK9" s="609"/>
      <c r="DL9" s="609"/>
      <c r="DM9" s="609"/>
      <c r="DN9" s="609"/>
      <c r="DO9" s="609"/>
      <c r="DP9" s="610"/>
      <c r="DQ9" s="614">
        <v>253789</v>
      </c>
      <c r="DR9" s="609"/>
      <c r="DS9" s="609"/>
      <c r="DT9" s="609"/>
      <c r="DU9" s="609"/>
      <c r="DV9" s="609"/>
      <c r="DW9" s="609"/>
      <c r="DX9" s="609"/>
      <c r="DY9" s="609"/>
      <c r="DZ9" s="609"/>
      <c r="EA9" s="609"/>
      <c r="EB9" s="609"/>
      <c r="EC9" s="645"/>
    </row>
    <row r="10" spans="2:143" ht="11.25" customHeight="1" x14ac:dyDescent="0.2">
      <c r="B10" s="605" t="s">
        <v>231</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232</v>
      </c>
      <c r="AQ10" s="606"/>
      <c r="AR10" s="606"/>
      <c r="AS10" s="606"/>
      <c r="AT10" s="606"/>
      <c r="AU10" s="606"/>
      <c r="AV10" s="606"/>
      <c r="AW10" s="606"/>
      <c r="AX10" s="606"/>
      <c r="AY10" s="606"/>
      <c r="AZ10" s="606"/>
      <c r="BA10" s="606"/>
      <c r="BB10" s="606"/>
      <c r="BC10" s="606"/>
      <c r="BD10" s="606"/>
      <c r="BE10" s="606"/>
      <c r="BF10" s="607"/>
      <c r="BG10" s="608">
        <v>4329</v>
      </c>
      <c r="BH10" s="609"/>
      <c r="BI10" s="609"/>
      <c r="BJ10" s="609"/>
      <c r="BK10" s="609"/>
      <c r="BL10" s="609"/>
      <c r="BM10" s="609"/>
      <c r="BN10" s="610"/>
      <c r="BO10" s="646">
        <v>0.9</v>
      </c>
      <c r="BP10" s="646"/>
      <c r="BQ10" s="646"/>
      <c r="BR10" s="646"/>
      <c r="BS10" s="647">
        <v>722</v>
      </c>
      <c r="BT10" s="647"/>
      <c r="BU10" s="647"/>
      <c r="BV10" s="647"/>
      <c r="BW10" s="647"/>
      <c r="BX10" s="647"/>
      <c r="BY10" s="647"/>
      <c r="BZ10" s="647"/>
      <c r="CA10" s="647"/>
      <c r="CB10" s="682"/>
      <c r="CD10" s="605" t="s">
        <v>233</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234</v>
      </c>
      <c r="C11" s="606"/>
      <c r="D11" s="606"/>
      <c r="E11" s="606"/>
      <c r="F11" s="606"/>
      <c r="G11" s="606"/>
      <c r="H11" s="606"/>
      <c r="I11" s="606"/>
      <c r="J11" s="606"/>
      <c r="K11" s="606"/>
      <c r="L11" s="606"/>
      <c r="M11" s="606"/>
      <c r="N11" s="606"/>
      <c r="O11" s="606"/>
      <c r="P11" s="606"/>
      <c r="Q11" s="607"/>
      <c r="R11" s="608">
        <v>39110</v>
      </c>
      <c r="S11" s="609"/>
      <c r="T11" s="609"/>
      <c r="U11" s="609"/>
      <c r="V11" s="609"/>
      <c r="W11" s="609"/>
      <c r="X11" s="609"/>
      <c r="Y11" s="610"/>
      <c r="Z11" s="611">
        <v>0.7</v>
      </c>
      <c r="AA11" s="612"/>
      <c r="AB11" s="612"/>
      <c r="AC11" s="613"/>
      <c r="AD11" s="614">
        <v>39110</v>
      </c>
      <c r="AE11" s="609"/>
      <c r="AF11" s="609"/>
      <c r="AG11" s="609"/>
      <c r="AH11" s="609"/>
      <c r="AI11" s="609"/>
      <c r="AJ11" s="609"/>
      <c r="AK11" s="610"/>
      <c r="AL11" s="611">
        <v>1.8</v>
      </c>
      <c r="AM11" s="612"/>
      <c r="AN11" s="612"/>
      <c r="AO11" s="648"/>
      <c r="AP11" s="605" t="s">
        <v>235</v>
      </c>
      <c r="AQ11" s="606"/>
      <c r="AR11" s="606"/>
      <c r="AS11" s="606"/>
      <c r="AT11" s="606"/>
      <c r="AU11" s="606"/>
      <c r="AV11" s="606"/>
      <c r="AW11" s="606"/>
      <c r="AX11" s="606"/>
      <c r="AY11" s="606"/>
      <c r="AZ11" s="606"/>
      <c r="BA11" s="606"/>
      <c r="BB11" s="606"/>
      <c r="BC11" s="606"/>
      <c r="BD11" s="606"/>
      <c r="BE11" s="606"/>
      <c r="BF11" s="607"/>
      <c r="BG11" s="608">
        <v>874</v>
      </c>
      <c r="BH11" s="609"/>
      <c r="BI11" s="609"/>
      <c r="BJ11" s="609"/>
      <c r="BK11" s="609"/>
      <c r="BL11" s="609"/>
      <c r="BM11" s="609"/>
      <c r="BN11" s="610"/>
      <c r="BO11" s="646">
        <v>0.2</v>
      </c>
      <c r="BP11" s="646"/>
      <c r="BQ11" s="646"/>
      <c r="BR11" s="646"/>
      <c r="BS11" s="647">
        <v>250</v>
      </c>
      <c r="BT11" s="647"/>
      <c r="BU11" s="647"/>
      <c r="BV11" s="647"/>
      <c r="BW11" s="647"/>
      <c r="BX11" s="647"/>
      <c r="BY11" s="647"/>
      <c r="BZ11" s="647"/>
      <c r="CA11" s="647"/>
      <c r="CB11" s="682"/>
      <c r="CD11" s="605" t="s">
        <v>236</v>
      </c>
      <c r="CE11" s="606"/>
      <c r="CF11" s="606"/>
      <c r="CG11" s="606"/>
      <c r="CH11" s="606"/>
      <c r="CI11" s="606"/>
      <c r="CJ11" s="606"/>
      <c r="CK11" s="606"/>
      <c r="CL11" s="606"/>
      <c r="CM11" s="606"/>
      <c r="CN11" s="606"/>
      <c r="CO11" s="606"/>
      <c r="CP11" s="606"/>
      <c r="CQ11" s="607"/>
      <c r="CR11" s="608">
        <v>484665</v>
      </c>
      <c r="CS11" s="609"/>
      <c r="CT11" s="609"/>
      <c r="CU11" s="609"/>
      <c r="CV11" s="609"/>
      <c r="CW11" s="609"/>
      <c r="CX11" s="609"/>
      <c r="CY11" s="610"/>
      <c r="CZ11" s="646">
        <v>11.2</v>
      </c>
      <c r="DA11" s="646"/>
      <c r="DB11" s="646"/>
      <c r="DC11" s="646"/>
      <c r="DD11" s="614">
        <v>184838</v>
      </c>
      <c r="DE11" s="609"/>
      <c r="DF11" s="609"/>
      <c r="DG11" s="609"/>
      <c r="DH11" s="609"/>
      <c r="DI11" s="609"/>
      <c r="DJ11" s="609"/>
      <c r="DK11" s="609"/>
      <c r="DL11" s="609"/>
      <c r="DM11" s="609"/>
      <c r="DN11" s="609"/>
      <c r="DO11" s="609"/>
      <c r="DP11" s="610"/>
      <c r="DQ11" s="614">
        <v>307482</v>
      </c>
      <c r="DR11" s="609"/>
      <c r="DS11" s="609"/>
      <c r="DT11" s="609"/>
      <c r="DU11" s="609"/>
      <c r="DV11" s="609"/>
      <c r="DW11" s="609"/>
      <c r="DX11" s="609"/>
      <c r="DY11" s="609"/>
      <c r="DZ11" s="609"/>
      <c r="EA11" s="609"/>
      <c r="EB11" s="609"/>
      <c r="EC11" s="645"/>
    </row>
    <row r="12" spans="2:143" ht="11.25" customHeight="1" x14ac:dyDescent="0.2">
      <c r="B12" s="605" t="s">
        <v>237</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238</v>
      </c>
      <c r="AQ12" s="606"/>
      <c r="AR12" s="606"/>
      <c r="AS12" s="606"/>
      <c r="AT12" s="606"/>
      <c r="AU12" s="606"/>
      <c r="AV12" s="606"/>
      <c r="AW12" s="606"/>
      <c r="AX12" s="606"/>
      <c r="AY12" s="606"/>
      <c r="AZ12" s="606"/>
      <c r="BA12" s="606"/>
      <c r="BB12" s="606"/>
      <c r="BC12" s="606"/>
      <c r="BD12" s="606"/>
      <c r="BE12" s="606"/>
      <c r="BF12" s="607"/>
      <c r="BG12" s="608">
        <v>409013</v>
      </c>
      <c r="BH12" s="609"/>
      <c r="BI12" s="609"/>
      <c r="BJ12" s="609"/>
      <c r="BK12" s="609"/>
      <c r="BL12" s="609"/>
      <c r="BM12" s="609"/>
      <c r="BN12" s="610"/>
      <c r="BO12" s="646">
        <v>85.4</v>
      </c>
      <c r="BP12" s="646"/>
      <c r="BQ12" s="646"/>
      <c r="BR12" s="646"/>
      <c r="BS12" s="647">
        <v>71886</v>
      </c>
      <c r="BT12" s="647"/>
      <c r="BU12" s="647"/>
      <c r="BV12" s="647"/>
      <c r="BW12" s="647"/>
      <c r="BX12" s="647"/>
      <c r="BY12" s="647"/>
      <c r="BZ12" s="647"/>
      <c r="CA12" s="647"/>
      <c r="CB12" s="682"/>
      <c r="CD12" s="605" t="s">
        <v>239</v>
      </c>
      <c r="CE12" s="606"/>
      <c r="CF12" s="606"/>
      <c r="CG12" s="606"/>
      <c r="CH12" s="606"/>
      <c r="CI12" s="606"/>
      <c r="CJ12" s="606"/>
      <c r="CK12" s="606"/>
      <c r="CL12" s="606"/>
      <c r="CM12" s="606"/>
      <c r="CN12" s="606"/>
      <c r="CO12" s="606"/>
      <c r="CP12" s="606"/>
      <c r="CQ12" s="607"/>
      <c r="CR12" s="608">
        <v>84256</v>
      </c>
      <c r="CS12" s="609"/>
      <c r="CT12" s="609"/>
      <c r="CU12" s="609"/>
      <c r="CV12" s="609"/>
      <c r="CW12" s="609"/>
      <c r="CX12" s="609"/>
      <c r="CY12" s="610"/>
      <c r="CZ12" s="646">
        <v>1.9</v>
      </c>
      <c r="DA12" s="646"/>
      <c r="DB12" s="646"/>
      <c r="DC12" s="646"/>
      <c r="DD12" s="614">
        <v>1043</v>
      </c>
      <c r="DE12" s="609"/>
      <c r="DF12" s="609"/>
      <c r="DG12" s="609"/>
      <c r="DH12" s="609"/>
      <c r="DI12" s="609"/>
      <c r="DJ12" s="609"/>
      <c r="DK12" s="609"/>
      <c r="DL12" s="609"/>
      <c r="DM12" s="609"/>
      <c r="DN12" s="609"/>
      <c r="DO12" s="609"/>
      <c r="DP12" s="610"/>
      <c r="DQ12" s="614">
        <v>65476</v>
      </c>
      <c r="DR12" s="609"/>
      <c r="DS12" s="609"/>
      <c r="DT12" s="609"/>
      <c r="DU12" s="609"/>
      <c r="DV12" s="609"/>
      <c r="DW12" s="609"/>
      <c r="DX12" s="609"/>
      <c r="DY12" s="609"/>
      <c r="DZ12" s="609"/>
      <c r="EA12" s="609"/>
      <c r="EB12" s="609"/>
      <c r="EC12" s="645"/>
    </row>
    <row r="13" spans="2:143" ht="11.25" customHeight="1" x14ac:dyDescent="0.2">
      <c r="B13" s="605" t="s">
        <v>240</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241</v>
      </c>
      <c r="AQ13" s="606"/>
      <c r="AR13" s="606"/>
      <c r="AS13" s="606"/>
      <c r="AT13" s="606"/>
      <c r="AU13" s="606"/>
      <c r="AV13" s="606"/>
      <c r="AW13" s="606"/>
      <c r="AX13" s="606"/>
      <c r="AY13" s="606"/>
      <c r="AZ13" s="606"/>
      <c r="BA13" s="606"/>
      <c r="BB13" s="606"/>
      <c r="BC13" s="606"/>
      <c r="BD13" s="606"/>
      <c r="BE13" s="606"/>
      <c r="BF13" s="607"/>
      <c r="BG13" s="608">
        <v>408490</v>
      </c>
      <c r="BH13" s="609"/>
      <c r="BI13" s="609"/>
      <c r="BJ13" s="609"/>
      <c r="BK13" s="609"/>
      <c r="BL13" s="609"/>
      <c r="BM13" s="609"/>
      <c r="BN13" s="610"/>
      <c r="BO13" s="646">
        <v>85.3</v>
      </c>
      <c r="BP13" s="646"/>
      <c r="BQ13" s="646"/>
      <c r="BR13" s="646"/>
      <c r="BS13" s="647">
        <v>71886</v>
      </c>
      <c r="BT13" s="647"/>
      <c r="BU13" s="647"/>
      <c r="BV13" s="647"/>
      <c r="BW13" s="647"/>
      <c r="BX13" s="647"/>
      <c r="BY13" s="647"/>
      <c r="BZ13" s="647"/>
      <c r="CA13" s="647"/>
      <c r="CB13" s="682"/>
      <c r="CD13" s="605" t="s">
        <v>242</v>
      </c>
      <c r="CE13" s="606"/>
      <c r="CF13" s="606"/>
      <c r="CG13" s="606"/>
      <c r="CH13" s="606"/>
      <c r="CI13" s="606"/>
      <c r="CJ13" s="606"/>
      <c r="CK13" s="606"/>
      <c r="CL13" s="606"/>
      <c r="CM13" s="606"/>
      <c r="CN13" s="606"/>
      <c r="CO13" s="606"/>
      <c r="CP13" s="606"/>
      <c r="CQ13" s="607"/>
      <c r="CR13" s="608">
        <v>266088</v>
      </c>
      <c r="CS13" s="609"/>
      <c r="CT13" s="609"/>
      <c r="CU13" s="609"/>
      <c r="CV13" s="609"/>
      <c r="CW13" s="609"/>
      <c r="CX13" s="609"/>
      <c r="CY13" s="610"/>
      <c r="CZ13" s="646">
        <v>6.1</v>
      </c>
      <c r="DA13" s="646"/>
      <c r="DB13" s="646"/>
      <c r="DC13" s="646"/>
      <c r="DD13" s="614">
        <v>193143</v>
      </c>
      <c r="DE13" s="609"/>
      <c r="DF13" s="609"/>
      <c r="DG13" s="609"/>
      <c r="DH13" s="609"/>
      <c r="DI13" s="609"/>
      <c r="DJ13" s="609"/>
      <c r="DK13" s="609"/>
      <c r="DL13" s="609"/>
      <c r="DM13" s="609"/>
      <c r="DN13" s="609"/>
      <c r="DO13" s="609"/>
      <c r="DP13" s="610"/>
      <c r="DQ13" s="614">
        <v>113850</v>
      </c>
      <c r="DR13" s="609"/>
      <c r="DS13" s="609"/>
      <c r="DT13" s="609"/>
      <c r="DU13" s="609"/>
      <c r="DV13" s="609"/>
      <c r="DW13" s="609"/>
      <c r="DX13" s="609"/>
      <c r="DY13" s="609"/>
      <c r="DZ13" s="609"/>
      <c r="EA13" s="609"/>
      <c r="EB13" s="609"/>
      <c r="EC13" s="645"/>
    </row>
    <row r="14" spans="2:143" ht="11.25" customHeight="1" x14ac:dyDescent="0.2">
      <c r="B14" s="605" t="s">
        <v>243</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244</v>
      </c>
      <c r="AQ14" s="606"/>
      <c r="AR14" s="606"/>
      <c r="AS14" s="606"/>
      <c r="AT14" s="606"/>
      <c r="AU14" s="606"/>
      <c r="AV14" s="606"/>
      <c r="AW14" s="606"/>
      <c r="AX14" s="606"/>
      <c r="AY14" s="606"/>
      <c r="AZ14" s="606"/>
      <c r="BA14" s="606"/>
      <c r="BB14" s="606"/>
      <c r="BC14" s="606"/>
      <c r="BD14" s="606"/>
      <c r="BE14" s="606"/>
      <c r="BF14" s="607"/>
      <c r="BG14" s="608">
        <v>8203</v>
      </c>
      <c r="BH14" s="609"/>
      <c r="BI14" s="609"/>
      <c r="BJ14" s="609"/>
      <c r="BK14" s="609"/>
      <c r="BL14" s="609"/>
      <c r="BM14" s="609"/>
      <c r="BN14" s="610"/>
      <c r="BO14" s="646">
        <v>1.7</v>
      </c>
      <c r="BP14" s="646"/>
      <c r="BQ14" s="646"/>
      <c r="BR14" s="646"/>
      <c r="BS14" s="647" t="s">
        <v>122</v>
      </c>
      <c r="BT14" s="647"/>
      <c r="BU14" s="647"/>
      <c r="BV14" s="647"/>
      <c r="BW14" s="647"/>
      <c r="BX14" s="647"/>
      <c r="BY14" s="647"/>
      <c r="BZ14" s="647"/>
      <c r="CA14" s="647"/>
      <c r="CB14" s="682"/>
      <c r="CD14" s="605" t="s">
        <v>245</v>
      </c>
      <c r="CE14" s="606"/>
      <c r="CF14" s="606"/>
      <c r="CG14" s="606"/>
      <c r="CH14" s="606"/>
      <c r="CI14" s="606"/>
      <c r="CJ14" s="606"/>
      <c r="CK14" s="606"/>
      <c r="CL14" s="606"/>
      <c r="CM14" s="606"/>
      <c r="CN14" s="606"/>
      <c r="CO14" s="606"/>
      <c r="CP14" s="606"/>
      <c r="CQ14" s="607"/>
      <c r="CR14" s="608">
        <v>32879</v>
      </c>
      <c r="CS14" s="609"/>
      <c r="CT14" s="609"/>
      <c r="CU14" s="609"/>
      <c r="CV14" s="609"/>
      <c r="CW14" s="609"/>
      <c r="CX14" s="609"/>
      <c r="CY14" s="610"/>
      <c r="CZ14" s="646">
        <v>0.8</v>
      </c>
      <c r="DA14" s="646"/>
      <c r="DB14" s="646"/>
      <c r="DC14" s="646"/>
      <c r="DD14" s="614">
        <v>4110</v>
      </c>
      <c r="DE14" s="609"/>
      <c r="DF14" s="609"/>
      <c r="DG14" s="609"/>
      <c r="DH14" s="609"/>
      <c r="DI14" s="609"/>
      <c r="DJ14" s="609"/>
      <c r="DK14" s="609"/>
      <c r="DL14" s="609"/>
      <c r="DM14" s="609"/>
      <c r="DN14" s="609"/>
      <c r="DO14" s="609"/>
      <c r="DP14" s="610"/>
      <c r="DQ14" s="614">
        <v>32601</v>
      </c>
      <c r="DR14" s="609"/>
      <c r="DS14" s="609"/>
      <c r="DT14" s="609"/>
      <c r="DU14" s="609"/>
      <c r="DV14" s="609"/>
      <c r="DW14" s="609"/>
      <c r="DX14" s="609"/>
      <c r="DY14" s="609"/>
      <c r="DZ14" s="609"/>
      <c r="EA14" s="609"/>
      <c r="EB14" s="609"/>
      <c r="EC14" s="645"/>
    </row>
    <row r="15" spans="2:143" ht="11.25" customHeight="1" x14ac:dyDescent="0.2">
      <c r="B15" s="605" t="s">
        <v>246</v>
      </c>
      <c r="C15" s="606"/>
      <c r="D15" s="606"/>
      <c r="E15" s="606"/>
      <c r="F15" s="606"/>
      <c r="G15" s="606"/>
      <c r="H15" s="606"/>
      <c r="I15" s="606"/>
      <c r="J15" s="606"/>
      <c r="K15" s="606"/>
      <c r="L15" s="606"/>
      <c r="M15" s="606"/>
      <c r="N15" s="606"/>
      <c r="O15" s="606"/>
      <c r="P15" s="606"/>
      <c r="Q15" s="607"/>
      <c r="R15" s="608">
        <v>9207</v>
      </c>
      <c r="S15" s="609"/>
      <c r="T15" s="609"/>
      <c r="U15" s="609"/>
      <c r="V15" s="609"/>
      <c r="W15" s="609"/>
      <c r="X15" s="609"/>
      <c r="Y15" s="610"/>
      <c r="Z15" s="646">
        <v>0.2</v>
      </c>
      <c r="AA15" s="646"/>
      <c r="AB15" s="646"/>
      <c r="AC15" s="646"/>
      <c r="AD15" s="647">
        <v>9207</v>
      </c>
      <c r="AE15" s="647"/>
      <c r="AF15" s="647"/>
      <c r="AG15" s="647"/>
      <c r="AH15" s="647"/>
      <c r="AI15" s="647"/>
      <c r="AJ15" s="647"/>
      <c r="AK15" s="647"/>
      <c r="AL15" s="611">
        <v>0.4</v>
      </c>
      <c r="AM15" s="612"/>
      <c r="AN15" s="612"/>
      <c r="AO15" s="648"/>
      <c r="AP15" s="605" t="s">
        <v>247</v>
      </c>
      <c r="AQ15" s="606"/>
      <c r="AR15" s="606"/>
      <c r="AS15" s="606"/>
      <c r="AT15" s="606"/>
      <c r="AU15" s="606"/>
      <c r="AV15" s="606"/>
      <c r="AW15" s="606"/>
      <c r="AX15" s="606"/>
      <c r="AY15" s="606"/>
      <c r="AZ15" s="606"/>
      <c r="BA15" s="606"/>
      <c r="BB15" s="606"/>
      <c r="BC15" s="606"/>
      <c r="BD15" s="606"/>
      <c r="BE15" s="606"/>
      <c r="BF15" s="607"/>
      <c r="BG15" s="608">
        <v>10813</v>
      </c>
      <c r="BH15" s="609"/>
      <c r="BI15" s="609"/>
      <c r="BJ15" s="609"/>
      <c r="BK15" s="609"/>
      <c r="BL15" s="609"/>
      <c r="BM15" s="609"/>
      <c r="BN15" s="610"/>
      <c r="BO15" s="646">
        <v>2.2999999999999998</v>
      </c>
      <c r="BP15" s="646"/>
      <c r="BQ15" s="646"/>
      <c r="BR15" s="646"/>
      <c r="BS15" s="647" t="s">
        <v>122</v>
      </c>
      <c r="BT15" s="647"/>
      <c r="BU15" s="647"/>
      <c r="BV15" s="647"/>
      <c r="BW15" s="647"/>
      <c r="BX15" s="647"/>
      <c r="BY15" s="647"/>
      <c r="BZ15" s="647"/>
      <c r="CA15" s="647"/>
      <c r="CB15" s="682"/>
      <c r="CD15" s="605" t="s">
        <v>248</v>
      </c>
      <c r="CE15" s="606"/>
      <c r="CF15" s="606"/>
      <c r="CG15" s="606"/>
      <c r="CH15" s="606"/>
      <c r="CI15" s="606"/>
      <c r="CJ15" s="606"/>
      <c r="CK15" s="606"/>
      <c r="CL15" s="606"/>
      <c r="CM15" s="606"/>
      <c r="CN15" s="606"/>
      <c r="CO15" s="606"/>
      <c r="CP15" s="606"/>
      <c r="CQ15" s="607"/>
      <c r="CR15" s="608">
        <v>260105</v>
      </c>
      <c r="CS15" s="609"/>
      <c r="CT15" s="609"/>
      <c r="CU15" s="609"/>
      <c r="CV15" s="609"/>
      <c r="CW15" s="609"/>
      <c r="CX15" s="609"/>
      <c r="CY15" s="610"/>
      <c r="CZ15" s="646">
        <v>6</v>
      </c>
      <c r="DA15" s="646"/>
      <c r="DB15" s="646"/>
      <c r="DC15" s="646"/>
      <c r="DD15" s="614">
        <v>3666</v>
      </c>
      <c r="DE15" s="609"/>
      <c r="DF15" s="609"/>
      <c r="DG15" s="609"/>
      <c r="DH15" s="609"/>
      <c r="DI15" s="609"/>
      <c r="DJ15" s="609"/>
      <c r="DK15" s="609"/>
      <c r="DL15" s="609"/>
      <c r="DM15" s="609"/>
      <c r="DN15" s="609"/>
      <c r="DO15" s="609"/>
      <c r="DP15" s="610"/>
      <c r="DQ15" s="614">
        <v>228766</v>
      </c>
      <c r="DR15" s="609"/>
      <c r="DS15" s="609"/>
      <c r="DT15" s="609"/>
      <c r="DU15" s="609"/>
      <c r="DV15" s="609"/>
      <c r="DW15" s="609"/>
      <c r="DX15" s="609"/>
      <c r="DY15" s="609"/>
      <c r="DZ15" s="609"/>
      <c r="EA15" s="609"/>
      <c r="EB15" s="609"/>
      <c r="EC15" s="645"/>
    </row>
    <row r="16" spans="2:143" ht="11.25" customHeight="1" x14ac:dyDescent="0.2">
      <c r="B16" s="605" t="s">
        <v>249</v>
      </c>
      <c r="C16" s="606"/>
      <c r="D16" s="606"/>
      <c r="E16" s="606"/>
      <c r="F16" s="606"/>
      <c r="G16" s="606"/>
      <c r="H16" s="606"/>
      <c r="I16" s="606"/>
      <c r="J16" s="606"/>
      <c r="K16" s="606"/>
      <c r="L16" s="606"/>
      <c r="M16" s="606"/>
      <c r="N16" s="606"/>
      <c r="O16" s="606"/>
      <c r="P16" s="606"/>
      <c r="Q16" s="607"/>
      <c r="R16" s="608">
        <v>2891</v>
      </c>
      <c r="S16" s="609"/>
      <c r="T16" s="609"/>
      <c r="U16" s="609"/>
      <c r="V16" s="609"/>
      <c r="W16" s="609"/>
      <c r="X16" s="609"/>
      <c r="Y16" s="610"/>
      <c r="Z16" s="646">
        <v>0.1</v>
      </c>
      <c r="AA16" s="646"/>
      <c r="AB16" s="646"/>
      <c r="AC16" s="646"/>
      <c r="AD16" s="647">
        <v>2891</v>
      </c>
      <c r="AE16" s="647"/>
      <c r="AF16" s="647"/>
      <c r="AG16" s="647"/>
      <c r="AH16" s="647"/>
      <c r="AI16" s="647"/>
      <c r="AJ16" s="647"/>
      <c r="AK16" s="647"/>
      <c r="AL16" s="611">
        <v>0.1</v>
      </c>
      <c r="AM16" s="612"/>
      <c r="AN16" s="612"/>
      <c r="AO16" s="648"/>
      <c r="AP16" s="605" t="s">
        <v>250</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251</v>
      </c>
      <c r="CE16" s="606"/>
      <c r="CF16" s="606"/>
      <c r="CG16" s="606"/>
      <c r="CH16" s="606"/>
      <c r="CI16" s="606"/>
      <c r="CJ16" s="606"/>
      <c r="CK16" s="606"/>
      <c r="CL16" s="606"/>
      <c r="CM16" s="606"/>
      <c r="CN16" s="606"/>
      <c r="CO16" s="606"/>
      <c r="CP16" s="606"/>
      <c r="CQ16" s="607"/>
      <c r="CR16" s="608">
        <v>1462548</v>
      </c>
      <c r="CS16" s="609"/>
      <c r="CT16" s="609"/>
      <c r="CU16" s="609"/>
      <c r="CV16" s="609"/>
      <c r="CW16" s="609"/>
      <c r="CX16" s="609"/>
      <c r="CY16" s="610"/>
      <c r="CZ16" s="646">
        <v>33.700000000000003</v>
      </c>
      <c r="DA16" s="646"/>
      <c r="DB16" s="646"/>
      <c r="DC16" s="646"/>
      <c r="DD16" s="614" t="s">
        <v>122</v>
      </c>
      <c r="DE16" s="609"/>
      <c r="DF16" s="609"/>
      <c r="DG16" s="609"/>
      <c r="DH16" s="609"/>
      <c r="DI16" s="609"/>
      <c r="DJ16" s="609"/>
      <c r="DK16" s="609"/>
      <c r="DL16" s="609"/>
      <c r="DM16" s="609"/>
      <c r="DN16" s="609"/>
      <c r="DO16" s="609"/>
      <c r="DP16" s="610"/>
      <c r="DQ16" s="614">
        <v>178916</v>
      </c>
      <c r="DR16" s="609"/>
      <c r="DS16" s="609"/>
      <c r="DT16" s="609"/>
      <c r="DU16" s="609"/>
      <c r="DV16" s="609"/>
      <c r="DW16" s="609"/>
      <c r="DX16" s="609"/>
      <c r="DY16" s="609"/>
      <c r="DZ16" s="609"/>
      <c r="EA16" s="609"/>
      <c r="EB16" s="609"/>
      <c r="EC16" s="645"/>
    </row>
    <row r="17" spans="2:133" ht="11.25" customHeight="1" x14ac:dyDescent="0.2">
      <c r="B17" s="605" t="s">
        <v>252</v>
      </c>
      <c r="C17" s="606"/>
      <c r="D17" s="606"/>
      <c r="E17" s="606"/>
      <c r="F17" s="606"/>
      <c r="G17" s="606"/>
      <c r="H17" s="606"/>
      <c r="I17" s="606"/>
      <c r="J17" s="606"/>
      <c r="K17" s="606"/>
      <c r="L17" s="606"/>
      <c r="M17" s="606"/>
      <c r="N17" s="606"/>
      <c r="O17" s="606"/>
      <c r="P17" s="606"/>
      <c r="Q17" s="607"/>
      <c r="R17" s="608">
        <v>5672</v>
      </c>
      <c r="S17" s="609"/>
      <c r="T17" s="609"/>
      <c r="U17" s="609"/>
      <c r="V17" s="609"/>
      <c r="W17" s="609"/>
      <c r="X17" s="609"/>
      <c r="Y17" s="610"/>
      <c r="Z17" s="646">
        <v>0.1</v>
      </c>
      <c r="AA17" s="646"/>
      <c r="AB17" s="646"/>
      <c r="AC17" s="646"/>
      <c r="AD17" s="647">
        <v>5672</v>
      </c>
      <c r="AE17" s="647"/>
      <c r="AF17" s="647"/>
      <c r="AG17" s="647"/>
      <c r="AH17" s="647"/>
      <c r="AI17" s="647"/>
      <c r="AJ17" s="647"/>
      <c r="AK17" s="647"/>
      <c r="AL17" s="611">
        <v>0.3</v>
      </c>
      <c r="AM17" s="612"/>
      <c r="AN17" s="612"/>
      <c r="AO17" s="648"/>
      <c r="AP17" s="605" t="s">
        <v>253</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254</v>
      </c>
      <c r="CE17" s="606"/>
      <c r="CF17" s="606"/>
      <c r="CG17" s="606"/>
      <c r="CH17" s="606"/>
      <c r="CI17" s="606"/>
      <c r="CJ17" s="606"/>
      <c r="CK17" s="606"/>
      <c r="CL17" s="606"/>
      <c r="CM17" s="606"/>
      <c r="CN17" s="606"/>
      <c r="CO17" s="606"/>
      <c r="CP17" s="606"/>
      <c r="CQ17" s="607"/>
      <c r="CR17" s="608">
        <v>355244</v>
      </c>
      <c r="CS17" s="609"/>
      <c r="CT17" s="609"/>
      <c r="CU17" s="609"/>
      <c r="CV17" s="609"/>
      <c r="CW17" s="609"/>
      <c r="CX17" s="609"/>
      <c r="CY17" s="610"/>
      <c r="CZ17" s="646">
        <v>8.1999999999999993</v>
      </c>
      <c r="DA17" s="646"/>
      <c r="DB17" s="646"/>
      <c r="DC17" s="646"/>
      <c r="DD17" s="614" t="s">
        <v>122</v>
      </c>
      <c r="DE17" s="609"/>
      <c r="DF17" s="609"/>
      <c r="DG17" s="609"/>
      <c r="DH17" s="609"/>
      <c r="DI17" s="609"/>
      <c r="DJ17" s="609"/>
      <c r="DK17" s="609"/>
      <c r="DL17" s="609"/>
      <c r="DM17" s="609"/>
      <c r="DN17" s="609"/>
      <c r="DO17" s="609"/>
      <c r="DP17" s="610"/>
      <c r="DQ17" s="614">
        <v>355244</v>
      </c>
      <c r="DR17" s="609"/>
      <c r="DS17" s="609"/>
      <c r="DT17" s="609"/>
      <c r="DU17" s="609"/>
      <c r="DV17" s="609"/>
      <c r="DW17" s="609"/>
      <c r="DX17" s="609"/>
      <c r="DY17" s="609"/>
      <c r="DZ17" s="609"/>
      <c r="EA17" s="609"/>
      <c r="EB17" s="609"/>
      <c r="EC17" s="645"/>
    </row>
    <row r="18" spans="2:133" ht="11.25" customHeight="1" x14ac:dyDescent="0.2">
      <c r="B18" s="605" t="s">
        <v>255</v>
      </c>
      <c r="C18" s="606"/>
      <c r="D18" s="606"/>
      <c r="E18" s="606"/>
      <c r="F18" s="606"/>
      <c r="G18" s="606"/>
      <c r="H18" s="606"/>
      <c r="I18" s="606"/>
      <c r="J18" s="606"/>
      <c r="K18" s="606"/>
      <c r="L18" s="606"/>
      <c r="M18" s="606"/>
      <c r="N18" s="606"/>
      <c r="O18" s="606"/>
      <c r="P18" s="606"/>
      <c r="Q18" s="607"/>
      <c r="R18" s="608">
        <v>487</v>
      </c>
      <c r="S18" s="609"/>
      <c r="T18" s="609"/>
      <c r="U18" s="609"/>
      <c r="V18" s="609"/>
      <c r="W18" s="609"/>
      <c r="X18" s="609"/>
      <c r="Y18" s="610"/>
      <c r="Z18" s="646">
        <v>0</v>
      </c>
      <c r="AA18" s="646"/>
      <c r="AB18" s="646"/>
      <c r="AC18" s="646"/>
      <c r="AD18" s="647">
        <v>487</v>
      </c>
      <c r="AE18" s="647"/>
      <c r="AF18" s="647"/>
      <c r="AG18" s="647"/>
      <c r="AH18" s="647"/>
      <c r="AI18" s="647"/>
      <c r="AJ18" s="647"/>
      <c r="AK18" s="647"/>
      <c r="AL18" s="611">
        <v>0</v>
      </c>
      <c r="AM18" s="612"/>
      <c r="AN18" s="612"/>
      <c r="AO18" s="648"/>
      <c r="AP18" s="605" t="s">
        <v>256</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257</v>
      </c>
      <c r="CE18" s="606"/>
      <c r="CF18" s="606"/>
      <c r="CG18" s="606"/>
      <c r="CH18" s="606"/>
      <c r="CI18" s="606"/>
      <c r="CJ18" s="606"/>
      <c r="CK18" s="606"/>
      <c r="CL18" s="606"/>
      <c r="CM18" s="606"/>
      <c r="CN18" s="606"/>
      <c r="CO18" s="606"/>
      <c r="CP18" s="606"/>
      <c r="CQ18" s="607"/>
      <c r="CR18" s="608">
        <v>3404</v>
      </c>
      <c r="CS18" s="609"/>
      <c r="CT18" s="609"/>
      <c r="CU18" s="609"/>
      <c r="CV18" s="609"/>
      <c r="CW18" s="609"/>
      <c r="CX18" s="609"/>
      <c r="CY18" s="610"/>
      <c r="CZ18" s="646">
        <v>0.1</v>
      </c>
      <c r="DA18" s="646"/>
      <c r="DB18" s="646"/>
      <c r="DC18" s="646"/>
      <c r="DD18" s="614" t="s">
        <v>122</v>
      </c>
      <c r="DE18" s="609"/>
      <c r="DF18" s="609"/>
      <c r="DG18" s="609"/>
      <c r="DH18" s="609"/>
      <c r="DI18" s="609"/>
      <c r="DJ18" s="609"/>
      <c r="DK18" s="609"/>
      <c r="DL18" s="609"/>
      <c r="DM18" s="609"/>
      <c r="DN18" s="609"/>
      <c r="DO18" s="609"/>
      <c r="DP18" s="610"/>
      <c r="DQ18" s="614">
        <v>3404</v>
      </c>
      <c r="DR18" s="609"/>
      <c r="DS18" s="609"/>
      <c r="DT18" s="609"/>
      <c r="DU18" s="609"/>
      <c r="DV18" s="609"/>
      <c r="DW18" s="609"/>
      <c r="DX18" s="609"/>
      <c r="DY18" s="609"/>
      <c r="DZ18" s="609"/>
      <c r="EA18" s="609"/>
      <c r="EB18" s="609"/>
      <c r="EC18" s="645"/>
    </row>
    <row r="19" spans="2:133" ht="11.25" customHeight="1" x14ac:dyDescent="0.2">
      <c r="B19" s="605" t="s">
        <v>258</v>
      </c>
      <c r="C19" s="606"/>
      <c r="D19" s="606"/>
      <c r="E19" s="606"/>
      <c r="F19" s="606"/>
      <c r="G19" s="606"/>
      <c r="H19" s="606"/>
      <c r="I19" s="606"/>
      <c r="J19" s="606"/>
      <c r="K19" s="606"/>
      <c r="L19" s="606"/>
      <c r="M19" s="606"/>
      <c r="N19" s="606"/>
      <c r="O19" s="606"/>
      <c r="P19" s="606"/>
      <c r="Q19" s="607"/>
      <c r="R19" s="608">
        <v>5185</v>
      </c>
      <c r="S19" s="609"/>
      <c r="T19" s="609"/>
      <c r="U19" s="609"/>
      <c r="V19" s="609"/>
      <c r="W19" s="609"/>
      <c r="X19" s="609"/>
      <c r="Y19" s="610"/>
      <c r="Z19" s="646">
        <v>0.1</v>
      </c>
      <c r="AA19" s="646"/>
      <c r="AB19" s="646"/>
      <c r="AC19" s="646"/>
      <c r="AD19" s="647">
        <v>5185</v>
      </c>
      <c r="AE19" s="647"/>
      <c r="AF19" s="647"/>
      <c r="AG19" s="647"/>
      <c r="AH19" s="647"/>
      <c r="AI19" s="647"/>
      <c r="AJ19" s="647"/>
      <c r="AK19" s="647"/>
      <c r="AL19" s="611">
        <v>0.2</v>
      </c>
      <c r="AM19" s="612"/>
      <c r="AN19" s="612"/>
      <c r="AO19" s="648"/>
      <c r="AP19" s="605" t="s">
        <v>259</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2"/>
      <c r="CD19" s="605" t="s">
        <v>260</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261</v>
      </c>
      <c r="C20" s="684"/>
      <c r="D20" s="684"/>
      <c r="E20" s="684"/>
      <c r="F20" s="684"/>
      <c r="G20" s="684"/>
      <c r="H20" s="684"/>
      <c r="I20" s="684"/>
      <c r="J20" s="684"/>
      <c r="K20" s="684"/>
      <c r="L20" s="684"/>
      <c r="M20" s="684"/>
      <c r="N20" s="684"/>
      <c r="O20" s="684"/>
      <c r="P20" s="684"/>
      <c r="Q20" s="685"/>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262</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2"/>
      <c r="CD20" s="605" t="s">
        <v>263</v>
      </c>
      <c r="CE20" s="606"/>
      <c r="CF20" s="606"/>
      <c r="CG20" s="606"/>
      <c r="CH20" s="606"/>
      <c r="CI20" s="606"/>
      <c r="CJ20" s="606"/>
      <c r="CK20" s="606"/>
      <c r="CL20" s="606"/>
      <c r="CM20" s="606"/>
      <c r="CN20" s="606"/>
      <c r="CO20" s="606"/>
      <c r="CP20" s="606"/>
      <c r="CQ20" s="607"/>
      <c r="CR20" s="608">
        <v>4337394</v>
      </c>
      <c r="CS20" s="609"/>
      <c r="CT20" s="609"/>
      <c r="CU20" s="609"/>
      <c r="CV20" s="609"/>
      <c r="CW20" s="609"/>
      <c r="CX20" s="609"/>
      <c r="CY20" s="610"/>
      <c r="CZ20" s="646">
        <v>100</v>
      </c>
      <c r="DA20" s="646"/>
      <c r="DB20" s="646"/>
      <c r="DC20" s="646"/>
      <c r="DD20" s="614">
        <v>410157</v>
      </c>
      <c r="DE20" s="609"/>
      <c r="DF20" s="609"/>
      <c r="DG20" s="609"/>
      <c r="DH20" s="609"/>
      <c r="DI20" s="609"/>
      <c r="DJ20" s="609"/>
      <c r="DK20" s="609"/>
      <c r="DL20" s="609"/>
      <c r="DM20" s="609"/>
      <c r="DN20" s="609"/>
      <c r="DO20" s="609"/>
      <c r="DP20" s="610"/>
      <c r="DQ20" s="614">
        <v>2456644</v>
      </c>
      <c r="DR20" s="609"/>
      <c r="DS20" s="609"/>
      <c r="DT20" s="609"/>
      <c r="DU20" s="609"/>
      <c r="DV20" s="609"/>
      <c r="DW20" s="609"/>
      <c r="DX20" s="609"/>
      <c r="DY20" s="609"/>
      <c r="DZ20" s="609"/>
      <c r="EA20" s="609"/>
      <c r="EB20" s="609"/>
      <c r="EC20" s="645"/>
    </row>
    <row r="21" spans="2:133" ht="11.25" customHeight="1" x14ac:dyDescent="0.2">
      <c r="B21" s="605" t="s">
        <v>264</v>
      </c>
      <c r="C21" s="606"/>
      <c r="D21" s="606"/>
      <c r="E21" s="606"/>
      <c r="F21" s="606"/>
      <c r="G21" s="606"/>
      <c r="H21" s="606"/>
      <c r="I21" s="606"/>
      <c r="J21" s="606"/>
      <c r="K21" s="606"/>
      <c r="L21" s="606"/>
      <c r="M21" s="606"/>
      <c r="N21" s="606"/>
      <c r="O21" s="606"/>
      <c r="P21" s="606"/>
      <c r="Q21" s="607"/>
      <c r="R21" s="608">
        <v>1881516</v>
      </c>
      <c r="S21" s="609"/>
      <c r="T21" s="609"/>
      <c r="U21" s="609"/>
      <c r="V21" s="609"/>
      <c r="W21" s="609"/>
      <c r="X21" s="609"/>
      <c r="Y21" s="610"/>
      <c r="Z21" s="646">
        <v>35.6</v>
      </c>
      <c r="AA21" s="646"/>
      <c r="AB21" s="646"/>
      <c r="AC21" s="646"/>
      <c r="AD21" s="647">
        <v>1452632</v>
      </c>
      <c r="AE21" s="647"/>
      <c r="AF21" s="647"/>
      <c r="AG21" s="647"/>
      <c r="AH21" s="647"/>
      <c r="AI21" s="647"/>
      <c r="AJ21" s="647"/>
      <c r="AK21" s="647"/>
      <c r="AL21" s="611">
        <v>65.599999999999994</v>
      </c>
      <c r="AM21" s="612"/>
      <c r="AN21" s="612"/>
      <c r="AO21" s="648"/>
      <c r="AP21" s="605" t="s">
        <v>265</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266</v>
      </c>
      <c r="C22" s="606"/>
      <c r="D22" s="606"/>
      <c r="E22" s="606"/>
      <c r="F22" s="606"/>
      <c r="G22" s="606"/>
      <c r="H22" s="606"/>
      <c r="I22" s="606"/>
      <c r="J22" s="606"/>
      <c r="K22" s="606"/>
      <c r="L22" s="606"/>
      <c r="M22" s="606"/>
      <c r="N22" s="606"/>
      <c r="O22" s="606"/>
      <c r="P22" s="606"/>
      <c r="Q22" s="607"/>
      <c r="R22" s="608">
        <v>1452632</v>
      </c>
      <c r="S22" s="609"/>
      <c r="T22" s="609"/>
      <c r="U22" s="609"/>
      <c r="V22" s="609"/>
      <c r="W22" s="609"/>
      <c r="X22" s="609"/>
      <c r="Y22" s="610"/>
      <c r="Z22" s="646">
        <v>27.5</v>
      </c>
      <c r="AA22" s="646"/>
      <c r="AB22" s="646"/>
      <c r="AC22" s="646"/>
      <c r="AD22" s="647">
        <v>1452632</v>
      </c>
      <c r="AE22" s="647"/>
      <c r="AF22" s="647"/>
      <c r="AG22" s="647"/>
      <c r="AH22" s="647"/>
      <c r="AI22" s="647"/>
      <c r="AJ22" s="647"/>
      <c r="AK22" s="647"/>
      <c r="AL22" s="611">
        <v>65.599999999999994</v>
      </c>
      <c r="AM22" s="612"/>
      <c r="AN22" s="612"/>
      <c r="AO22" s="648"/>
      <c r="AP22" s="605" t="s">
        <v>267</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268</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269</v>
      </c>
      <c r="C23" s="606"/>
      <c r="D23" s="606"/>
      <c r="E23" s="606"/>
      <c r="F23" s="606"/>
      <c r="G23" s="606"/>
      <c r="H23" s="606"/>
      <c r="I23" s="606"/>
      <c r="J23" s="606"/>
      <c r="K23" s="606"/>
      <c r="L23" s="606"/>
      <c r="M23" s="606"/>
      <c r="N23" s="606"/>
      <c r="O23" s="606"/>
      <c r="P23" s="606"/>
      <c r="Q23" s="607"/>
      <c r="R23" s="608">
        <v>428884</v>
      </c>
      <c r="S23" s="609"/>
      <c r="T23" s="609"/>
      <c r="U23" s="609"/>
      <c r="V23" s="609"/>
      <c r="W23" s="609"/>
      <c r="X23" s="609"/>
      <c r="Y23" s="610"/>
      <c r="Z23" s="646">
        <v>8.1</v>
      </c>
      <c r="AA23" s="646"/>
      <c r="AB23" s="646"/>
      <c r="AC23" s="646"/>
      <c r="AD23" s="647" t="s">
        <v>122</v>
      </c>
      <c r="AE23" s="647"/>
      <c r="AF23" s="647"/>
      <c r="AG23" s="647"/>
      <c r="AH23" s="647"/>
      <c r="AI23" s="647"/>
      <c r="AJ23" s="647"/>
      <c r="AK23" s="647"/>
      <c r="AL23" s="611" t="s">
        <v>122</v>
      </c>
      <c r="AM23" s="612"/>
      <c r="AN23" s="612"/>
      <c r="AO23" s="648"/>
      <c r="AP23" s="605" t="s">
        <v>270</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210</v>
      </c>
      <c r="CE23" s="661"/>
      <c r="CF23" s="661"/>
      <c r="CG23" s="661"/>
      <c r="CH23" s="661"/>
      <c r="CI23" s="661"/>
      <c r="CJ23" s="661"/>
      <c r="CK23" s="661"/>
      <c r="CL23" s="661"/>
      <c r="CM23" s="661"/>
      <c r="CN23" s="661"/>
      <c r="CO23" s="661"/>
      <c r="CP23" s="661"/>
      <c r="CQ23" s="662"/>
      <c r="CR23" s="660" t="s">
        <v>271</v>
      </c>
      <c r="CS23" s="661"/>
      <c r="CT23" s="661"/>
      <c r="CU23" s="661"/>
      <c r="CV23" s="661"/>
      <c r="CW23" s="661"/>
      <c r="CX23" s="661"/>
      <c r="CY23" s="662"/>
      <c r="CZ23" s="660" t="s">
        <v>272</v>
      </c>
      <c r="DA23" s="661"/>
      <c r="DB23" s="661"/>
      <c r="DC23" s="662"/>
      <c r="DD23" s="660" t="s">
        <v>273</v>
      </c>
      <c r="DE23" s="661"/>
      <c r="DF23" s="661"/>
      <c r="DG23" s="661"/>
      <c r="DH23" s="661"/>
      <c r="DI23" s="661"/>
      <c r="DJ23" s="661"/>
      <c r="DK23" s="662"/>
      <c r="DL23" s="698" t="s">
        <v>274</v>
      </c>
      <c r="DM23" s="699"/>
      <c r="DN23" s="699"/>
      <c r="DO23" s="699"/>
      <c r="DP23" s="699"/>
      <c r="DQ23" s="699"/>
      <c r="DR23" s="699"/>
      <c r="DS23" s="699"/>
      <c r="DT23" s="699"/>
      <c r="DU23" s="699"/>
      <c r="DV23" s="700"/>
      <c r="DW23" s="660" t="s">
        <v>275</v>
      </c>
      <c r="DX23" s="661"/>
      <c r="DY23" s="661"/>
      <c r="DZ23" s="661"/>
      <c r="EA23" s="661"/>
      <c r="EB23" s="661"/>
      <c r="EC23" s="662"/>
    </row>
    <row r="24" spans="2:133" ht="11.25" customHeight="1" x14ac:dyDescent="0.2">
      <c r="B24" s="605" t="s">
        <v>276</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277</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278</v>
      </c>
      <c r="CE24" s="667"/>
      <c r="CF24" s="667"/>
      <c r="CG24" s="667"/>
      <c r="CH24" s="667"/>
      <c r="CI24" s="667"/>
      <c r="CJ24" s="667"/>
      <c r="CK24" s="667"/>
      <c r="CL24" s="667"/>
      <c r="CM24" s="667"/>
      <c r="CN24" s="667"/>
      <c r="CO24" s="667"/>
      <c r="CP24" s="667"/>
      <c r="CQ24" s="668"/>
      <c r="CR24" s="663">
        <v>1031353</v>
      </c>
      <c r="CS24" s="664"/>
      <c r="CT24" s="664"/>
      <c r="CU24" s="664"/>
      <c r="CV24" s="664"/>
      <c r="CW24" s="664"/>
      <c r="CX24" s="664"/>
      <c r="CY24" s="689"/>
      <c r="CZ24" s="690">
        <v>23.8</v>
      </c>
      <c r="DA24" s="672"/>
      <c r="DB24" s="672"/>
      <c r="DC24" s="692"/>
      <c r="DD24" s="688">
        <v>902744</v>
      </c>
      <c r="DE24" s="664"/>
      <c r="DF24" s="664"/>
      <c r="DG24" s="664"/>
      <c r="DH24" s="664"/>
      <c r="DI24" s="664"/>
      <c r="DJ24" s="664"/>
      <c r="DK24" s="689"/>
      <c r="DL24" s="688">
        <v>892812</v>
      </c>
      <c r="DM24" s="664"/>
      <c r="DN24" s="664"/>
      <c r="DO24" s="664"/>
      <c r="DP24" s="664"/>
      <c r="DQ24" s="664"/>
      <c r="DR24" s="664"/>
      <c r="DS24" s="664"/>
      <c r="DT24" s="664"/>
      <c r="DU24" s="664"/>
      <c r="DV24" s="689"/>
      <c r="DW24" s="690">
        <v>40.299999999999997</v>
      </c>
      <c r="DX24" s="672"/>
      <c r="DY24" s="672"/>
      <c r="DZ24" s="672"/>
      <c r="EA24" s="672"/>
      <c r="EB24" s="672"/>
      <c r="EC24" s="691"/>
    </row>
    <row r="25" spans="2:133" ht="11.25" customHeight="1" x14ac:dyDescent="0.2">
      <c r="B25" s="605" t="s">
        <v>279</v>
      </c>
      <c r="C25" s="606"/>
      <c r="D25" s="606"/>
      <c r="E25" s="606"/>
      <c r="F25" s="606"/>
      <c r="G25" s="606"/>
      <c r="H25" s="606"/>
      <c r="I25" s="606"/>
      <c r="J25" s="606"/>
      <c r="K25" s="606"/>
      <c r="L25" s="606"/>
      <c r="M25" s="606"/>
      <c r="N25" s="606"/>
      <c r="O25" s="606"/>
      <c r="P25" s="606"/>
      <c r="Q25" s="607"/>
      <c r="R25" s="608">
        <v>2622060</v>
      </c>
      <c r="S25" s="609"/>
      <c r="T25" s="609"/>
      <c r="U25" s="609"/>
      <c r="V25" s="609"/>
      <c r="W25" s="609"/>
      <c r="X25" s="609"/>
      <c r="Y25" s="610"/>
      <c r="Z25" s="646">
        <v>49.6</v>
      </c>
      <c r="AA25" s="646"/>
      <c r="AB25" s="646"/>
      <c r="AC25" s="646"/>
      <c r="AD25" s="647">
        <v>2193176</v>
      </c>
      <c r="AE25" s="647"/>
      <c r="AF25" s="647"/>
      <c r="AG25" s="647"/>
      <c r="AH25" s="647"/>
      <c r="AI25" s="647"/>
      <c r="AJ25" s="647"/>
      <c r="AK25" s="647"/>
      <c r="AL25" s="611">
        <v>99.1</v>
      </c>
      <c r="AM25" s="612"/>
      <c r="AN25" s="612"/>
      <c r="AO25" s="648"/>
      <c r="AP25" s="605" t="s">
        <v>280</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281</v>
      </c>
      <c r="CE25" s="606"/>
      <c r="CF25" s="606"/>
      <c r="CG25" s="606"/>
      <c r="CH25" s="606"/>
      <c r="CI25" s="606"/>
      <c r="CJ25" s="606"/>
      <c r="CK25" s="606"/>
      <c r="CL25" s="606"/>
      <c r="CM25" s="606"/>
      <c r="CN25" s="606"/>
      <c r="CO25" s="606"/>
      <c r="CP25" s="606"/>
      <c r="CQ25" s="607"/>
      <c r="CR25" s="608">
        <v>535158</v>
      </c>
      <c r="CS25" s="621"/>
      <c r="CT25" s="621"/>
      <c r="CU25" s="621"/>
      <c r="CV25" s="621"/>
      <c r="CW25" s="621"/>
      <c r="CX25" s="621"/>
      <c r="CY25" s="622"/>
      <c r="CZ25" s="611">
        <v>12.3</v>
      </c>
      <c r="DA25" s="623"/>
      <c r="DB25" s="623"/>
      <c r="DC25" s="624"/>
      <c r="DD25" s="614">
        <v>482985</v>
      </c>
      <c r="DE25" s="621"/>
      <c r="DF25" s="621"/>
      <c r="DG25" s="621"/>
      <c r="DH25" s="621"/>
      <c r="DI25" s="621"/>
      <c r="DJ25" s="621"/>
      <c r="DK25" s="622"/>
      <c r="DL25" s="614">
        <v>477752</v>
      </c>
      <c r="DM25" s="621"/>
      <c r="DN25" s="621"/>
      <c r="DO25" s="621"/>
      <c r="DP25" s="621"/>
      <c r="DQ25" s="621"/>
      <c r="DR25" s="621"/>
      <c r="DS25" s="621"/>
      <c r="DT25" s="621"/>
      <c r="DU25" s="621"/>
      <c r="DV25" s="622"/>
      <c r="DW25" s="611">
        <v>21.5</v>
      </c>
      <c r="DX25" s="623"/>
      <c r="DY25" s="623"/>
      <c r="DZ25" s="623"/>
      <c r="EA25" s="623"/>
      <c r="EB25" s="623"/>
      <c r="EC25" s="635"/>
    </row>
    <row r="26" spans="2:133" ht="11.25" customHeight="1" x14ac:dyDescent="0.2">
      <c r="B26" s="605" t="s">
        <v>282</v>
      </c>
      <c r="C26" s="606"/>
      <c r="D26" s="606"/>
      <c r="E26" s="606"/>
      <c r="F26" s="606"/>
      <c r="G26" s="606"/>
      <c r="H26" s="606"/>
      <c r="I26" s="606"/>
      <c r="J26" s="606"/>
      <c r="K26" s="606"/>
      <c r="L26" s="606"/>
      <c r="M26" s="606"/>
      <c r="N26" s="606"/>
      <c r="O26" s="606"/>
      <c r="P26" s="606"/>
      <c r="Q26" s="607"/>
      <c r="R26" s="608" t="s">
        <v>122</v>
      </c>
      <c r="S26" s="609"/>
      <c r="T26" s="609"/>
      <c r="U26" s="609"/>
      <c r="V26" s="609"/>
      <c r="W26" s="609"/>
      <c r="X26" s="609"/>
      <c r="Y26" s="610"/>
      <c r="Z26" s="646" t="s">
        <v>122</v>
      </c>
      <c r="AA26" s="646"/>
      <c r="AB26" s="646"/>
      <c r="AC26" s="646"/>
      <c r="AD26" s="647" t="s">
        <v>122</v>
      </c>
      <c r="AE26" s="647"/>
      <c r="AF26" s="647"/>
      <c r="AG26" s="647"/>
      <c r="AH26" s="647"/>
      <c r="AI26" s="647"/>
      <c r="AJ26" s="647"/>
      <c r="AK26" s="647"/>
      <c r="AL26" s="611" t="s">
        <v>122</v>
      </c>
      <c r="AM26" s="612"/>
      <c r="AN26" s="612"/>
      <c r="AO26" s="648"/>
      <c r="AP26" s="605" t="s">
        <v>283</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284</v>
      </c>
      <c r="CE26" s="606"/>
      <c r="CF26" s="606"/>
      <c r="CG26" s="606"/>
      <c r="CH26" s="606"/>
      <c r="CI26" s="606"/>
      <c r="CJ26" s="606"/>
      <c r="CK26" s="606"/>
      <c r="CL26" s="606"/>
      <c r="CM26" s="606"/>
      <c r="CN26" s="606"/>
      <c r="CO26" s="606"/>
      <c r="CP26" s="606"/>
      <c r="CQ26" s="607"/>
      <c r="CR26" s="608">
        <v>271186</v>
      </c>
      <c r="CS26" s="609"/>
      <c r="CT26" s="609"/>
      <c r="CU26" s="609"/>
      <c r="CV26" s="609"/>
      <c r="CW26" s="609"/>
      <c r="CX26" s="609"/>
      <c r="CY26" s="610"/>
      <c r="CZ26" s="611">
        <v>6.3</v>
      </c>
      <c r="DA26" s="623"/>
      <c r="DB26" s="623"/>
      <c r="DC26" s="624"/>
      <c r="DD26" s="614">
        <v>232325</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285</v>
      </c>
      <c r="C27" s="606"/>
      <c r="D27" s="606"/>
      <c r="E27" s="606"/>
      <c r="F27" s="606"/>
      <c r="G27" s="606"/>
      <c r="H27" s="606"/>
      <c r="I27" s="606"/>
      <c r="J27" s="606"/>
      <c r="K27" s="606"/>
      <c r="L27" s="606"/>
      <c r="M27" s="606"/>
      <c r="N27" s="606"/>
      <c r="O27" s="606"/>
      <c r="P27" s="606"/>
      <c r="Q27" s="607"/>
      <c r="R27" s="608">
        <v>13504</v>
      </c>
      <c r="S27" s="609"/>
      <c r="T27" s="609"/>
      <c r="U27" s="609"/>
      <c r="V27" s="609"/>
      <c r="W27" s="609"/>
      <c r="X27" s="609"/>
      <c r="Y27" s="610"/>
      <c r="Z27" s="646">
        <v>0.3</v>
      </c>
      <c r="AA27" s="646"/>
      <c r="AB27" s="646"/>
      <c r="AC27" s="646"/>
      <c r="AD27" s="647">
        <v>9</v>
      </c>
      <c r="AE27" s="647"/>
      <c r="AF27" s="647"/>
      <c r="AG27" s="647"/>
      <c r="AH27" s="647"/>
      <c r="AI27" s="647"/>
      <c r="AJ27" s="647"/>
      <c r="AK27" s="647"/>
      <c r="AL27" s="611">
        <v>0</v>
      </c>
      <c r="AM27" s="612"/>
      <c r="AN27" s="612"/>
      <c r="AO27" s="648"/>
      <c r="AP27" s="605" t="s">
        <v>286</v>
      </c>
      <c r="AQ27" s="606"/>
      <c r="AR27" s="606"/>
      <c r="AS27" s="606"/>
      <c r="AT27" s="606"/>
      <c r="AU27" s="606"/>
      <c r="AV27" s="606"/>
      <c r="AW27" s="606"/>
      <c r="AX27" s="606"/>
      <c r="AY27" s="606"/>
      <c r="AZ27" s="606"/>
      <c r="BA27" s="606"/>
      <c r="BB27" s="606"/>
      <c r="BC27" s="606"/>
      <c r="BD27" s="606"/>
      <c r="BE27" s="606"/>
      <c r="BF27" s="607"/>
      <c r="BG27" s="608">
        <v>479078</v>
      </c>
      <c r="BH27" s="609"/>
      <c r="BI27" s="609"/>
      <c r="BJ27" s="609"/>
      <c r="BK27" s="609"/>
      <c r="BL27" s="609"/>
      <c r="BM27" s="609"/>
      <c r="BN27" s="610"/>
      <c r="BO27" s="646">
        <v>100</v>
      </c>
      <c r="BP27" s="646"/>
      <c r="BQ27" s="646"/>
      <c r="BR27" s="646"/>
      <c r="BS27" s="647">
        <v>72858</v>
      </c>
      <c r="BT27" s="647"/>
      <c r="BU27" s="647"/>
      <c r="BV27" s="647"/>
      <c r="BW27" s="647"/>
      <c r="BX27" s="647"/>
      <c r="BY27" s="647"/>
      <c r="BZ27" s="647"/>
      <c r="CA27" s="647"/>
      <c r="CB27" s="682"/>
      <c r="CD27" s="605" t="s">
        <v>287</v>
      </c>
      <c r="CE27" s="606"/>
      <c r="CF27" s="606"/>
      <c r="CG27" s="606"/>
      <c r="CH27" s="606"/>
      <c r="CI27" s="606"/>
      <c r="CJ27" s="606"/>
      <c r="CK27" s="606"/>
      <c r="CL27" s="606"/>
      <c r="CM27" s="606"/>
      <c r="CN27" s="606"/>
      <c r="CO27" s="606"/>
      <c r="CP27" s="606"/>
      <c r="CQ27" s="607"/>
      <c r="CR27" s="608">
        <v>140951</v>
      </c>
      <c r="CS27" s="621"/>
      <c r="CT27" s="621"/>
      <c r="CU27" s="621"/>
      <c r="CV27" s="621"/>
      <c r="CW27" s="621"/>
      <c r="CX27" s="621"/>
      <c r="CY27" s="622"/>
      <c r="CZ27" s="611">
        <v>3.2</v>
      </c>
      <c r="DA27" s="623"/>
      <c r="DB27" s="623"/>
      <c r="DC27" s="624"/>
      <c r="DD27" s="614">
        <v>64515</v>
      </c>
      <c r="DE27" s="621"/>
      <c r="DF27" s="621"/>
      <c r="DG27" s="621"/>
      <c r="DH27" s="621"/>
      <c r="DI27" s="621"/>
      <c r="DJ27" s="621"/>
      <c r="DK27" s="622"/>
      <c r="DL27" s="614">
        <v>59816</v>
      </c>
      <c r="DM27" s="621"/>
      <c r="DN27" s="621"/>
      <c r="DO27" s="621"/>
      <c r="DP27" s="621"/>
      <c r="DQ27" s="621"/>
      <c r="DR27" s="621"/>
      <c r="DS27" s="621"/>
      <c r="DT27" s="621"/>
      <c r="DU27" s="621"/>
      <c r="DV27" s="622"/>
      <c r="DW27" s="611">
        <v>2.7</v>
      </c>
      <c r="DX27" s="623"/>
      <c r="DY27" s="623"/>
      <c r="DZ27" s="623"/>
      <c r="EA27" s="623"/>
      <c r="EB27" s="623"/>
      <c r="EC27" s="635"/>
    </row>
    <row r="28" spans="2:133" ht="11.25" customHeight="1" x14ac:dyDescent="0.2">
      <c r="B28" s="605" t="s">
        <v>288</v>
      </c>
      <c r="C28" s="606"/>
      <c r="D28" s="606"/>
      <c r="E28" s="606"/>
      <c r="F28" s="606"/>
      <c r="G28" s="606"/>
      <c r="H28" s="606"/>
      <c r="I28" s="606"/>
      <c r="J28" s="606"/>
      <c r="K28" s="606"/>
      <c r="L28" s="606"/>
      <c r="M28" s="606"/>
      <c r="N28" s="606"/>
      <c r="O28" s="606"/>
      <c r="P28" s="606"/>
      <c r="Q28" s="607"/>
      <c r="R28" s="608">
        <v>34353</v>
      </c>
      <c r="S28" s="609"/>
      <c r="T28" s="609"/>
      <c r="U28" s="609"/>
      <c r="V28" s="609"/>
      <c r="W28" s="609"/>
      <c r="X28" s="609"/>
      <c r="Y28" s="610"/>
      <c r="Z28" s="646">
        <v>0.7</v>
      </c>
      <c r="AA28" s="646"/>
      <c r="AB28" s="646"/>
      <c r="AC28" s="646"/>
      <c r="AD28" s="647">
        <v>10905</v>
      </c>
      <c r="AE28" s="647"/>
      <c r="AF28" s="647"/>
      <c r="AG28" s="647"/>
      <c r="AH28" s="647"/>
      <c r="AI28" s="647"/>
      <c r="AJ28" s="647"/>
      <c r="AK28" s="647"/>
      <c r="AL28" s="611">
        <v>0.5</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289</v>
      </c>
      <c r="CE28" s="606"/>
      <c r="CF28" s="606"/>
      <c r="CG28" s="606"/>
      <c r="CH28" s="606"/>
      <c r="CI28" s="606"/>
      <c r="CJ28" s="606"/>
      <c r="CK28" s="606"/>
      <c r="CL28" s="606"/>
      <c r="CM28" s="606"/>
      <c r="CN28" s="606"/>
      <c r="CO28" s="606"/>
      <c r="CP28" s="606"/>
      <c r="CQ28" s="607"/>
      <c r="CR28" s="608">
        <v>355244</v>
      </c>
      <c r="CS28" s="609"/>
      <c r="CT28" s="609"/>
      <c r="CU28" s="609"/>
      <c r="CV28" s="609"/>
      <c r="CW28" s="609"/>
      <c r="CX28" s="609"/>
      <c r="CY28" s="610"/>
      <c r="CZ28" s="611">
        <v>8.1999999999999993</v>
      </c>
      <c r="DA28" s="623"/>
      <c r="DB28" s="623"/>
      <c r="DC28" s="624"/>
      <c r="DD28" s="614">
        <v>355244</v>
      </c>
      <c r="DE28" s="609"/>
      <c r="DF28" s="609"/>
      <c r="DG28" s="609"/>
      <c r="DH28" s="609"/>
      <c r="DI28" s="609"/>
      <c r="DJ28" s="609"/>
      <c r="DK28" s="610"/>
      <c r="DL28" s="614">
        <v>355244</v>
      </c>
      <c r="DM28" s="609"/>
      <c r="DN28" s="609"/>
      <c r="DO28" s="609"/>
      <c r="DP28" s="609"/>
      <c r="DQ28" s="609"/>
      <c r="DR28" s="609"/>
      <c r="DS28" s="609"/>
      <c r="DT28" s="609"/>
      <c r="DU28" s="609"/>
      <c r="DV28" s="610"/>
      <c r="DW28" s="611">
        <v>16</v>
      </c>
      <c r="DX28" s="623"/>
      <c r="DY28" s="623"/>
      <c r="DZ28" s="623"/>
      <c r="EA28" s="623"/>
      <c r="EB28" s="623"/>
      <c r="EC28" s="635"/>
    </row>
    <row r="29" spans="2:133" ht="11.25" customHeight="1" x14ac:dyDescent="0.2">
      <c r="B29" s="605" t="s">
        <v>290</v>
      </c>
      <c r="C29" s="606"/>
      <c r="D29" s="606"/>
      <c r="E29" s="606"/>
      <c r="F29" s="606"/>
      <c r="G29" s="606"/>
      <c r="H29" s="606"/>
      <c r="I29" s="606"/>
      <c r="J29" s="606"/>
      <c r="K29" s="606"/>
      <c r="L29" s="606"/>
      <c r="M29" s="606"/>
      <c r="N29" s="606"/>
      <c r="O29" s="606"/>
      <c r="P29" s="606"/>
      <c r="Q29" s="607"/>
      <c r="R29" s="608">
        <v>1104</v>
      </c>
      <c r="S29" s="609"/>
      <c r="T29" s="609"/>
      <c r="U29" s="609"/>
      <c r="V29" s="609"/>
      <c r="W29" s="609"/>
      <c r="X29" s="609"/>
      <c r="Y29" s="610"/>
      <c r="Z29" s="646">
        <v>0</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291</v>
      </c>
      <c r="CE29" s="628"/>
      <c r="CF29" s="605" t="s">
        <v>66</v>
      </c>
      <c r="CG29" s="606"/>
      <c r="CH29" s="606"/>
      <c r="CI29" s="606"/>
      <c r="CJ29" s="606"/>
      <c r="CK29" s="606"/>
      <c r="CL29" s="606"/>
      <c r="CM29" s="606"/>
      <c r="CN29" s="606"/>
      <c r="CO29" s="606"/>
      <c r="CP29" s="606"/>
      <c r="CQ29" s="607"/>
      <c r="CR29" s="608">
        <v>355244</v>
      </c>
      <c r="CS29" s="621"/>
      <c r="CT29" s="621"/>
      <c r="CU29" s="621"/>
      <c r="CV29" s="621"/>
      <c r="CW29" s="621"/>
      <c r="CX29" s="621"/>
      <c r="CY29" s="622"/>
      <c r="CZ29" s="611">
        <v>8.1999999999999993</v>
      </c>
      <c r="DA29" s="623"/>
      <c r="DB29" s="623"/>
      <c r="DC29" s="624"/>
      <c r="DD29" s="614">
        <v>355244</v>
      </c>
      <c r="DE29" s="621"/>
      <c r="DF29" s="621"/>
      <c r="DG29" s="621"/>
      <c r="DH29" s="621"/>
      <c r="DI29" s="621"/>
      <c r="DJ29" s="621"/>
      <c r="DK29" s="622"/>
      <c r="DL29" s="614">
        <v>355244</v>
      </c>
      <c r="DM29" s="621"/>
      <c r="DN29" s="621"/>
      <c r="DO29" s="621"/>
      <c r="DP29" s="621"/>
      <c r="DQ29" s="621"/>
      <c r="DR29" s="621"/>
      <c r="DS29" s="621"/>
      <c r="DT29" s="621"/>
      <c r="DU29" s="621"/>
      <c r="DV29" s="622"/>
      <c r="DW29" s="611">
        <v>16</v>
      </c>
      <c r="DX29" s="623"/>
      <c r="DY29" s="623"/>
      <c r="DZ29" s="623"/>
      <c r="EA29" s="623"/>
      <c r="EB29" s="623"/>
      <c r="EC29" s="635"/>
    </row>
    <row r="30" spans="2:133" ht="11.25" customHeight="1" x14ac:dyDescent="0.2">
      <c r="B30" s="605" t="s">
        <v>292</v>
      </c>
      <c r="C30" s="606"/>
      <c r="D30" s="606"/>
      <c r="E30" s="606"/>
      <c r="F30" s="606"/>
      <c r="G30" s="606"/>
      <c r="H30" s="606"/>
      <c r="I30" s="606"/>
      <c r="J30" s="606"/>
      <c r="K30" s="606"/>
      <c r="L30" s="606"/>
      <c r="M30" s="606"/>
      <c r="N30" s="606"/>
      <c r="O30" s="606"/>
      <c r="P30" s="606"/>
      <c r="Q30" s="607"/>
      <c r="R30" s="608">
        <v>1200446</v>
      </c>
      <c r="S30" s="609"/>
      <c r="T30" s="609"/>
      <c r="U30" s="609"/>
      <c r="V30" s="609"/>
      <c r="W30" s="609"/>
      <c r="X30" s="609"/>
      <c r="Y30" s="610"/>
      <c r="Z30" s="646">
        <v>22.7</v>
      </c>
      <c r="AA30" s="646"/>
      <c r="AB30" s="646"/>
      <c r="AC30" s="646"/>
      <c r="AD30" s="647" t="s">
        <v>122</v>
      </c>
      <c r="AE30" s="647"/>
      <c r="AF30" s="647"/>
      <c r="AG30" s="647"/>
      <c r="AH30" s="647"/>
      <c r="AI30" s="647"/>
      <c r="AJ30" s="647"/>
      <c r="AK30" s="647"/>
      <c r="AL30" s="611" t="s">
        <v>122</v>
      </c>
      <c r="AM30" s="612"/>
      <c r="AN30" s="612"/>
      <c r="AO30" s="648"/>
      <c r="AP30" s="660" t="s">
        <v>210</v>
      </c>
      <c r="AQ30" s="661"/>
      <c r="AR30" s="661"/>
      <c r="AS30" s="661"/>
      <c r="AT30" s="661"/>
      <c r="AU30" s="661"/>
      <c r="AV30" s="661"/>
      <c r="AW30" s="661"/>
      <c r="AX30" s="661"/>
      <c r="AY30" s="661"/>
      <c r="AZ30" s="661"/>
      <c r="BA30" s="661"/>
      <c r="BB30" s="661"/>
      <c r="BC30" s="661"/>
      <c r="BD30" s="661"/>
      <c r="BE30" s="661"/>
      <c r="BF30" s="662"/>
      <c r="BG30" s="660" t="s">
        <v>293</v>
      </c>
      <c r="BH30" s="680"/>
      <c r="BI30" s="680"/>
      <c r="BJ30" s="680"/>
      <c r="BK30" s="680"/>
      <c r="BL30" s="680"/>
      <c r="BM30" s="680"/>
      <c r="BN30" s="680"/>
      <c r="BO30" s="680"/>
      <c r="BP30" s="680"/>
      <c r="BQ30" s="681"/>
      <c r="BR30" s="660" t="s">
        <v>294</v>
      </c>
      <c r="BS30" s="680"/>
      <c r="BT30" s="680"/>
      <c r="BU30" s="680"/>
      <c r="BV30" s="680"/>
      <c r="BW30" s="680"/>
      <c r="BX30" s="680"/>
      <c r="BY30" s="680"/>
      <c r="BZ30" s="680"/>
      <c r="CA30" s="680"/>
      <c r="CB30" s="681"/>
      <c r="CD30" s="629"/>
      <c r="CE30" s="630"/>
      <c r="CF30" s="605" t="s">
        <v>295</v>
      </c>
      <c r="CG30" s="606"/>
      <c r="CH30" s="606"/>
      <c r="CI30" s="606"/>
      <c r="CJ30" s="606"/>
      <c r="CK30" s="606"/>
      <c r="CL30" s="606"/>
      <c r="CM30" s="606"/>
      <c r="CN30" s="606"/>
      <c r="CO30" s="606"/>
      <c r="CP30" s="606"/>
      <c r="CQ30" s="607"/>
      <c r="CR30" s="608">
        <v>350318</v>
      </c>
      <c r="CS30" s="609"/>
      <c r="CT30" s="609"/>
      <c r="CU30" s="609"/>
      <c r="CV30" s="609"/>
      <c r="CW30" s="609"/>
      <c r="CX30" s="609"/>
      <c r="CY30" s="610"/>
      <c r="CZ30" s="611">
        <v>8.1</v>
      </c>
      <c r="DA30" s="623"/>
      <c r="DB30" s="623"/>
      <c r="DC30" s="624"/>
      <c r="DD30" s="614">
        <v>350318</v>
      </c>
      <c r="DE30" s="609"/>
      <c r="DF30" s="609"/>
      <c r="DG30" s="609"/>
      <c r="DH30" s="609"/>
      <c r="DI30" s="609"/>
      <c r="DJ30" s="609"/>
      <c r="DK30" s="610"/>
      <c r="DL30" s="614">
        <v>350318</v>
      </c>
      <c r="DM30" s="609"/>
      <c r="DN30" s="609"/>
      <c r="DO30" s="609"/>
      <c r="DP30" s="609"/>
      <c r="DQ30" s="609"/>
      <c r="DR30" s="609"/>
      <c r="DS30" s="609"/>
      <c r="DT30" s="609"/>
      <c r="DU30" s="609"/>
      <c r="DV30" s="610"/>
      <c r="DW30" s="611">
        <v>15.8</v>
      </c>
      <c r="DX30" s="623"/>
      <c r="DY30" s="623"/>
      <c r="DZ30" s="623"/>
      <c r="EA30" s="623"/>
      <c r="EB30" s="623"/>
      <c r="EC30" s="635"/>
    </row>
    <row r="31" spans="2:133" ht="11.25" customHeight="1" x14ac:dyDescent="0.2">
      <c r="B31" s="683" t="s">
        <v>296</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297</v>
      </c>
      <c r="AQ31" s="675"/>
      <c r="AR31" s="675"/>
      <c r="AS31" s="675"/>
      <c r="AT31" s="676" t="s">
        <v>298</v>
      </c>
      <c r="AU31" s="200"/>
      <c r="AV31" s="200"/>
      <c r="AW31" s="200"/>
      <c r="AX31" s="666" t="s">
        <v>176</v>
      </c>
      <c r="AY31" s="667"/>
      <c r="AZ31" s="667"/>
      <c r="BA31" s="667"/>
      <c r="BB31" s="667"/>
      <c r="BC31" s="667"/>
      <c r="BD31" s="667"/>
      <c r="BE31" s="667"/>
      <c r="BF31" s="668"/>
      <c r="BG31" s="670">
        <v>100</v>
      </c>
      <c r="BH31" s="671"/>
      <c r="BI31" s="671"/>
      <c r="BJ31" s="671"/>
      <c r="BK31" s="671"/>
      <c r="BL31" s="671"/>
      <c r="BM31" s="672">
        <v>100</v>
      </c>
      <c r="BN31" s="671"/>
      <c r="BO31" s="671"/>
      <c r="BP31" s="671"/>
      <c r="BQ31" s="673"/>
      <c r="BR31" s="670">
        <v>100</v>
      </c>
      <c r="BS31" s="671"/>
      <c r="BT31" s="671"/>
      <c r="BU31" s="671"/>
      <c r="BV31" s="671"/>
      <c r="BW31" s="671"/>
      <c r="BX31" s="672">
        <v>100</v>
      </c>
      <c r="BY31" s="671"/>
      <c r="BZ31" s="671"/>
      <c r="CA31" s="671"/>
      <c r="CB31" s="673"/>
      <c r="CD31" s="629"/>
      <c r="CE31" s="630"/>
      <c r="CF31" s="605" t="s">
        <v>299</v>
      </c>
      <c r="CG31" s="606"/>
      <c r="CH31" s="606"/>
      <c r="CI31" s="606"/>
      <c r="CJ31" s="606"/>
      <c r="CK31" s="606"/>
      <c r="CL31" s="606"/>
      <c r="CM31" s="606"/>
      <c r="CN31" s="606"/>
      <c r="CO31" s="606"/>
      <c r="CP31" s="606"/>
      <c r="CQ31" s="607"/>
      <c r="CR31" s="608">
        <v>4926</v>
      </c>
      <c r="CS31" s="621"/>
      <c r="CT31" s="621"/>
      <c r="CU31" s="621"/>
      <c r="CV31" s="621"/>
      <c r="CW31" s="621"/>
      <c r="CX31" s="621"/>
      <c r="CY31" s="622"/>
      <c r="CZ31" s="611">
        <v>0.1</v>
      </c>
      <c r="DA31" s="623"/>
      <c r="DB31" s="623"/>
      <c r="DC31" s="624"/>
      <c r="DD31" s="614">
        <v>4926</v>
      </c>
      <c r="DE31" s="621"/>
      <c r="DF31" s="621"/>
      <c r="DG31" s="621"/>
      <c r="DH31" s="621"/>
      <c r="DI31" s="621"/>
      <c r="DJ31" s="621"/>
      <c r="DK31" s="622"/>
      <c r="DL31" s="614">
        <v>4926</v>
      </c>
      <c r="DM31" s="621"/>
      <c r="DN31" s="621"/>
      <c r="DO31" s="621"/>
      <c r="DP31" s="621"/>
      <c r="DQ31" s="621"/>
      <c r="DR31" s="621"/>
      <c r="DS31" s="621"/>
      <c r="DT31" s="621"/>
      <c r="DU31" s="621"/>
      <c r="DV31" s="622"/>
      <c r="DW31" s="611">
        <v>0.2</v>
      </c>
      <c r="DX31" s="623"/>
      <c r="DY31" s="623"/>
      <c r="DZ31" s="623"/>
      <c r="EA31" s="623"/>
      <c r="EB31" s="623"/>
      <c r="EC31" s="635"/>
    </row>
    <row r="32" spans="2:133" ht="11.25" customHeight="1" x14ac:dyDescent="0.2">
      <c r="B32" s="605" t="s">
        <v>300</v>
      </c>
      <c r="C32" s="606"/>
      <c r="D32" s="606"/>
      <c r="E32" s="606"/>
      <c r="F32" s="606"/>
      <c r="G32" s="606"/>
      <c r="H32" s="606"/>
      <c r="I32" s="606"/>
      <c r="J32" s="606"/>
      <c r="K32" s="606"/>
      <c r="L32" s="606"/>
      <c r="M32" s="606"/>
      <c r="N32" s="606"/>
      <c r="O32" s="606"/>
      <c r="P32" s="606"/>
      <c r="Q32" s="607"/>
      <c r="R32" s="608">
        <v>474746</v>
      </c>
      <c r="S32" s="609"/>
      <c r="T32" s="609"/>
      <c r="U32" s="609"/>
      <c r="V32" s="609"/>
      <c r="W32" s="609"/>
      <c r="X32" s="609"/>
      <c r="Y32" s="610"/>
      <c r="Z32" s="646">
        <v>9</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301</v>
      </c>
      <c r="AX32" s="605" t="s">
        <v>302</v>
      </c>
      <c r="AY32" s="606"/>
      <c r="AZ32" s="606"/>
      <c r="BA32" s="606"/>
      <c r="BB32" s="606"/>
      <c r="BC32" s="606"/>
      <c r="BD32" s="606"/>
      <c r="BE32" s="606"/>
      <c r="BF32" s="607"/>
      <c r="BG32" s="679">
        <v>100</v>
      </c>
      <c r="BH32" s="621"/>
      <c r="BI32" s="621"/>
      <c r="BJ32" s="621"/>
      <c r="BK32" s="621"/>
      <c r="BL32" s="621"/>
      <c r="BM32" s="612">
        <v>100</v>
      </c>
      <c r="BN32" s="621"/>
      <c r="BO32" s="621"/>
      <c r="BP32" s="621"/>
      <c r="BQ32" s="644"/>
      <c r="BR32" s="679">
        <v>100</v>
      </c>
      <c r="BS32" s="621"/>
      <c r="BT32" s="621"/>
      <c r="BU32" s="621"/>
      <c r="BV32" s="621"/>
      <c r="BW32" s="621"/>
      <c r="BX32" s="612">
        <v>100</v>
      </c>
      <c r="BY32" s="621"/>
      <c r="BZ32" s="621"/>
      <c r="CA32" s="621"/>
      <c r="CB32" s="644"/>
      <c r="CD32" s="631"/>
      <c r="CE32" s="632"/>
      <c r="CF32" s="605" t="s">
        <v>303</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304</v>
      </c>
      <c r="C33" s="606"/>
      <c r="D33" s="606"/>
      <c r="E33" s="606"/>
      <c r="F33" s="606"/>
      <c r="G33" s="606"/>
      <c r="H33" s="606"/>
      <c r="I33" s="606"/>
      <c r="J33" s="606"/>
      <c r="K33" s="606"/>
      <c r="L33" s="606"/>
      <c r="M33" s="606"/>
      <c r="N33" s="606"/>
      <c r="O33" s="606"/>
      <c r="P33" s="606"/>
      <c r="Q33" s="607"/>
      <c r="R33" s="608">
        <v>37354</v>
      </c>
      <c r="S33" s="609"/>
      <c r="T33" s="609"/>
      <c r="U33" s="609"/>
      <c r="V33" s="609"/>
      <c r="W33" s="609"/>
      <c r="X33" s="609"/>
      <c r="Y33" s="610"/>
      <c r="Z33" s="646">
        <v>0.7</v>
      </c>
      <c r="AA33" s="646"/>
      <c r="AB33" s="646"/>
      <c r="AC33" s="646"/>
      <c r="AD33" s="647">
        <v>4185</v>
      </c>
      <c r="AE33" s="647"/>
      <c r="AF33" s="647"/>
      <c r="AG33" s="647"/>
      <c r="AH33" s="647"/>
      <c r="AI33" s="647"/>
      <c r="AJ33" s="647"/>
      <c r="AK33" s="647"/>
      <c r="AL33" s="611">
        <v>0.2</v>
      </c>
      <c r="AM33" s="612"/>
      <c r="AN33" s="612"/>
      <c r="AO33" s="648"/>
      <c r="AP33" s="651"/>
      <c r="AQ33" s="652"/>
      <c r="AR33" s="652"/>
      <c r="AS33" s="652"/>
      <c r="AT33" s="678"/>
      <c r="AU33" s="201"/>
      <c r="AV33" s="201"/>
      <c r="AW33" s="201"/>
      <c r="AX33" s="589" t="s">
        <v>305</v>
      </c>
      <c r="AY33" s="590"/>
      <c r="AZ33" s="590"/>
      <c r="BA33" s="590"/>
      <c r="BB33" s="590"/>
      <c r="BC33" s="590"/>
      <c r="BD33" s="590"/>
      <c r="BE33" s="590"/>
      <c r="BF33" s="591"/>
      <c r="BG33" s="669">
        <v>100</v>
      </c>
      <c r="BH33" s="593"/>
      <c r="BI33" s="593"/>
      <c r="BJ33" s="593"/>
      <c r="BK33" s="593"/>
      <c r="BL33" s="593"/>
      <c r="BM33" s="639">
        <v>100</v>
      </c>
      <c r="BN33" s="593"/>
      <c r="BO33" s="593"/>
      <c r="BP33" s="593"/>
      <c r="BQ33" s="656"/>
      <c r="BR33" s="669">
        <v>100</v>
      </c>
      <c r="BS33" s="593"/>
      <c r="BT33" s="593"/>
      <c r="BU33" s="593"/>
      <c r="BV33" s="593"/>
      <c r="BW33" s="593"/>
      <c r="BX33" s="639">
        <v>100</v>
      </c>
      <c r="BY33" s="593"/>
      <c r="BZ33" s="593"/>
      <c r="CA33" s="593"/>
      <c r="CB33" s="656"/>
      <c r="CD33" s="605" t="s">
        <v>306</v>
      </c>
      <c r="CE33" s="606"/>
      <c r="CF33" s="606"/>
      <c r="CG33" s="606"/>
      <c r="CH33" s="606"/>
      <c r="CI33" s="606"/>
      <c r="CJ33" s="606"/>
      <c r="CK33" s="606"/>
      <c r="CL33" s="606"/>
      <c r="CM33" s="606"/>
      <c r="CN33" s="606"/>
      <c r="CO33" s="606"/>
      <c r="CP33" s="606"/>
      <c r="CQ33" s="607"/>
      <c r="CR33" s="608">
        <v>1433336</v>
      </c>
      <c r="CS33" s="621"/>
      <c r="CT33" s="621"/>
      <c r="CU33" s="621"/>
      <c r="CV33" s="621"/>
      <c r="CW33" s="621"/>
      <c r="CX33" s="621"/>
      <c r="CY33" s="622"/>
      <c r="CZ33" s="611">
        <v>33</v>
      </c>
      <c r="DA33" s="623"/>
      <c r="DB33" s="623"/>
      <c r="DC33" s="624"/>
      <c r="DD33" s="614">
        <v>1214135</v>
      </c>
      <c r="DE33" s="621"/>
      <c r="DF33" s="621"/>
      <c r="DG33" s="621"/>
      <c r="DH33" s="621"/>
      <c r="DI33" s="621"/>
      <c r="DJ33" s="621"/>
      <c r="DK33" s="622"/>
      <c r="DL33" s="614">
        <v>919702</v>
      </c>
      <c r="DM33" s="621"/>
      <c r="DN33" s="621"/>
      <c r="DO33" s="621"/>
      <c r="DP33" s="621"/>
      <c r="DQ33" s="621"/>
      <c r="DR33" s="621"/>
      <c r="DS33" s="621"/>
      <c r="DT33" s="621"/>
      <c r="DU33" s="621"/>
      <c r="DV33" s="622"/>
      <c r="DW33" s="611">
        <v>41.5</v>
      </c>
      <c r="DX33" s="623"/>
      <c r="DY33" s="623"/>
      <c r="DZ33" s="623"/>
      <c r="EA33" s="623"/>
      <c r="EB33" s="623"/>
      <c r="EC33" s="635"/>
    </row>
    <row r="34" spans="2:133" ht="11.25" customHeight="1" x14ac:dyDescent="0.2">
      <c r="B34" s="605" t="s">
        <v>307</v>
      </c>
      <c r="C34" s="606"/>
      <c r="D34" s="606"/>
      <c r="E34" s="606"/>
      <c r="F34" s="606"/>
      <c r="G34" s="606"/>
      <c r="H34" s="606"/>
      <c r="I34" s="606"/>
      <c r="J34" s="606"/>
      <c r="K34" s="606"/>
      <c r="L34" s="606"/>
      <c r="M34" s="606"/>
      <c r="N34" s="606"/>
      <c r="O34" s="606"/>
      <c r="P34" s="606"/>
      <c r="Q34" s="607"/>
      <c r="R34" s="608">
        <v>17980</v>
      </c>
      <c r="S34" s="609"/>
      <c r="T34" s="609"/>
      <c r="U34" s="609"/>
      <c r="V34" s="609"/>
      <c r="W34" s="609"/>
      <c r="X34" s="609"/>
      <c r="Y34" s="610"/>
      <c r="Z34" s="646">
        <v>0.3</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308</v>
      </c>
      <c r="CE34" s="606"/>
      <c r="CF34" s="606"/>
      <c r="CG34" s="606"/>
      <c r="CH34" s="606"/>
      <c r="CI34" s="606"/>
      <c r="CJ34" s="606"/>
      <c r="CK34" s="606"/>
      <c r="CL34" s="606"/>
      <c r="CM34" s="606"/>
      <c r="CN34" s="606"/>
      <c r="CO34" s="606"/>
      <c r="CP34" s="606"/>
      <c r="CQ34" s="607"/>
      <c r="CR34" s="608">
        <v>508569</v>
      </c>
      <c r="CS34" s="609"/>
      <c r="CT34" s="609"/>
      <c r="CU34" s="609"/>
      <c r="CV34" s="609"/>
      <c r="CW34" s="609"/>
      <c r="CX34" s="609"/>
      <c r="CY34" s="610"/>
      <c r="CZ34" s="611">
        <v>11.7</v>
      </c>
      <c r="DA34" s="623"/>
      <c r="DB34" s="623"/>
      <c r="DC34" s="624"/>
      <c r="DD34" s="614">
        <v>447483</v>
      </c>
      <c r="DE34" s="609"/>
      <c r="DF34" s="609"/>
      <c r="DG34" s="609"/>
      <c r="DH34" s="609"/>
      <c r="DI34" s="609"/>
      <c r="DJ34" s="609"/>
      <c r="DK34" s="610"/>
      <c r="DL34" s="614">
        <v>399403</v>
      </c>
      <c r="DM34" s="609"/>
      <c r="DN34" s="609"/>
      <c r="DO34" s="609"/>
      <c r="DP34" s="609"/>
      <c r="DQ34" s="609"/>
      <c r="DR34" s="609"/>
      <c r="DS34" s="609"/>
      <c r="DT34" s="609"/>
      <c r="DU34" s="609"/>
      <c r="DV34" s="610"/>
      <c r="DW34" s="611">
        <v>18</v>
      </c>
      <c r="DX34" s="623"/>
      <c r="DY34" s="623"/>
      <c r="DZ34" s="623"/>
      <c r="EA34" s="623"/>
      <c r="EB34" s="623"/>
      <c r="EC34" s="635"/>
    </row>
    <row r="35" spans="2:133" ht="11.25" customHeight="1" x14ac:dyDescent="0.2">
      <c r="B35" s="605" t="s">
        <v>309</v>
      </c>
      <c r="C35" s="606"/>
      <c r="D35" s="606"/>
      <c r="E35" s="606"/>
      <c r="F35" s="606"/>
      <c r="G35" s="606"/>
      <c r="H35" s="606"/>
      <c r="I35" s="606"/>
      <c r="J35" s="606"/>
      <c r="K35" s="606"/>
      <c r="L35" s="606"/>
      <c r="M35" s="606"/>
      <c r="N35" s="606"/>
      <c r="O35" s="606"/>
      <c r="P35" s="606"/>
      <c r="Q35" s="607"/>
      <c r="R35" s="608">
        <v>157819</v>
      </c>
      <c r="S35" s="609"/>
      <c r="T35" s="609"/>
      <c r="U35" s="609"/>
      <c r="V35" s="609"/>
      <c r="W35" s="609"/>
      <c r="X35" s="609"/>
      <c r="Y35" s="610"/>
      <c r="Z35" s="646">
        <v>3</v>
      </c>
      <c r="AA35" s="646"/>
      <c r="AB35" s="646"/>
      <c r="AC35" s="646"/>
      <c r="AD35" s="647" t="s">
        <v>122</v>
      </c>
      <c r="AE35" s="647"/>
      <c r="AF35" s="647"/>
      <c r="AG35" s="647"/>
      <c r="AH35" s="647"/>
      <c r="AI35" s="647"/>
      <c r="AJ35" s="647"/>
      <c r="AK35" s="647"/>
      <c r="AL35" s="611" t="s">
        <v>122</v>
      </c>
      <c r="AM35" s="612"/>
      <c r="AN35" s="612"/>
      <c r="AO35" s="648"/>
      <c r="AP35" s="206"/>
      <c r="AQ35" s="660" t="s">
        <v>310</v>
      </c>
      <c r="AR35" s="661"/>
      <c r="AS35" s="661"/>
      <c r="AT35" s="661"/>
      <c r="AU35" s="661"/>
      <c r="AV35" s="661"/>
      <c r="AW35" s="661"/>
      <c r="AX35" s="661"/>
      <c r="AY35" s="661"/>
      <c r="AZ35" s="661"/>
      <c r="BA35" s="661"/>
      <c r="BB35" s="661"/>
      <c r="BC35" s="661"/>
      <c r="BD35" s="661"/>
      <c r="BE35" s="661"/>
      <c r="BF35" s="662"/>
      <c r="BG35" s="660" t="s">
        <v>311</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312</v>
      </c>
      <c r="CE35" s="606"/>
      <c r="CF35" s="606"/>
      <c r="CG35" s="606"/>
      <c r="CH35" s="606"/>
      <c r="CI35" s="606"/>
      <c r="CJ35" s="606"/>
      <c r="CK35" s="606"/>
      <c r="CL35" s="606"/>
      <c r="CM35" s="606"/>
      <c r="CN35" s="606"/>
      <c r="CO35" s="606"/>
      <c r="CP35" s="606"/>
      <c r="CQ35" s="607"/>
      <c r="CR35" s="608">
        <v>89871</v>
      </c>
      <c r="CS35" s="621"/>
      <c r="CT35" s="621"/>
      <c r="CU35" s="621"/>
      <c r="CV35" s="621"/>
      <c r="CW35" s="621"/>
      <c r="CX35" s="621"/>
      <c r="CY35" s="622"/>
      <c r="CZ35" s="611">
        <v>2.1</v>
      </c>
      <c r="DA35" s="623"/>
      <c r="DB35" s="623"/>
      <c r="DC35" s="624"/>
      <c r="DD35" s="614">
        <v>67763</v>
      </c>
      <c r="DE35" s="621"/>
      <c r="DF35" s="621"/>
      <c r="DG35" s="621"/>
      <c r="DH35" s="621"/>
      <c r="DI35" s="621"/>
      <c r="DJ35" s="621"/>
      <c r="DK35" s="622"/>
      <c r="DL35" s="614">
        <v>58922</v>
      </c>
      <c r="DM35" s="621"/>
      <c r="DN35" s="621"/>
      <c r="DO35" s="621"/>
      <c r="DP35" s="621"/>
      <c r="DQ35" s="621"/>
      <c r="DR35" s="621"/>
      <c r="DS35" s="621"/>
      <c r="DT35" s="621"/>
      <c r="DU35" s="621"/>
      <c r="DV35" s="622"/>
      <c r="DW35" s="611">
        <v>2.7</v>
      </c>
      <c r="DX35" s="623"/>
      <c r="DY35" s="623"/>
      <c r="DZ35" s="623"/>
      <c r="EA35" s="623"/>
      <c r="EB35" s="623"/>
      <c r="EC35" s="635"/>
    </row>
    <row r="36" spans="2:133" ht="11.25" customHeight="1" x14ac:dyDescent="0.2">
      <c r="B36" s="605" t="s">
        <v>313</v>
      </c>
      <c r="C36" s="606"/>
      <c r="D36" s="606"/>
      <c r="E36" s="606"/>
      <c r="F36" s="606"/>
      <c r="G36" s="606"/>
      <c r="H36" s="606"/>
      <c r="I36" s="606"/>
      <c r="J36" s="606"/>
      <c r="K36" s="606"/>
      <c r="L36" s="606"/>
      <c r="M36" s="606"/>
      <c r="N36" s="606"/>
      <c r="O36" s="606"/>
      <c r="P36" s="606"/>
      <c r="Q36" s="607"/>
      <c r="R36" s="608">
        <v>550026</v>
      </c>
      <c r="S36" s="609"/>
      <c r="T36" s="609"/>
      <c r="U36" s="609"/>
      <c r="V36" s="609"/>
      <c r="W36" s="609"/>
      <c r="X36" s="609"/>
      <c r="Y36" s="610"/>
      <c r="Z36" s="646">
        <v>10.4</v>
      </c>
      <c r="AA36" s="646"/>
      <c r="AB36" s="646"/>
      <c r="AC36" s="646"/>
      <c r="AD36" s="647" t="s">
        <v>122</v>
      </c>
      <c r="AE36" s="647"/>
      <c r="AF36" s="647"/>
      <c r="AG36" s="647"/>
      <c r="AH36" s="647"/>
      <c r="AI36" s="647"/>
      <c r="AJ36" s="647"/>
      <c r="AK36" s="647"/>
      <c r="AL36" s="611" t="s">
        <v>122</v>
      </c>
      <c r="AM36" s="612"/>
      <c r="AN36" s="612"/>
      <c r="AO36" s="648"/>
      <c r="AP36" s="206"/>
      <c r="AQ36" s="657" t="s">
        <v>314</v>
      </c>
      <c r="AR36" s="658"/>
      <c r="AS36" s="658"/>
      <c r="AT36" s="658"/>
      <c r="AU36" s="658"/>
      <c r="AV36" s="658"/>
      <c r="AW36" s="658"/>
      <c r="AX36" s="658"/>
      <c r="AY36" s="659"/>
      <c r="AZ36" s="663">
        <v>250636</v>
      </c>
      <c r="BA36" s="664"/>
      <c r="BB36" s="664"/>
      <c r="BC36" s="664"/>
      <c r="BD36" s="664"/>
      <c r="BE36" s="664"/>
      <c r="BF36" s="665"/>
      <c r="BG36" s="666" t="s">
        <v>315</v>
      </c>
      <c r="BH36" s="667"/>
      <c r="BI36" s="667"/>
      <c r="BJ36" s="667"/>
      <c r="BK36" s="667"/>
      <c r="BL36" s="667"/>
      <c r="BM36" s="667"/>
      <c r="BN36" s="667"/>
      <c r="BO36" s="667"/>
      <c r="BP36" s="667"/>
      <c r="BQ36" s="667"/>
      <c r="BR36" s="667"/>
      <c r="BS36" s="667"/>
      <c r="BT36" s="667"/>
      <c r="BU36" s="668"/>
      <c r="BV36" s="663">
        <v>35911</v>
      </c>
      <c r="BW36" s="664"/>
      <c r="BX36" s="664"/>
      <c r="BY36" s="664"/>
      <c r="BZ36" s="664"/>
      <c r="CA36" s="664"/>
      <c r="CB36" s="665"/>
      <c r="CD36" s="605" t="s">
        <v>316</v>
      </c>
      <c r="CE36" s="606"/>
      <c r="CF36" s="606"/>
      <c r="CG36" s="606"/>
      <c r="CH36" s="606"/>
      <c r="CI36" s="606"/>
      <c r="CJ36" s="606"/>
      <c r="CK36" s="606"/>
      <c r="CL36" s="606"/>
      <c r="CM36" s="606"/>
      <c r="CN36" s="606"/>
      <c r="CO36" s="606"/>
      <c r="CP36" s="606"/>
      <c r="CQ36" s="607"/>
      <c r="CR36" s="608">
        <v>525107</v>
      </c>
      <c r="CS36" s="609"/>
      <c r="CT36" s="609"/>
      <c r="CU36" s="609"/>
      <c r="CV36" s="609"/>
      <c r="CW36" s="609"/>
      <c r="CX36" s="609"/>
      <c r="CY36" s="610"/>
      <c r="CZ36" s="611">
        <v>12.1</v>
      </c>
      <c r="DA36" s="623"/>
      <c r="DB36" s="623"/>
      <c r="DC36" s="624"/>
      <c r="DD36" s="614">
        <v>441638</v>
      </c>
      <c r="DE36" s="609"/>
      <c r="DF36" s="609"/>
      <c r="DG36" s="609"/>
      <c r="DH36" s="609"/>
      <c r="DI36" s="609"/>
      <c r="DJ36" s="609"/>
      <c r="DK36" s="610"/>
      <c r="DL36" s="614">
        <v>271694</v>
      </c>
      <c r="DM36" s="609"/>
      <c r="DN36" s="609"/>
      <c r="DO36" s="609"/>
      <c r="DP36" s="609"/>
      <c r="DQ36" s="609"/>
      <c r="DR36" s="609"/>
      <c r="DS36" s="609"/>
      <c r="DT36" s="609"/>
      <c r="DU36" s="609"/>
      <c r="DV36" s="610"/>
      <c r="DW36" s="611">
        <v>12.3</v>
      </c>
      <c r="DX36" s="623"/>
      <c r="DY36" s="623"/>
      <c r="DZ36" s="623"/>
      <c r="EA36" s="623"/>
      <c r="EB36" s="623"/>
      <c r="EC36" s="635"/>
    </row>
    <row r="37" spans="2:133" ht="11.25" customHeight="1" x14ac:dyDescent="0.2">
      <c r="B37" s="605" t="s">
        <v>317</v>
      </c>
      <c r="C37" s="606"/>
      <c r="D37" s="606"/>
      <c r="E37" s="606"/>
      <c r="F37" s="606"/>
      <c r="G37" s="606"/>
      <c r="H37" s="606"/>
      <c r="I37" s="606"/>
      <c r="J37" s="606"/>
      <c r="K37" s="606"/>
      <c r="L37" s="606"/>
      <c r="M37" s="606"/>
      <c r="N37" s="606"/>
      <c r="O37" s="606"/>
      <c r="P37" s="606"/>
      <c r="Q37" s="607"/>
      <c r="R37" s="608">
        <v>57358</v>
      </c>
      <c r="S37" s="609"/>
      <c r="T37" s="609"/>
      <c r="U37" s="609"/>
      <c r="V37" s="609"/>
      <c r="W37" s="609"/>
      <c r="X37" s="609"/>
      <c r="Y37" s="610"/>
      <c r="Z37" s="646">
        <v>1.1000000000000001</v>
      </c>
      <c r="AA37" s="646"/>
      <c r="AB37" s="646"/>
      <c r="AC37" s="646"/>
      <c r="AD37" s="647">
        <v>5324</v>
      </c>
      <c r="AE37" s="647"/>
      <c r="AF37" s="647"/>
      <c r="AG37" s="647"/>
      <c r="AH37" s="647"/>
      <c r="AI37" s="647"/>
      <c r="AJ37" s="647"/>
      <c r="AK37" s="647"/>
      <c r="AL37" s="611">
        <v>0.2</v>
      </c>
      <c r="AM37" s="612"/>
      <c r="AN37" s="612"/>
      <c r="AO37" s="648"/>
      <c r="AQ37" s="641" t="s">
        <v>318</v>
      </c>
      <c r="AR37" s="642"/>
      <c r="AS37" s="642"/>
      <c r="AT37" s="642"/>
      <c r="AU37" s="642"/>
      <c r="AV37" s="642"/>
      <c r="AW37" s="642"/>
      <c r="AX37" s="642"/>
      <c r="AY37" s="643"/>
      <c r="AZ37" s="608">
        <v>19753</v>
      </c>
      <c r="BA37" s="609"/>
      <c r="BB37" s="609"/>
      <c r="BC37" s="609"/>
      <c r="BD37" s="621"/>
      <c r="BE37" s="621"/>
      <c r="BF37" s="644"/>
      <c r="BG37" s="605" t="s">
        <v>319</v>
      </c>
      <c r="BH37" s="606"/>
      <c r="BI37" s="606"/>
      <c r="BJ37" s="606"/>
      <c r="BK37" s="606"/>
      <c r="BL37" s="606"/>
      <c r="BM37" s="606"/>
      <c r="BN37" s="606"/>
      <c r="BO37" s="606"/>
      <c r="BP37" s="606"/>
      <c r="BQ37" s="606"/>
      <c r="BR37" s="606"/>
      <c r="BS37" s="606"/>
      <c r="BT37" s="606"/>
      <c r="BU37" s="607"/>
      <c r="BV37" s="608">
        <v>32411</v>
      </c>
      <c r="BW37" s="609"/>
      <c r="BX37" s="609"/>
      <c r="BY37" s="609"/>
      <c r="BZ37" s="609"/>
      <c r="CA37" s="609"/>
      <c r="CB37" s="645"/>
      <c r="CD37" s="605" t="s">
        <v>320</v>
      </c>
      <c r="CE37" s="606"/>
      <c r="CF37" s="606"/>
      <c r="CG37" s="606"/>
      <c r="CH37" s="606"/>
      <c r="CI37" s="606"/>
      <c r="CJ37" s="606"/>
      <c r="CK37" s="606"/>
      <c r="CL37" s="606"/>
      <c r="CM37" s="606"/>
      <c r="CN37" s="606"/>
      <c r="CO37" s="606"/>
      <c r="CP37" s="606"/>
      <c r="CQ37" s="607"/>
      <c r="CR37" s="608">
        <v>61087</v>
      </c>
      <c r="CS37" s="621"/>
      <c r="CT37" s="621"/>
      <c r="CU37" s="621"/>
      <c r="CV37" s="621"/>
      <c r="CW37" s="621"/>
      <c r="CX37" s="621"/>
      <c r="CY37" s="622"/>
      <c r="CZ37" s="611">
        <v>1.4</v>
      </c>
      <c r="DA37" s="623"/>
      <c r="DB37" s="623"/>
      <c r="DC37" s="624"/>
      <c r="DD37" s="614">
        <v>61087</v>
      </c>
      <c r="DE37" s="621"/>
      <c r="DF37" s="621"/>
      <c r="DG37" s="621"/>
      <c r="DH37" s="621"/>
      <c r="DI37" s="621"/>
      <c r="DJ37" s="621"/>
      <c r="DK37" s="622"/>
      <c r="DL37" s="614">
        <v>61087</v>
      </c>
      <c r="DM37" s="621"/>
      <c r="DN37" s="621"/>
      <c r="DO37" s="621"/>
      <c r="DP37" s="621"/>
      <c r="DQ37" s="621"/>
      <c r="DR37" s="621"/>
      <c r="DS37" s="621"/>
      <c r="DT37" s="621"/>
      <c r="DU37" s="621"/>
      <c r="DV37" s="622"/>
      <c r="DW37" s="611">
        <v>2.8</v>
      </c>
      <c r="DX37" s="623"/>
      <c r="DY37" s="623"/>
      <c r="DZ37" s="623"/>
      <c r="EA37" s="623"/>
      <c r="EB37" s="623"/>
      <c r="EC37" s="635"/>
    </row>
    <row r="38" spans="2:133" ht="11.25" customHeight="1" x14ac:dyDescent="0.2">
      <c r="B38" s="605" t="s">
        <v>321</v>
      </c>
      <c r="C38" s="606"/>
      <c r="D38" s="606"/>
      <c r="E38" s="606"/>
      <c r="F38" s="606"/>
      <c r="G38" s="606"/>
      <c r="H38" s="606"/>
      <c r="I38" s="606"/>
      <c r="J38" s="606"/>
      <c r="K38" s="606"/>
      <c r="L38" s="606"/>
      <c r="M38" s="606"/>
      <c r="N38" s="606"/>
      <c r="O38" s="606"/>
      <c r="P38" s="606"/>
      <c r="Q38" s="607"/>
      <c r="R38" s="608">
        <v>116501</v>
      </c>
      <c r="S38" s="609"/>
      <c r="T38" s="609"/>
      <c r="U38" s="609"/>
      <c r="V38" s="609"/>
      <c r="W38" s="609"/>
      <c r="X38" s="609"/>
      <c r="Y38" s="610"/>
      <c r="Z38" s="646">
        <v>2.2000000000000002</v>
      </c>
      <c r="AA38" s="646"/>
      <c r="AB38" s="646"/>
      <c r="AC38" s="646"/>
      <c r="AD38" s="647" t="s">
        <v>122</v>
      </c>
      <c r="AE38" s="647"/>
      <c r="AF38" s="647"/>
      <c r="AG38" s="647"/>
      <c r="AH38" s="647"/>
      <c r="AI38" s="647"/>
      <c r="AJ38" s="647"/>
      <c r="AK38" s="647"/>
      <c r="AL38" s="611" t="s">
        <v>122</v>
      </c>
      <c r="AM38" s="612"/>
      <c r="AN38" s="612"/>
      <c r="AO38" s="648"/>
      <c r="AQ38" s="641" t="s">
        <v>322</v>
      </c>
      <c r="AR38" s="642"/>
      <c r="AS38" s="642"/>
      <c r="AT38" s="642"/>
      <c r="AU38" s="642"/>
      <c r="AV38" s="642"/>
      <c r="AW38" s="642"/>
      <c r="AX38" s="642"/>
      <c r="AY38" s="643"/>
      <c r="AZ38" s="608">
        <v>12927</v>
      </c>
      <c r="BA38" s="609"/>
      <c r="BB38" s="609"/>
      <c r="BC38" s="609"/>
      <c r="BD38" s="621"/>
      <c r="BE38" s="621"/>
      <c r="BF38" s="644"/>
      <c r="BG38" s="605" t="s">
        <v>323</v>
      </c>
      <c r="BH38" s="606"/>
      <c r="BI38" s="606"/>
      <c r="BJ38" s="606"/>
      <c r="BK38" s="606"/>
      <c r="BL38" s="606"/>
      <c r="BM38" s="606"/>
      <c r="BN38" s="606"/>
      <c r="BO38" s="606"/>
      <c r="BP38" s="606"/>
      <c r="BQ38" s="606"/>
      <c r="BR38" s="606"/>
      <c r="BS38" s="606"/>
      <c r="BT38" s="606"/>
      <c r="BU38" s="607"/>
      <c r="BV38" s="608">
        <v>194</v>
      </c>
      <c r="BW38" s="609"/>
      <c r="BX38" s="609"/>
      <c r="BY38" s="609"/>
      <c r="BZ38" s="609"/>
      <c r="CA38" s="609"/>
      <c r="CB38" s="645"/>
      <c r="CD38" s="605" t="s">
        <v>324</v>
      </c>
      <c r="CE38" s="606"/>
      <c r="CF38" s="606"/>
      <c r="CG38" s="606"/>
      <c r="CH38" s="606"/>
      <c r="CI38" s="606"/>
      <c r="CJ38" s="606"/>
      <c r="CK38" s="606"/>
      <c r="CL38" s="606"/>
      <c r="CM38" s="606"/>
      <c r="CN38" s="606"/>
      <c r="CO38" s="606"/>
      <c r="CP38" s="606"/>
      <c r="CQ38" s="607"/>
      <c r="CR38" s="608">
        <v>250636</v>
      </c>
      <c r="CS38" s="609"/>
      <c r="CT38" s="609"/>
      <c r="CU38" s="609"/>
      <c r="CV38" s="609"/>
      <c r="CW38" s="609"/>
      <c r="CX38" s="609"/>
      <c r="CY38" s="610"/>
      <c r="CZ38" s="611">
        <v>5.8</v>
      </c>
      <c r="DA38" s="623"/>
      <c r="DB38" s="623"/>
      <c r="DC38" s="624"/>
      <c r="DD38" s="614">
        <v>231195</v>
      </c>
      <c r="DE38" s="609"/>
      <c r="DF38" s="609"/>
      <c r="DG38" s="609"/>
      <c r="DH38" s="609"/>
      <c r="DI38" s="609"/>
      <c r="DJ38" s="609"/>
      <c r="DK38" s="610"/>
      <c r="DL38" s="614">
        <v>189683</v>
      </c>
      <c r="DM38" s="609"/>
      <c r="DN38" s="609"/>
      <c r="DO38" s="609"/>
      <c r="DP38" s="609"/>
      <c r="DQ38" s="609"/>
      <c r="DR38" s="609"/>
      <c r="DS38" s="609"/>
      <c r="DT38" s="609"/>
      <c r="DU38" s="609"/>
      <c r="DV38" s="610"/>
      <c r="DW38" s="611">
        <v>8.6</v>
      </c>
      <c r="DX38" s="623"/>
      <c r="DY38" s="623"/>
      <c r="DZ38" s="623"/>
      <c r="EA38" s="623"/>
      <c r="EB38" s="623"/>
      <c r="EC38" s="635"/>
    </row>
    <row r="39" spans="2:133" ht="11.25" customHeight="1" x14ac:dyDescent="0.2">
      <c r="B39" s="605" t="s">
        <v>325</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326</v>
      </c>
      <c r="AR39" s="642"/>
      <c r="AS39" s="642"/>
      <c r="AT39" s="642"/>
      <c r="AU39" s="642"/>
      <c r="AV39" s="642"/>
      <c r="AW39" s="642"/>
      <c r="AX39" s="642"/>
      <c r="AY39" s="643"/>
      <c r="AZ39" s="608">
        <v>3404</v>
      </c>
      <c r="BA39" s="609"/>
      <c r="BB39" s="609"/>
      <c r="BC39" s="609"/>
      <c r="BD39" s="621"/>
      <c r="BE39" s="621"/>
      <c r="BF39" s="644"/>
      <c r="BG39" s="605" t="s">
        <v>327</v>
      </c>
      <c r="BH39" s="606"/>
      <c r="BI39" s="606"/>
      <c r="BJ39" s="606"/>
      <c r="BK39" s="606"/>
      <c r="BL39" s="606"/>
      <c r="BM39" s="606"/>
      <c r="BN39" s="606"/>
      <c r="BO39" s="606"/>
      <c r="BP39" s="606"/>
      <c r="BQ39" s="606"/>
      <c r="BR39" s="606"/>
      <c r="BS39" s="606"/>
      <c r="BT39" s="606"/>
      <c r="BU39" s="607"/>
      <c r="BV39" s="608">
        <v>285</v>
      </c>
      <c r="BW39" s="609"/>
      <c r="BX39" s="609"/>
      <c r="BY39" s="609"/>
      <c r="BZ39" s="609"/>
      <c r="CA39" s="609"/>
      <c r="CB39" s="645"/>
      <c r="CD39" s="605" t="s">
        <v>328</v>
      </c>
      <c r="CE39" s="606"/>
      <c r="CF39" s="606"/>
      <c r="CG39" s="606"/>
      <c r="CH39" s="606"/>
      <c r="CI39" s="606"/>
      <c r="CJ39" s="606"/>
      <c r="CK39" s="606"/>
      <c r="CL39" s="606"/>
      <c r="CM39" s="606"/>
      <c r="CN39" s="606"/>
      <c r="CO39" s="606"/>
      <c r="CP39" s="606"/>
      <c r="CQ39" s="607"/>
      <c r="CR39" s="608">
        <v>46883</v>
      </c>
      <c r="CS39" s="621"/>
      <c r="CT39" s="621"/>
      <c r="CU39" s="621"/>
      <c r="CV39" s="621"/>
      <c r="CW39" s="621"/>
      <c r="CX39" s="621"/>
      <c r="CY39" s="622"/>
      <c r="CZ39" s="611">
        <v>1.1000000000000001</v>
      </c>
      <c r="DA39" s="623"/>
      <c r="DB39" s="623"/>
      <c r="DC39" s="624"/>
      <c r="DD39" s="614">
        <v>26056</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329</v>
      </c>
      <c r="C40" s="606"/>
      <c r="D40" s="606"/>
      <c r="E40" s="606"/>
      <c r="F40" s="606"/>
      <c r="G40" s="606"/>
      <c r="H40" s="606"/>
      <c r="I40" s="606"/>
      <c r="J40" s="606"/>
      <c r="K40" s="606"/>
      <c r="L40" s="606"/>
      <c r="M40" s="606"/>
      <c r="N40" s="606"/>
      <c r="O40" s="606"/>
      <c r="P40" s="606"/>
      <c r="Q40" s="607"/>
      <c r="R40" s="608">
        <v>4101</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330</v>
      </c>
      <c r="AR40" s="642"/>
      <c r="AS40" s="642"/>
      <c r="AT40" s="642"/>
      <c r="AU40" s="642"/>
      <c r="AV40" s="642"/>
      <c r="AW40" s="642"/>
      <c r="AX40" s="642"/>
      <c r="AY40" s="643"/>
      <c r="AZ40" s="608" t="s">
        <v>122</v>
      </c>
      <c r="BA40" s="609"/>
      <c r="BB40" s="609"/>
      <c r="BC40" s="609"/>
      <c r="BD40" s="621"/>
      <c r="BE40" s="621"/>
      <c r="BF40" s="644"/>
      <c r="BG40" s="649" t="s">
        <v>331</v>
      </c>
      <c r="BH40" s="650"/>
      <c r="BI40" s="650"/>
      <c r="BJ40" s="650"/>
      <c r="BK40" s="650"/>
      <c r="BL40" s="202"/>
      <c r="BM40" s="606" t="s">
        <v>332</v>
      </c>
      <c r="BN40" s="606"/>
      <c r="BO40" s="606"/>
      <c r="BP40" s="606"/>
      <c r="BQ40" s="606"/>
      <c r="BR40" s="606"/>
      <c r="BS40" s="606"/>
      <c r="BT40" s="606"/>
      <c r="BU40" s="607"/>
      <c r="BV40" s="608">
        <v>95</v>
      </c>
      <c r="BW40" s="609"/>
      <c r="BX40" s="609"/>
      <c r="BY40" s="609"/>
      <c r="BZ40" s="609"/>
      <c r="CA40" s="609"/>
      <c r="CB40" s="645"/>
      <c r="CD40" s="605" t="s">
        <v>333</v>
      </c>
      <c r="CE40" s="606"/>
      <c r="CF40" s="606"/>
      <c r="CG40" s="606"/>
      <c r="CH40" s="606"/>
      <c r="CI40" s="606"/>
      <c r="CJ40" s="606"/>
      <c r="CK40" s="606"/>
      <c r="CL40" s="606"/>
      <c r="CM40" s="606"/>
      <c r="CN40" s="606"/>
      <c r="CO40" s="606"/>
      <c r="CP40" s="606"/>
      <c r="CQ40" s="607"/>
      <c r="CR40" s="608">
        <v>12270</v>
      </c>
      <c r="CS40" s="609"/>
      <c r="CT40" s="609"/>
      <c r="CU40" s="609"/>
      <c r="CV40" s="609"/>
      <c r="CW40" s="609"/>
      <c r="CX40" s="609"/>
      <c r="CY40" s="610"/>
      <c r="CZ40" s="611">
        <v>0.3</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334</v>
      </c>
      <c r="C41" s="590"/>
      <c r="D41" s="590"/>
      <c r="E41" s="590"/>
      <c r="F41" s="590"/>
      <c r="G41" s="590"/>
      <c r="H41" s="590"/>
      <c r="I41" s="590"/>
      <c r="J41" s="590"/>
      <c r="K41" s="590"/>
      <c r="L41" s="590"/>
      <c r="M41" s="590"/>
      <c r="N41" s="590"/>
      <c r="O41" s="590"/>
      <c r="P41" s="590"/>
      <c r="Q41" s="591"/>
      <c r="R41" s="592">
        <v>5283251</v>
      </c>
      <c r="S41" s="633"/>
      <c r="T41" s="633"/>
      <c r="U41" s="633"/>
      <c r="V41" s="633"/>
      <c r="W41" s="633"/>
      <c r="X41" s="633"/>
      <c r="Y41" s="636"/>
      <c r="Z41" s="637">
        <v>100</v>
      </c>
      <c r="AA41" s="637"/>
      <c r="AB41" s="637"/>
      <c r="AC41" s="637"/>
      <c r="AD41" s="638">
        <v>2213599</v>
      </c>
      <c r="AE41" s="638"/>
      <c r="AF41" s="638"/>
      <c r="AG41" s="638"/>
      <c r="AH41" s="638"/>
      <c r="AI41" s="638"/>
      <c r="AJ41" s="638"/>
      <c r="AK41" s="638"/>
      <c r="AL41" s="595">
        <v>100</v>
      </c>
      <c r="AM41" s="639"/>
      <c r="AN41" s="639"/>
      <c r="AO41" s="640"/>
      <c r="AQ41" s="641" t="s">
        <v>335</v>
      </c>
      <c r="AR41" s="642"/>
      <c r="AS41" s="642"/>
      <c r="AT41" s="642"/>
      <c r="AU41" s="642"/>
      <c r="AV41" s="642"/>
      <c r="AW41" s="642"/>
      <c r="AX41" s="642"/>
      <c r="AY41" s="643"/>
      <c r="AZ41" s="608">
        <v>100659</v>
      </c>
      <c r="BA41" s="609"/>
      <c r="BB41" s="609"/>
      <c r="BC41" s="609"/>
      <c r="BD41" s="621"/>
      <c r="BE41" s="621"/>
      <c r="BF41" s="644"/>
      <c r="BG41" s="649"/>
      <c r="BH41" s="650"/>
      <c r="BI41" s="650"/>
      <c r="BJ41" s="650"/>
      <c r="BK41" s="650"/>
      <c r="BL41" s="202"/>
      <c r="BM41" s="606" t="s">
        <v>336</v>
      </c>
      <c r="BN41" s="606"/>
      <c r="BO41" s="606"/>
      <c r="BP41" s="606"/>
      <c r="BQ41" s="606"/>
      <c r="BR41" s="606"/>
      <c r="BS41" s="606"/>
      <c r="BT41" s="606"/>
      <c r="BU41" s="607"/>
      <c r="BV41" s="608">
        <v>5</v>
      </c>
      <c r="BW41" s="609"/>
      <c r="BX41" s="609"/>
      <c r="BY41" s="609"/>
      <c r="BZ41" s="609"/>
      <c r="CA41" s="609"/>
      <c r="CB41" s="645"/>
      <c r="CD41" s="605" t="s">
        <v>337</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326</v>
      </c>
      <c r="AR42" s="654"/>
      <c r="AS42" s="654"/>
      <c r="AT42" s="654"/>
      <c r="AU42" s="654"/>
      <c r="AV42" s="654"/>
      <c r="AW42" s="654"/>
      <c r="AX42" s="654"/>
      <c r="AY42" s="655"/>
      <c r="AZ42" s="592">
        <v>113893</v>
      </c>
      <c r="BA42" s="633"/>
      <c r="BB42" s="633"/>
      <c r="BC42" s="633"/>
      <c r="BD42" s="593"/>
      <c r="BE42" s="593"/>
      <c r="BF42" s="656"/>
      <c r="BG42" s="651"/>
      <c r="BH42" s="652"/>
      <c r="BI42" s="652"/>
      <c r="BJ42" s="652"/>
      <c r="BK42" s="652"/>
      <c r="BL42" s="203"/>
      <c r="BM42" s="590" t="s">
        <v>338</v>
      </c>
      <c r="BN42" s="590"/>
      <c r="BO42" s="590"/>
      <c r="BP42" s="590"/>
      <c r="BQ42" s="590"/>
      <c r="BR42" s="590"/>
      <c r="BS42" s="590"/>
      <c r="BT42" s="590"/>
      <c r="BU42" s="591"/>
      <c r="BV42" s="592">
        <v>563</v>
      </c>
      <c r="BW42" s="633"/>
      <c r="BX42" s="633"/>
      <c r="BY42" s="633"/>
      <c r="BZ42" s="633"/>
      <c r="CA42" s="633"/>
      <c r="CB42" s="634"/>
      <c r="CD42" s="605" t="s">
        <v>339</v>
      </c>
      <c r="CE42" s="606"/>
      <c r="CF42" s="606"/>
      <c r="CG42" s="606"/>
      <c r="CH42" s="606"/>
      <c r="CI42" s="606"/>
      <c r="CJ42" s="606"/>
      <c r="CK42" s="606"/>
      <c r="CL42" s="606"/>
      <c r="CM42" s="606"/>
      <c r="CN42" s="606"/>
      <c r="CO42" s="606"/>
      <c r="CP42" s="606"/>
      <c r="CQ42" s="607"/>
      <c r="CR42" s="608">
        <v>1872705</v>
      </c>
      <c r="CS42" s="621"/>
      <c r="CT42" s="621"/>
      <c r="CU42" s="621"/>
      <c r="CV42" s="621"/>
      <c r="CW42" s="621"/>
      <c r="CX42" s="621"/>
      <c r="CY42" s="622"/>
      <c r="CZ42" s="611">
        <v>43.2</v>
      </c>
      <c r="DA42" s="623"/>
      <c r="DB42" s="623"/>
      <c r="DC42" s="624"/>
      <c r="DD42" s="614">
        <v>339765</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340</v>
      </c>
      <c r="CD43" s="605" t="s">
        <v>341</v>
      </c>
      <c r="CE43" s="606"/>
      <c r="CF43" s="606"/>
      <c r="CG43" s="606"/>
      <c r="CH43" s="606"/>
      <c r="CI43" s="606"/>
      <c r="CJ43" s="606"/>
      <c r="CK43" s="606"/>
      <c r="CL43" s="606"/>
      <c r="CM43" s="606"/>
      <c r="CN43" s="606"/>
      <c r="CO43" s="606"/>
      <c r="CP43" s="606"/>
      <c r="CQ43" s="607"/>
      <c r="CR43" s="608">
        <v>32967</v>
      </c>
      <c r="CS43" s="621"/>
      <c r="CT43" s="621"/>
      <c r="CU43" s="621"/>
      <c r="CV43" s="621"/>
      <c r="CW43" s="621"/>
      <c r="CX43" s="621"/>
      <c r="CY43" s="622"/>
      <c r="CZ43" s="611">
        <v>0.8</v>
      </c>
      <c r="DA43" s="623"/>
      <c r="DB43" s="623"/>
      <c r="DC43" s="624"/>
      <c r="DD43" s="614">
        <v>32967</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342</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291</v>
      </c>
      <c r="CE44" s="628"/>
      <c r="CF44" s="605" t="s">
        <v>343</v>
      </c>
      <c r="CG44" s="606"/>
      <c r="CH44" s="606"/>
      <c r="CI44" s="606"/>
      <c r="CJ44" s="606"/>
      <c r="CK44" s="606"/>
      <c r="CL44" s="606"/>
      <c r="CM44" s="606"/>
      <c r="CN44" s="606"/>
      <c r="CO44" s="606"/>
      <c r="CP44" s="606"/>
      <c r="CQ44" s="607"/>
      <c r="CR44" s="608">
        <v>410157</v>
      </c>
      <c r="CS44" s="609"/>
      <c r="CT44" s="609"/>
      <c r="CU44" s="609"/>
      <c r="CV44" s="609"/>
      <c r="CW44" s="609"/>
      <c r="CX44" s="609"/>
      <c r="CY44" s="610"/>
      <c r="CZ44" s="611">
        <v>9.5</v>
      </c>
      <c r="DA44" s="612"/>
      <c r="DB44" s="612"/>
      <c r="DC44" s="613"/>
      <c r="DD44" s="614">
        <v>160849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344</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345</v>
      </c>
      <c r="CG45" s="606"/>
      <c r="CH45" s="606"/>
      <c r="CI45" s="606"/>
      <c r="CJ45" s="606"/>
      <c r="CK45" s="606"/>
      <c r="CL45" s="606"/>
      <c r="CM45" s="606"/>
      <c r="CN45" s="606"/>
      <c r="CO45" s="606"/>
      <c r="CP45" s="606"/>
      <c r="CQ45" s="607"/>
      <c r="CR45" s="608">
        <v>190734</v>
      </c>
      <c r="CS45" s="621"/>
      <c r="CT45" s="621"/>
      <c r="CU45" s="621"/>
      <c r="CV45" s="621"/>
      <c r="CW45" s="621"/>
      <c r="CX45" s="621"/>
      <c r="CY45" s="622"/>
      <c r="CZ45" s="611">
        <v>4.4000000000000004</v>
      </c>
      <c r="DA45" s="623"/>
      <c r="DB45" s="623"/>
      <c r="DC45" s="624"/>
      <c r="DD45" s="614">
        <v>27918</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346</v>
      </c>
      <c r="CG46" s="606"/>
      <c r="CH46" s="606"/>
      <c r="CI46" s="606"/>
      <c r="CJ46" s="606"/>
      <c r="CK46" s="606"/>
      <c r="CL46" s="606"/>
      <c r="CM46" s="606"/>
      <c r="CN46" s="606"/>
      <c r="CO46" s="606"/>
      <c r="CP46" s="606"/>
      <c r="CQ46" s="607"/>
      <c r="CR46" s="608">
        <v>218923</v>
      </c>
      <c r="CS46" s="609"/>
      <c r="CT46" s="609"/>
      <c r="CU46" s="609"/>
      <c r="CV46" s="609"/>
      <c r="CW46" s="609"/>
      <c r="CX46" s="609"/>
      <c r="CY46" s="610"/>
      <c r="CZ46" s="611">
        <v>5</v>
      </c>
      <c r="DA46" s="612"/>
      <c r="DB46" s="612"/>
      <c r="DC46" s="613"/>
      <c r="DD46" s="614">
        <v>132431</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347</v>
      </c>
      <c r="CG47" s="606"/>
      <c r="CH47" s="606"/>
      <c r="CI47" s="606"/>
      <c r="CJ47" s="606"/>
      <c r="CK47" s="606"/>
      <c r="CL47" s="606"/>
      <c r="CM47" s="606"/>
      <c r="CN47" s="606"/>
      <c r="CO47" s="606"/>
      <c r="CP47" s="606"/>
      <c r="CQ47" s="607"/>
      <c r="CR47" s="608">
        <v>1462548</v>
      </c>
      <c r="CS47" s="621"/>
      <c r="CT47" s="621"/>
      <c r="CU47" s="621"/>
      <c r="CV47" s="621"/>
      <c r="CW47" s="621"/>
      <c r="CX47" s="621"/>
      <c r="CY47" s="622"/>
      <c r="CZ47" s="611">
        <v>33.700000000000003</v>
      </c>
      <c r="DA47" s="623"/>
      <c r="DB47" s="623"/>
      <c r="DC47" s="624"/>
      <c r="DD47" s="614">
        <v>178916</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348</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349</v>
      </c>
      <c r="CE49" s="590"/>
      <c r="CF49" s="590"/>
      <c r="CG49" s="590"/>
      <c r="CH49" s="590"/>
      <c r="CI49" s="590"/>
      <c r="CJ49" s="590"/>
      <c r="CK49" s="590"/>
      <c r="CL49" s="590"/>
      <c r="CM49" s="590"/>
      <c r="CN49" s="590"/>
      <c r="CO49" s="590"/>
      <c r="CP49" s="590"/>
      <c r="CQ49" s="591"/>
      <c r="CR49" s="592">
        <v>4337394</v>
      </c>
      <c r="CS49" s="593"/>
      <c r="CT49" s="593"/>
      <c r="CU49" s="593"/>
      <c r="CV49" s="593"/>
      <c r="CW49" s="593"/>
      <c r="CX49" s="593"/>
      <c r="CY49" s="594"/>
      <c r="CZ49" s="595">
        <v>100</v>
      </c>
      <c r="DA49" s="596"/>
      <c r="DB49" s="596"/>
      <c r="DC49" s="597"/>
      <c r="DD49" s="598">
        <v>2456644</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ZEwfxRXb+HHn1sP+NXU/rAeu+2+rngFSCDAuKAJ8ZUOXYoDzY2XrvB2YXqaer53Fmru14ggUtx6Pn/wAabTk/Q==" saltValue="TEEXPRGq7OPZZnOUmZfUT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G1"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350</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351</v>
      </c>
      <c r="DK2" s="1079"/>
      <c r="DL2" s="1079"/>
      <c r="DM2" s="1079"/>
      <c r="DN2" s="1079"/>
      <c r="DO2" s="1080"/>
      <c r="DP2" s="210"/>
      <c r="DQ2" s="1078" t="s">
        <v>352</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353</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354</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355</v>
      </c>
      <c r="B5" s="983"/>
      <c r="C5" s="983"/>
      <c r="D5" s="983"/>
      <c r="E5" s="983"/>
      <c r="F5" s="983"/>
      <c r="G5" s="983"/>
      <c r="H5" s="983"/>
      <c r="I5" s="983"/>
      <c r="J5" s="983"/>
      <c r="K5" s="983"/>
      <c r="L5" s="983"/>
      <c r="M5" s="983"/>
      <c r="N5" s="983"/>
      <c r="O5" s="983"/>
      <c r="P5" s="984"/>
      <c r="Q5" s="988" t="s">
        <v>356</v>
      </c>
      <c r="R5" s="989"/>
      <c r="S5" s="989"/>
      <c r="T5" s="989"/>
      <c r="U5" s="990"/>
      <c r="V5" s="988" t="s">
        <v>357</v>
      </c>
      <c r="W5" s="989"/>
      <c r="X5" s="989"/>
      <c r="Y5" s="989"/>
      <c r="Z5" s="990"/>
      <c r="AA5" s="988" t="s">
        <v>358</v>
      </c>
      <c r="AB5" s="989"/>
      <c r="AC5" s="989"/>
      <c r="AD5" s="989"/>
      <c r="AE5" s="989"/>
      <c r="AF5" s="1081" t="s">
        <v>359</v>
      </c>
      <c r="AG5" s="989"/>
      <c r="AH5" s="989"/>
      <c r="AI5" s="989"/>
      <c r="AJ5" s="1002"/>
      <c r="AK5" s="989" t="s">
        <v>360</v>
      </c>
      <c r="AL5" s="989"/>
      <c r="AM5" s="989"/>
      <c r="AN5" s="989"/>
      <c r="AO5" s="990"/>
      <c r="AP5" s="988" t="s">
        <v>361</v>
      </c>
      <c r="AQ5" s="989"/>
      <c r="AR5" s="989"/>
      <c r="AS5" s="989"/>
      <c r="AT5" s="990"/>
      <c r="AU5" s="988" t="s">
        <v>362</v>
      </c>
      <c r="AV5" s="989"/>
      <c r="AW5" s="989"/>
      <c r="AX5" s="989"/>
      <c r="AY5" s="1002"/>
      <c r="AZ5" s="214"/>
      <c r="BA5" s="214"/>
      <c r="BB5" s="214"/>
      <c r="BC5" s="214"/>
      <c r="BD5" s="214"/>
      <c r="BE5" s="215"/>
      <c r="BF5" s="215"/>
      <c r="BG5" s="215"/>
      <c r="BH5" s="215"/>
      <c r="BI5" s="215"/>
      <c r="BJ5" s="215"/>
      <c r="BK5" s="215"/>
      <c r="BL5" s="215"/>
      <c r="BM5" s="215"/>
      <c r="BN5" s="215"/>
      <c r="BO5" s="215"/>
      <c r="BP5" s="215"/>
      <c r="BQ5" s="982" t="s">
        <v>363</v>
      </c>
      <c r="BR5" s="983"/>
      <c r="BS5" s="983"/>
      <c r="BT5" s="983"/>
      <c r="BU5" s="983"/>
      <c r="BV5" s="983"/>
      <c r="BW5" s="983"/>
      <c r="BX5" s="983"/>
      <c r="BY5" s="983"/>
      <c r="BZ5" s="983"/>
      <c r="CA5" s="983"/>
      <c r="CB5" s="983"/>
      <c r="CC5" s="983"/>
      <c r="CD5" s="983"/>
      <c r="CE5" s="983"/>
      <c r="CF5" s="983"/>
      <c r="CG5" s="984"/>
      <c r="CH5" s="988" t="s">
        <v>364</v>
      </c>
      <c r="CI5" s="989"/>
      <c r="CJ5" s="989"/>
      <c r="CK5" s="989"/>
      <c r="CL5" s="990"/>
      <c r="CM5" s="988" t="s">
        <v>365</v>
      </c>
      <c r="CN5" s="989"/>
      <c r="CO5" s="989"/>
      <c r="CP5" s="989"/>
      <c r="CQ5" s="990"/>
      <c r="CR5" s="988" t="s">
        <v>366</v>
      </c>
      <c r="CS5" s="989"/>
      <c r="CT5" s="989"/>
      <c r="CU5" s="989"/>
      <c r="CV5" s="990"/>
      <c r="CW5" s="988" t="s">
        <v>367</v>
      </c>
      <c r="CX5" s="989"/>
      <c r="CY5" s="989"/>
      <c r="CZ5" s="989"/>
      <c r="DA5" s="990"/>
      <c r="DB5" s="988" t="s">
        <v>368</v>
      </c>
      <c r="DC5" s="989"/>
      <c r="DD5" s="989"/>
      <c r="DE5" s="989"/>
      <c r="DF5" s="990"/>
      <c r="DG5" s="1071" t="s">
        <v>369</v>
      </c>
      <c r="DH5" s="1072"/>
      <c r="DI5" s="1072"/>
      <c r="DJ5" s="1072"/>
      <c r="DK5" s="1073"/>
      <c r="DL5" s="1071" t="s">
        <v>370</v>
      </c>
      <c r="DM5" s="1072"/>
      <c r="DN5" s="1072"/>
      <c r="DO5" s="1072"/>
      <c r="DP5" s="1073"/>
      <c r="DQ5" s="988" t="s">
        <v>371</v>
      </c>
      <c r="DR5" s="989"/>
      <c r="DS5" s="989"/>
      <c r="DT5" s="989"/>
      <c r="DU5" s="990"/>
      <c r="DV5" s="988" t="s">
        <v>362</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372</v>
      </c>
      <c r="C7" s="1035"/>
      <c r="D7" s="1035"/>
      <c r="E7" s="1035"/>
      <c r="F7" s="1035"/>
      <c r="G7" s="1035"/>
      <c r="H7" s="1035"/>
      <c r="I7" s="1035"/>
      <c r="J7" s="1035"/>
      <c r="K7" s="1035"/>
      <c r="L7" s="1035"/>
      <c r="M7" s="1035"/>
      <c r="N7" s="1035"/>
      <c r="O7" s="1035"/>
      <c r="P7" s="1036"/>
      <c r="Q7" s="1089">
        <v>5283</v>
      </c>
      <c r="R7" s="1090"/>
      <c r="S7" s="1090"/>
      <c r="T7" s="1090"/>
      <c r="U7" s="1090"/>
      <c r="V7" s="1090">
        <v>4337</v>
      </c>
      <c r="W7" s="1090"/>
      <c r="X7" s="1090"/>
      <c r="Y7" s="1090"/>
      <c r="Z7" s="1090"/>
      <c r="AA7" s="1090">
        <v>946</v>
      </c>
      <c r="AB7" s="1090"/>
      <c r="AC7" s="1090"/>
      <c r="AD7" s="1090"/>
      <c r="AE7" s="1091"/>
      <c r="AF7" s="1092">
        <v>91</v>
      </c>
      <c r="AG7" s="1093"/>
      <c r="AH7" s="1093"/>
      <c r="AI7" s="1093"/>
      <c r="AJ7" s="1094"/>
      <c r="AK7" s="1095">
        <v>158</v>
      </c>
      <c r="AL7" s="1096"/>
      <c r="AM7" s="1096"/>
      <c r="AN7" s="1096"/>
      <c r="AO7" s="1096"/>
      <c r="AP7" s="1096">
        <v>2187</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549</v>
      </c>
      <c r="BT7" s="1087"/>
      <c r="BU7" s="1087"/>
      <c r="BV7" s="1087"/>
      <c r="BW7" s="1087"/>
      <c r="BX7" s="1087"/>
      <c r="BY7" s="1087"/>
      <c r="BZ7" s="1087"/>
      <c r="CA7" s="1087"/>
      <c r="CB7" s="1087"/>
      <c r="CC7" s="1087"/>
      <c r="CD7" s="1087"/>
      <c r="CE7" s="1087"/>
      <c r="CF7" s="1087"/>
      <c r="CG7" s="1099"/>
      <c r="CH7" s="1083">
        <v>-10</v>
      </c>
      <c r="CI7" s="1084"/>
      <c r="CJ7" s="1084"/>
      <c r="CK7" s="1084"/>
      <c r="CL7" s="1085"/>
      <c r="CM7" s="1083">
        <v>1132</v>
      </c>
      <c r="CN7" s="1084"/>
      <c r="CO7" s="1084"/>
      <c r="CP7" s="1084"/>
      <c r="CQ7" s="1085"/>
      <c r="CR7" s="1083">
        <v>1000</v>
      </c>
      <c r="CS7" s="1084"/>
      <c r="CT7" s="1084"/>
      <c r="CU7" s="1084"/>
      <c r="CV7" s="1085"/>
      <c r="CW7" s="1083">
        <v>37</v>
      </c>
      <c r="CX7" s="1084"/>
      <c r="CY7" s="1084"/>
      <c r="CZ7" s="1084"/>
      <c r="DA7" s="1085"/>
      <c r="DB7" s="1083" t="s">
        <v>548</v>
      </c>
      <c r="DC7" s="1084"/>
      <c r="DD7" s="1084"/>
      <c r="DE7" s="1084"/>
      <c r="DF7" s="1085"/>
      <c r="DG7" s="1083" t="s">
        <v>548</v>
      </c>
      <c r="DH7" s="1084"/>
      <c r="DI7" s="1084"/>
      <c r="DJ7" s="1084"/>
      <c r="DK7" s="1085"/>
      <c r="DL7" s="1083" t="s">
        <v>548</v>
      </c>
      <c r="DM7" s="1084"/>
      <c r="DN7" s="1084"/>
      <c r="DO7" s="1084"/>
      <c r="DP7" s="1085"/>
      <c r="DQ7" s="1083" t="s">
        <v>548</v>
      </c>
      <c r="DR7" s="1084"/>
      <c r="DS7" s="1084"/>
      <c r="DT7" s="1084"/>
      <c r="DU7" s="1085"/>
      <c r="DV7" s="1086"/>
      <c r="DW7" s="1087"/>
      <c r="DX7" s="1087"/>
      <c r="DY7" s="1087"/>
      <c r="DZ7" s="1088"/>
      <c r="EA7" s="217"/>
    </row>
    <row r="8" spans="1:131" s="218" customFormat="1" ht="26.25" customHeight="1" x14ac:dyDescent="0.2">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550</v>
      </c>
      <c r="BT8" s="980"/>
      <c r="BU8" s="980"/>
      <c r="BV8" s="980"/>
      <c r="BW8" s="980"/>
      <c r="BX8" s="980"/>
      <c r="BY8" s="980"/>
      <c r="BZ8" s="980"/>
      <c r="CA8" s="980"/>
      <c r="CB8" s="980"/>
      <c r="CC8" s="980"/>
      <c r="CD8" s="980"/>
      <c r="CE8" s="980"/>
      <c r="CF8" s="980"/>
      <c r="CG8" s="1001"/>
      <c r="CH8" s="976">
        <v>-1</v>
      </c>
      <c r="CI8" s="977"/>
      <c r="CJ8" s="977"/>
      <c r="CK8" s="977"/>
      <c r="CL8" s="978"/>
      <c r="CM8" s="976">
        <v>15</v>
      </c>
      <c r="CN8" s="977"/>
      <c r="CO8" s="977"/>
      <c r="CP8" s="977"/>
      <c r="CQ8" s="978"/>
      <c r="CR8" s="976">
        <v>10</v>
      </c>
      <c r="CS8" s="977"/>
      <c r="CT8" s="977"/>
      <c r="CU8" s="977"/>
      <c r="CV8" s="978"/>
      <c r="CW8" s="976" t="s">
        <v>548</v>
      </c>
      <c r="CX8" s="977"/>
      <c r="CY8" s="977"/>
      <c r="CZ8" s="977"/>
      <c r="DA8" s="978"/>
      <c r="DB8" s="976" t="s">
        <v>548</v>
      </c>
      <c r="DC8" s="977"/>
      <c r="DD8" s="977"/>
      <c r="DE8" s="977"/>
      <c r="DF8" s="978"/>
      <c r="DG8" s="976" t="s">
        <v>548</v>
      </c>
      <c r="DH8" s="977"/>
      <c r="DI8" s="977"/>
      <c r="DJ8" s="977"/>
      <c r="DK8" s="978"/>
      <c r="DL8" s="976" t="s">
        <v>548</v>
      </c>
      <c r="DM8" s="977"/>
      <c r="DN8" s="977"/>
      <c r="DO8" s="977"/>
      <c r="DP8" s="978"/>
      <c r="DQ8" s="976" t="s">
        <v>548</v>
      </c>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t="s">
        <v>551</v>
      </c>
      <c r="BT9" s="980"/>
      <c r="BU9" s="980"/>
      <c r="BV9" s="980"/>
      <c r="BW9" s="980"/>
      <c r="BX9" s="980"/>
      <c r="BY9" s="980"/>
      <c r="BZ9" s="980"/>
      <c r="CA9" s="980"/>
      <c r="CB9" s="980"/>
      <c r="CC9" s="980"/>
      <c r="CD9" s="980"/>
      <c r="CE9" s="980"/>
      <c r="CF9" s="980"/>
      <c r="CG9" s="1001"/>
      <c r="CH9" s="976">
        <v>-24</v>
      </c>
      <c r="CI9" s="977"/>
      <c r="CJ9" s="977"/>
      <c r="CK9" s="977"/>
      <c r="CL9" s="978"/>
      <c r="CM9" s="976">
        <v>-13307</v>
      </c>
      <c r="CN9" s="977"/>
      <c r="CO9" s="977"/>
      <c r="CP9" s="977"/>
      <c r="CQ9" s="978"/>
      <c r="CR9" s="976">
        <v>0</v>
      </c>
      <c r="CS9" s="977"/>
      <c r="CT9" s="977"/>
      <c r="CU9" s="977"/>
      <c r="CV9" s="978"/>
      <c r="CW9" s="976" t="s">
        <v>548</v>
      </c>
      <c r="CX9" s="977"/>
      <c r="CY9" s="977"/>
      <c r="CZ9" s="977"/>
      <c r="DA9" s="978"/>
      <c r="DB9" s="976">
        <v>21</v>
      </c>
      <c r="DC9" s="977"/>
      <c r="DD9" s="977"/>
      <c r="DE9" s="977"/>
      <c r="DF9" s="978"/>
      <c r="DG9" s="976" t="s">
        <v>548</v>
      </c>
      <c r="DH9" s="977"/>
      <c r="DI9" s="977"/>
      <c r="DJ9" s="977"/>
      <c r="DK9" s="978"/>
      <c r="DL9" s="976" t="s">
        <v>548</v>
      </c>
      <c r="DM9" s="977"/>
      <c r="DN9" s="977"/>
      <c r="DO9" s="977"/>
      <c r="DP9" s="978"/>
      <c r="DQ9" s="976" t="s">
        <v>548</v>
      </c>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373</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374</v>
      </c>
      <c r="B23" s="924" t="s">
        <v>375</v>
      </c>
      <c r="C23" s="925"/>
      <c r="D23" s="925"/>
      <c r="E23" s="925"/>
      <c r="F23" s="925"/>
      <c r="G23" s="925"/>
      <c r="H23" s="925"/>
      <c r="I23" s="925"/>
      <c r="J23" s="925"/>
      <c r="K23" s="925"/>
      <c r="L23" s="925"/>
      <c r="M23" s="925"/>
      <c r="N23" s="925"/>
      <c r="O23" s="925"/>
      <c r="P23" s="935"/>
      <c r="Q23" s="1054">
        <v>5283</v>
      </c>
      <c r="R23" s="1048"/>
      <c r="S23" s="1048"/>
      <c r="T23" s="1048"/>
      <c r="U23" s="1048"/>
      <c r="V23" s="1048">
        <v>4337</v>
      </c>
      <c r="W23" s="1048"/>
      <c r="X23" s="1048"/>
      <c r="Y23" s="1048"/>
      <c r="Z23" s="1048"/>
      <c r="AA23" s="1048">
        <v>946</v>
      </c>
      <c r="AB23" s="1048"/>
      <c r="AC23" s="1048"/>
      <c r="AD23" s="1048"/>
      <c r="AE23" s="1055"/>
      <c r="AF23" s="1056">
        <v>91</v>
      </c>
      <c r="AG23" s="1048"/>
      <c r="AH23" s="1048"/>
      <c r="AI23" s="1048"/>
      <c r="AJ23" s="1057"/>
      <c r="AK23" s="1058"/>
      <c r="AL23" s="1059"/>
      <c r="AM23" s="1059"/>
      <c r="AN23" s="1059"/>
      <c r="AO23" s="1059"/>
      <c r="AP23" s="1048">
        <v>2187</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376</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377</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355</v>
      </c>
      <c r="B26" s="983"/>
      <c r="C26" s="983"/>
      <c r="D26" s="983"/>
      <c r="E26" s="983"/>
      <c r="F26" s="983"/>
      <c r="G26" s="983"/>
      <c r="H26" s="983"/>
      <c r="I26" s="983"/>
      <c r="J26" s="983"/>
      <c r="K26" s="983"/>
      <c r="L26" s="983"/>
      <c r="M26" s="983"/>
      <c r="N26" s="983"/>
      <c r="O26" s="983"/>
      <c r="P26" s="984"/>
      <c r="Q26" s="988" t="s">
        <v>378</v>
      </c>
      <c r="R26" s="989"/>
      <c r="S26" s="989"/>
      <c r="T26" s="989"/>
      <c r="U26" s="990"/>
      <c r="V26" s="988" t="s">
        <v>379</v>
      </c>
      <c r="W26" s="989"/>
      <c r="X26" s="989"/>
      <c r="Y26" s="989"/>
      <c r="Z26" s="990"/>
      <c r="AA26" s="988" t="s">
        <v>380</v>
      </c>
      <c r="AB26" s="989"/>
      <c r="AC26" s="989"/>
      <c r="AD26" s="989"/>
      <c r="AE26" s="989"/>
      <c r="AF26" s="1042" t="s">
        <v>381</v>
      </c>
      <c r="AG26" s="995"/>
      <c r="AH26" s="995"/>
      <c r="AI26" s="995"/>
      <c r="AJ26" s="1043"/>
      <c r="AK26" s="989" t="s">
        <v>382</v>
      </c>
      <c r="AL26" s="989"/>
      <c r="AM26" s="989"/>
      <c r="AN26" s="989"/>
      <c r="AO26" s="990"/>
      <c r="AP26" s="988" t="s">
        <v>383</v>
      </c>
      <c r="AQ26" s="989"/>
      <c r="AR26" s="989"/>
      <c r="AS26" s="989"/>
      <c r="AT26" s="990"/>
      <c r="AU26" s="988" t="s">
        <v>384</v>
      </c>
      <c r="AV26" s="989"/>
      <c r="AW26" s="989"/>
      <c r="AX26" s="989"/>
      <c r="AY26" s="990"/>
      <c r="AZ26" s="988" t="s">
        <v>385</v>
      </c>
      <c r="BA26" s="989"/>
      <c r="BB26" s="989"/>
      <c r="BC26" s="989"/>
      <c r="BD26" s="990"/>
      <c r="BE26" s="988" t="s">
        <v>362</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386</v>
      </c>
      <c r="C28" s="1035"/>
      <c r="D28" s="1035"/>
      <c r="E28" s="1035"/>
      <c r="F28" s="1035"/>
      <c r="G28" s="1035"/>
      <c r="H28" s="1035"/>
      <c r="I28" s="1035"/>
      <c r="J28" s="1035"/>
      <c r="K28" s="1035"/>
      <c r="L28" s="1035"/>
      <c r="M28" s="1035"/>
      <c r="N28" s="1035"/>
      <c r="O28" s="1035"/>
      <c r="P28" s="1036"/>
      <c r="Q28" s="1037">
        <v>359</v>
      </c>
      <c r="R28" s="1038"/>
      <c r="S28" s="1038"/>
      <c r="T28" s="1038"/>
      <c r="U28" s="1038"/>
      <c r="V28" s="1038">
        <v>323</v>
      </c>
      <c r="W28" s="1038"/>
      <c r="X28" s="1038"/>
      <c r="Y28" s="1038"/>
      <c r="Z28" s="1038"/>
      <c r="AA28" s="1038">
        <v>36</v>
      </c>
      <c r="AB28" s="1038"/>
      <c r="AC28" s="1038"/>
      <c r="AD28" s="1038"/>
      <c r="AE28" s="1039"/>
      <c r="AF28" s="1040">
        <v>36</v>
      </c>
      <c r="AG28" s="1038"/>
      <c r="AH28" s="1038"/>
      <c r="AI28" s="1038"/>
      <c r="AJ28" s="1041"/>
      <c r="AK28" s="1029">
        <v>19</v>
      </c>
      <c r="AL28" s="1030"/>
      <c r="AM28" s="1030"/>
      <c r="AN28" s="1030"/>
      <c r="AO28" s="1030"/>
      <c r="AP28" s="1030" t="s">
        <v>548</v>
      </c>
      <c r="AQ28" s="1030"/>
      <c r="AR28" s="1030"/>
      <c r="AS28" s="1030"/>
      <c r="AT28" s="1030"/>
      <c r="AU28" s="1030" t="s">
        <v>548</v>
      </c>
      <c r="AV28" s="1030"/>
      <c r="AW28" s="1030"/>
      <c r="AX28" s="1030"/>
      <c r="AY28" s="1030"/>
      <c r="AZ28" s="1031" t="s">
        <v>548</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387</v>
      </c>
      <c r="C29" s="1018"/>
      <c r="D29" s="1018"/>
      <c r="E29" s="1018"/>
      <c r="F29" s="1018"/>
      <c r="G29" s="1018"/>
      <c r="H29" s="1018"/>
      <c r="I29" s="1018"/>
      <c r="J29" s="1018"/>
      <c r="K29" s="1018"/>
      <c r="L29" s="1018"/>
      <c r="M29" s="1018"/>
      <c r="N29" s="1018"/>
      <c r="O29" s="1018"/>
      <c r="P29" s="1019"/>
      <c r="Q29" s="1025">
        <v>311</v>
      </c>
      <c r="R29" s="1026"/>
      <c r="S29" s="1026"/>
      <c r="T29" s="1026"/>
      <c r="U29" s="1026"/>
      <c r="V29" s="1026">
        <v>281</v>
      </c>
      <c r="W29" s="1026"/>
      <c r="X29" s="1026"/>
      <c r="Y29" s="1026"/>
      <c r="Z29" s="1026"/>
      <c r="AA29" s="1026">
        <v>30</v>
      </c>
      <c r="AB29" s="1026"/>
      <c r="AC29" s="1026"/>
      <c r="AD29" s="1026"/>
      <c r="AE29" s="1027"/>
      <c r="AF29" s="1022">
        <v>30</v>
      </c>
      <c r="AG29" s="1023"/>
      <c r="AH29" s="1023"/>
      <c r="AI29" s="1023"/>
      <c r="AJ29" s="1024"/>
      <c r="AK29" s="967">
        <v>63</v>
      </c>
      <c r="AL29" s="958"/>
      <c r="AM29" s="958"/>
      <c r="AN29" s="958"/>
      <c r="AO29" s="958"/>
      <c r="AP29" s="958" t="s">
        <v>548</v>
      </c>
      <c r="AQ29" s="958"/>
      <c r="AR29" s="958"/>
      <c r="AS29" s="958"/>
      <c r="AT29" s="958"/>
      <c r="AU29" s="958" t="s">
        <v>548</v>
      </c>
      <c r="AV29" s="958"/>
      <c r="AW29" s="958"/>
      <c r="AX29" s="958"/>
      <c r="AY29" s="958"/>
      <c r="AZ29" s="1028" t="s">
        <v>548</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388</v>
      </c>
      <c r="C30" s="1018"/>
      <c r="D30" s="1018"/>
      <c r="E30" s="1018"/>
      <c r="F30" s="1018"/>
      <c r="G30" s="1018"/>
      <c r="H30" s="1018"/>
      <c r="I30" s="1018"/>
      <c r="J30" s="1018"/>
      <c r="K30" s="1018"/>
      <c r="L30" s="1018"/>
      <c r="M30" s="1018"/>
      <c r="N30" s="1018"/>
      <c r="O30" s="1018"/>
      <c r="P30" s="1019"/>
      <c r="Q30" s="1025">
        <v>42</v>
      </c>
      <c r="R30" s="1026"/>
      <c r="S30" s="1026"/>
      <c r="T30" s="1026"/>
      <c r="U30" s="1026"/>
      <c r="V30" s="1026">
        <v>40</v>
      </c>
      <c r="W30" s="1026"/>
      <c r="X30" s="1026"/>
      <c r="Y30" s="1026"/>
      <c r="Z30" s="1026"/>
      <c r="AA30" s="1026">
        <v>2</v>
      </c>
      <c r="AB30" s="1026"/>
      <c r="AC30" s="1026"/>
      <c r="AD30" s="1026"/>
      <c r="AE30" s="1027"/>
      <c r="AF30" s="1022">
        <v>2</v>
      </c>
      <c r="AG30" s="1023"/>
      <c r="AH30" s="1023"/>
      <c r="AI30" s="1023"/>
      <c r="AJ30" s="1024"/>
      <c r="AK30" s="967">
        <v>16</v>
      </c>
      <c r="AL30" s="958"/>
      <c r="AM30" s="958"/>
      <c r="AN30" s="958"/>
      <c r="AO30" s="958"/>
      <c r="AP30" s="958" t="s">
        <v>548</v>
      </c>
      <c r="AQ30" s="958"/>
      <c r="AR30" s="958"/>
      <c r="AS30" s="958"/>
      <c r="AT30" s="958"/>
      <c r="AU30" s="958" t="s">
        <v>548</v>
      </c>
      <c r="AV30" s="958"/>
      <c r="AW30" s="958"/>
      <c r="AX30" s="958"/>
      <c r="AY30" s="958"/>
      <c r="AZ30" s="1028" t="s">
        <v>548</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389</v>
      </c>
      <c r="C31" s="1018"/>
      <c r="D31" s="1018"/>
      <c r="E31" s="1018"/>
      <c r="F31" s="1018"/>
      <c r="G31" s="1018"/>
      <c r="H31" s="1018"/>
      <c r="I31" s="1018"/>
      <c r="J31" s="1018"/>
      <c r="K31" s="1018"/>
      <c r="L31" s="1018"/>
      <c r="M31" s="1018"/>
      <c r="N31" s="1018"/>
      <c r="O31" s="1018"/>
      <c r="P31" s="1019"/>
      <c r="Q31" s="1025">
        <v>396</v>
      </c>
      <c r="R31" s="1026"/>
      <c r="S31" s="1026"/>
      <c r="T31" s="1026"/>
      <c r="U31" s="1026"/>
      <c r="V31" s="1026">
        <v>356</v>
      </c>
      <c r="W31" s="1026"/>
      <c r="X31" s="1026"/>
      <c r="Y31" s="1026"/>
      <c r="Z31" s="1026"/>
      <c r="AA31" s="1026">
        <v>40</v>
      </c>
      <c r="AB31" s="1026"/>
      <c r="AC31" s="1026"/>
      <c r="AD31" s="1026"/>
      <c r="AE31" s="1027"/>
      <c r="AF31" s="1022">
        <v>40</v>
      </c>
      <c r="AG31" s="1023"/>
      <c r="AH31" s="1023"/>
      <c r="AI31" s="1023"/>
      <c r="AJ31" s="1024"/>
      <c r="AK31" s="967">
        <v>82</v>
      </c>
      <c r="AL31" s="958"/>
      <c r="AM31" s="958"/>
      <c r="AN31" s="958"/>
      <c r="AO31" s="958"/>
      <c r="AP31" s="958" t="s">
        <v>548</v>
      </c>
      <c r="AQ31" s="958"/>
      <c r="AR31" s="958"/>
      <c r="AS31" s="958"/>
      <c r="AT31" s="958"/>
      <c r="AU31" s="958" t="s">
        <v>548</v>
      </c>
      <c r="AV31" s="958"/>
      <c r="AW31" s="958"/>
      <c r="AX31" s="958"/>
      <c r="AY31" s="958"/>
      <c r="AZ31" s="1028" t="s">
        <v>548</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390</v>
      </c>
      <c r="C32" s="1018"/>
      <c r="D32" s="1018"/>
      <c r="E32" s="1018"/>
      <c r="F32" s="1018"/>
      <c r="G32" s="1018"/>
      <c r="H32" s="1018"/>
      <c r="I32" s="1018"/>
      <c r="J32" s="1018"/>
      <c r="K32" s="1018"/>
      <c r="L32" s="1018"/>
      <c r="M32" s="1018"/>
      <c r="N32" s="1018"/>
      <c r="O32" s="1018"/>
      <c r="P32" s="1019"/>
      <c r="Q32" s="1025">
        <v>55</v>
      </c>
      <c r="R32" s="1026"/>
      <c r="S32" s="1026"/>
      <c r="T32" s="1026"/>
      <c r="U32" s="1026"/>
      <c r="V32" s="1026">
        <v>53</v>
      </c>
      <c r="W32" s="1026"/>
      <c r="X32" s="1026"/>
      <c r="Y32" s="1026"/>
      <c r="Z32" s="1026"/>
      <c r="AA32" s="1026">
        <v>3</v>
      </c>
      <c r="AB32" s="1026"/>
      <c r="AC32" s="1026"/>
      <c r="AD32" s="1026"/>
      <c r="AE32" s="1027"/>
      <c r="AF32" s="1022">
        <v>3</v>
      </c>
      <c r="AG32" s="1023"/>
      <c r="AH32" s="1023"/>
      <c r="AI32" s="1023"/>
      <c r="AJ32" s="1024"/>
      <c r="AK32" s="967">
        <v>18</v>
      </c>
      <c r="AL32" s="958"/>
      <c r="AM32" s="958"/>
      <c r="AN32" s="958"/>
      <c r="AO32" s="958"/>
      <c r="AP32" s="958">
        <v>62</v>
      </c>
      <c r="AQ32" s="958"/>
      <c r="AR32" s="958"/>
      <c r="AS32" s="958"/>
      <c r="AT32" s="958"/>
      <c r="AU32" s="958">
        <v>49</v>
      </c>
      <c r="AV32" s="958"/>
      <c r="AW32" s="958"/>
      <c r="AX32" s="958"/>
      <c r="AY32" s="958"/>
      <c r="AZ32" s="1028" t="s">
        <v>548</v>
      </c>
      <c r="BA32" s="1028"/>
      <c r="BB32" s="1028"/>
      <c r="BC32" s="1028"/>
      <c r="BD32" s="1028"/>
      <c r="BE32" s="959" t="s">
        <v>391</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392</v>
      </c>
      <c r="C33" s="1018"/>
      <c r="D33" s="1018"/>
      <c r="E33" s="1018"/>
      <c r="F33" s="1018"/>
      <c r="G33" s="1018"/>
      <c r="H33" s="1018"/>
      <c r="I33" s="1018"/>
      <c r="J33" s="1018"/>
      <c r="K33" s="1018"/>
      <c r="L33" s="1018"/>
      <c r="M33" s="1018"/>
      <c r="N33" s="1018"/>
      <c r="O33" s="1018"/>
      <c r="P33" s="1019"/>
      <c r="Q33" s="1025">
        <v>195</v>
      </c>
      <c r="R33" s="1026"/>
      <c r="S33" s="1026"/>
      <c r="T33" s="1026"/>
      <c r="U33" s="1026"/>
      <c r="V33" s="1026">
        <v>191</v>
      </c>
      <c r="W33" s="1026"/>
      <c r="X33" s="1026"/>
      <c r="Y33" s="1026"/>
      <c r="Z33" s="1026"/>
      <c r="AA33" s="1026">
        <v>4</v>
      </c>
      <c r="AB33" s="1026"/>
      <c r="AC33" s="1026"/>
      <c r="AD33" s="1026"/>
      <c r="AE33" s="1027"/>
      <c r="AF33" s="1022">
        <v>4</v>
      </c>
      <c r="AG33" s="1023"/>
      <c r="AH33" s="1023"/>
      <c r="AI33" s="1023"/>
      <c r="AJ33" s="1024"/>
      <c r="AK33" s="967">
        <v>13</v>
      </c>
      <c r="AL33" s="958"/>
      <c r="AM33" s="958"/>
      <c r="AN33" s="958"/>
      <c r="AO33" s="958"/>
      <c r="AP33" s="958">
        <v>74</v>
      </c>
      <c r="AQ33" s="958"/>
      <c r="AR33" s="958"/>
      <c r="AS33" s="958"/>
      <c r="AT33" s="958"/>
      <c r="AU33" s="958">
        <v>73</v>
      </c>
      <c r="AV33" s="958"/>
      <c r="AW33" s="958"/>
      <c r="AX33" s="958"/>
      <c r="AY33" s="958"/>
      <c r="AZ33" s="1028" t="s">
        <v>548</v>
      </c>
      <c r="BA33" s="1028"/>
      <c r="BB33" s="1028"/>
      <c r="BC33" s="1028"/>
      <c r="BD33" s="1028"/>
      <c r="BE33" s="959" t="s">
        <v>391</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t="s">
        <v>393</v>
      </c>
      <c r="C34" s="1018"/>
      <c r="D34" s="1018"/>
      <c r="E34" s="1018"/>
      <c r="F34" s="1018"/>
      <c r="G34" s="1018"/>
      <c r="H34" s="1018"/>
      <c r="I34" s="1018"/>
      <c r="J34" s="1018"/>
      <c r="K34" s="1018"/>
      <c r="L34" s="1018"/>
      <c r="M34" s="1018"/>
      <c r="N34" s="1018"/>
      <c r="O34" s="1018"/>
      <c r="P34" s="1019"/>
      <c r="Q34" s="1025">
        <v>11</v>
      </c>
      <c r="R34" s="1026"/>
      <c r="S34" s="1026"/>
      <c r="T34" s="1026"/>
      <c r="U34" s="1026"/>
      <c r="V34" s="1026">
        <v>9</v>
      </c>
      <c r="W34" s="1026"/>
      <c r="X34" s="1026"/>
      <c r="Y34" s="1026"/>
      <c r="Z34" s="1026"/>
      <c r="AA34" s="1026">
        <v>2</v>
      </c>
      <c r="AB34" s="1026"/>
      <c r="AC34" s="1026"/>
      <c r="AD34" s="1026"/>
      <c r="AE34" s="1027"/>
      <c r="AF34" s="1022">
        <v>2</v>
      </c>
      <c r="AG34" s="1023"/>
      <c r="AH34" s="1023"/>
      <c r="AI34" s="1023"/>
      <c r="AJ34" s="1024"/>
      <c r="AK34" s="967">
        <v>3</v>
      </c>
      <c r="AL34" s="958"/>
      <c r="AM34" s="958"/>
      <c r="AN34" s="958"/>
      <c r="AO34" s="958"/>
      <c r="AP34" s="958">
        <v>1</v>
      </c>
      <c r="AQ34" s="958"/>
      <c r="AR34" s="958"/>
      <c r="AS34" s="958"/>
      <c r="AT34" s="958"/>
      <c r="AU34" s="958">
        <v>1</v>
      </c>
      <c r="AV34" s="958"/>
      <c r="AW34" s="958"/>
      <c r="AX34" s="958"/>
      <c r="AY34" s="958"/>
      <c r="AZ34" s="1028" t="s">
        <v>548</v>
      </c>
      <c r="BA34" s="1028"/>
      <c r="BB34" s="1028"/>
      <c r="BC34" s="1028"/>
      <c r="BD34" s="1028"/>
      <c r="BE34" s="959" t="s">
        <v>391</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394</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374</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116</v>
      </c>
      <c r="AG63" s="946"/>
      <c r="AH63" s="946"/>
      <c r="AI63" s="946"/>
      <c r="AJ63" s="1009"/>
      <c r="AK63" s="1010"/>
      <c r="AL63" s="950"/>
      <c r="AM63" s="950"/>
      <c r="AN63" s="950"/>
      <c r="AO63" s="950"/>
      <c r="AP63" s="946">
        <v>137</v>
      </c>
      <c r="AQ63" s="946"/>
      <c r="AR63" s="946"/>
      <c r="AS63" s="946"/>
      <c r="AT63" s="946"/>
      <c r="AU63" s="946">
        <v>123</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397</v>
      </c>
      <c r="B66" s="983"/>
      <c r="C66" s="983"/>
      <c r="D66" s="983"/>
      <c r="E66" s="983"/>
      <c r="F66" s="983"/>
      <c r="G66" s="983"/>
      <c r="H66" s="983"/>
      <c r="I66" s="983"/>
      <c r="J66" s="983"/>
      <c r="K66" s="983"/>
      <c r="L66" s="983"/>
      <c r="M66" s="983"/>
      <c r="N66" s="983"/>
      <c r="O66" s="983"/>
      <c r="P66" s="984"/>
      <c r="Q66" s="988" t="s">
        <v>378</v>
      </c>
      <c r="R66" s="989"/>
      <c r="S66" s="989"/>
      <c r="T66" s="989"/>
      <c r="U66" s="990"/>
      <c r="V66" s="988" t="s">
        <v>379</v>
      </c>
      <c r="W66" s="989"/>
      <c r="X66" s="989"/>
      <c r="Y66" s="989"/>
      <c r="Z66" s="990"/>
      <c r="AA66" s="988" t="s">
        <v>380</v>
      </c>
      <c r="AB66" s="989"/>
      <c r="AC66" s="989"/>
      <c r="AD66" s="989"/>
      <c r="AE66" s="990"/>
      <c r="AF66" s="994" t="s">
        <v>381</v>
      </c>
      <c r="AG66" s="995"/>
      <c r="AH66" s="995"/>
      <c r="AI66" s="995"/>
      <c r="AJ66" s="996"/>
      <c r="AK66" s="988" t="s">
        <v>382</v>
      </c>
      <c r="AL66" s="983"/>
      <c r="AM66" s="983"/>
      <c r="AN66" s="983"/>
      <c r="AO66" s="984"/>
      <c r="AP66" s="988" t="s">
        <v>383</v>
      </c>
      <c r="AQ66" s="989"/>
      <c r="AR66" s="989"/>
      <c r="AS66" s="989"/>
      <c r="AT66" s="990"/>
      <c r="AU66" s="988" t="s">
        <v>398</v>
      </c>
      <c r="AV66" s="989"/>
      <c r="AW66" s="989"/>
      <c r="AX66" s="989"/>
      <c r="AY66" s="990"/>
      <c r="AZ66" s="988" t="s">
        <v>362</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552</v>
      </c>
      <c r="C68" s="973"/>
      <c r="D68" s="973"/>
      <c r="E68" s="973"/>
      <c r="F68" s="973"/>
      <c r="G68" s="973"/>
      <c r="H68" s="973"/>
      <c r="I68" s="973"/>
      <c r="J68" s="973"/>
      <c r="K68" s="973"/>
      <c r="L68" s="973"/>
      <c r="M68" s="973"/>
      <c r="N68" s="973"/>
      <c r="O68" s="973"/>
      <c r="P68" s="974"/>
      <c r="Q68" s="975">
        <v>3</v>
      </c>
      <c r="R68" s="969"/>
      <c r="S68" s="969"/>
      <c r="T68" s="969"/>
      <c r="U68" s="969"/>
      <c r="V68" s="969">
        <v>3</v>
      </c>
      <c r="W68" s="969"/>
      <c r="X68" s="969"/>
      <c r="Y68" s="969"/>
      <c r="Z68" s="969"/>
      <c r="AA68" s="969">
        <v>0</v>
      </c>
      <c r="AB68" s="969"/>
      <c r="AC68" s="969"/>
      <c r="AD68" s="969"/>
      <c r="AE68" s="969"/>
      <c r="AF68" s="969">
        <v>0</v>
      </c>
      <c r="AG68" s="969"/>
      <c r="AH68" s="969"/>
      <c r="AI68" s="969"/>
      <c r="AJ68" s="969"/>
      <c r="AK68" s="969">
        <v>0</v>
      </c>
      <c r="AL68" s="969"/>
      <c r="AM68" s="969"/>
      <c r="AN68" s="969"/>
      <c r="AO68" s="969"/>
      <c r="AP68" s="969" t="s">
        <v>548</v>
      </c>
      <c r="AQ68" s="969"/>
      <c r="AR68" s="969"/>
      <c r="AS68" s="969"/>
      <c r="AT68" s="969"/>
      <c r="AU68" s="969" t="s">
        <v>548</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553</v>
      </c>
      <c r="C69" s="962"/>
      <c r="D69" s="962"/>
      <c r="E69" s="962"/>
      <c r="F69" s="962"/>
      <c r="G69" s="962"/>
      <c r="H69" s="962"/>
      <c r="I69" s="962"/>
      <c r="J69" s="962"/>
      <c r="K69" s="962"/>
      <c r="L69" s="962"/>
      <c r="M69" s="962"/>
      <c r="N69" s="962"/>
      <c r="O69" s="962"/>
      <c r="P69" s="963"/>
      <c r="Q69" s="964">
        <v>38</v>
      </c>
      <c r="R69" s="958"/>
      <c r="S69" s="958"/>
      <c r="T69" s="958"/>
      <c r="U69" s="958"/>
      <c r="V69" s="958">
        <v>34</v>
      </c>
      <c r="W69" s="958"/>
      <c r="X69" s="958"/>
      <c r="Y69" s="958"/>
      <c r="Z69" s="958"/>
      <c r="AA69" s="958">
        <v>5</v>
      </c>
      <c r="AB69" s="958"/>
      <c r="AC69" s="958"/>
      <c r="AD69" s="958"/>
      <c r="AE69" s="958"/>
      <c r="AF69" s="958">
        <v>5</v>
      </c>
      <c r="AG69" s="958"/>
      <c r="AH69" s="958"/>
      <c r="AI69" s="958"/>
      <c r="AJ69" s="958"/>
      <c r="AK69" s="958">
        <v>32</v>
      </c>
      <c r="AL69" s="958"/>
      <c r="AM69" s="958"/>
      <c r="AN69" s="958"/>
      <c r="AO69" s="958"/>
      <c r="AP69" s="958" t="s">
        <v>548</v>
      </c>
      <c r="AQ69" s="958"/>
      <c r="AR69" s="958"/>
      <c r="AS69" s="958"/>
      <c r="AT69" s="958"/>
      <c r="AU69" s="958" t="s">
        <v>548</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554</v>
      </c>
      <c r="C70" s="962"/>
      <c r="D70" s="962"/>
      <c r="E70" s="962"/>
      <c r="F70" s="962"/>
      <c r="G70" s="962"/>
      <c r="H70" s="962"/>
      <c r="I70" s="962"/>
      <c r="J70" s="962"/>
      <c r="K70" s="962"/>
      <c r="L70" s="962"/>
      <c r="M70" s="962"/>
      <c r="N70" s="962"/>
      <c r="O70" s="962"/>
      <c r="P70" s="963"/>
      <c r="Q70" s="964">
        <v>124</v>
      </c>
      <c r="R70" s="958"/>
      <c r="S70" s="958"/>
      <c r="T70" s="958"/>
      <c r="U70" s="958"/>
      <c r="V70" s="958">
        <v>107</v>
      </c>
      <c r="W70" s="958"/>
      <c r="X70" s="958"/>
      <c r="Y70" s="958"/>
      <c r="Z70" s="958"/>
      <c r="AA70" s="958">
        <v>18</v>
      </c>
      <c r="AB70" s="958"/>
      <c r="AC70" s="958"/>
      <c r="AD70" s="958"/>
      <c r="AE70" s="958"/>
      <c r="AF70" s="958">
        <v>18</v>
      </c>
      <c r="AG70" s="958"/>
      <c r="AH70" s="958"/>
      <c r="AI70" s="958"/>
      <c r="AJ70" s="958"/>
      <c r="AK70" s="958" t="s">
        <v>548</v>
      </c>
      <c r="AL70" s="958"/>
      <c r="AM70" s="958"/>
      <c r="AN70" s="958"/>
      <c r="AO70" s="958"/>
      <c r="AP70" s="958" t="s">
        <v>548</v>
      </c>
      <c r="AQ70" s="958"/>
      <c r="AR70" s="958"/>
      <c r="AS70" s="958"/>
      <c r="AT70" s="958"/>
      <c r="AU70" s="958" t="s">
        <v>548</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555</v>
      </c>
      <c r="C71" s="962"/>
      <c r="D71" s="962"/>
      <c r="E71" s="962"/>
      <c r="F71" s="962"/>
      <c r="G71" s="962"/>
      <c r="H71" s="962"/>
      <c r="I71" s="962"/>
      <c r="J71" s="962"/>
      <c r="K71" s="962"/>
      <c r="L71" s="962"/>
      <c r="M71" s="962"/>
      <c r="N71" s="962"/>
      <c r="O71" s="962"/>
      <c r="P71" s="963"/>
      <c r="Q71" s="964">
        <v>1895</v>
      </c>
      <c r="R71" s="958"/>
      <c r="S71" s="958"/>
      <c r="T71" s="958"/>
      <c r="U71" s="958"/>
      <c r="V71" s="958">
        <v>1887</v>
      </c>
      <c r="W71" s="958"/>
      <c r="X71" s="958"/>
      <c r="Y71" s="958"/>
      <c r="Z71" s="958"/>
      <c r="AA71" s="958">
        <v>9</v>
      </c>
      <c r="AB71" s="958"/>
      <c r="AC71" s="958"/>
      <c r="AD71" s="958"/>
      <c r="AE71" s="958"/>
      <c r="AF71" s="958">
        <v>9</v>
      </c>
      <c r="AG71" s="958"/>
      <c r="AH71" s="958"/>
      <c r="AI71" s="958"/>
      <c r="AJ71" s="958"/>
      <c r="AK71" s="958">
        <v>24</v>
      </c>
      <c r="AL71" s="958"/>
      <c r="AM71" s="958"/>
      <c r="AN71" s="958"/>
      <c r="AO71" s="958"/>
      <c r="AP71" s="958" t="s">
        <v>548</v>
      </c>
      <c r="AQ71" s="958"/>
      <c r="AR71" s="958"/>
      <c r="AS71" s="958"/>
      <c r="AT71" s="958"/>
      <c r="AU71" s="958" t="s">
        <v>548</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556</v>
      </c>
      <c r="C72" s="962"/>
      <c r="D72" s="962"/>
      <c r="E72" s="962"/>
      <c r="F72" s="962"/>
      <c r="G72" s="962"/>
      <c r="H72" s="962"/>
      <c r="I72" s="962"/>
      <c r="J72" s="962"/>
      <c r="K72" s="962"/>
      <c r="L72" s="962"/>
      <c r="M72" s="962"/>
      <c r="N72" s="962"/>
      <c r="O72" s="962"/>
      <c r="P72" s="963"/>
      <c r="Q72" s="964">
        <v>25</v>
      </c>
      <c r="R72" s="958"/>
      <c r="S72" s="958"/>
      <c r="T72" s="958"/>
      <c r="U72" s="958"/>
      <c r="V72" s="958">
        <v>24</v>
      </c>
      <c r="W72" s="958"/>
      <c r="X72" s="958"/>
      <c r="Y72" s="958"/>
      <c r="Z72" s="958"/>
      <c r="AA72" s="958">
        <v>1</v>
      </c>
      <c r="AB72" s="958"/>
      <c r="AC72" s="958"/>
      <c r="AD72" s="958"/>
      <c r="AE72" s="958"/>
      <c r="AF72" s="958">
        <v>1</v>
      </c>
      <c r="AG72" s="958"/>
      <c r="AH72" s="958"/>
      <c r="AI72" s="958"/>
      <c r="AJ72" s="958"/>
      <c r="AK72" s="958">
        <v>9</v>
      </c>
      <c r="AL72" s="958"/>
      <c r="AM72" s="958"/>
      <c r="AN72" s="958"/>
      <c r="AO72" s="958"/>
      <c r="AP72" s="958" t="s">
        <v>548</v>
      </c>
      <c r="AQ72" s="958"/>
      <c r="AR72" s="958"/>
      <c r="AS72" s="958"/>
      <c r="AT72" s="958"/>
      <c r="AU72" s="958" t="s">
        <v>548</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557</v>
      </c>
      <c r="C73" s="962"/>
      <c r="D73" s="962"/>
      <c r="E73" s="962"/>
      <c r="F73" s="962"/>
      <c r="G73" s="962"/>
      <c r="H73" s="962"/>
      <c r="I73" s="962"/>
      <c r="J73" s="962"/>
      <c r="K73" s="962"/>
      <c r="L73" s="962"/>
      <c r="M73" s="962"/>
      <c r="N73" s="962"/>
      <c r="O73" s="962"/>
      <c r="P73" s="963"/>
      <c r="Q73" s="964">
        <v>22</v>
      </c>
      <c r="R73" s="958"/>
      <c r="S73" s="958"/>
      <c r="T73" s="958"/>
      <c r="U73" s="958"/>
      <c r="V73" s="958">
        <v>20</v>
      </c>
      <c r="W73" s="958"/>
      <c r="X73" s="958"/>
      <c r="Y73" s="958"/>
      <c r="Z73" s="958"/>
      <c r="AA73" s="958">
        <v>2</v>
      </c>
      <c r="AB73" s="958"/>
      <c r="AC73" s="958"/>
      <c r="AD73" s="958"/>
      <c r="AE73" s="958"/>
      <c r="AF73" s="958">
        <v>2</v>
      </c>
      <c r="AG73" s="958"/>
      <c r="AH73" s="958"/>
      <c r="AI73" s="958"/>
      <c r="AJ73" s="958"/>
      <c r="AK73" s="958" t="s">
        <v>548</v>
      </c>
      <c r="AL73" s="958"/>
      <c r="AM73" s="958"/>
      <c r="AN73" s="958"/>
      <c r="AO73" s="958"/>
      <c r="AP73" s="958" t="s">
        <v>548</v>
      </c>
      <c r="AQ73" s="958"/>
      <c r="AR73" s="958"/>
      <c r="AS73" s="958"/>
      <c r="AT73" s="958"/>
      <c r="AU73" s="958" t="s">
        <v>548</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t="s">
        <v>558</v>
      </c>
      <c r="C74" s="962"/>
      <c r="D74" s="962"/>
      <c r="E74" s="962"/>
      <c r="F74" s="962"/>
      <c r="G74" s="962"/>
      <c r="H74" s="962"/>
      <c r="I74" s="962"/>
      <c r="J74" s="962"/>
      <c r="K74" s="962"/>
      <c r="L74" s="962"/>
      <c r="M74" s="962"/>
      <c r="N74" s="962"/>
      <c r="O74" s="962"/>
      <c r="P74" s="963"/>
      <c r="Q74" s="964">
        <v>1091</v>
      </c>
      <c r="R74" s="958"/>
      <c r="S74" s="958"/>
      <c r="T74" s="958"/>
      <c r="U74" s="958"/>
      <c r="V74" s="958">
        <v>1066</v>
      </c>
      <c r="W74" s="958"/>
      <c r="X74" s="958"/>
      <c r="Y74" s="958"/>
      <c r="Z74" s="958"/>
      <c r="AA74" s="958">
        <v>25</v>
      </c>
      <c r="AB74" s="958"/>
      <c r="AC74" s="958"/>
      <c r="AD74" s="958"/>
      <c r="AE74" s="958"/>
      <c r="AF74" s="958">
        <v>25</v>
      </c>
      <c r="AG74" s="958"/>
      <c r="AH74" s="958"/>
      <c r="AI74" s="958"/>
      <c r="AJ74" s="958"/>
      <c r="AK74" s="958">
        <v>49</v>
      </c>
      <c r="AL74" s="958"/>
      <c r="AM74" s="958"/>
      <c r="AN74" s="958"/>
      <c r="AO74" s="958"/>
      <c r="AP74" s="958">
        <v>424</v>
      </c>
      <c r="AQ74" s="958"/>
      <c r="AR74" s="958"/>
      <c r="AS74" s="958"/>
      <c r="AT74" s="958"/>
      <c r="AU74" s="958" t="s">
        <v>548</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t="s">
        <v>559</v>
      </c>
      <c r="C75" s="962"/>
      <c r="D75" s="962"/>
      <c r="E75" s="962"/>
      <c r="F75" s="962"/>
      <c r="G75" s="962"/>
      <c r="H75" s="962"/>
      <c r="I75" s="962"/>
      <c r="J75" s="962"/>
      <c r="K75" s="962"/>
      <c r="L75" s="962"/>
      <c r="M75" s="962"/>
      <c r="N75" s="962"/>
      <c r="O75" s="962"/>
      <c r="P75" s="963"/>
      <c r="Q75" s="965">
        <v>222</v>
      </c>
      <c r="R75" s="966"/>
      <c r="S75" s="966"/>
      <c r="T75" s="966"/>
      <c r="U75" s="967"/>
      <c r="V75" s="968">
        <v>215</v>
      </c>
      <c r="W75" s="966"/>
      <c r="X75" s="966"/>
      <c r="Y75" s="966"/>
      <c r="Z75" s="967"/>
      <c r="AA75" s="968">
        <v>7</v>
      </c>
      <c r="AB75" s="966"/>
      <c r="AC75" s="966"/>
      <c r="AD75" s="966"/>
      <c r="AE75" s="967"/>
      <c r="AF75" s="968">
        <v>7</v>
      </c>
      <c r="AG75" s="966"/>
      <c r="AH75" s="966"/>
      <c r="AI75" s="966"/>
      <c r="AJ75" s="967"/>
      <c r="AK75" s="968" t="s">
        <v>548</v>
      </c>
      <c r="AL75" s="966"/>
      <c r="AM75" s="966"/>
      <c r="AN75" s="966"/>
      <c r="AO75" s="967"/>
      <c r="AP75" s="968" t="s">
        <v>548</v>
      </c>
      <c r="AQ75" s="966"/>
      <c r="AR75" s="966"/>
      <c r="AS75" s="966"/>
      <c r="AT75" s="967"/>
      <c r="AU75" s="968" t="s">
        <v>548</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t="s">
        <v>560</v>
      </c>
      <c r="C76" s="962"/>
      <c r="D76" s="962"/>
      <c r="E76" s="962"/>
      <c r="F76" s="962"/>
      <c r="G76" s="962"/>
      <c r="H76" s="962"/>
      <c r="I76" s="962"/>
      <c r="J76" s="962"/>
      <c r="K76" s="962"/>
      <c r="L76" s="962"/>
      <c r="M76" s="962"/>
      <c r="N76" s="962"/>
      <c r="O76" s="962"/>
      <c r="P76" s="963"/>
      <c r="Q76" s="965">
        <v>176721</v>
      </c>
      <c r="R76" s="966"/>
      <c r="S76" s="966"/>
      <c r="T76" s="966"/>
      <c r="U76" s="967"/>
      <c r="V76" s="968">
        <v>170611</v>
      </c>
      <c r="W76" s="966"/>
      <c r="X76" s="966"/>
      <c r="Y76" s="966"/>
      <c r="Z76" s="967"/>
      <c r="AA76" s="968">
        <v>6110</v>
      </c>
      <c r="AB76" s="966"/>
      <c r="AC76" s="966"/>
      <c r="AD76" s="966"/>
      <c r="AE76" s="967"/>
      <c r="AF76" s="968">
        <v>2165</v>
      </c>
      <c r="AG76" s="966"/>
      <c r="AH76" s="966"/>
      <c r="AI76" s="966"/>
      <c r="AJ76" s="967"/>
      <c r="AK76" s="968" t="s">
        <v>548</v>
      </c>
      <c r="AL76" s="966"/>
      <c r="AM76" s="966"/>
      <c r="AN76" s="966"/>
      <c r="AO76" s="967"/>
      <c r="AP76" s="968" t="s">
        <v>548</v>
      </c>
      <c r="AQ76" s="966"/>
      <c r="AR76" s="966"/>
      <c r="AS76" s="966"/>
      <c r="AT76" s="967"/>
      <c r="AU76" s="968" t="s">
        <v>548</v>
      </c>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374</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2231</v>
      </c>
      <c r="AG88" s="946"/>
      <c r="AH88" s="946"/>
      <c r="AI88" s="946"/>
      <c r="AJ88" s="946"/>
      <c r="AK88" s="950"/>
      <c r="AL88" s="950"/>
      <c r="AM88" s="950"/>
      <c r="AN88" s="950"/>
      <c r="AO88" s="950"/>
      <c r="AP88" s="946">
        <v>424</v>
      </c>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374</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1010</v>
      </c>
      <c r="CS102" s="940"/>
      <c r="CT102" s="940"/>
      <c r="CU102" s="940"/>
      <c r="CV102" s="941"/>
      <c r="CW102" s="939">
        <v>37</v>
      </c>
      <c r="CX102" s="940"/>
      <c r="CY102" s="940"/>
      <c r="CZ102" s="940"/>
      <c r="DA102" s="941"/>
      <c r="DB102" s="939">
        <v>32</v>
      </c>
      <c r="DC102" s="940"/>
      <c r="DD102" s="940"/>
      <c r="DE102" s="940"/>
      <c r="DF102" s="941"/>
      <c r="DG102" s="939" t="s">
        <v>548</v>
      </c>
      <c r="DH102" s="940"/>
      <c r="DI102" s="940"/>
      <c r="DJ102" s="940"/>
      <c r="DK102" s="941"/>
      <c r="DL102" s="939" t="s">
        <v>548</v>
      </c>
      <c r="DM102" s="940"/>
      <c r="DN102" s="940"/>
      <c r="DO102" s="940"/>
      <c r="DP102" s="941"/>
      <c r="DQ102" s="939" t="s">
        <v>548</v>
      </c>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293</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293</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293</v>
      </c>
      <c r="DR109" s="883"/>
      <c r="DS109" s="883"/>
      <c r="DT109" s="883"/>
      <c r="DU109" s="884"/>
      <c r="DV109" s="885" t="s">
        <v>410</v>
      </c>
      <c r="DW109" s="883"/>
      <c r="DX109" s="883"/>
      <c r="DY109" s="883"/>
      <c r="DZ109" s="916"/>
    </row>
    <row r="110" spans="1:131" s="212" customFormat="1" ht="26.25" customHeight="1" x14ac:dyDescent="0.2">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342320</v>
      </c>
      <c r="AB110" s="876"/>
      <c r="AC110" s="876"/>
      <c r="AD110" s="876"/>
      <c r="AE110" s="877"/>
      <c r="AF110" s="878">
        <v>350929</v>
      </c>
      <c r="AG110" s="876"/>
      <c r="AH110" s="876"/>
      <c r="AI110" s="876"/>
      <c r="AJ110" s="877"/>
      <c r="AK110" s="878">
        <v>355244</v>
      </c>
      <c r="AL110" s="876"/>
      <c r="AM110" s="876"/>
      <c r="AN110" s="876"/>
      <c r="AO110" s="877"/>
      <c r="AP110" s="879">
        <v>19.2</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2653228</v>
      </c>
      <c r="BR110" s="829"/>
      <c r="BS110" s="829"/>
      <c r="BT110" s="829"/>
      <c r="BU110" s="829"/>
      <c r="BV110" s="829">
        <v>2420534</v>
      </c>
      <c r="BW110" s="829"/>
      <c r="BX110" s="829"/>
      <c r="BY110" s="829"/>
      <c r="BZ110" s="829"/>
      <c r="CA110" s="829">
        <v>2186717</v>
      </c>
      <c r="CB110" s="829"/>
      <c r="CC110" s="829"/>
      <c r="CD110" s="829"/>
      <c r="CE110" s="829"/>
      <c r="CF110" s="853">
        <v>117.9</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v>16669</v>
      </c>
      <c r="BR111" s="804"/>
      <c r="BS111" s="804"/>
      <c r="BT111" s="804"/>
      <c r="BU111" s="804"/>
      <c r="BV111" s="804">
        <v>11343</v>
      </c>
      <c r="BW111" s="804"/>
      <c r="BX111" s="804"/>
      <c r="BY111" s="804"/>
      <c r="BZ111" s="804"/>
      <c r="CA111" s="804" t="s">
        <v>122</v>
      </c>
      <c r="CB111" s="804"/>
      <c r="CC111" s="804"/>
      <c r="CD111" s="804"/>
      <c r="CE111" s="804"/>
      <c r="CF111" s="862" t="s">
        <v>122</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119807</v>
      </c>
      <c r="BR112" s="804"/>
      <c r="BS112" s="804"/>
      <c r="BT112" s="804"/>
      <c r="BU112" s="804"/>
      <c r="BV112" s="804">
        <v>120084</v>
      </c>
      <c r="BW112" s="804"/>
      <c r="BX112" s="804"/>
      <c r="BY112" s="804"/>
      <c r="BZ112" s="804"/>
      <c r="CA112" s="804">
        <v>123660</v>
      </c>
      <c r="CB112" s="804"/>
      <c r="CC112" s="804"/>
      <c r="CD112" s="804"/>
      <c r="CE112" s="804"/>
      <c r="CF112" s="862">
        <v>6.7</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22007</v>
      </c>
      <c r="AB113" s="906"/>
      <c r="AC113" s="906"/>
      <c r="AD113" s="906"/>
      <c r="AE113" s="907"/>
      <c r="AF113" s="908">
        <v>22959</v>
      </c>
      <c r="AG113" s="906"/>
      <c r="AH113" s="906"/>
      <c r="AI113" s="906"/>
      <c r="AJ113" s="907"/>
      <c r="AK113" s="908">
        <v>13012</v>
      </c>
      <c r="AL113" s="906"/>
      <c r="AM113" s="906"/>
      <c r="AN113" s="906"/>
      <c r="AO113" s="907"/>
      <c r="AP113" s="909">
        <v>0.7</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v>2140</v>
      </c>
      <c r="BR113" s="804"/>
      <c r="BS113" s="804"/>
      <c r="BT113" s="804"/>
      <c r="BU113" s="804"/>
      <c r="BV113" s="804">
        <v>715</v>
      </c>
      <c r="BW113" s="804"/>
      <c r="BX113" s="804"/>
      <c r="BY113" s="804"/>
      <c r="BZ113" s="804"/>
      <c r="CA113" s="804">
        <v>20164</v>
      </c>
      <c r="CB113" s="804"/>
      <c r="CC113" s="804"/>
      <c r="CD113" s="804"/>
      <c r="CE113" s="804"/>
      <c r="CF113" s="862">
        <v>1.1000000000000001</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v>16669</v>
      </c>
      <c r="DH113" s="767"/>
      <c r="DI113" s="767"/>
      <c r="DJ113" s="767"/>
      <c r="DK113" s="768"/>
      <c r="DL113" s="769">
        <v>11343</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3455</v>
      </c>
      <c r="AB114" s="767"/>
      <c r="AC114" s="767"/>
      <c r="AD114" s="767"/>
      <c r="AE114" s="768"/>
      <c r="AF114" s="769">
        <v>1693</v>
      </c>
      <c r="AG114" s="767"/>
      <c r="AH114" s="767"/>
      <c r="AI114" s="767"/>
      <c r="AJ114" s="768"/>
      <c r="AK114" s="769">
        <v>435</v>
      </c>
      <c r="AL114" s="767"/>
      <c r="AM114" s="767"/>
      <c r="AN114" s="767"/>
      <c r="AO114" s="768"/>
      <c r="AP114" s="811">
        <v>0</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197199</v>
      </c>
      <c r="BR114" s="804"/>
      <c r="BS114" s="804"/>
      <c r="BT114" s="804"/>
      <c r="BU114" s="804"/>
      <c r="BV114" s="804">
        <v>211881</v>
      </c>
      <c r="BW114" s="804"/>
      <c r="BX114" s="804"/>
      <c r="BY114" s="804"/>
      <c r="BZ114" s="804"/>
      <c r="CA114" s="804">
        <v>184911</v>
      </c>
      <c r="CB114" s="804"/>
      <c r="CC114" s="804"/>
      <c r="CD114" s="804"/>
      <c r="CE114" s="804"/>
      <c r="CF114" s="862">
        <v>10</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5326</v>
      </c>
      <c r="AB115" s="906"/>
      <c r="AC115" s="906"/>
      <c r="AD115" s="906"/>
      <c r="AE115" s="907"/>
      <c r="AF115" s="908">
        <v>4238</v>
      </c>
      <c r="AG115" s="906"/>
      <c r="AH115" s="906"/>
      <c r="AI115" s="906"/>
      <c r="AJ115" s="907"/>
      <c r="AK115" s="908">
        <v>6931</v>
      </c>
      <c r="AL115" s="906"/>
      <c r="AM115" s="906"/>
      <c r="AN115" s="906"/>
      <c r="AO115" s="907"/>
      <c r="AP115" s="909">
        <v>0.4</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5</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176</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373113</v>
      </c>
      <c r="AB117" s="890"/>
      <c r="AC117" s="890"/>
      <c r="AD117" s="890"/>
      <c r="AE117" s="891"/>
      <c r="AF117" s="892">
        <v>379819</v>
      </c>
      <c r="AG117" s="890"/>
      <c r="AH117" s="890"/>
      <c r="AI117" s="890"/>
      <c r="AJ117" s="891"/>
      <c r="AK117" s="892">
        <v>375622</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293</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176</v>
      </c>
      <c r="BA119" s="235"/>
      <c r="BB119" s="235"/>
      <c r="BC119" s="235"/>
      <c r="BD119" s="235"/>
      <c r="BE119" s="235"/>
      <c r="BF119" s="235"/>
      <c r="BG119" s="235"/>
      <c r="BH119" s="235"/>
      <c r="BI119" s="235"/>
      <c r="BJ119" s="235"/>
      <c r="BK119" s="235"/>
      <c r="BL119" s="235"/>
      <c r="BM119" s="235"/>
      <c r="BN119" s="235"/>
      <c r="BO119" s="864" t="s">
        <v>440</v>
      </c>
      <c r="BP119" s="865"/>
      <c r="BQ119" s="866">
        <v>2989043</v>
      </c>
      <c r="BR119" s="832"/>
      <c r="BS119" s="832"/>
      <c r="BT119" s="832"/>
      <c r="BU119" s="832"/>
      <c r="BV119" s="832">
        <v>2764557</v>
      </c>
      <c r="BW119" s="832"/>
      <c r="BX119" s="832"/>
      <c r="BY119" s="832"/>
      <c r="BZ119" s="832"/>
      <c r="CA119" s="832">
        <v>2515452</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4035199</v>
      </c>
      <c r="BR120" s="829"/>
      <c r="BS120" s="829"/>
      <c r="BT120" s="829"/>
      <c r="BU120" s="829"/>
      <c r="BV120" s="829">
        <v>4113459</v>
      </c>
      <c r="BW120" s="829"/>
      <c r="BX120" s="829"/>
      <c r="BY120" s="829"/>
      <c r="BZ120" s="829"/>
      <c r="CA120" s="829">
        <v>4029148</v>
      </c>
      <c r="CB120" s="829"/>
      <c r="CC120" s="829"/>
      <c r="CD120" s="829"/>
      <c r="CE120" s="829"/>
      <c r="CF120" s="853">
        <v>217.3</v>
      </c>
      <c r="CG120" s="854"/>
      <c r="CH120" s="854"/>
      <c r="CI120" s="854"/>
      <c r="CJ120" s="854"/>
      <c r="CK120" s="855" t="s">
        <v>444</v>
      </c>
      <c r="CL120" s="839"/>
      <c r="CM120" s="839"/>
      <c r="CN120" s="839"/>
      <c r="CO120" s="840"/>
      <c r="CP120" s="859" t="s">
        <v>392</v>
      </c>
      <c r="CQ120" s="860"/>
      <c r="CR120" s="860"/>
      <c r="CS120" s="860"/>
      <c r="CT120" s="860"/>
      <c r="CU120" s="860"/>
      <c r="CV120" s="860"/>
      <c r="CW120" s="860"/>
      <c r="CX120" s="860"/>
      <c r="CY120" s="860"/>
      <c r="CZ120" s="860"/>
      <c r="DA120" s="860"/>
      <c r="DB120" s="860"/>
      <c r="DC120" s="860"/>
      <c r="DD120" s="860"/>
      <c r="DE120" s="860"/>
      <c r="DF120" s="861"/>
      <c r="DG120" s="848">
        <v>66304</v>
      </c>
      <c r="DH120" s="829"/>
      <c r="DI120" s="829"/>
      <c r="DJ120" s="829"/>
      <c r="DK120" s="829"/>
      <c r="DL120" s="829">
        <v>71980</v>
      </c>
      <c r="DM120" s="829"/>
      <c r="DN120" s="829"/>
      <c r="DO120" s="829"/>
      <c r="DP120" s="829"/>
      <c r="DQ120" s="829">
        <v>73329</v>
      </c>
      <c r="DR120" s="829"/>
      <c r="DS120" s="829"/>
      <c r="DT120" s="829"/>
      <c r="DU120" s="829"/>
      <c r="DV120" s="830">
        <v>4</v>
      </c>
      <c r="DW120" s="830"/>
      <c r="DX120" s="830"/>
      <c r="DY120" s="830"/>
      <c r="DZ120" s="831"/>
    </row>
    <row r="121" spans="1:130" s="212" customFormat="1" ht="26.25" customHeight="1" x14ac:dyDescent="0.2">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v>5326</v>
      </c>
      <c r="AB121" s="767"/>
      <c r="AC121" s="767"/>
      <c r="AD121" s="767"/>
      <c r="AE121" s="768"/>
      <c r="AF121" s="769">
        <v>4238</v>
      </c>
      <c r="AG121" s="767"/>
      <c r="AH121" s="767"/>
      <c r="AI121" s="767"/>
      <c r="AJ121" s="768"/>
      <c r="AK121" s="769">
        <v>6931</v>
      </c>
      <c r="AL121" s="767"/>
      <c r="AM121" s="767"/>
      <c r="AN121" s="767"/>
      <c r="AO121" s="768"/>
      <c r="AP121" s="811">
        <v>0.4</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v>45500</v>
      </c>
      <c r="DH121" s="804"/>
      <c r="DI121" s="804"/>
      <c r="DJ121" s="804"/>
      <c r="DK121" s="804"/>
      <c r="DL121" s="804">
        <v>48104</v>
      </c>
      <c r="DM121" s="804"/>
      <c r="DN121" s="804"/>
      <c r="DO121" s="804"/>
      <c r="DP121" s="804"/>
      <c r="DQ121" s="804">
        <v>49145</v>
      </c>
      <c r="DR121" s="804"/>
      <c r="DS121" s="804"/>
      <c r="DT121" s="804"/>
      <c r="DU121" s="804"/>
      <c r="DV121" s="781">
        <v>2.7</v>
      </c>
      <c r="DW121" s="781"/>
      <c r="DX121" s="781"/>
      <c r="DY121" s="781"/>
      <c r="DZ121" s="782"/>
    </row>
    <row r="122" spans="1:130" s="212" customFormat="1" ht="26.25" customHeight="1" x14ac:dyDescent="0.2">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2267866</v>
      </c>
      <c r="BR122" s="832"/>
      <c r="BS122" s="832"/>
      <c r="BT122" s="832"/>
      <c r="BU122" s="832"/>
      <c r="BV122" s="832">
        <v>2096911</v>
      </c>
      <c r="BW122" s="832"/>
      <c r="BX122" s="832"/>
      <c r="BY122" s="832"/>
      <c r="BZ122" s="832"/>
      <c r="CA122" s="832">
        <v>1903407</v>
      </c>
      <c r="CB122" s="832"/>
      <c r="CC122" s="832"/>
      <c r="CD122" s="832"/>
      <c r="CE122" s="832"/>
      <c r="CF122" s="833">
        <v>102.7</v>
      </c>
      <c r="CG122" s="834"/>
      <c r="CH122" s="834"/>
      <c r="CI122" s="834"/>
      <c r="CJ122" s="834"/>
      <c r="CK122" s="856"/>
      <c r="CL122" s="842"/>
      <c r="CM122" s="842"/>
      <c r="CN122" s="842"/>
      <c r="CO122" s="843"/>
      <c r="CP122" s="822" t="s">
        <v>393</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v>1186</v>
      </c>
      <c r="DR122" s="804"/>
      <c r="DS122" s="804"/>
      <c r="DT122" s="804"/>
      <c r="DU122" s="804"/>
      <c r="DV122" s="781">
        <v>0.1</v>
      </c>
      <c r="DW122" s="781"/>
      <c r="DX122" s="781"/>
      <c r="DY122" s="781"/>
      <c r="DZ122" s="782"/>
    </row>
    <row r="123" spans="1:130" s="212" customFormat="1" ht="26.25" customHeight="1" x14ac:dyDescent="0.2">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176</v>
      </c>
      <c r="BA123" s="235"/>
      <c r="BB123" s="235"/>
      <c r="BC123" s="235"/>
      <c r="BD123" s="235"/>
      <c r="BE123" s="235"/>
      <c r="BF123" s="235"/>
      <c r="BG123" s="235"/>
      <c r="BH123" s="235"/>
      <c r="BI123" s="235"/>
      <c r="BJ123" s="235"/>
      <c r="BK123" s="235"/>
      <c r="BL123" s="235"/>
      <c r="BM123" s="235"/>
      <c r="BN123" s="235"/>
      <c r="BO123" s="864" t="s">
        <v>448</v>
      </c>
      <c r="BP123" s="865"/>
      <c r="BQ123" s="819">
        <v>6303065</v>
      </c>
      <c r="BR123" s="820"/>
      <c r="BS123" s="820"/>
      <c r="BT123" s="820"/>
      <c r="BU123" s="820"/>
      <c r="BV123" s="820">
        <v>6210370</v>
      </c>
      <c r="BW123" s="820"/>
      <c r="BX123" s="820"/>
      <c r="BY123" s="820"/>
      <c r="BZ123" s="820"/>
      <c r="CA123" s="820">
        <v>5932555</v>
      </c>
      <c r="CB123" s="820"/>
      <c r="CC123" s="820"/>
      <c r="CD123" s="820"/>
      <c r="CE123" s="820"/>
      <c r="CF123" s="735"/>
      <c r="CG123" s="736"/>
      <c r="CH123" s="736"/>
      <c r="CI123" s="736"/>
      <c r="CJ123" s="821"/>
      <c r="CK123" s="856"/>
      <c r="CL123" s="842"/>
      <c r="CM123" s="842"/>
      <c r="CN123" s="842"/>
      <c r="CO123" s="843"/>
      <c r="CP123" s="822" t="s">
        <v>387</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v>8003</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462</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2113898</v>
      </c>
      <c r="AB129" s="767"/>
      <c r="AC129" s="767"/>
      <c r="AD129" s="767"/>
      <c r="AE129" s="768"/>
      <c r="AF129" s="769">
        <v>2052949</v>
      </c>
      <c r="AG129" s="767"/>
      <c r="AH129" s="767"/>
      <c r="AI129" s="767"/>
      <c r="AJ129" s="768"/>
      <c r="AK129" s="769">
        <v>2123887</v>
      </c>
      <c r="AL129" s="767"/>
      <c r="AM129" s="767"/>
      <c r="AN129" s="767"/>
      <c r="AO129" s="768"/>
      <c r="AP129" s="770"/>
      <c r="AQ129" s="771"/>
      <c r="AR129" s="771"/>
      <c r="AS129" s="771"/>
      <c r="AT129" s="772"/>
      <c r="AU129" s="215"/>
      <c r="AV129" s="215"/>
      <c r="AW129" s="215"/>
      <c r="AX129" s="738" t="s">
        <v>465</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278349</v>
      </c>
      <c r="AB130" s="767"/>
      <c r="AC130" s="767"/>
      <c r="AD130" s="767"/>
      <c r="AE130" s="768"/>
      <c r="AF130" s="769">
        <v>286878</v>
      </c>
      <c r="AG130" s="767"/>
      <c r="AH130" s="767"/>
      <c r="AI130" s="767"/>
      <c r="AJ130" s="768"/>
      <c r="AK130" s="769">
        <v>269877</v>
      </c>
      <c r="AL130" s="767"/>
      <c r="AM130" s="767"/>
      <c r="AN130" s="767"/>
      <c r="AO130" s="768"/>
      <c r="AP130" s="770"/>
      <c r="AQ130" s="771"/>
      <c r="AR130" s="771"/>
      <c r="AS130" s="771"/>
      <c r="AT130" s="772"/>
      <c r="AU130" s="215"/>
      <c r="AV130" s="215"/>
      <c r="AW130" s="215"/>
      <c r="AX130" s="738" t="s">
        <v>468</v>
      </c>
      <c r="AY130" s="739"/>
      <c r="AZ130" s="739"/>
      <c r="BA130" s="739"/>
      <c r="BB130" s="739"/>
      <c r="BC130" s="739"/>
      <c r="BD130" s="739"/>
      <c r="BE130" s="740"/>
      <c r="BF130" s="741">
        <v>5.3</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1835549</v>
      </c>
      <c r="AB131" s="751"/>
      <c r="AC131" s="751"/>
      <c r="AD131" s="751"/>
      <c r="AE131" s="752"/>
      <c r="AF131" s="753">
        <v>1766071</v>
      </c>
      <c r="AG131" s="751"/>
      <c r="AH131" s="751"/>
      <c r="AI131" s="751"/>
      <c r="AJ131" s="752"/>
      <c r="AK131" s="753">
        <v>1854010</v>
      </c>
      <c r="AL131" s="751"/>
      <c r="AM131" s="751"/>
      <c r="AN131" s="751"/>
      <c r="AO131" s="752"/>
      <c r="AP131" s="754"/>
      <c r="AQ131" s="755"/>
      <c r="AR131" s="755"/>
      <c r="AS131" s="755"/>
      <c r="AT131" s="756"/>
      <c r="AU131" s="215"/>
      <c r="AV131" s="215"/>
      <c r="AW131" s="215"/>
      <c r="AX131" s="716" t="s">
        <v>470</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5.1627060900000004</v>
      </c>
      <c r="AB132" s="732"/>
      <c r="AC132" s="732"/>
      <c r="AD132" s="732"/>
      <c r="AE132" s="733"/>
      <c r="AF132" s="734">
        <v>5.2625857060000003</v>
      </c>
      <c r="AG132" s="732"/>
      <c r="AH132" s="732"/>
      <c r="AI132" s="732"/>
      <c r="AJ132" s="733"/>
      <c r="AK132" s="734">
        <v>5.7035830440000002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5.3</v>
      </c>
      <c r="AB133" s="711"/>
      <c r="AC133" s="711"/>
      <c r="AD133" s="711"/>
      <c r="AE133" s="712"/>
      <c r="AF133" s="710">
        <v>5.3</v>
      </c>
      <c r="AG133" s="711"/>
      <c r="AH133" s="711"/>
      <c r="AI133" s="711"/>
      <c r="AJ133" s="712"/>
      <c r="AK133" s="710">
        <v>5.3</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fNOQGW53h6wZiqcEGH38LYoyKpZ8im+buP9twVlU7XIiB3kAWvf/iILAxWYF9zcOcejXVG+EyYpfrRZi/2m2A==" saltValue="jC0FlI6FjVewxVGl4Q6gF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7h8tP81fPCnJMo0w7T3Hi1LPBway84z1guo3hkHSnhpnCztpwBD7CZ6E+SCkDSFNgbyVUmhJ7t5r+cZ3iatKQ==" saltValue="H2t/e5fmNdVjWI7f9zY++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1"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BmTQPessmBILwC/5QydllkmatlLJlQCpSMno6y0ZBBOCJVmpbkcbgLxSS6oc8N7y+OpsUqUVo4gtnFNjblAUw==" saltValue="6CDOigmAK5aFSgavDWSBp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05" t="s">
        <v>477</v>
      </c>
      <c r="AP7" s="253"/>
      <c r="AQ7" s="254" t="s">
        <v>478</v>
      </c>
      <c r="AR7" s="255"/>
    </row>
    <row r="8" spans="1:46" ht="13" x14ac:dyDescent="0.2">
      <c r="A8" s="247"/>
      <c r="AK8" s="256"/>
      <c r="AL8" s="257"/>
      <c r="AM8" s="257"/>
      <c r="AN8" s="258"/>
      <c r="AO8" s="1106"/>
      <c r="AP8" s="259" t="s">
        <v>479</v>
      </c>
      <c r="AQ8" s="260" t="s">
        <v>480</v>
      </c>
      <c r="AR8" s="261" t="s">
        <v>481</v>
      </c>
    </row>
    <row r="9" spans="1:46" ht="13" x14ac:dyDescent="0.2">
      <c r="A9" s="247"/>
      <c r="AK9" s="1117" t="s">
        <v>482</v>
      </c>
      <c r="AL9" s="1118"/>
      <c r="AM9" s="1118"/>
      <c r="AN9" s="1119"/>
      <c r="AO9" s="262">
        <v>535158</v>
      </c>
      <c r="AP9" s="262">
        <v>380624</v>
      </c>
      <c r="AQ9" s="263">
        <v>263788</v>
      </c>
      <c r="AR9" s="264">
        <v>44.3</v>
      </c>
    </row>
    <row r="10" spans="1:46" ht="13.5" customHeight="1" x14ac:dyDescent="0.2">
      <c r="A10" s="247"/>
      <c r="AK10" s="1117" t="s">
        <v>483</v>
      </c>
      <c r="AL10" s="1118"/>
      <c r="AM10" s="1118"/>
      <c r="AN10" s="1119"/>
      <c r="AO10" s="265">
        <v>13524</v>
      </c>
      <c r="AP10" s="265">
        <v>9619</v>
      </c>
      <c r="AQ10" s="266">
        <v>39680</v>
      </c>
      <c r="AR10" s="267">
        <v>-75.8</v>
      </c>
    </row>
    <row r="11" spans="1:46" ht="13.5" customHeight="1" x14ac:dyDescent="0.2">
      <c r="A11" s="247"/>
      <c r="AK11" s="1117" t="s">
        <v>484</v>
      </c>
      <c r="AL11" s="1118"/>
      <c r="AM11" s="1118"/>
      <c r="AN11" s="1119"/>
      <c r="AO11" s="265" t="s">
        <v>485</v>
      </c>
      <c r="AP11" s="265" t="s">
        <v>485</v>
      </c>
      <c r="AQ11" s="266">
        <v>4557</v>
      </c>
      <c r="AR11" s="267" t="s">
        <v>485</v>
      </c>
    </row>
    <row r="12" spans="1:46" ht="13.5" customHeight="1" x14ac:dyDescent="0.2">
      <c r="A12" s="247"/>
      <c r="AK12" s="1117" t="s">
        <v>486</v>
      </c>
      <c r="AL12" s="1118"/>
      <c r="AM12" s="1118"/>
      <c r="AN12" s="1119"/>
      <c r="AO12" s="265" t="s">
        <v>485</v>
      </c>
      <c r="AP12" s="265" t="s">
        <v>485</v>
      </c>
      <c r="AQ12" s="266" t="s">
        <v>485</v>
      </c>
      <c r="AR12" s="267" t="s">
        <v>485</v>
      </c>
    </row>
    <row r="13" spans="1:46" ht="13.5" customHeight="1" x14ac:dyDescent="0.2">
      <c r="A13" s="247"/>
      <c r="AK13" s="1117" t="s">
        <v>487</v>
      </c>
      <c r="AL13" s="1118"/>
      <c r="AM13" s="1118"/>
      <c r="AN13" s="1119"/>
      <c r="AO13" s="265">
        <v>95136</v>
      </c>
      <c r="AP13" s="265">
        <v>67664</v>
      </c>
      <c r="AQ13" s="266">
        <v>12917</v>
      </c>
      <c r="AR13" s="267">
        <v>423.8</v>
      </c>
    </row>
    <row r="14" spans="1:46" ht="13.5" customHeight="1" x14ac:dyDescent="0.2">
      <c r="A14" s="247"/>
      <c r="AK14" s="1117" t="s">
        <v>488</v>
      </c>
      <c r="AL14" s="1118"/>
      <c r="AM14" s="1118"/>
      <c r="AN14" s="1119"/>
      <c r="AO14" s="265">
        <v>32967</v>
      </c>
      <c r="AP14" s="265">
        <v>23447</v>
      </c>
      <c r="AQ14" s="266">
        <v>4746</v>
      </c>
      <c r="AR14" s="267">
        <v>394</v>
      </c>
    </row>
    <row r="15" spans="1:46" ht="13.5" customHeight="1" x14ac:dyDescent="0.2">
      <c r="A15" s="247"/>
      <c r="AK15" s="1120" t="s">
        <v>489</v>
      </c>
      <c r="AL15" s="1121"/>
      <c r="AM15" s="1121"/>
      <c r="AN15" s="1122"/>
      <c r="AO15" s="265">
        <v>-43645</v>
      </c>
      <c r="AP15" s="265">
        <v>-31042</v>
      </c>
      <c r="AQ15" s="266">
        <v>-12765</v>
      </c>
      <c r="AR15" s="267">
        <v>143.19999999999999</v>
      </c>
    </row>
    <row r="16" spans="1:46" ht="13" x14ac:dyDescent="0.2">
      <c r="A16" s="247"/>
      <c r="AK16" s="1120" t="s">
        <v>176</v>
      </c>
      <c r="AL16" s="1121"/>
      <c r="AM16" s="1121"/>
      <c r="AN16" s="1122"/>
      <c r="AO16" s="265">
        <v>633140</v>
      </c>
      <c r="AP16" s="265">
        <v>450313</v>
      </c>
      <c r="AQ16" s="266">
        <v>312922</v>
      </c>
      <c r="AR16" s="267">
        <v>43.9</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23" t="s">
        <v>494</v>
      </c>
      <c r="AL21" s="1124"/>
      <c r="AM21" s="1124"/>
      <c r="AN21" s="1125"/>
      <c r="AO21" s="277">
        <v>39.119999999999997</v>
      </c>
      <c r="AP21" s="278">
        <v>24.75</v>
      </c>
      <c r="AQ21" s="279">
        <v>14.37</v>
      </c>
      <c r="AS21" s="280"/>
      <c r="AT21" s="276"/>
    </row>
    <row r="22" spans="1:46" s="248" customFormat="1" ht="13" x14ac:dyDescent="0.2">
      <c r="A22" s="276"/>
      <c r="AK22" s="1123" t="s">
        <v>495</v>
      </c>
      <c r="AL22" s="1124"/>
      <c r="AM22" s="1124"/>
      <c r="AN22" s="1125"/>
      <c r="AO22" s="281">
        <v>91.5</v>
      </c>
      <c r="AP22" s="282">
        <v>95.6</v>
      </c>
      <c r="AQ22" s="283">
        <v>-4.0999999999999996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496</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05" t="s">
        <v>477</v>
      </c>
      <c r="AP30" s="253"/>
      <c r="AQ30" s="254" t="s">
        <v>478</v>
      </c>
      <c r="AR30" s="255"/>
    </row>
    <row r="31" spans="1:46" ht="13" x14ac:dyDescent="0.2">
      <c r="A31" s="247"/>
      <c r="AK31" s="256"/>
      <c r="AL31" s="257"/>
      <c r="AM31" s="257"/>
      <c r="AN31" s="258"/>
      <c r="AO31" s="1106"/>
      <c r="AP31" s="259" t="s">
        <v>479</v>
      </c>
      <c r="AQ31" s="260" t="s">
        <v>480</v>
      </c>
      <c r="AR31" s="261" t="s">
        <v>481</v>
      </c>
    </row>
    <row r="32" spans="1:46" ht="27" customHeight="1" x14ac:dyDescent="0.2">
      <c r="A32" s="247"/>
      <c r="AK32" s="1107" t="s">
        <v>499</v>
      </c>
      <c r="AL32" s="1108"/>
      <c r="AM32" s="1108"/>
      <c r="AN32" s="1109"/>
      <c r="AO32" s="291">
        <v>355244</v>
      </c>
      <c r="AP32" s="291">
        <v>252663</v>
      </c>
      <c r="AQ32" s="292">
        <v>170896</v>
      </c>
      <c r="AR32" s="293">
        <v>47.8</v>
      </c>
    </row>
    <row r="33" spans="1:46" ht="13.5" customHeight="1" x14ac:dyDescent="0.2">
      <c r="A33" s="247"/>
      <c r="AK33" s="1107" t="s">
        <v>500</v>
      </c>
      <c r="AL33" s="1108"/>
      <c r="AM33" s="1108"/>
      <c r="AN33" s="1109"/>
      <c r="AO33" s="291" t="s">
        <v>485</v>
      </c>
      <c r="AP33" s="291" t="s">
        <v>485</v>
      </c>
      <c r="AQ33" s="292" t="s">
        <v>485</v>
      </c>
      <c r="AR33" s="293" t="s">
        <v>485</v>
      </c>
    </row>
    <row r="34" spans="1:46" ht="27" customHeight="1" x14ac:dyDescent="0.2">
      <c r="A34" s="247"/>
      <c r="AK34" s="1107" t="s">
        <v>501</v>
      </c>
      <c r="AL34" s="1108"/>
      <c r="AM34" s="1108"/>
      <c r="AN34" s="1109"/>
      <c r="AO34" s="291" t="s">
        <v>485</v>
      </c>
      <c r="AP34" s="291" t="s">
        <v>485</v>
      </c>
      <c r="AQ34" s="292">
        <v>5</v>
      </c>
      <c r="AR34" s="293" t="s">
        <v>485</v>
      </c>
    </row>
    <row r="35" spans="1:46" ht="27" customHeight="1" x14ac:dyDescent="0.2">
      <c r="A35" s="247"/>
      <c r="AK35" s="1107" t="s">
        <v>502</v>
      </c>
      <c r="AL35" s="1108"/>
      <c r="AM35" s="1108"/>
      <c r="AN35" s="1109"/>
      <c r="AO35" s="291">
        <v>13012</v>
      </c>
      <c r="AP35" s="291">
        <v>9255</v>
      </c>
      <c r="AQ35" s="292">
        <v>33138</v>
      </c>
      <c r="AR35" s="293">
        <v>-72.099999999999994</v>
      </c>
    </row>
    <row r="36" spans="1:46" ht="27" customHeight="1" x14ac:dyDescent="0.2">
      <c r="A36" s="247"/>
      <c r="AK36" s="1107" t="s">
        <v>503</v>
      </c>
      <c r="AL36" s="1108"/>
      <c r="AM36" s="1108"/>
      <c r="AN36" s="1109"/>
      <c r="AO36" s="291">
        <v>435</v>
      </c>
      <c r="AP36" s="291">
        <v>309</v>
      </c>
      <c r="AQ36" s="292">
        <v>2943</v>
      </c>
      <c r="AR36" s="293">
        <v>-89.5</v>
      </c>
    </row>
    <row r="37" spans="1:46" ht="13.5" customHeight="1" x14ac:dyDescent="0.2">
      <c r="A37" s="247"/>
      <c r="AK37" s="1107" t="s">
        <v>504</v>
      </c>
      <c r="AL37" s="1108"/>
      <c r="AM37" s="1108"/>
      <c r="AN37" s="1109"/>
      <c r="AO37" s="291">
        <v>6931</v>
      </c>
      <c r="AP37" s="291">
        <v>4930</v>
      </c>
      <c r="AQ37" s="292">
        <v>1487</v>
      </c>
      <c r="AR37" s="293">
        <v>231.5</v>
      </c>
    </row>
    <row r="38" spans="1:46" ht="27" customHeight="1" x14ac:dyDescent="0.2">
      <c r="A38" s="247"/>
      <c r="AK38" s="1110" t="s">
        <v>505</v>
      </c>
      <c r="AL38" s="1111"/>
      <c r="AM38" s="1111"/>
      <c r="AN38" s="1112"/>
      <c r="AO38" s="294" t="s">
        <v>485</v>
      </c>
      <c r="AP38" s="294" t="s">
        <v>485</v>
      </c>
      <c r="AQ38" s="295">
        <v>60</v>
      </c>
      <c r="AR38" s="283" t="s">
        <v>485</v>
      </c>
      <c r="AS38" s="290"/>
    </row>
    <row r="39" spans="1:46" ht="13" x14ac:dyDescent="0.2">
      <c r="A39" s="247"/>
      <c r="AK39" s="1110" t="s">
        <v>506</v>
      </c>
      <c r="AL39" s="1111"/>
      <c r="AM39" s="1111"/>
      <c r="AN39" s="1112"/>
      <c r="AO39" s="291" t="s">
        <v>485</v>
      </c>
      <c r="AP39" s="291" t="s">
        <v>485</v>
      </c>
      <c r="AQ39" s="292">
        <v>-8408</v>
      </c>
      <c r="AR39" s="293" t="s">
        <v>485</v>
      </c>
      <c r="AS39" s="290"/>
    </row>
    <row r="40" spans="1:46" ht="27" customHeight="1" x14ac:dyDescent="0.2">
      <c r="A40" s="247"/>
      <c r="AK40" s="1107" t="s">
        <v>507</v>
      </c>
      <c r="AL40" s="1108"/>
      <c r="AM40" s="1108"/>
      <c r="AN40" s="1109"/>
      <c r="AO40" s="291">
        <v>-269877</v>
      </c>
      <c r="AP40" s="291">
        <v>-191947</v>
      </c>
      <c r="AQ40" s="292">
        <v>-141122</v>
      </c>
      <c r="AR40" s="293">
        <v>36</v>
      </c>
      <c r="AS40" s="290"/>
    </row>
    <row r="41" spans="1:46" ht="13" x14ac:dyDescent="0.2">
      <c r="A41" s="247"/>
      <c r="AK41" s="1113" t="s">
        <v>286</v>
      </c>
      <c r="AL41" s="1114"/>
      <c r="AM41" s="1114"/>
      <c r="AN41" s="1115"/>
      <c r="AO41" s="291">
        <v>105745</v>
      </c>
      <c r="AP41" s="291">
        <v>75210</v>
      </c>
      <c r="AQ41" s="292">
        <v>59000</v>
      </c>
      <c r="AR41" s="293">
        <v>27.5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00" t="s">
        <v>477</v>
      </c>
      <c r="AN49" s="1102" t="s">
        <v>510</v>
      </c>
      <c r="AO49" s="1103"/>
      <c r="AP49" s="1103"/>
      <c r="AQ49" s="1103"/>
      <c r="AR49" s="1104"/>
    </row>
    <row r="50" spans="1:44" ht="13" x14ac:dyDescent="0.2">
      <c r="A50" s="247"/>
      <c r="AK50" s="305"/>
      <c r="AL50" s="306"/>
      <c r="AM50" s="1101"/>
      <c r="AN50" s="307" t="s">
        <v>511</v>
      </c>
      <c r="AO50" s="308" t="s">
        <v>512</v>
      </c>
      <c r="AP50" s="309" t="s">
        <v>513</v>
      </c>
      <c r="AQ50" s="310" t="s">
        <v>514</v>
      </c>
      <c r="AR50" s="311" t="s">
        <v>515</v>
      </c>
    </row>
    <row r="51" spans="1:44" ht="13" x14ac:dyDescent="0.2">
      <c r="A51" s="247"/>
      <c r="AK51" s="303" t="s">
        <v>516</v>
      </c>
      <c r="AL51" s="304"/>
      <c r="AM51" s="312">
        <v>829283</v>
      </c>
      <c r="AN51" s="313">
        <v>522877</v>
      </c>
      <c r="AO51" s="314">
        <v>-12.6</v>
      </c>
      <c r="AP51" s="315">
        <v>301035</v>
      </c>
      <c r="AQ51" s="316">
        <v>12.2</v>
      </c>
      <c r="AR51" s="317">
        <v>-24.8</v>
      </c>
    </row>
    <row r="52" spans="1:44" ht="13" x14ac:dyDescent="0.2">
      <c r="A52" s="247"/>
      <c r="AK52" s="318"/>
      <c r="AL52" s="319" t="s">
        <v>517</v>
      </c>
      <c r="AM52" s="320">
        <v>389405</v>
      </c>
      <c r="AN52" s="321">
        <v>245526</v>
      </c>
      <c r="AO52" s="322">
        <v>-25.4</v>
      </c>
      <c r="AP52" s="323">
        <v>154376</v>
      </c>
      <c r="AQ52" s="324">
        <v>29.1</v>
      </c>
      <c r="AR52" s="325">
        <v>-54.5</v>
      </c>
    </row>
    <row r="53" spans="1:44" ht="13" x14ac:dyDescent="0.2">
      <c r="A53" s="247"/>
      <c r="AK53" s="303" t="s">
        <v>518</v>
      </c>
      <c r="AL53" s="304"/>
      <c r="AM53" s="312">
        <v>691522</v>
      </c>
      <c r="AN53" s="313">
        <v>448458</v>
      </c>
      <c r="AO53" s="314">
        <v>-14.2</v>
      </c>
      <c r="AP53" s="315">
        <v>277467</v>
      </c>
      <c r="AQ53" s="316">
        <v>-7.8</v>
      </c>
      <c r="AR53" s="317">
        <v>-6.4</v>
      </c>
    </row>
    <row r="54" spans="1:44" ht="13" x14ac:dyDescent="0.2">
      <c r="A54" s="247"/>
      <c r="AK54" s="318"/>
      <c r="AL54" s="319" t="s">
        <v>517</v>
      </c>
      <c r="AM54" s="320">
        <v>329981</v>
      </c>
      <c r="AN54" s="321">
        <v>213995</v>
      </c>
      <c r="AO54" s="322">
        <v>-12.8</v>
      </c>
      <c r="AP54" s="323">
        <v>128378</v>
      </c>
      <c r="AQ54" s="324">
        <v>-16.8</v>
      </c>
      <c r="AR54" s="325">
        <v>4</v>
      </c>
    </row>
    <row r="55" spans="1:44" ht="13" x14ac:dyDescent="0.2">
      <c r="A55" s="247"/>
      <c r="AK55" s="303" t="s">
        <v>519</v>
      </c>
      <c r="AL55" s="304"/>
      <c r="AM55" s="312">
        <v>594298</v>
      </c>
      <c r="AN55" s="313">
        <v>396463</v>
      </c>
      <c r="AO55" s="314">
        <v>-11.6</v>
      </c>
      <c r="AP55" s="315">
        <v>282256</v>
      </c>
      <c r="AQ55" s="316">
        <v>1.7</v>
      </c>
      <c r="AR55" s="317">
        <v>-13.3</v>
      </c>
    </row>
    <row r="56" spans="1:44" ht="13" x14ac:dyDescent="0.2">
      <c r="A56" s="247"/>
      <c r="AK56" s="318"/>
      <c r="AL56" s="319" t="s">
        <v>517</v>
      </c>
      <c r="AM56" s="320">
        <v>328053</v>
      </c>
      <c r="AN56" s="321">
        <v>218848</v>
      </c>
      <c r="AO56" s="322">
        <v>2.2999999999999998</v>
      </c>
      <c r="AP56" s="323">
        <v>145453</v>
      </c>
      <c r="AQ56" s="324">
        <v>13.3</v>
      </c>
      <c r="AR56" s="325">
        <v>-11</v>
      </c>
    </row>
    <row r="57" spans="1:44" ht="13" x14ac:dyDescent="0.2">
      <c r="A57" s="247"/>
      <c r="AK57" s="303" t="s">
        <v>520</v>
      </c>
      <c r="AL57" s="304"/>
      <c r="AM57" s="312">
        <v>452508</v>
      </c>
      <c r="AN57" s="313">
        <v>310362</v>
      </c>
      <c r="AO57" s="314">
        <v>-21.7</v>
      </c>
      <c r="AP57" s="315">
        <v>295341</v>
      </c>
      <c r="AQ57" s="316">
        <v>4.5999999999999996</v>
      </c>
      <c r="AR57" s="317">
        <v>-26.3</v>
      </c>
    </row>
    <row r="58" spans="1:44" ht="13" x14ac:dyDescent="0.2">
      <c r="A58" s="247"/>
      <c r="AK58" s="318"/>
      <c r="AL58" s="319" t="s">
        <v>517</v>
      </c>
      <c r="AM58" s="320">
        <v>278151</v>
      </c>
      <c r="AN58" s="321">
        <v>190776</v>
      </c>
      <c r="AO58" s="322">
        <v>-12.8</v>
      </c>
      <c r="AP58" s="323">
        <v>137402</v>
      </c>
      <c r="AQ58" s="324">
        <v>-5.5</v>
      </c>
      <c r="AR58" s="325">
        <v>-7.3</v>
      </c>
    </row>
    <row r="59" spans="1:44" ht="13" x14ac:dyDescent="0.2">
      <c r="A59" s="247"/>
      <c r="AK59" s="303" t="s">
        <v>521</v>
      </c>
      <c r="AL59" s="304"/>
      <c r="AM59" s="312">
        <v>410157</v>
      </c>
      <c r="AN59" s="313">
        <v>291719</v>
      </c>
      <c r="AO59" s="314">
        <v>-6</v>
      </c>
      <c r="AP59" s="315">
        <v>292845</v>
      </c>
      <c r="AQ59" s="316">
        <v>-0.8</v>
      </c>
      <c r="AR59" s="317">
        <v>-5.2</v>
      </c>
    </row>
    <row r="60" spans="1:44" ht="13" x14ac:dyDescent="0.2">
      <c r="A60" s="247"/>
      <c r="AK60" s="318"/>
      <c r="AL60" s="319" t="s">
        <v>517</v>
      </c>
      <c r="AM60" s="320">
        <v>218923</v>
      </c>
      <c r="AN60" s="321">
        <v>155706</v>
      </c>
      <c r="AO60" s="322">
        <v>-18.399999999999999</v>
      </c>
      <c r="AP60" s="323">
        <v>143187</v>
      </c>
      <c r="AQ60" s="324">
        <v>4.2</v>
      </c>
      <c r="AR60" s="325">
        <v>-22.6</v>
      </c>
    </row>
    <row r="61" spans="1:44" ht="13" x14ac:dyDescent="0.2">
      <c r="A61" s="247"/>
      <c r="AK61" s="303" t="s">
        <v>522</v>
      </c>
      <c r="AL61" s="326"/>
      <c r="AM61" s="312">
        <v>595554</v>
      </c>
      <c r="AN61" s="313">
        <v>393976</v>
      </c>
      <c r="AO61" s="314">
        <v>-13.2</v>
      </c>
      <c r="AP61" s="315">
        <v>289789</v>
      </c>
      <c r="AQ61" s="327">
        <v>2</v>
      </c>
      <c r="AR61" s="317">
        <v>-15.2</v>
      </c>
    </row>
    <row r="62" spans="1:44" ht="13" x14ac:dyDescent="0.2">
      <c r="A62" s="247"/>
      <c r="AK62" s="318"/>
      <c r="AL62" s="319" t="s">
        <v>517</v>
      </c>
      <c r="AM62" s="320">
        <v>308903</v>
      </c>
      <c r="AN62" s="321">
        <v>204970</v>
      </c>
      <c r="AO62" s="322">
        <v>-13.4</v>
      </c>
      <c r="AP62" s="323">
        <v>141759</v>
      </c>
      <c r="AQ62" s="324">
        <v>4.9000000000000004</v>
      </c>
      <c r="AR62" s="325">
        <v>-18.3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CS6E4ZxxDljp8qwq/w0FjOSNtHUWWvcCflEYYUQmUoggQUxK4M45WxaefUjSM3zP6o6N/zdBVlaXVVqTj+4izg==" saltValue="S+QlguuRbQN5ydMGOfgu2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A1:DU121"/>
  <sheetViews>
    <sheetView showGridLines="0" topLeftCell="A66" zoomScale="85" zoomScaleNormal="8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KtLCoNGCEWCeJMGbaWGXrZR8vaoMGVc8tnPO1kn5/+p1jRt3RQK/SZGojkkkuWnHXck7VF+oesdkJTWDARPP4w==" saltValue="yr4mxkP++MwAcywF/cdlx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Y0mD6/Cj/N93fnJcXgVse1LxFsaZzB4bKje3OqNsRq+y6IzaqOyVGWmArsZeGhHNyKk9AIhxnN7xtkZPuZNgXw==" saltValue="RtqXiHtNFkECp1BWim8iV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8" zoomScale="85" zoomScaleNormal="8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49.07</v>
      </c>
      <c r="G47" s="12">
        <v>45.37</v>
      </c>
      <c r="H47" s="12">
        <v>39.67</v>
      </c>
      <c r="I47" s="12">
        <v>41.02</v>
      </c>
      <c r="J47" s="13">
        <v>36.54</v>
      </c>
    </row>
    <row r="48" spans="2:10" ht="57.75" customHeight="1" x14ac:dyDescent="0.2">
      <c r="B48" s="14"/>
      <c r="C48" s="1128" t="s">
        <v>4</v>
      </c>
      <c r="D48" s="1128"/>
      <c r="E48" s="1129"/>
      <c r="F48" s="15">
        <v>3.43</v>
      </c>
      <c r="G48" s="16">
        <v>3.87</v>
      </c>
      <c r="H48" s="16">
        <v>3.55</v>
      </c>
      <c r="I48" s="16">
        <v>2.7</v>
      </c>
      <c r="J48" s="17">
        <v>4.29</v>
      </c>
    </row>
    <row r="49" spans="2:10" ht="57.75" customHeight="1" thickBot="1" x14ac:dyDescent="0.25">
      <c r="B49" s="18"/>
      <c r="C49" s="1130" t="s">
        <v>5</v>
      </c>
      <c r="D49" s="1130"/>
      <c r="E49" s="1131"/>
      <c r="F49" s="19" t="s">
        <v>529</v>
      </c>
      <c r="G49" s="20">
        <v>0.73</v>
      </c>
      <c r="H49" s="20" t="s">
        <v>530</v>
      </c>
      <c r="I49" s="20" t="s">
        <v>531</v>
      </c>
      <c r="J49" s="21" t="s">
        <v>532</v>
      </c>
    </row>
    <row r="50" spans="2:10" ht="13" x14ac:dyDescent="0.2"/>
  </sheetData>
  <sheetProtection algorithmName="SHA-512" hashValue="YtgSXoIGsczJ9xXOtgZXfXFaYBWwrSrnv1jHxmnxfVvoggk5u1dfQLhoJymaOW3NtNYQXBvWj00h12LUz5cQxw==" saltValue="nplE74eKPinaW0te1MqAa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85" zoomScaleNormal="8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533</v>
      </c>
      <c r="D34" s="1136"/>
      <c r="E34" s="1137"/>
      <c r="F34" s="32">
        <v>3.43</v>
      </c>
      <c r="G34" s="33">
        <v>3.87</v>
      </c>
      <c r="H34" s="33">
        <v>3.54</v>
      </c>
      <c r="I34" s="33">
        <v>2.7</v>
      </c>
      <c r="J34" s="34">
        <v>4.28</v>
      </c>
      <c r="K34" s="22"/>
      <c r="L34" s="22"/>
      <c r="M34" s="22"/>
      <c r="N34" s="22"/>
      <c r="O34" s="22"/>
      <c r="P34" s="22"/>
    </row>
    <row r="35" spans="1:16" ht="39" customHeight="1" x14ac:dyDescent="0.2">
      <c r="A35" s="22"/>
      <c r="B35" s="35"/>
      <c r="C35" s="1132" t="s">
        <v>534</v>
      </c>
      <c r="D35" s="1132"/>
      <c r="E35" s="1133"/>
      <c r="F35" s="36">
        <v>1.31</v>
      </c>
      <c r="G35" s="37">
        <v>1.21</v>
      </c>
      <c r="H35" s="37">
        <v>2.31</v>
      </c>
      <c r="I35" s="37">
        <v>2.0099999999999998</v>
      </c>
      <c r="J35" s="38">
        <v>1.87</v>
      </c>
      <c r="K35" s="22"/>
      <c r="L35" s="22"/>
      <c r="M35" s="22"/>
      <c r="N35" s="22"/>
      <c r="O35" s="22"/>
      <c r="P35" s="22"/>
    </row>
    <row r="36" spans="1:16" ht="39" customHeight="1" x14ac:dyDescent="0.2">
      <c r="A36" s="22"/>
      <c r="B36" s="35"/>
      <c r="C36" s="1132" t="s">
        <v>535</v>
      </c>
      <c r="D36" s="1132"/>
      <c r="E36" s="1133"/>
      <c r="F36" s="36">
        <v>1.03</v>
      </c>
      <c r="G36" s="37">
        <v>1.21</v>
      </c>
      <c r="H36" s="37">
        <v>1.38</v>
      </c>
      <c r="I36" s="37">
        <v>1.79</v>
      </c>
      <c r="J36" s="38">
        <v>1.69</v>
      </c>
      <c r="K36" s="22"/>
      <c r="L36" s="22"/>
      <c r="M36" s="22"/>
      <c r="N36" s="22"/>
      <c r="O36" s="22"/>
      <c r="P36" s="22"/>
    </row>
    <row r="37" spans="1:16" ht="39" customHeight="1" x14ac:dyDescent="0.2">
      <c r="A37" s="22"/>
      <c r="B37" s="35"/>
      <c r="C37" s="1132" t="s">
        <v>536</v>
      </c>
      <c r="D37" s="1132"/>
      <c r="E37" s="1133"/>
      <c r="F37" s="36">
        <v>0.66</v>
      </c>
      <c r="G37" s="37">
        <v>1.38</v>
      </c>
      <c r="H37" s="37">
        <v>1.85</v>
      </c>
      <c r="I37" s="37">
        <v>1.64</v>
      </c>
      <c r="J37" s="38">
        <v>1.39</v>
      </c>
      <c r="K37" s="22"/>
      <c r="L37" s="22"/>
      <c r="M37" s="22"/>
      <c r="N37" s="22"/>
      <c r="O37" s="22"/>
      <c r="P37" s="22"/>
    </row>
    <row r="38" spans="1:16" ht="39" customHeight="1" x14ac:dyDescent="0.2">
      <c r="A38" s="22"/>
      <c r="B38" s="35"/>
      <c r="C38" s="1132" t="s">
        <v>537</v>
      </c>
      <c r="D38" s="1132"/>
      <c r="E38" s="1133"/>
      <c r="F38" s="36">
        <v>0.14000000000000001</v>
      </c>
      <c r="G38" s="37">
        <v>0.39</v>
      </c>
      <c r="H38" s="37">
        <v>0.75</v>
      </c>
      <c r="I38" s="37">
        <v>0.14000000000000001</v>
      </c>
      <c r="J38" s="38">
        <v>0.17</v>
      </c>
      <c r="K38" s="22"/>
      <c r="L38" s="22"/>
      <c r="M38" s="22"/>
      <c r="N38" s="22"/>
      <c r="O38" s="22"/>
      <c r="P38" s="22"/>
    </row>
    <row r="39" spans="1:16" ht="39" customHeight="1" x14ac:dyDescent="0.2">
      <c r="A39" s="22"/>
      <c r="B39" s="35"/>
      <c r="C39" s="1132" t="s">
        <v>538</v>
      </c>
      <c r="D39" s="1132"/>
      <c r="E39" s="1133"/>
      <c r="F39" s="36">
        <v>0.14000000000000001</v>
      </c>
      <c r="G39" s="37">
        <v>0.15</v>
      </c>
      <c r="H39" s="37">
        <v>0.13</v>
      </c>
      <c r="I39" s="37">
        <v>0.16</v>
      </c>
      <c r="J39" s="38">
        <v>0.12</v>
      </c>
      <c r="K39" s="22"/>
      <c r="L39" s="22"/>
      <c r="M39" s="22"/>
      <c r="N39" s="22"/>
      <c r="O39" s="22"/>
      <c r="P39" s="22"/>
    </row>
    <row r="40" spans="1:16" ht="39" customHeight="1" x14ac:dyDescent="0.2">
      <c r="A40" s="22"/>
      <c r="B40" s="35"/>
      <c r="C40" s="1132" t="s">
        <v>539</v>
      </c>
      <c r="D40" s="1132"/>
      <c r="E40" s="1133"/>
      <c r="F40" s="36">
        <v>0.46</v>
      </c>
      <c r="G40" s="37">
        <v>0.24</v>
      </c>
      <c r="H40" s="37">
        <v>0.2</v>
      </c>
      <c r="I40" s="37">
        <v>0.13</v>
      </c>
      <c r="J40" s="38">
        <v>0.1</v>
      </c>
      <c r="K40" s="22"/>
      <c r="L40" s="22"/>
      <c r="M40" s="22"/>
      <c r="N40" s="22"/>
      <c r="O40" s="22"/>
      <c r="P40" s="22"/>
    </row>
    <row r="41" spans="1:16" ht="39" customHeight="1" x14ac:dyDescent="0.2">
      <c r="A41" s="22"/>
      <c r="B41" s="35"/>
      <c r="C41" s="1132" t="s">
        <v>540</v>
      </c>
      <c r="D41" s="1132"/>
      <c r="E41" s="1133"/>
      <c r="F41" s="36">
        <v>0.31</v>
      </c>
      <c r="G41" s="37">
        <v>0.37</v>
      </c>
      <c r="H41" s="37">
        <v>0.24</v>
      </c>
      <c r="I41" s="37">
        <v>0.09</v>
      </c>
      <c r="J41" s="38">
        <v>0.08</v>
      </c>
      <c r="K41" s="22"/>
      <c r="L41" s="22"/>
      <c r="M41" s="22"/>
      <c r="N41" s="22"/>
      <c r="O41" s="22"/>
      <c r="P41" s="22"/>
    </row>
    <row r="42" spans="1:16" ht="39" customHeight="1" x14ac:dyDescent="0.2">
      <c r="A42" s="22"/>
      <c r="B42" s="39"/>
      <c r="C42" s="1132" t="s">
        <v>541</v>
      </c>
      <c r="D42" s="1132"/>
      <c r="E42" s="1133"/>
      <c r="F42" s="36" t="s">
        <v>485</v>
      </c>
      <c r="G42" s="37" t="s">
        <v>485</v>
      </c>
      <c r="H42" s="37" t="s">
        <v>485</v>
      </c>
      <c r="I42" s="37" t="s">
        <v>485</v>
      </c>
      <c r="J42" s="38" t="s">
        <v>485</v>
      </c>
      <c r="K42" s="22"/>
      <c r="L42" s="22"/>
      <c r="M42" s="22"/>
      <c r="N42" s="22"/>
      <c r="O42" s="22"/>
      <c r="P42" s="22"/>
    </row>
    <row r="43" spans="1:16" ht="39" customHeight="1" thickBot="1" x14ac:dyDescent="0.25">
      <c r="A43" s="22"/>
      <c r="B43" s="40"/>
      <c r="C43" s="1134" t="s">
        <v>542</v>
      </c>
      <c r="D43" s="1134"/>
      <c r="E43" s="1135"/>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row r="49" s="23" customFormat="1" ht="13.5" hidden="1" customHeight="1" x14ac:dyDescent="0.2"/>
  </sheetData>
  <sheetProtection algorithmName="SHA-512" hashValue="qKlHyB4zj0Fb6aY7kK+v23YV7EVnNWyfEbIWHZzH2q6D5xUHt2/9M+FI1FI1IYC2uSeyXudZReOTqGyUlaltCw==" saltValue="D0PXGW/NF2ivJeIyVKkE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theme="0"/>
    <pageSetUpPr fitToPage="1"/>
  </sheetPr>
  <dimension ref="A1:U65"/>
  <sheetViews>
    <sheetView showGridLines="0" topLeftCell="A39" zoomScale="85" zoomScaleNormal="85"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297</v>
      </c>
      <c r="L45" s="58">
        <v>324</v>
      </c>
      <c r="M45" s="58">
        <v>342</v>
      </c>
      <c r="N45" s="58">
        <v>351</v>
      </c>
      <c r="O45" s="59">
        <v>355</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485</v>
      </c>
      <c r="L46" s="62" t="s">
        <v>485</v>
      </c>
      <c r="M46" s="62" t="s">
        <v>485</v>
      </c>
      <c r="N46" s="62" t="s">
        <v>485</v>
      </c>
      <c r="O46" s="63" t="s">
        <v>485</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485</v>
      </c>
      <c r="L47" s="62" t="s">
        <v>485</v>
      </c>
      <c r="M47" s="62" t="s">
        <v>485</v>
      </c>
      <c r="N47" s="62" t="s">
        <v>485</v>
      </c>
      <c r="O47" s="63" t="s">
        <v>485</v>
      </c>
      <c r="P47" s="46"/>
      <c r="Q47" s="46"/>
      <c r="R47" s="46"/>
      <c r="S47" s="46"/>
      <c r="T47" s="46"/>
      <c r="U47" s="46"/>
    </row>
    <row r="48" spans="1:21" ht="30.75" customHeight="1" x14ac:dyDescent="0.2">
      <c r="A48" s="46"/>
      <c r="B48" s="1163"/>
      <c r="C48" s="1164"/>
      <c r="D48" s="60"/>
      <c r="E48" s="1140" t="s">
        <v>13</v>
      </c>
      <c r="F48" s="1140"/>
      <c r="G48" s="1140"/>
      <c r="H48" s="1140"/>
      <c r="I48" s="1140"/>
      <c r="J48" s="1141"/>
      <c r="K48" s="61">
        <v>27</v>
      </c>
      <c r="L48" s="62">
        <v>22</v>
      </c>
      <c r="M48" s="62">
        <v>22</v>
      </c>
      <c r="N48" s="62">
        <v>23</v>
      </c>
      <c r="O48" s="63">
        <v>13</v>
      </c>
      <c r="P48" s="46"/>
      <c r="Q48" s="46"/>
      <c r="R48" s="46"/>
      <c r="S48" s="46"/>
      <c r="T48" s="46"/>
      <c r="U48" s="46"/>
    </row>
    <row r="49" spans="1:21" ht="30.75" customHeight="1" x14ac:dyDescent="0.2">
      <c r="A49" s="46"/>
      <c r="B49" s="1163"/>
      <c r="C49" s="1164"/>
      <c r="D49" s="60"/>
      <c r="E49" s="1140" t="s">
        <v>14</v>
      </c>
      <c r="F49" s="1140"/>
      <c r="G49" s="1140"/>
      <c r="H49" s="1140"/>
      <c r="I49" s="1140"/>
      <c r="J49" s="1141"/>
      <c r="K49" s="61">
        <v>4</v>
      </c>
      <c r="L49" s="62">
        <v>3</v>
      </c>
      <c r="M49" s="62">
        <v>3</v>
      </c>
      <c r="N49" s="62">
        <v>2</v>
      </c>
      <c r="O49" s="63">
        <v>0</v>
      </c>
      <c r="P49" s="46"/>
      <c r="Q49" s="46"/>
      <c r="R49" s="46"/>
      <c r="S49" s="46"/>
      <c r="T49" s="46"/>
      <c r="U49" s="46"/>
    </row>
    <row r="50" spans="1:21" ht="30.75" customHeight="1" x14ac:dyDescent="0.2">
      <c r="A50" s="46"/>
      <c r="B50" s="1163"/>
      <c r="C50" s="1164"/>
      <c r="D50" s="60"/>
      <c r="E50" s="1140" t="s">
        <v>15</v>
      </c>
      <c r="F50" s="1140"/>
      <c r="G50" s="1140"/>
      <c r="H50" s="1140"/>
      <c r="I50" s="1140"/>
      <c r="J50" s="1141"/>
      <c r="K50" s="61">
        <v>8</v>
      </c>
      <c r="L50" s="62">
        <v>7</v>
      </c>
      <c r="M50" s="62">
        <v>5</v>
      </c>
      <c r="N50" s="62">
        <v>4</v>
      </c>
      <c r="O50" s="63">
        <v>7</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485</v>
      </c>
      <c r="L51" s="62" t="s">
        <v>485</v>
      </c>
      <c r="M51" s="62">
        <v>0</v>
      </c>
      <c r="N51" s="62" t="s">
        <v>485</v>
      </c>
      <c r="O51" s="63" t="s">
        <v>485</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246</v>
      </c>
      <c r="L52" s="62">
        <v>255</v>
      </c>
      <c r="M52" s="62">
        <v>278</v>
      </c>
      <c r="N52" s="62">
        <v>287</v>
      </c>
      <c r="O52" s="63">
        <v>270</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90</v>
      </c>
      <c r="L53" s="67">
        <v>101</v>
      </c>
      <c r="M53" s="67">
        <v>94</v>
      </c>
      <c r="N53" s="67">
        <v>93</v>
      </c>
      <c r="O53" s="68">
        <v>105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566</v>
      </c>
      <c r="L58" s="82" t="s">
        <v>566</v>
      </c>
      <c r="M58" s="82" t="s">
        <v>566</v>
      </c>
      <c r="N58" s="82" t="s">
        <v>566</v>
      </c>
      <c r="O58" s="83" t="s">
        <v>566</v>
      </c>
    </row>
    <row r="59" spans="1:21" ht="31.5" customHeight="1" x14ac:dyDescent="0.2">
      <c r="B59" s="1148"/>
      <c r="C59" s="1149"/>
      <c r="D59" s="1155" t="s">
        <v>26</v>
      </c>
      <c r="E59" s="1156"/>
      <c r="F59" s="1156"/>
      <c r="G59" s="1156"/>
      <c r="H59" s="1156"/>
      <c r="I59" s="1156"/>
      <c r="J59" s="1157"/>
      <c r="K59" s="84" t="s">
        <v>566</v>
      </c>
      <c r="L59" s="85" t="s">
        <v>566</v>
      </c>
      <c r="M59" s="85" t="s">
        <v>566</v>
      </c>
      <c r="N59" s="85" t="s">
        <v>566</v>
      </c>
      <c r="O59" s="86" t="s">
        <v>566</v>
      </c>
    </row>
    <row r="60" spans="1:21" ht="31.5" customHeight="1" thickBot="1" x14ac:dyDescent="0.25">
      <c r="B60" s="1150"/>
      <c r="C60" s="1151"/>
      <c r="D60" s="1158" t="s">
        <v>27</v>
      </c>
      <c r="E60" s="1159"/>
      <c r="F60" s="1159"/>
      <c r="G60" s="1159"/>
      <c r="H60" s="1159"/>
      <c r="I60" s="1159"/>
      <c r="J60" s="1160"/>
      <c r="K60" s="87" t="s">
        <v>566</v>
      </c>
      <c r="L60" s="88" t="s">
        <v>566</v>
      </c>
      <c r="M60" s="88" t="s">
        <v>566</v>
      </c>
      <c r="N60" s="88" t="s">
        <v>566</v>
      </c>
      <c r="O60" s="89" t="s">
        <v>566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sheetData>
  <sheetProtection algorithmName="SHA-512" hashValue="dbADw2rp128zHwJecuZFREL9R88CK7fMPRwbUV8YfIJvb3LHsybfwL/RtO7pexjIDSfnSNGnhDnA+Zb5uTfaMA==" saltValue="9jQCvkDtp5TI3r2vXzUIv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4" zoomScale="85" zoomScaleNormal="85"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1" t="s">
        <v>30</v>
      </c>
      <c r="C41" s="1182"/>
      <c r="D41" s="103"/>
      <c r="E41" s="1183" t="s">
        <v>31</v>
      </c>
      <c r="F41" s="1183"/>
      <c r="G41" s="1183"/>
      <c r="H41" s="1184"/>
      <c r="I41" s="330">
        <v>2925</v>
      </c>
      <c r="J41" s="331">
        <v>2857</v>
      </c>
      <c r="K41" s="331">
        <v>2653</v>
      </c>
      <c r="L41" s="331">
        <v>2421</v>
      </c>
      <c r="M41" s="332">
        <v>2187</v>
      </c>
    </row>
    <row r="42" spans="2:13" ht="27.75" customHeight="1" x14ac:dyDescent="0.2">
      <c r="B42" s="1171"/>
      <c r="C42" s="1172"/>
      <c r="D42" s="104"/>
      <c r="E42" s="1175" t="s">
        <v>32</v>
      </c>
      <c r="F42" s="1175"/>
      <c r="G42" s="1175"/>
      <c r="H42" s="1176"/>
      <c r="I42" s="333">
        <v>31</v>
      </c>
      <c r="J42" s="334">
        <v>23</v>
      </c>
      <c r="K42" s="334">
        <v>17</v>
      </c>
      <c r="L42" s="334">
        <v>11</v>
      </c>
      <c r="M42" s="335" t="s">
        <v>485</v>
      </c>
    </row>
    <row r="43" spans="2:13" ht="27.75" customHeight="1" x14ac:dyDescent="0.2">
      <c r="B43" s="1171"/>
      <c r="C43" s="1172"/>
      <c r="D43" s="104"/>
      <c r="E43" s="1175" t="s">
        <v>33</v>
      </c>
      <c r="F43" s="1175"/>
      <c r="G43" s="1175"/>
      <c r="H43" s="1176"/>
      <c r="I43" s="333">
        <v>141</v>
      </c>
      <c r="J43" s="334">
        <v>121</v>
      </c>
      <c r="K43" s="334">
        <v>120</v>
      </c>
      <c r="L43" s="334">
        <v>120</v>
      </c>
      <c r="M43" s="335">
        <v>124</v>
      </c>
    </row>
    <row r="44" spans="2:13" ht="27.75" customHeight="1" x14ac:dyDescent="0.2">
      <c r="B44" s="1171"/>
      <c r="C44" s="1172"/>
      <c r="D44" s="104"/>
      <c r="E44" s="1175" t="s">
        <v>34</v>
      </c>
      <c r="F44" s="1175"/>
      <c r="G44" s="1175"/>
      <c r="H44" s="1176"/>
      <c r="I44" s="333">
        <v>9</v>
      </c>
      <c r="J44" s="334">
        <v>5</v>
      </c>
      <c r="K44" s="334">
        <v>2</v>
      </c>
      <c r="L44" s="334">
        <v>1</v>
      </c>
      <c r="M44" s="335">
        <v>20</v>
      </c>
    </row>
    <row r="45" spans="2:13" ht="27.75" customHeight="1" x14ac:dyDescent="0.2">
      <c r="B45" s="1171"/>
      <c r="C45" s="1172"/>
      <c r="D45" s="104"/>
      <c r="E45" s="1175" t="s">
        <v>35</v>
      </c>
      <c r="F45" s="1175"/>
      <c r="G45" s="1175"/>
      <c r="H45" s="1176"/>
      <c r="I45" s="333">
        <v>136</v>
      </c>
      <c r="J45" s="334">
        <v>250</v>
      </c>
      <c r="K45" s="334">
        <v>197</v>
      </c>
      <c r="L45" s="334">
        <v>212</v>
      </c>
      <c r="M45" s="335">
        <v>185</v>
      </c>
    </row>
    <row r="46" spans="2:13" ht="27.75" customHeight="1" x14ac:dyDescent="0.2">
      <c r="B46" s="1171"/>
      <c r="C46" s="1172"/>
      <c r="D46" s="105"/>
      <c r="E46" s="1175" t="s">
        <v>36</v>
      </c>
      <c r="F46" s="1175"/>
      <c r="G46" s="1175"/>
      <c r="H46" s="1176"/>
      <c r="I46" s="333" t="s">
        <v>485</v>
      </c>
      <c r="J46" s="334" t="s">
        <v>485</v>
      </c>
      <c r="K46" s="334" t="s">
        <v>485</v>
      </c>
      <c r="L46" s="334" t="s">
        <v>485</v>
      </c>
      <c r="M46" s="335" t="s">
        <v>485</v>
      </c>
    </row>
    <row r="47" spans="2:13" ht="27.75" customHeight="1" x14ac:dyDescent="0.2">
      <c r="B47" s="1171"/>
      <c r="C47" s="1172"/>
      <c r="D47" s="106"/>
      <c r="E47" s="1185" t="s">
        <v>37</v>
      </c>
      <c r="F47" s="1186"/>
      <c r="G47" s="1186"/>
      <c r="H47" s="1187"/>
      <c r="I47" s="333" t="s">
        <v>485</v>
      </c>
      <c r="J47" s="334" t="s">
        <v>485</v>
      </c>
      <c r="K47" s="334" t="s">
        <v>485</v>
      </c>
      <c r="L47" s="334" t="s">
        <v>485</v>
      </c>
      <c r="M47" s="335" t="s">
        <v>485</v>
      </c>
    </row>
    <row r="48" spans="2:13" ht="27.75" customHeight="1" x14ac:dyDescent="0.2">
      <c r="B48" s="1171"/>
      <c r="C48" s="1172"/>
      <c r="D48" s="104"/>
      <c r="E48" s="1175" t="s">
        <v>38</v>
      </c>
      <c r="F48" s="1175"/>
      <c r="G48" s="1175"/>
      <c r="H48" s="1176"/>
      <c r="I48" s="333" t="s">
        <v>485</v>
      </c>
      <c r="J48" s="334" t="s">
        <v>485</v>
      </c>
      <c r="K48" s="334" t="s">
        <v>485</v>
      </c>
      <c r="L48" s="334" t="s">
        <v>485</v>
      </c>
      <c r="M48" s="335" t="s">
        <v>485</v>
      </c>
    </row>
    <row r="49" spans="2:13" ht="27.75" customHeight="1" x14ac:dyDescent="0.2">
      <c r="B49" s="1173"/>
      <c r="C49" s="1174"/>
      <c r="D49" s="104"/>
      <c r="E49" s="1175" t="s">
        <v>39</v>
      </c>
      <c r="F49" s="1175"/>
      <c r="G49" s="1175"/>
      <c r="H49" s="1176"/>
      <c r="I49" s="333" t="s">
        <v>485</v>
      </c>
      <c r="J49" s="334" t="s">
        <v>485</v>
      </c>
      <c r="K49" s="334" t="s">
        <v>485</v>
      </c>
      <c r="L49" s="334" t="s">
        <v>485</v>
      </c>
      <c r="M49" s="335" t="s">
        <v>485</v>
      </c>
    </row>
    <row r="50" spans="2:13" ht="27.75" customHeight="1" x14ac:dyDescent="0.2">
      <c r="B50" s="1169" t="s">
        <v>40</v>
      </c>
      <c r="C50" s="1170"/>
      <c r="D50" s="107"/>
      <c r="E50" s="1175" t="s">
        <v>41</v>
      </c>
      <c r="F50" s="1175"/>
      <c r="G50" s="1175"/>
      <c r="H50" s="1176"/>
      <c r="I50" s="333">
        <v>3732</v>
      </c>
      <c r="J50" s="334">
        <v>4137</v>
      </c>
      <c r="K50" s="334">
        <v>4035</v>
      </c>
      <c r="L50" s="334">
        <v>4113</v>
      </c>
      <c r="M50" s="335">
        <v>4029</v>
      </c>
    </row>
    <row r="51" spans="2:13" ht="27.75" customHeight="1" x14ac:dyDescent="0.2">
      <c r="B51" s="1171"/>
      <c r="C51" s="1172"/>
      <c r="D51" s="104"/>
      <c r="E51" s="1175" t="s">
        <v>42</v>
      </c>
      <c r="F51" s="1175"/>
      <c r="G51" s="1175"/>
      <c r="H51" s="1176"/>
      <c r="I51" s="333" t="s">
        <v>485</v>
      </c>
      <c r="J51" s="334" t="s">
        <v>485</v>
      </c>
      <c r="K51" s="334" t="s">
        <v>485</v>
      </c>
      <c r="L51" s="334" t="s">
        <v>485</v>
      </c>
      <c r="M51" s="335" t="s">
        <v>485</v>
      </c>
    </row>
    <row r="52" spans="2:13" ht="27.75" customHeight="1" x14ac:dyDescent="0.2">
      <c r="B52" s="1173"/>
      <c r="C52" s="1174"/>
      <c r="D52" s="104"/>
      <c r="E52" s="1175" t="s">
        <v>43</v>
      </c>
      <c r="F52" s="1175"/>
      <c r="G52" s="1175"/>
      <c r="H52" s="1176"/>
      <c r="I52" s="333">
        <v>2462</v>
      </c>
      <c r="J52" s="334">
        <v>2404</v>
      </c>
      <c r="K52" s="334">
        <v>2268</v>
      </c>
      <c r="L52" s="334">
        <v>2097</v>
      </c>
      <c r="M52" s="335">
        <v>1903</v>
      </c>
    </row>
    <row r="53" spans="2:13" ht="27.75" customHeight="1" thickBot="1" x14ac:dyDescent="0.25">
      <c r="B53" s="1177" t="s">
        <v>19</v>
      </c>
      <c r="C53" s="1178"/>
      <c r="D53" s="108"/>
      <c r="E53" s="1179" t="s">
        <v>44</v>
      </c>
      <c r="F53" s="1179"/>
      <c r="G53" s="1179"/>
      <c r="H53" s="1180"/>
      <c r="I53" s="336">
        <v>-2952</v>
      </c>
      <c r="J53" s="337">
        <v>-3283</v>
      </c>
      <c r="K53" s="337">
        <v>-3314</v>
      </c>
      <c r="L53" s="337">
        <v>-3446</v>
      </c>
      <c r="M53" s="338">
        <v>-3417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1m28eKzbONVBiqH4QWgZZDnI14egAXQDKIbxIDiRqVcmLfHsG2hYRRgxzbydpQYOi2YHL858UrGDOpkhHTNSeQ==" saltValue="1uKzZGkDk8tDqoLyF+ffY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3"/>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196" t="s">
        <v>46</v>
      </c>
      <c r="D55" s="1196"/>
      <c r="E55" s="1197"/>
      <c r="F55" s="339">
        <v>839</v>
      </c>
      <c r="G55" s="339">
        <v>842</v>
      </c>
      <c r="H55" s="340">
        <v>776</v>
      </c>
    </row>
    <row r="56" spans="2:8" ht="52.5" customHeight="1" x14ac:dyDescent="0.2">
      <c r="B56" s="120"/>
      <c r="C56" s="1198" t="s">
        <v>47</v>
      </c>
      <c r="D56" s="1198"/>
      <c r="E56" s="1199"/>
      <c r="F56" s="341">
        <v>33</v>
      </c>
      <c r="G56" s="341">
        <v>33</v>
      </c>
      <c r="H56" s="342">
        <v>33</v>
      </c>
    </row>
    <row r="57" spans="2:8" ht="53.25" customHeight="1" x14ac:dyDescent="0.2">
      <c r="B57" s="120"/>
      <c r="C57" s="1200" t="s">
        <v>48</v>
      </c>
      <c r="D57" s="1200"/>
      <c r="E57" s="1201"/>
      <c r="F57" s="343">
        <v>3016</v>
      </c>
      <c r="G57" s="343">
        <v>3000</v>
      </c>
      <c r="H57" s="344">
        <v>2977</v>
      </c>
    </row>
    <row r="58" spans="2:8" ht="45.75" customHeight="1" x14ac:dyDescent="0.2">
      <c r="B58" s="121"/>
      <c r="C58" s="1188" t="s">
        <v>561</v>
      </c>
      <c r="D58" s="1189"/>
      <c r="E58" s="1190"/>
      <c r="F58" s="345">
        <v>1440</v>
      </c>
      <c r="G58" s="345">
        <v>1412</v>
      </c>
      <c r="H58" s="346">
        <v>1347</v>
      </c>
    </row>
    <row r="59" spans="2:8" ht="45.75" customHeight="1" x14ac:dyDescent="0.2">
      <c r="B59" s="121"/>
      <c r="C59" s="1188" t="s">
        <v>562</v>
      </c>
      <c r="D59" s="1189"/>
      <c r="E59" s="1190"/>
      <c r="F59" s="345">
        <v>953</v>
      </c>
      <c r="G59" s="345">
        <v>956</v>
      </c>
      <c r="H59" s="346">
        <v>972</v>
      </c>
    </row>
    <row r="60" spans="2:8" ht="45.75" customHeight="1" x14ac:dyDescent="0.2">
      <c r="B60" s="121"/>
      <c r="C60" s="1188" t="s">
        <v>563</v>
      </c>
      <c r="D60" s="1189"/>
      <c r="E60" s="1190"/>
      <c r="F60" s="345">
        <v>301</v>
      </c>
      <c r="G60" s="345">
        <v>301</v>
      </c>
      <c r="H60" s="346">
        <v>301</v>
      </c>
    </row>
    <row r="61" spans="2:8" ht="45.75" customHeight="1" x14ac:dyDescent="0.2">
      <c r="B61" s="121"/>
      <c r="C61" s="1188" t="s">
        <v>564</v>
      </c>
      <c r="D61" s="1189"/>
      <c r="E61" s="1190"/>
      <c r="F61" s="345">
        <v>108</v>
      </c>
      <c r="G61" s="345">
        <v>108</v>
      </c>
      <c r="H61" s="346">
        <v>108</v>
      </c>
    </row>
    <row r="62" spans="2:8" ht="45.75" customHeight="1" thickBot="1" x14ac:dyDescent="0.25">
      <c r="B62" s="122"/>
      <c r="C62" s="1191" t="s">
        <v>565</v>
      </c>
      <c r="D62" s="1192"/>
      <c r="E62" s="1193"/>
      <c r="F62" s="347">
        <v>85</v>
      </c>
      <c r="G62" s="347">
        <v>85</v>
      </c>
      <c r="H62" s="348">
        <v>85</v>
      </c>
    </row>
    <row r="63" spans="2:8" ht="52.5" customHeight="1" thickBot="1" x14ac:dyDescent="0.25">
      <c r="B63" s="123"/>
      <c r="C63" s="1194" t="s">
        <v>49</v>
      </c>
      <c r="D63" s="1194"/>
      <c r="E63" s="1195"/>
      <c r="F63" s="349">
        <v>3887</v>
      </c>
      <c r="G63" s="349">
        <v>3876</v>
      </c>
      <c r="H63" s="350">
        <v>3786</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sheetData>
  <sheetProtection algorithmName="SHA-512" hashValue="DiJLjFs8x8LZdO6im8xcU7mRdey1cqIjHALGAjIfGVCr4vlzWbQdqQZPfmkKSZeS0+m9X4F6jm9/sKscRAKuKQ==" saltValue="SQGTqNaK8b9jhxJ4Ph86h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17B48-2979-4809-BC56-6F35553F755F}">
  <sheetPr>
    <pageSetUpPr fitToPage="1"/>
  </sheetPr>
  <dimension ref="A1:DE85"/>
  <sheetViews>
    <sheetView showGridLines="0" tabSelected="1" zoomScaleNormal="10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49"/>
      <c r="B1" s="1248"/>
      <c r="DD1" s="243"/>
      <c r="DE1" s="243"/>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 x14ac:dyDescent="0.2">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 x14ac:dyDescent="0.2">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 x14ac:dyDescent="0.2">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 x14ac:dyDescent="0.2">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 x14ac:dyDescent="0.2">
      <c r="DD19" s="243"/>
      <c r="DE19" s="243"/>
    </row>
    <row r="20" spans="1:109" ht="13" x14ac:dyDescent="0.2">
      <c r="DD20" s="243"/>
      <c r="DE20" s="243"/>
    </row>
    <row r="21" spans="1:109" ht="17.25" customHeight="1" x14ac:dyDescent="0.2">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36"/>
      <c r="DD40" s="1236"/>
      <c r="DE40" s="243"/>
    </row>
    <row r="41" spans="2:109" ht="16.5" x14ac:dyDescent="0.2">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33"/>
      <c r="I42" s="1232"/>
      <c r="J42" s="1232"/>
      <c r="K42" s="1232"/>
      <c r="AM42" s="1233"/>
      <c r="AN42" s="1233" t="s">
        <v>573</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31" t="s">
        <v>576</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 x14ac:dyDescent="0.2">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 x14ac:dyDescent="0.2">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 x14ac:dyDescent="0.2">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 x14ac:dyDescent="0.2">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 x14ac:dyDescent="0.2">
      <c r="B49" s="247"/>
      <c r="AN49" s="243" t="s">
        <v>571</v>
      </c>
    </row>
    <row r="50" spans="1:109" ht="13"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524</v>
      </c>
      <c r="BQ50" s="1205"/>
      <c r="BR50" s="1205"/>
      <c r="BS50" s="1205"/>
      <c r="BT50" s="1205"/>
      <c r="BU50" s="1205"/>
      <c r="BV50" s="1205"/>
      <c r="BW50" s="1205"/>
      <c r="BX50" s="1205" t="s">
        <v>525</v>
      </c>
      <c r="BY50" s="1205"/>
      <c r="BZ50" s="1205"/>
      <c r="CA50" s="1205"/>
      <c r="CB50" s="1205"/>
      <c r="CC50" s="1205"/>
      <c r="CD50" s="1205"/>
      <c r="CE50" s="1205"/>
      <c r="CF50" s="1205" t="s">
        <v>526</v>
      </c>
      <c r="CG50" s="1205"/>
      <c r="CH50" s="1205"/>
      <c r="CI50" s="1205"/>
      <c r="CJ50" s="1205"/>
      <c r="CK50" s="1205"/>
      <c r="CL50" s="1205"/>
      <c r="CM50" s="1205"/>
      <c r="CN50" s="1205" t="s">
        <v>527</v>
      </c>
      <c r="CO50" s="1205"/>
      <c r="CP50" s="1205"/>
      <c r="CQ50" s="1205"/>
      <c r="CR50" s="1205"/>
      <c r="CS50" s="1205"/>
      <c r="CT50" s="1205"/>
      <c r="CU50" s="1205"/>
      <c r="CV50" s="1205" t="s">
        <v>528</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570</v>
      </c>
      <c r="AO51" s="1204"/>
      <c r="AP51" s="1204"/>
      <c r="AQ51" s="1204"/>
      <c r="AR51" s="1204"/>
      <c r="AS51" s="1204"/>
      <c r="AT51" s="1204"/>
      <c r="AU51" s="1204"/>
      <c r="AV51" s="1204"/>
      <c r="AW51" s="1204"/>
      <c r="AX51" s="1204"/>
      <c r="AY51" s="1204"/>
      <c r="AZ51" s="1204"/>
      <c r="BA51" s="1204"/>
      <c r="BB51" s="1204" t="s">
        <v>568</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575</v>
      </c>
      <c r="BC53" s="1204"/>
      <c r="BD53" s="1204"/>
      <c r="BE53" s="1204"/>
      <c r="BF53" s="1204"/>
      <c r="BG53" s="1204"/>
      <c r="BH53" s="1204"/>
      <c r="BI53" s="1204"/>
      <c r="BJ53" s="1204"/>
      <c r="BK53" s="1204"/>
      <c r="BL53" s="1204"/>
      <c r="BM53" s="1204"/>
      <c r="BN53" s="1204"/>
      <c r="BO53" s="1204"/>
      <c r="BP53" s="1203">
        <v>65.7</v>
      </c>
      <c r="BQ53" s="1203"/>
      <c r="BR53" s="1203"/>
      <c r="BS53" s="1203"/>
      <c r="BT53" s="1203"/>
      <c r="BU53" s="1203"/>
      <c r="BV53" s="1203"/>
      <c r="BW53" s="1203"/>
      <c r="BX53" s="1203">
        <v>66.900000000000006</v>
      </c>
      <c r="BY53" s="1203"/>
      <c r="BZ53" s="1203"/>
      <c r="CA53" s="1203"/>
      <c r="CB53" s="1203"/>
      <c r="CC53" s="1203"/>
      <c r="CD53" s="1203"/>
      <c r="CE53" s="1203"/>
      <c r="CF53" s="1203">
        <v>68.099999999999994</v>
      </c>
      <c r="CG53" s="1203"/>
      <c r="CH53" s="1203"/>
      <c r="CI53" s="1203"/>
      <c r="CJ53" s="1203"/>
      <c r="CK53" s="1203"/>
      <c r="CL53" s="1203"/>
      <c r="CM53" s="1203"/>
      <c r="CN53" s="1203">
        <v>69.400000000000006</v>
      </c>
      <c r="CO53" s="1203"/>
      <c r="CP53" s="1203"/>
      <c r="CQ53" s="1203"/>
      <c r="CR53" s="1203"/>
      <c r="CS53" s="1203"/>
      <c r="CT53" s="1203"/>
      <c r="CU53" s="1203"/>
      <c r="CV53" s="1203">
        <v>70.599999999999994</v>
      </c>
      <c r="CW53" s="1203"/>
      <c r="CX53" s="1203"/>
      <c r="CY53" s="1203"/>
      <c r="CZ53" s="1203"/>
      <c r="DA53" s="1203"/>
      <c r="DB53" s="1203"/>
      <c r="DC53" s="1203"/>
    </row>
    <row r="54" spans="1:109" ht="13"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 x14ac:dyDescent="0.2">
      <c r="A55" s="1232"/>
      <c r="B55" s="247"/>
      <c r="G55" s="1208"/>
      <c r="H55" s="1208"/>
      <c r="I55" s="1208"/>
      <c r="J55" s="1208"/>
      <c r="K55" s="1211"/>
      <c r="L55" s="1211"/>
      <c r="M55" s="1211"/>
      <c r="N55" s="1211"/>
      <c r="AN55" s="1205" t="s">
        <v>569</v>
      </c>
      <c r="AO55" s="1205"/>
      <c r="AP55" s="1205"/>
      <c r="AQ55" s="1205"/>
      <c r="AR55" s="1205"/>
      <c r="AS55" s="1205"/>
      <c r="AT55" s="1205"/>
      <c r="AU55" s="1205"/>
      <c r="AV55" s="1205"/>
      <c r="AW55" s="1205"/>
      <c r="AX55" s="1205"/>
      <c r="AY55" s="1205"/>
      <c r="AZ55" s="1205"/>
      <c r="BA55" s="1205"/>
      <c r="BB55" s="1204" t="s">
        <v>568</v>
      </c>
      <c r="BC55" s="1204"/>
      <c r="BD55" s="1204"/>
      <c r="BE55" s="1204"/>
      <c r="BF55" s="1204"/>
      <c r="BG55" s="1204"/>
      <c r="BH55" s="1204"/>
      <c r="BI55" s="1204"/>
      <c r="BJ55" s="1204"/>
      <c r="BK55" s="1204"/>
      <c r="BL55" s="1204"/>
      <c r="BM55" s="1204"/>
      <c r="BN55" s="1204"/>
      <c r="BO55" s="1204"/>
      <c r="BP55" s="1203">
        <v>0</v>
      </c>
      <c r="BQ55" s="1203"/>
      <c r="BR55" s="1203"/>
      <c r="BS55" s="1203"/>
      <c r="BT55" s="1203"/>
      <c r="BU55" s="1203"/>
      <c r="BV55" s="1203"/>
      <c r="BW55" s="1203"/>
      <c r="BX55" s="1203">
        <v>0</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575</v>
      </c>
      <c r="BC57" s="1204"/>
      <c r="BD57" s="1204"/>
      <c r="BE57" s="1204"/>
      <c r="BF57" s="1204"/>
      <c r="BG57" s="1204"/>
      <c r="BH57" s="1204"/>
      <c r="BI57" s="1204"/>
      <c r="BJ57" s="1204"/>
      <c r="BK57" s="1204"/>
      <c r="BL57" s="1204"/>
      <c r="BM57" s="1204"/>
      <c r="BN57" s="1204"/>
      <c r="BO57" s="1204"/>
      <c r="BP57" s="1203">
        <v>61</v>
      </c>
      <c r="BQ57" s="1203"/>
      <c r="BR57" s="1203"/>
      <c r="BS57" s="1203"/>
      <c r="BT57" s="1203"/>
      <c r="BU57" s="1203"/>
      <c r="BV57" s="1203"/>
      <c r="BW57" s="1203"/>
      <c r="BX57" s="1203">
        <v>62.2</v>
      </c>
      <c r="BY57" s="1203"/>
      <c r="BZ57" s="1203"/>
      <c r="CA57" s="1203"/>
      <c r="CB57" s="1203"/>
      <c r="CC57" s="1203"/>
      <c r="CD57" s="1203"/>
      <c r="CE57" s="1203"/>
      <c r="CF57" s="1203">
        <v>63.6</v>
      </c>
      <c r="CG57" s="1203"/>
      <c r="CH57" s="1203"/>
      <c r="CI57" s="1203"/>
      <c r="CJ57" s="1203"/>
      <c r="CK57" s="1203"/>
      <c r="CL57" s="1203"/>
      <c r="CM57" s="1203"/>
      <c r="CN57" s="1203">
        <v>65.900000000000006</v>
      </c>
      <c r="CO57" s="1203"/>
      <c r="CP57" s="1203"/>
      <c r="CQ57" s="1203"/>
      <c r="CR57" s="1203"/>
      <c r="CS57" s="1203"/>
      <c r="CT57" s="1203"/>
      <c r="CU57" s="1203"/>
      <c r="CV57" s="1203">
        <v>66.599999999999994</v>
      </c>
      <c r="CW57" s="1203"/>
      <c r="CX57" s="1203"/>
      <c r="CY57" s="1203"/>
      <c r="CZ57" s="1203"/>
      <c r="DA57" s="1203"/>
      <c r="DB57" s="1203"/>
      <c r="DC57" s="1203"/>
      <c r="DD57" s="1242"/>
      <c r="DE57" s="1237"/>
    </row>
    <row r="58" spans="1:109" s="1232" customFormat="1" ht="13"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5" x14ac:dyDescent="0.2">
      <c r="B63" s="300" t="s">
        <v>574</v>
      </c>
    </row>
    <row r="64" spans="1:109" ht="13" x14ac:dyDescent="0.2">
      <c r="B64" s="247"/>
      <c r="G64" s="1233"/>
      <c r="I64" s="1235"/>
      <c r="J64" s="1235"/>
      <c r="K64" s="1235"/>
      <c r="L64" s="1235"/>
      <c r="M64" s="1235"/>
      <c r="N64" s="1234"/>
      <c r="AM64" s="1233"/>
      <c r="AN64" s="1233" t="s">
        <v>573</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 x14ac:dyDescent="0.2">
      <c r="B65" s="247"/>
      <c r="AN65" s="1231" t="s">
        <v>572</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 x14ac:dyDescent="0.2">
      <c r="B71" s="247"/>
      <c r="G71" s="1218"/>
      <c r="I71" s="1221"/>
      <c r="J71" s="1220"/>
      <c r="K71" s="1220"/>
      <c r="L71" s="1219"/>
      <c r="M71" s="1220"/>
      <c r="N71" s="1219"/>
      <c r="AM71" s="1218"/>
      <c r="AN71" s="243" t="s">
        <v>571</v>
      </c>
    </row>
    <row r="72" spans="2:107" ht="13"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524</v>
      </c>
      <c r="BQ72" s="1205"/>
      <c r="BR72" s="1205"/>
      <c r="BS72" s="1205"/>
      <c r="BT72" s="1205"/>
      <c r="BU72" s="1205"/>
      <c r="BV72" s="1205"/>
      <c r="BW72" s="1205"/>
      <c r="BX72" s="1205" t="s">
        <v>525</v>
      </c>
      <c r="BY72" s="1205"/>
      <c r="BZ72" s="1205"/>
      <c r="CA72" s="1205"/>
      <c r="CB72" s="1205"/>
      <c r="CC72" s="1205"/>
      <c r="CD72" s="1205"/>
      <c r="CE72" s="1205"/>
      <c r="CF72" s="1205" t="s">
        <v>526</v>
      </c>
      <c r="CG72" s="1205"/>
      <c r="CH72" s="1205"/>
      <c r="CI72" s="1205"/>
      <c r="CJ72" s="1205"/>
      <c r="CK72" s="1205"/>
      <c r="CL72" s="1205"/>
      <c r="CM72" s="1205"/>
      <c r="CN72" s="1205" t="s">
        <v>527</v>
      </c>
      <c r="CO72" s="1205"/>
      <c r="CP72" s="1205"/>
      <c r="CQ72" s="1205"/>
      <c r="CR72" s="1205"/>
      <c r="CS72" s="1205"/>
      <c r="CT72" s="1205"/>
      <c r="CU72" s="1205"/>
      <c r="CV72" s="1205" t="s">
        <v>528</v>
      </c>
      <c r="CW72" s="1205"/>
      <c r="CX72" s="1205"/>
      <c r="CY72" s="1205"/>
      <c r="CZ72" s="1205"/>
      <c r="DA72" s="1205"/>
      <c r="DB72" s="1205"/>
      <c r="DC72" s="1205"/>
    </row>
    <row r="73" spans="2:107" ht="13" x14ac:dyDescent="0.2">
      <c r="B73" s="247"/>
      <c r="G73" s="1212"/>
      <c r="H73" s="1212"/>
      <c r="I73" s="1212"/>
      <c r="J73" s="1212"/>
      <c r="K73" s="1209"/>
      <c r="L73" s="1209"/>
      <c r="M73" s="1209"/>
      <c r="N73" s="1209"/>
      <c r="AM73" s="1210"/>
      <c r="AN73" s="1204" t="s">
        <v>570</v>
      </c>
      <c r="AO73" s="1204"/>
      <c r="AP73" s="1204"/>
      <c r="AQ73" s="1204"/>
      <c r="AR73" s="1204"/>
      <c r="AS73" s="1204"/>
      <c r="AT73" s="1204"/>
      <c r="AU73" s="1204"/>
      <c r="AV73" s="1204"/>
      <c r="AW73" s="1204"/>
      <c r="AX73" s="1204"/>
      <c r="AY73" s="1204"/>
      <c r="AZ73" s="1204"/>
      <c r="BA73" s="1204"/>
      <c r="BB73" s="1204" t="s">
        <v>568</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567</v>
      </c>
      <c r="BC75" s="1204"/>
      <c r="BD75" s="1204"/>
      <c r="BE75" s="1204"/>
      <c r="BF75" s="1204"/>
      <c r="BG75" s="1204"/>
      <c r="BH75" s="1204"/>
      <c r="BI75" s="1204"/>
      <c r="BJ75" s="1204"/>
      <c r="BK75" s="1204"/>
      <c r="BL75" s="1204"/>
      <c r="BM75" s="1204"/>
      <c r="BN75" s="1204"/>
      <c r="BO75" s="1204"/>
      <c r="BP75" s="1203">
        <v>5.4</v>
      </c>
      <c r="BQ75" s="1203"/>
      <c r="BR75" s="1203"/>
      <c r="BS75" s="1203"/>
      <c r="BT75" s="1203"/>
      <c r="BU75" s="1203"/>
      <c r="BV75" s="1203"/>
      <c r="BW75" s="1203"/>
      <c r="BX75" s="1203">
        <v>5.6</v>
      </c>
      <c r="BY75" s="1203"/>
      <c r="BZ75" s="1203"/>
      <c r="CA75" s="1203"/>
      <c r="CB75" s="1203"/>
      <c r="CC75" s="1203"/>
      <c r="CD75" s="1203"/>
      <c r="CE75" s="1203"/>
      <c r="CF75" s="1203">
        <v>5.3</v>
      </c>
      <c r="CG75" s="1203"/>
      <c r="CH75" s="1203"/>
      <c r="CI75" s="1203"/>
      <c r="CJ75" s="1203"/>
      <c r="CK75" s="1203"/>
      <c r="CL75" s="1203"/>
      <c r="CM75" s="1203"/>
      <c r="CN75" s="1203">
        <v>5.3</v>
      </c>
      <c r="CO75" s="1203"/>
      <c r="CP75" s="1203"/>
      <c r="CQ75" s="1203"/>
      <c r="CR75" s="1203"/>
      <c r="CS75" s="1203"/>
      <c r="CT75" s="1203"/>
      <c r="CU75" s="1203"/>
      <c r="CV75" s="1203">
        <v>5.3</v>
      </c>
      <c r="CW75" s="1203"/>
      <c r="CX75" s="1203"/>
      <c r="CY75" s="1203"/>
      <c r="CZ75" s="1203"/>
      <c r="DA75" s="1203"/>
      <c r="DB75" s="1203"/>
      <c r="DC75" s="1203"/>
    </row>
    <row r="76" spans="2:107" ht="13"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 x14ac:dyDescent="0.2">
      <c r="B77" s="247"/>
      <c r="G77" s="1208"/>
      <c r="H77" s="1208"/>
      <c r="I77" s="1208"/>
      <c r="J77" s="1208"/>
      <c r="K77" s="1209"/>
      <c r="L77" s="1209"/>
      <c r="M77" s="1209"/>
      <c r="N77" s="1209"/>
      <c r="AN77" s="1205" t="s">
        <v>569</v>
      </c>
      <c r="AO77" s="1205"/>
      <c r="AP77" s="1205"/>
      <c r="AQ77" s="1205"/>
      <c r="AR77" s="1205"/>
      <c r="AS77" s="1205"/>
      <c r="AT77" s="1205"/>
      <c r="AU77" s="1205"/>
      <c r="AV77" s="1205"/>
      <c r="AW77" s="1205"/>
      <c r="AX77" s="1205"/>
      <c r="AY77" s="1205"/>
      <c r="AZ77" s="1205"/>
      <c r="BA77" s="1205"/>
      <c r="BB77" s="1204" t="s">
        <v>568</v>
      </c>
      <c r="BC77" s="1204"/>
      <c r="BD77" s="1204"/>
      <c r="BE77" s="1204"/>
      <c r="BF77" s="1204"/>
      <c r="BG77" s="1204"/>
      <c r="BH77" s="1204"/>
      <c r="BI77" s="1204"/>
      <c r="BJ77" s="1204"/>
      <c r="BK77" s="1204"/>
      <c r="BL77" s="1204"/>
      <c r="BM77" s="1204"/>
      <c r="BN77" s="1204"/>
      <c r="BO77" s="1204"/>
      <c r="BP77" s="1203">
        <v>0</v>
      </c>
      <c r="BQ77" s="1203"/>
      <c r="BR77" s="1203"/>
      <c r="BS77" s="1203"/>
      <c r="BT77" s="1203"/>
      <c r="BU77" s="1203"/>
      <c r="BV77" s="1203"/>
      <c r="BW77" s="1203"/>
      <c r="BX77" s="1203">
        <v>0</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567</v>
      </c>
      <c r="BC79" s="1204"/>
      <c r="BD79" s="1204"/>
      <c r="BE79" s="1204"/>
      <c r="BF79" s="1204"/>
      <c r="BG79" s="1204"/>
      <c r="BH79" s="1204"/>
      <c r="BI79" s="1204"/>
      <c r="BJ79" s="1204"/>
      <c r="BK79" s="1204"/>
      <c r="BL79" s="1204"/>
      <c r="BM79" s="1204"/>
      <c r="BN79" s="1204"/>
      <c r="BO79" s="1204"/>
      <c r="BP79" s="1203">
        <v>7.4</v>
      </c>
      <c r="BQ79" s="1203"/>
      <c r="BR79" s="1203"/>
      <c r="BS79" s="1203"/>
      <c r="BT79" s="1203"/>
      <c r="BU79" s="1203"/>
      <c r="BV79" s="1203"/>
      <c r="BW79" s="1203"/>
      <c r="BX79" s="1203">
        <v>7.5</v>
      </c>
      <c r="BY79" s="1203"/>
      <c r="BZ79" s="1203"/>
      <c r="CA79" s="1203"/>
      <c r="CB79" s="1203"/>
      <c r="CC79" s="1203"/>
      <c r="CD79" s="1203"/>
      <c r="CE79" s="1203"/>
      <c r="CF79" s="1203">
        <v>7.5</v>
      </c>
      <c r="CG79" s="1203"/>
      <c r="CH79" s="1203"/>
      <c r="CI79" s="1203"/>
      <c r="CJ79" s="1203"/>
      <c r="CK79" s="1203"/>
      <c r="CL79" s="1203"/>
      <c r="CM79" s="1203"/>
      <c r="CN79" s="1203">
        <v>7.7</v>
      </c>
      <c r="CO79" s="1203"/>
      <c r="CP79" s="1203"/>
      <c r="CQ79" s="1203"/>
      <c r="CR79" s="1203"/>
      <c r="CS79" s="1203"/>
      <c r="CT79" s="1203"/>
      <c r="CU79" s="1203"/>
      <c r="CV79" s="1203">
        <v>8</v>
      </c>
      <c r="CW79" s="1203"/>
      <c r="CX79" s="1203"/>
      <c r="CY79" s="1203"/>
      <c r="CZ79" s="1203"/>
      <c r="DA79" s="1203"/>
      <c r="DB79" s="1203"/>
      <c r="DC79" s="1203"/>
    </row>
    <row r="80" spans="2:107" ht="13"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 x14ac:dyDescent="0.2">
      <c r="B81" s="247"/>
    </row>
    <row r="82" spans="2:109" ht="16.5"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xnSLM1ZaDA7g9dVH4bXELD3XoTyiu1Bu4dinVA8v3xhdlDKGVl7h2pKYBTirkH6EEm08G/bYMPc3OVrSbRiTXg==" saltValue="4WZ3INYRrdA2iT2oCtbrtg=="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N57:CU58"/>
    <mergeCell ref="CV57:DC58"/>
    <mergeCell ref="CN53:CU54"/>
    <mergeCell ref="I51:J52"/>
    <mergeCell ref="K51:K52"/>
    <mergeCell ref="L51:L52"/>
    <mergeCell ref="M51:M52"/>
    <mergeCell ref="N51:N52"/>
    <mergeCell ref="I57:J58"/>
    <mergeCell ref="K57:K58"/>
    <mergeCell ref="BB55:BO56"/>
    <mergeCell ref="BP55:BW56"/>
    <mergeCell ref="G51:H54"/>
    <mergeCell ref="BP57:BW58"/>
    <mergeCell ref="BX57:CE58"/>
    <mergeCell ref="CF57:CM58"/>
    <mergeCell ref="L57:L58"/>
    <mergeCell ref="M57:M58"/>
    <mergeCell ref="N57:N58"/>
    <mergeCell ref="BB57:BO58"/>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AN55:BA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D18A7-CE4D-4EDE-ABAB-17DAF3737D5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aCrGASAScy1njVT0YBbNa3Ceec/tlhTLZMYUg/39GkG83B8hIpX+WniLOva8ObXp6V0Z5giLsimu0mwxth8iMQ==" saltValue="JmvPEG9mDxw2fv+qnepUC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EDD19-FD86-41C5-8CDA-D7302ECF248B}">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cQ+EJfkQt51xme9s3a3T7gAsj1JrjF26CrMykEZyF7FnFN1x1IiDrta9XWvfMqAUzvAP/mzX5cU+EvlYPBflVA==" saltValue="6QghVOEuI7fjaCSJifzPR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522877</v>
      </c>
      <c r="E3" s="142"/>
      <c r="F3" s="143">
        <v>301035</v>
      </c>
      <c r="G3" s="144"/>
      <c r="H3" s="145"/>
    </row>
    <row r="4" spans="1:8" x14ac:dyDescent="0.2">
      <c r="A4" s="146"/>
      <c r="B4" s="147"/>
      <c r="C4" s="148"/>
      <c r="D4" s="149">
        <v>245526</v>
      </c>
      <c r="E4" s="150"/>
      <c r="F4" s="151">
        <v>154376</v>
      </c>
      <c r="G4" s="152"/>
      <c r="H4" s="153"/>
    </row>
    <row r="5" spans="1:8" x14ac:dyDescent="0.2">
      <c r="A5" s="134" t="s">
        <v>518</v>
      </c>
      <c r="B5" s="139"/>
      <c r="C5" s="140"/>
      <c r="D5" s="141">
        <v>448458</v>
      </c>
      <c r="E5" s="142"/>
      <c r="F5" s="143">
        <v>277467</v>
      </c>
      <c r="G5" s="144"/>
      <c r="H5" s="145"/>
    </row>
    <row r="6" spans="1:8" x14ac:dyDescent="0.2">
      <c r="A6" s="146"/>
      <c r="B6" s="147"/>
      <c r="C6" s="148"/>
      <c r="D6" s="149">
        <v>213995</v>
      </c>
      <c r="E6" s="150"/>
      <c r="F6" s="151">
        <v>128378</v>
      </c>
      <c r="G6" s="152"/>
      <c r="H6" s="153"/>
    </row>
    <row r="7" spans="1:8" x14ac:dyDescent="0.2">
      <c r="A7" s="134" t="s">
        <v>519</v>
      </c>
      <c r="B7" s="139"/>
      <c r="C7" s="140"/>
      <c r="D7" s="141">
        <v>396463</v>
      </c>
      <c r="E7" s="142"/>
      <c r="F7" s="143">
        <v>282256</v>
      </c>
      <c r="G7" s="144"/>
      <c r="H7" s="145"/>
    </row>
    <row r="8" spans="1:8" x14ac:dyDescent="0.2">
      <c r="A8" s="146"/>
      <c r="B8" s="147"/>
      <c r="C8" s="148"/>
      <c r="D8" s="149">
        <v>218848</v>
      </c>
      <c r="E8" s="150"/>
      <c r="F8" s="151">
        <v>145453</v>
      </c>
      <c r="G8" s="152"/>
      <c r="H8" s="153"/>
    </row>
    <row r="9" spans="1:8" x14ac:dyDescent="0.2">
      <c r="A9" s="134" t="s">
        <v>520</v>
      </c>
      <c r="B9" s="139"/>
      <c r="C9" s="140"/>
      <c r="D9" s="141">
        <v>310362</v>
      </c>
      <c r="E9" s="142"/>
      <c r="F9" s="143">
        <v>295341</v>
      </c>
      <c r="G9" s="144"/>
      <c r="H9" s="145"/>
    </row>
    <row r="10" spans="1:8" x14ac:dyDescent="0.2">
      <c r="A10" s="146"/>
      <c r="B10" s="147"/>
      <c r="C10" s="148"/>
      <c r="D10" s="149">
        <v>190776</v>
      </c>
      <c r="E10" s="150"/>
      <c r="F10" s="151">
        <v>137402</v>
      </c>
      <c r="G10" s="152"/>
      <c r="H10" s="153"/>
    </row>
    <row r="11" spans="1:8" x14ac:dyDescent="0.2">
      <c r="A11" s="134" t="s">
        <v>521</v>
      </c>
      <c r="B11" s="139"/>
      <c r="C11" s="140"/>
      <c r="D11" s="141">
        <v>291719</v>
      </c>
      <c r="E11" s="142"/>
      <c r="F11" s="143">
        <v>292845</v>
      </c>
      <c r="G11" s="144"/>
      <c r="H11" s="145"/>
    </row>
    <row r="12" spans="1:8" x14ac:dyDescent="0.2">
      <c r="A12" s="146"/>
      <c r="B12" s="147"/>
      <c r="C12" s="154"/>
      <c r="D12" s="149">
        <v>155706</v>
      </c>
      <c r="E12" s="150"/>
      <c r="F12" s="151">
        <v>143187</v>
      </c>
      <c r="G12" s="152"/>
      <c r="H12" s="153"/>
    </row>
    <row r="13" spans="1:8" x14ac:dyDescent="0.2">
      <c r="A13" s="134"/>
      <c r="B13" s="139"/>
      <c r="C13" s="140"/>
      <c r="D13" s="141">
        <v>393976</v>
      </c>
      <c r="E13" s="142"/>
      <c r="F13" s="143">
        <v>289789</v>
      </c>
      <c r="G13" s="155"/>
      <c r="H13" s="145"/>
    </row>
    <row r="14" spans="1:8" x14ac:dyDescent="0.2">
      <c r="A14" s="146"/>
      <c r="B14" s="147"/>
      <c r="C14" s="148"/>
      <c r="D14" s="149">
        <v>204970</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3.43</v>
      </c>
      <c r="C19" s="156">
        <f>ROUND(VALUE(SUBSTITUTE(実質収支比率等に係る経年分析!G$48,"▲","-")),2)</f>
        <v>3.87</v>
      </c>
      <c r="D19" s="156">
        <f>ROUND(VALUE(SUBSTITUTE(実質収支比率等に係る経年分析!H$48,"▲","-")),2)</f>
        <v>3.55</v>
      </c>
      <c r="E19" s="156">
        <f>ROUND(VALUE(SUBSTITUTE(実質収支比率等に係る経年分析!I$48,"▲","-")),2)</f>
        <v>2.7</v>
      </c>
      <c r="F19" s="156">
        <f>ROUND(VALUE(SUBSTITUTE(実質収支比率等に係る経年分析!J$48,"▲","-")),2)</f>
        <v>4.29</v>
      </c>
    </row>
    <row r="20" spans="1:11" x14ac:dyDescent="0.2">
      <c r="A20" s="156" t="s">
        <v>53</v>
      </c>
      <c r="B20" s="156">
        <f>ROUND(VALUE(SUBSTITUTE(実質収支比率等に係る経年分析!F$47,"▲","-")),2)</f>
        <v>49.07</v>
      </c>
      <c r="C20" s="156">
        <f>ROUND(VALUE(SUBSTITUTE(実質収支比率等に係る経年分析!G$47,"▲","-")),2)</f>
        <v>45.37</v>
      </c>
      <c r="D20" s="156">
        <f>ROUND(VALUE(SUBSTITUTE(実質収支比率等に係る経年分析!H$47,"▲","-")),2)</f>
        <v>39.67</v>
      </c>
      <c r="E20" s="156">
        <f>ROUND(VALUE(SUBSTITUTE(実質収支比率等に係る経年分析!I$47,"▲","-")),2)</f>
        <v>41.02</v>
      </c>
      <c r="F20" s="156">
        <f>ROUND(VALUE(SUBSTITUTE(実質収支比率等に係る経年分析!J$47,"▲","-")),2)</f>
        <v>36.54</v>
      </c>
    </row>
    <row r="21" spans="1:11" x14ac:dyDescent="0.2">
      <c r="A21" s="156" t="s">
        <v>54</v>
      </c>
      <c r="B21" s="156">
        <f>IF(ISNUMBER(VALUE(SUBSTITUTE(実質収支比率等に係る経年分析!F$49,"▲","-"))),ROUND(VALUE(SUBSTITUTE(実質収支比率等に係る経年分析!F$49,"▲","-")),2),NA())</f>
        <v>-2.41</v>
      </c>
      <c r="C21" s="156">
        <f>IF(ISNUMBER(VALUE(SUBSTITUTE(実質収支比率等に係る経年分析!G$49,"▲","-"))),ROUND(VALUE(SUBSTITUTE(実質収支比率等に係る経年分析!G$49,"▲","-")),2),NA())</f>
        <v>0.73</v>
      </c>
      <c r="D21" s="156">
        <f>IF(ISNUMBER(VALUE(SUBSTITUTE(実質収支比率等に係る経年分析!H$49,"▲","-"))),ROUND(VALUE(SUBSTITUTE(実質収支比率等に係る経年分析!H$49,"▲","-")),2),NA())</f>
        <v>-4.9400000000000004</v>
      </c>
      <c r="E21" s="156">
        <f>IF(ISNUMBER(VALUE(SUBSTITUTE(実質収支比率等に係る経年分析!I$49,"▲","-"))),ROUND(VALUE(SUBSTITUTE(実質収支比率等に係る経年分析!I$49,"▲","-")),2),NA())</f>
        <v>-0.78</v>
      </c>
      <c r="F21" s="156">
        <f>IF(ISNUMBER(VALUE(SUBSTITUTE(実質収支比率等に係る経年分析!J$49,"▲","-"))),ROUND(VALUE(SUBSTITUTE(実質収支比率等に係る経年分析!J$49,"▲","-")),2),NA())</f>
        <v>-1.53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発電事業特別会計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0.31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0.37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0.24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0.09</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0.08</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v>
      </c>
    </row>
    <row r="31" spans="1:11" x14ac:dyDescent="0.2">
      <c r="A31" s="157" t="str">
        <f>IF(連結実質赤字比率に係る赤字・黒字の構成分析!C$39="",NA(),連結実質赤字比率に係る赤字・黒字の構成分析!C$39)</f>
        <v>簡易水道事業特別会計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0.14000000000000001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0.12</v>
      </c>
    </row>
    <row r="32" spans="1:11" x14ac:dyDescent="0.2">
      <c r="A32" s="157" t="str">
        <f>IF(連結実質赤字比率に係る赤字・黒字の構成分析!C$38="",NA(),連結実質赤字比率に係る赤字・黒字の構成分析!C$38)</f>
        <v>公共下水道事業特別会計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0.14000000000000001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0.14000000000000001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0.17</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1.38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1.85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1.64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1.39</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1.69</v>
      </c>
    </row>
    <row r="35" spans="1:16" x14ac:dyDescent="0.2">
      <c r="A35" s="157" t="str">
        <f>IF(連結実質赤字比率に係る赤字・黒字の構成分析!C$35="",NA(),連結実質赤字比率に係る赤字・黒字の構成分析!C$35)</f>
        <v>国民健康保険診療所事業特別会計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2.31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2.0099999999999998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1.87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3.43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3.87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3.54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4.28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246</v>
      </c>
      <c r="E42" s="158"/>
      <c r="F42" s="158"/>
      <c r="G42" s="158">
        <f>'実質公債費比率（分子）の構造'!L$52</f>
        <v>255</v>
      </c>
      <c r="H42" s="158"/>
      <c r="I42" s="158"/>
      <c r="J42" s="158">
        <f>'実質公債費比率（分子）の構造'!M$52</f>
        <v>278</v>
      </c>
      <c r="K42" s="158"/>
      <c r="L42" s="158"/>
      <c r="M42" s="158">
        <f>'実質公債費比率（分子）の構造'!N$52</f>
        <v>287</v>
      </c>
      <c r="N42" s="158"/>
      <c r="O42" s="158"/>
      <c r="P42" s="158">
        <f>'実質公債費比率（分子）の構造'!O$52</f>
        <v>270</v>
      </c>
    </row>
    <row r="43" spans="1:16" x14ac:dyDescent="0.2">
      <c r="A43" s="158" t="s">
        <v>16</v>
      </c>
      <c r="B43" s="158" t="str">
        <f>'実質公債費比率（分子）の構造'!K$51</f>
        <v>-</v>
      </c>
      <c r="C43" s="158"/>
      <c r="D43" s="158"/>
      <c r="E43" s="158" t="str">
        <f>'実質公債費比率（分子）の構造'!L$51</f>
        <v>-</v>
      </c>
      <c r="F43" s="158"/>
      <c r="G43" s="158"/>
      <c r="H43" s="158">
        <f>'実質公債費比率（分子）の構造'!M$51</f>
        <v>0</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8</v>
      </c>
      <c r="C44" s="158"/>
      <c r="D44" s="158"/>
      <c r="E44" s="158">
        <f>'実質公債費比率（分子）の構造'!L$50</f>
        <v>7</v>
      </c>
      <c r="F44" s="158"/>
      <c r="G44" s="158"/>
      <c r="H44" s="158">
        <f>'実質公債費比率（分子）の構造'!M$50</f>
        <v>5</v>
      </c>
      <c r="I44" s="158"/>
      <c r="J44" s="158"/>
      <c r="K44" s="158">
        <f>'実質公債費比率（分子）の構造'!N$50</f>
        <v>4</v>
      </c>
      <c r="L44" s="158"/>
      <c r="M44" s="158"/>
      <c r="N44" s="158">
        <f>'実質公債費比率（分子）の構造'!O$50</f>
        <v>7</v>
      </c>
      <c r="O44" s="158"/>
      <c r="P44" s="158"/>
    </row>
    <row r="45" spans="1:16" x14ac:dyDescent="0.2">
      <c r="A45" s="158" t="s">
        <v>63</v>
      </c>
      <c r="B45" s="158">
        <f>'実質公債費比率（分子）の構造'!K$49</f>
        <v>4</v>
      </c>
      <c r="C45" s="158"/>
      <c r="D45" s="158"/>
      <c r="E45" s="158">
        <f>'実質公債費比率（分子）の構造'!L$49</f>
        <v>3</v>
      </c>
      <c r="F45" s="158"/>
      <c r="G45" s="158"/>
      <c r="H45" s="158">
        <f>'実質公債費比率（分子）の構造'!M$49</f>
        <v>3</v>
      </c>
      <c r="I45" s="158"/>
      <c r="J45" s="158"/>
      <c r="K45" s="158">
        <f>'実質公債費比率（分子）の構造'!N$49</f>
        <v>2</v>
      </c>
      <c r="L45" s="158"/>
      <c r="M45" s="158"/>
      <c r="N45" s="158">
        <f>'実質公債費比率（分子）の構造'!O$49</f>
        <v>0</v>
      </c>
      <c r="O45" s="158"/>
      <c r="P45" s="158"/>
    </row>
    <row r="46" spans="1:16" x14ac:dyDescent="0.2">
      <c r="A46" s="158" t="s">
        <v>64</v>
      </c>
      <c r="B46" s="158">
        <f>'実質公債費比率（分子）の構造'!K$48</f>
        <v>27</v>
      </c>
      <c r="C46" s="158"/>
      <c r="D46" s="158"/>
      <c r="E46" s="158">
        <f>'実質公債費比率（分子）の構造'!L$48</f>
        <v>22</v>
      </c>
      <c r="F46" s="158"/>
      <c r="G46" s="158"/>
      <c r="H46" s="158">
        <f>'実質公債費比率（分子）の構造'!M$48</f>
        <v>22</v>
      </c>
      <c r="I46" s="158"/>
      <c r="J46" s="158"/>
      <c r="K46" s="158">
        <f>'実質公債費比率（分子）の構造'!N$48</f>
        <v>23</v>
      </c>
      <c r="L46" s="158"/>
      <c r="M46" s="158"/>
      <c r="N46" s="158">
        <f>'実質公債費比率（分子）の構造'!O$48</f>
        <v>13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297</v>
      </c>
      <c r="C49" s="158"/>
      <c r="D49" s="158"/>
      <c r="E49" s="158">
        <f>'実質公債費比率（分子）の構造'!L$45</f>
        <v>324</v>
      </c>
      <c r="F49" s="158"/>
      <c r="G49" s="158"/>
      <c r="H49" s="158">
        <f>'実質公債費比率（分子）の構造'!M$45</f>
        <v>342</v>
      </c>
      <c r="I49" s="158"/>
      <c r="J49" s="158"/>
      <c r="K49" s="158">
        <f>'実質公債費比率（分子）の構造'!N$45</f>
        <v>351</v>
      </c>
      <c r="L49" s="158"/>
      <c r="M49" s="158"/>
      <c r="N49" s="158">
        <f>'実質公債費比率（分子）の構造'!O$45</f>
        <v>355</v>
      </c>
      <c r="O49" s="158"/>
      <c r="P49" s="158"/>
    </row>
    <row r="50" spans="1:16" x14ac:dyDescent="0.2">
      <c r="A50" s="158" t="s">
        <v>67</v>
      </c>
      <c r="B50" s="158" t="e">
        <f>NA()</f>
        <v>#N/A</v>
      </c>
      <c r="C50" s="158">
        <f>IF(ISNUMBER('実質公債費比率（分子）の構造'!K$53),'実質公債費比率（分子）の構造'!K$53,NA())</f>
        <v>90</v>
      </c>
      <c r="D50" s="158" t="e">
        <f>NA()</f>
        <v>#N/A</v>
      </c>
      <c r="E50" s="158" t="e">
        <f>NA()</f>
        <v>#N/A</v>
      </c>
      <c r="F50" s="158">
        <f>IF(ISNUMBER('実質公債費比率（分子）の構造'!L$53),'実質公債費比率（分子）の構造'!L$53,NA())</f>
        <v>101</v>
      </c>
      <c r="G50" s="158" t="e">
        <f>NA()</f>
        <v>#N/A</v>
      </c>
      <c r="H50" s="158" t="e">
        <f>NA()</f>
        <v>#N/A</v>
      </c>
      <c r="I50" s="158">
        <f>IF(ISNUMBER('実質公債費比率（分子）の構造'!M$53),'実質公債費比率（分子）の構造'!M$53,NA())</f>
        <v>94</v>
      </c>
      <c r="J50" s="158" t="e">
        <f>NA()</f>
        <v>#N/A</v>
      </c>
      <c r="K50" s="158" t="e">
        <f>NA()</f>
        <v>#N/A</v>
      </c>
      <c r="L50" s="158">
        <f>IF(ISNUMBER('実質公債費比率（分子）の構造'!N$53),'実質公債費比率（分子）の構造'!N$53,NA())</f>
        <v>93</v>
      </c>
      <c r="M50" s="158" t="e">
        <f>NA()</f>
        <v>#N/A</v>
      </c>
      <c r="N50" s="158" t="e">
        <f>NA()</f>
        <v>#N/A</v>
      </c>
      <c r="O50" s="158">
        <f>IF(ISNUMBER('実質公債費比率（分子）の構造'!O$53),'実質公債費比率（分子）の構造'!O$53,NA())</f>
        <v>105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2462</v>
      </c>
      <c r="E56" s="157"/>
      <c r="F56" s="157"/>
      <c r="G56" s="157">
        <f>'将来負担比率（分子）の構造'!J$52</f>
        <v>2404</v>
      </c>
      <c r="H56" s="157"/>
      <c r="I56" s="157"/>
      <c r="J56" s="157">
        <f>'将来負担比率（分子）の構造'!K$52</f>
        <v>2268</v>
      </c>
      <c r="K56" s="157"/>
      <c r="L56" s="157"/>
      <c r="M56" s="157">
        <f>'将来負担比率（分子）の構造'!L$52</f>
        <v>2097</v>
      </c>
      <c r="N56" s="157"/>
      <c r="O56" s="157"/>
      <c r="P56" s="157">
        <f>'将来負担比率（分子）の構造'!M$52</f>
        <v>1903</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3732</v>
      </c>
      <c r="E58" s="157"/>
      <c r="F58" s="157"/>
      <c r="G58" s="157">
        <f>'将来負担比率（分子）の構造'!J$50</f>
        <v>4137</v>
      </c>
      <c r="H58" s="157"/>
      <c r="I58" s="157"/>
      <c r="J58" s="157">
        <f>'将来負担比率（分子）の構造'!K$50</f>
        <v>4035</v>
      </c>
      <c r="K58" s="157"/>
      <c r="L58" s="157"/>
      <c r="M58" s="157">
        <f>'将来負担比率（分子）の構造'!L$50</f>
        <v>4113</v>
      </c>
      <c r="N58" s="157"/>
      <c r="O58" s="157"/>
      <c r="P58" s="157">
        <f>'将来負担比率（分子）の構造'!M$50</f>
        <v>4029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136</v>
      </c>
      <c r="C62" s="157"/>
      <c r="D62" s="157"/>
      <c r="E62" s="157">
        <f>'将来負担比率（分子）の構造'!J$45</f>
        <v>250</v>
      </c>
      <c r="F62" s="157"/>
      <c r="G62" s="157"/>
      <c r="H62" s="157">
        <f>'将来負担比率（分子）の構造'!K$45</f>
        <v>197</v>
      </c>
      <c r="I62" s="157"/>
      <c r="J62" s="157"/>
      <c r="K62" s="157">
        <f>'将来負担比率（分子）の構造'!L$45</f>
        <v>212</v>
      </c>
      <c r="L62" s="157"/>
      <c r="M62" s="157"/>
      <c r="N62" s="157">
        <f>'将来負担比率（分子）の構造'!M$45</f>
        <v>185</v>
      </c>
      <c r="O62" s="157"/>
      <c r="P62" s="157"/>
    </row>
    <row r="63" spans="1:16" x14ac:dyDescent="0.2">
      <c r="A63" s="157" t="s">
        <v>34</v>
      </c>
      <c r="B63" s="157">
        <f>'将来負担比率（分子）の構造'!I$44</f>
        <v>9</v>
      </c>
      <c r="C63" s="157"/>
      <c r="D63" s="157"/>
      <c r="E63" s="157">
        <f>'将来負担比率（分子）の構造'!J$44</f>
        <v>5</v>
      </c>
      <c r="F63" s="157"/>
      <c r="G63" s="157"/>
      <c r="H63" s="157">
        <f>'将来負担比率（分子）の構造'!K$44</f>
        <v>2</v>
      </c>
      <c r="I63" s="157"/>
      <c r="J63" s="157"/>
      <c r="K63" s="157">
        <f>'将来負担比率（分子）の構造'!L$44</f>
        <v>1</v>
      </c>
      <c r="L63" s="157"/>
      <c r="M63" s="157"/>
      <c r="N63" s="157">
        <f>'将来負担比率（分子）の構造'!M$44</f>
        <v>20</v>
      </c>
      <c r="O63" s="157"/>
      <c r="P63" s="157"/>
    </row>
    <row r="64" spans="1:16" x14ac:dyDescent="0.2">
      <c r="A64" s="157" t="s">
        <v>33</v>
      </c>
      <c r="B64" s="157">
        <f>'将来負担比率（分子）の構造'!I$43</f>
        <v>141</v>
      </c>
      <c r="C64" s="157"/>
      <c r="D64" s="157"/>
      <c r="E64" s="157">
        <f>'将来負担比率（分子）の構造'!J$43</f>
        <v>121</v>
      </c>
      <c r="F64" s="157"/>
      <c r="G64" s="157"/>
      <c r="H64" s="157">
        <f>'将来負担比率（分子）の構造'!K$43</f>
        <v>120</v>
      </c>
      <c r="I64" s="157"/>
      <c r="J64" s="157"/>
      <c r="K64" s="157">
        <f>'将来負担比率（分子）の構造'!L$43</f>
        <v>120</v>
      </c>
      <c r="L64" s="157"/>
      <c r="M64" s="157"/>
      <c r="N64" s="157">
        <f>'将来負担比率（分子）の構造'!M$43</f>
        <v>124</v>
      </c>
      <c r="O64" s="157"/>
      <c r="P64" s="157"/>
    </row>
    <row r="65" spans="1:16" x14ac:dyDescent="0.2">
      <c r="A65" s="157" t="s">
        <v>32</v>
      </c>
      <c r="B65" s="157">
        <f>'将来負担比率（分子）の構造'!I$42</f>
        <v>31</v>
      </c>
      <c r="C65" s="157"/>
      <c r="D65" s="157"/>
      <c r="E65" s="157">
        <f>'将来負担比率（分子）の構造'!J$42</f>
        <v>23</v>
      </c>
      <c r="F65" s="157"/>
      <c r="G65" s="157"/>
      <c r="H65" s="157">
        <f>'将来負担比率（分子）の構造'!K$42</f>
        <v>17</v>
      </c>
      <c r="I65" s="157"/>
      <c r="J65" s="157"/>
      <c r="K65" s="157">
        <f>'将来負担比率（分子）の構造'!L$42</f>
        <v>11</v>
      </c>
      <c r="L65" s="157"/>
      <c r="M65" s="157"/>
      <c r="N65" s="157" t="str">
        <f>'将来負担比率（分子）の構造'!M$42</f>
        <v>-</v>
      </c>
      <c r="O65" s="157"/>
      <c r="P65" s="157"/>
    </row>
    <row r="66" spans="1:16" x14ac:dyDescent="0.2">
      <c r="A66" s="157" t="s">
        <v>31</v>
      </c>
      <c r="B66" s="157">
        <f>'将来負担比率（分子）の構造'!I$41</f>
        <v>2925</v>
      </c>
      <c r="C66" s="157"/>
      <c r="D66" s="157"/>
      <c r="E66" s="157">
        <f>'将来負担比率（分子）の構造'!J$41</f>
        <v>2857</v>
      </c>
      <c r="F66" s="157"/>
      <c r="G66" s="157"/>
      <c r="H66" s="157">
        <f>'将来負担比率（分子）の構造'!K$41</f>
        <v>2653</v>
      </c>
      <c r="I66" s="157"/>
      <c r="J66" s="157"/>
      <c r="K66" s="157">
        <f>'将来負担比率（分子）の構造'!L$41</f>
        <v>2421</v>
      </c>
      <c r="L66" s="157"/>
      <c r="M66" s="157"/>
      <c r="N66" s="157">
        <f>'将来負担比率（分子）の構造'!M$41</f>
        <v>2187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839</v>
      </c>
      <c r="C72" s="161">
        <f>基金残高に係る経年分析!G55</f>
        <v>842</v>
      </c>
      <c r="D72" s="161">
        <f>基金残高に係る経年分析!H55</f>
        <v>776</v>
      </c>
    </row>
    <row r="73" spans="1:16" x14ac:dyDescent="0.2">
      <c r="A73" s="160" t="s">
        <v>74</v>
      </c>
      <c r="B73" s="161">
        <f>基金残高に係る経年分析!F56</f>
        <v>33</v>
      </c>
      <c r="C73" s="161">
        <f>基金残高に係る経年分析!G56</f>
        <v>33</v>
      </c>
      <c r="D73" s="161">
        <f>基金残高に係る経年分析!H56</f>
        <v>33</v>
      </c>
    </row>
    <row r="74" spans="1:16" x14ac:dyDescent="0.2">
      <c r="A74" s="160" t="s">
        <v>75</v>
      </c>
      <c r="B74" s="161">
        <f>基金残高に係る経年分析!F57</f>
        <v>3016</v>
      </c>
      <c r="C74" s="161">
        <f>基金残高に係る経年分析!G57</f>
        <v>3000</v>
      </c>
      <c r="D74" s="161">
        <f>基金残高に係る経年分析!H57</f>
        <v>2977</v>
      </c>
    </row>
  </sheetData>
  <sheetProtection algorithmName="SHA-512" hashValue="X/Ztq3TFCp6+0hu7MLkA8FRuFgaqmGPrZw3ylA7ffsuMqrmBj8FIhZx39jyVWDQ+pisfQEnSnv/2Yv6OwHxuZg==" saltValue="OipB7ljlTyWDTeXX0JONV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2026-03-12T00:51:40Z</cp:lastPrinted>
  <dcterms:created xsi:type="dcterms:W3CDTF">2026-02-23T09:50:41Z</dcterms:created>
  <dcterms:modified xsi:type="dcterms:W3CDTF">2026-09-17T06:52:44Z</dcterms:modified>
  <cp:category/>
</cp:coreProperties>
</file>