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1112_統計調査課\13 産業統計担当\23 毎月勤労統計調査\10 月報･年報\04ホームページ作業用\R8\R8.2\結果表\"/>
    </mc:Choice>
  </mc:AlternateContent>
  <xr:revisionPtr revIDLastSave="0" documentId="13_ncr:1_{8635A013-C2E3-42A7-9322-22BAAAB39317}" xr6:coauthVersionLast="47" xr6:coauthVersionMax="47" xr10:uidLastSave="{00000000-0000-0000-0000-000000000000}"/>
  <bookViews>
    <workbookView xWindow="-120" yWindow="-120" windowWidth="29040" windowHeight="15720" activeTab="7" xr2:uid="{C312A0D4-E0CA-42ED-B9B8-A8EF87857599}"/>
  </bookViews>
  <sheets>
    <sheet name="表１ " sheetId="8" r:id="rId1"/>
    <sheet name="表２ " sheetId="9" r:id="rId2"/>
    <sheet name="表２(2)" sheetId="10" r:id="rId3"/>
    <sheet name="表３ " sheetId="11" r:id="rId4"/>
    <sheet name="表４ " sheetId="12" r:id="rId5"/>
    <sheet name="表４(2)" sheetId="13" r:id="rId6"/>
    <sheet name="表５ " sheetId="14" r:id="rId7"/>
    <sheet name="表６" sheetId="15" r:id="rId8"/>
  </sheets>
  <externalReferences>
    <externalReference r:id="rId9"/>
    <externalReference r:id="rId10"/>
  </externalReferences>
  <definedNames>
    <definedName name="_00_月報ﾃﾞｰﾀ" localSheetId="0" hidden="1">'表１ '!#REF!</definedName>
    <definedName name="_00_月報ﾃﾞｰﾀ" localSheetId="1" hidden="1">'表２ '!#REF!</definedName>
    <definedName name="_00_月報ﾃﾞｰﾀ" localSheetId="2" hidden="1">'表２(2)'!#REF!</definedName>
    <definedName name="_xlnm.Print_Area" localSheetId="0">'表１ '!$B$1:$J$49</definedName>
    <definedName name="_xlnm.Print_Area" localSheetId="1">'表２ '!$B$1:$I$51</definedName>
    <definedName name="_xlnm.Print_Area" localSheetId="2">'表２(2)'!$B$1:$I$51</definedName>
    <definedName name="_xlnm.Print_Area" localSheetId="3">'表３ '!$B$1:$J$46</definedName>
    <definedName name="_xlnm.Print_Area" localSheetId="4">'表４ '!$B$1:$I$48</definedName>
    <definedName name="_xlnm.Print_Area" localSheetId="5">'表４(2)'!$B$1:$J$48</definedName>
    <definedName name="_xlnm.Print_Area" localSheetId="6">'表５ '!$B$1:$L$49</definedName>
    <definedName name="_xlnm.Print_Area" localSheetId="7">表６!$B$2:$J$36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15" l="1"/>
  <c r="I23" i="15"/>
  <c r="H23" i="15"/>
  <c r="G23" i="15"/>
  <c r="F23" i="15"/>
  <c r="E23" i="15"/>
  <c r="D23" i="15"/>
  <c r="C23" i="15"/>
  <c r="J22" i="15"/>
  <c r="I22" i="15"/>
  <c r="H22" i="15"/>
  <c r="G22" i="15"/>
  <c r="F22" i="15"/>
  <c r="E22" i="15"/>
  <c r="D22" i="15"/>
  <c r="C22" i="15"/>
  <c r="J21" i="15"/>
  <c r="I21" i="15"/>
  <c r="H21" i="15"/>
  <c r="G21" i="15"/>
  <c r="F21" i="15"/>
  <c r="E21" i="15"/>
  <c r="D21" i="15"/>
  <c r="C21" i="15"/>
  <c r="J20" i="15"/>
  <c r="I20" i="15"/>
  <c r="H20" i="15"/>
  <c r="G20" i="15"/>
  <c r="F20" i="15"/>
  <c r="E20" i="15"/>
  <c r="D20" i="15"/>
  <c r="C20" i="15"/>
  <c r="J19" i="15"/>
  <c r="I19" i="15"/>
  <c r="H19" i="15"/>
  <c r="G19" i="15"/>
  <c r="F19" i="15"/>
  <c r="E19" i="15"/>
  <c r="D19" i="15"/>
  <c r="C19" i="15"/>
  <c r="J18" i="15"/>
  <c r="I18" i="15"/>
  <c r="H18" i="15"/>
  <c r="G18" i="15"/>
  <c r="F18" i="15"/>
  <c r="E18" i="15"/>
  <c r="D18" i="15"/>
  <c r="C18" i="15"/>
  <c r="J17" i="15"/>
  <c r="I17" i="15"/>
  <c r="H17" i="15"/>
  <c r="G17" i="15"/>
  <c r="F17" i="15"/>
  <c r="E17" i="15"/>
  <c r="D17" i="15"/>
  <c r="C17" i="15"/>
  <c r="J16" i="15"/>
  <c r="I16" i="15"/>
  <c r="H16" i="15"/>
  <c r="G16" i="15"/>
  <c r="F16" i="15"/>
  <c r="E16" i="15"/>
  <c r="D16" i="15"/>
  <c r="C16" i="15"/>
  <c r="J15" i="15"/>
  <c r="I15" i="15"/>
  <c r="H15" i="15"/>
  <c r="G15" i="15"/>
  <c r="F15" i="15"/>
  <c r="E15" i="15"/>
  <c r="D15" i="15"/>
  <c r="C15" i="15"/>
  <c r="J14" i="15"/>
  <c r="I14" i="15"/>
  <c r="H14" i="15"/>
  <c r="G14" i="15"/>
  <c r="F14" i="15"/>
  <c r="E14" i="15"/>
  <c r="D14" i="15"/>
  <c r="C14" i="15"/>
  <c r="J13" i="15"/>
  <c r="I13" i="15"/>
  <c r="H13" i="15"/>
  <c r="G13" i="15"/>
  <c r="F13" i="15"/>
  <c r="E13" i="15"/>
  <c r="D13" i="15"/>
  <c r="C13" i="15"/>
  <c r="J12" i="15"/>
  <c r="I12" i="15"/>
  <c r="H12" i="15"/>
  <c r="G12" i="15"/>
  <c r="F12" i="15"/>
  <c r="E12" i="15"/>
  <c r="D12" i="15"/>
  <c r="C12" i="15"/>
  <c r="J11" i="15"/>
  <c r="I11" i="15"/>
  <c r="H11" i="15"/>
  <c r="G11" i="15"/>
  <c r="F11" i="15"/>
  <c r="E11" i="15"/>
  <c r="D11" i="15"/>
  <c r="C11" i="15"/>
  <c r="J10" i="15"/>
  <c r="I10" i="15"/>
  <c r="H10" i="15"/>
  <c r="G10" i="15"/>
  <c r="F10" i="15"/>
  <c r="E10" i="15"/>
  <c r="D10" i="15"/>
  <c r="C10" i="15"/>
  <c r="J9" i="15"/>
  <c r="I9" i="15"/>
  <c r="H9" i="15"/>
  <c r="G9" i="15"/>
  <c r="F9" i="15"/>
  <c r="E9" i="15"/>
  <c r="D9" i="15"/>
  <c r="C9" i="15"/>
  <c r="J8" i="15"/>
  <c r="I8" i="15"/>
  <c r="H8" i="15"/>
  <c r="G8" i="15"/>
  <c r="F8" i="15"/>
  <c r="E8" i="15"/>
  <c r="D8" i="15"/>
  <c r="C8" i="15"/>
  <c r="B2" i="15"/>
  <c r="B38" i="13"/>
  <c r="B24" i="13"/>
  <c r="B47" i="13" s="1"/>
  <c r="B23" i="13"/>
  <c r="B46" i="13" s="1"/>
  <c r="B22" i="13"/>
  <c r="B45" i="13" s="1"/>
  <c r="B21" i="13"/>
  <c r="B44" i="13" s="1"/>
  <c r="B20" i="13"/>
  <c r="B43" i="13" s="1"/>
  <c r="B19" i="13"/>
  <c r="B42" i="13" s="1"/>
  <c r="B18" i="13"/>
  <c r="B41" i="13" s="1"/>
  <c r="B17" i="13"/>
  <c r="B40" i="13" s="1"/>
  <c r="B16" i="13"/>
  <c r="B39" i="13" s="1"/>
  <c r="B15" i="13"/>
  <c r="B14" i="13"/>
  <c r="B37" i="13" s="1"/>
  <c r="B13" i="13"/>
  <c r="B36" i="13" s="1"/>
  <c r="B12" i="13"/>
  <c r="B35" i="13" s="1"/>
  <c r="B11" i="13"/>
  <c r="B34" i="13" s="1"/>
  <c r="B10" i="13"/>
  <c r="B33" i="13" s="1"/>
  <c r="B9" i="13"/>
  <c r="B32" i="13" s="1"/>
  <c r="B44" i="12"/>
  <c r="B32" i="12"/>
  <c r="B24" i="12"/>
  <c r="B47" i="12" s="1"/>
  <c r="B23" i="12"/>
  <c r="B46" i="12" s="1"/>
  <c r="B22" i="12"/>
  <c r="B45" i="12" s="1"/>
  <c r="B21" i="12"/>
  <c r="B20" i="12"/>
  <c r="B43" i="12" s="1"/>
  <c r="B19" i="12"/>
  <c r="B42" i="12" s="1"/>
  <c r="B18" i="12"/>
  <c r="B41" i="12" s="1"/>
  <c r="B17" i="12"/>
  <c r="B40" i="12" s="1"/>
  <c r="B16" i="12"/>
  <c r="B39" i="12" s="1"/>
  <c r="B15" i="12"/>
  <c r="B38" i="12" s="1"/>
  <c r="B14" i="12"/>
  <c r="B37" i="12" s="1"/>
  <c r="B13" i="12"/>
  <c r="B36" i="12" s="1"/>
  <c r="B12" i="12"/>
  <c r="B35" i="12" s="1"/>
  <c r="B11" i="12"/>
  <c r="B34" i="12" s="1"/>
  <c r="B10" i="12"/>
  <c r="B33" i="12" s="1"/>
  <c r="B9" i="12"/>
  <c r="B38" i="11"/>
  <c r="B23" i="11"/>
  <c r="B45" i="11" s="1"/>
  <c r="B22" i="11"/>
  <c r="B44" i="11" s="1"/>
  <c r="B21" i="11"/>
  <c r="B43" i="11" s="1"/>
  <c r="B20" i="11"/>
  <c r="B42" i="11" s="1"/>
  <c r="B19" i="11"/>
  <c r="B41" i="11" s="1"/>
  <c r="B18" i="11"/>
  <c r="B40" i="11" s="1"/>
  <c r="B17" i="11"/>
  <c r="B39" i="11" s="1"/>
  <c r="B16" i="11"/>
  <c r="B15" i="11"/>
  <c r="B37" i="11" s="1"/>
  <c r="B14" i="11"/>
  <c r="B36" i="11" s="1"/>
  <c r="B13" i="11"/>
  <c r="B35" i="11" s="1"/>
  <c r="B12" i="11"/>
  <c r="B34" i="11" s="1"/>
  <c r="B11" i="11"/>
  <c r="B33" i="11" s="1"/>
  <c r="B10" i="11"/>
  <c r="B32" i="11" s="1"/>
  <c r="B9" i="11"/>
  <c r="B31" i="11" s="1"/>
  <c r="B8" i="11"/>
  <c r="B30" i="11" s="1"/>
</calcChain>
</file>

<file path=xl/sharedStrings.xml><?xml version="1.0" encoding="utf-8"?>
<sst xmlns="http://schemas.openxmlformats.org/spreadsheetml/2006/main" count="530" uniqueCount="117">
  <si>
    <t>(事業所規模５人以上)</t>
    <phoneticPr fontId="8"/>
  </si>
  <si>
    <t>現金給与総額</t>
    <rPh sb="2" eb="4">
      <t>キュウヨ</t>
    </rPh>
    <rPh sb="4" eb="6">
      <t>ソウガク</t>
    </rPh>
    <phoneticPr fontId="8"/>
  </si>
  <si>
    <t>きまって支給する給与</t>
    <rPh sb="8" eb="10">
      <t>キュウヨ</t>
    </rPh>
    <phoneticPr fontId="8"/>
  </si>
  <si>
    <t>特別に支払われた給与</t>
    <rPh sb="8" eb="10">
      <t>キュウヨ</t>
    </rPh>
    <phoneticPr fontId="8"/>
  </si>
  <si>
    <t>所定内給与</t>
    <phoneticPr fontId="8"/>
  </si>
  <si>
    <t>金　額</t>
    <phoneticPr fontId="8"/>
  </si>
  <si>
    <t>前年同月比</t>
    <phoneticPr fontId="8"/>
  </si>
  <si>
    <t>前年同月比</t>
  </si>
  <si>
    <t>前年同月差</t>
  </si>
  <si>
    <t>　　円</t>
  </si>
  <si>
    <t>％</t>
  </si>
  <si>
    <t>円</t>
  </si>
  <si>
    <t>調査産業計</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</si>
  <si>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</si>
  <si>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</si>
  <si>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</si>
  <si>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</si>
  <si>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</si>
  <si>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</si>
  <si>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</si>
  <si>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</si>
  <si>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</si>
  <si>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</si>
  <si>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</si>
  <si>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</si>
  <si>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</si>
  <si>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</si>
  <si>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</si>
  <si>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（事業所規模３０人以上）</t>
    <phoneticPr fontId="8"/>
  </si>
  <si>
    <t>(注１) 現金給与総額、きまって支給する給与及び所定内給与の前年同月比は、名目賃金指数により計算した。</t>
    <rPh sb="5" eb="7">
      <t>ゲンキン</t>
    </rPh>
    <rPh sb="7" eb="9">
      <t>キュウヨ</t>
    </rPh>
    <rPh sb="9" eb="11">
      <t>ソウガク</t>
    </rPh>
    <rPh sb="16" eb="18">
      <t>シキュウ</t>
    </rPh>
    <rPh sb="20" eb="22">
      <t>キュウヨ</t>
    </rPh>
    <rPh sb="22" eb="23">
      <t>オヨ</t>
    </rPh>
    <rPh sb="24" eb="26">
      <t>ショテイ</t>
    </rPh>
    <rPh sb="26" eb="27">
      <t>ナイ</t>
    </rPh>
    <rPh sb="27" eb="29">
      <t>キュウヨ</t>
    </rPh>
    <rPh sb="37" eb="39">
      <t>メイモク</t>
    </rPh>
    <rPh sb="39" eb="41">
      <t>チンギン</t>
    </rPh>
    <rPh sb="41" eb="43">
      <t>シスウ</t>
    </rPh>
    <phoneticPr fontId="8"/>
  </si>
  <si>
    <t>(注２) 特別に支払われた給与の前年同月差は、実数により計算した。</t>
    <rPh sb="18" eb="20">
      <t>ドウゲツ</t>
    </rPh>
    <phoneticPr fontId="8"/>
  </si>
  <si>
    <t>一般労働者</t>
    <rPh sb="0" eb="2">
      <t>イッパン</t>
    </rPh>
    <rPh sb="2" eb="5">
      <t>ロウドウシャ</t>
    </rPh>
    <phoneticPr fontId="3"/>
  </si>
  <si>
    <t>特別に支払
われた給与</t>
    <rPh sb="9" eb="11">
      <t>キュウヨ</t>
    </rPh>
    <phoneticPr fontId="8"/>
  </si>
  <si>
    <t>％</t>
    <phoneticPr fontId="19"/>
  </si>
  <si>
    <t>(注) 現金給与総額、きまって支給する給与及び所定内給与の前年同月比は、名目賃金指数により計算した。</t>
    <rPh sb="4" eb="6">
      <t>ゲンキン</t>
    </rPh>
    <rPh sb="6" eb="8">
      <t>キュウヨ</t>
    </rPh>
    <rPh sb="8" eb="10">
      <t>ソウガク</t>
    </rPh>
    <rPh sb="15" eb="17">
      <t>シキュウ</t>
    </rPh>
    <rPh sb="19" eb="21">
      <t>キュウヨ</t>
    </rPh>
    <rPh sb="21" eb="22">
      <t>オヨ</t>
    </rPh>
    <rPh sb="23" eb="25">
      <t>ショテイ</t>
    </rPh>
    <rPh sb="25" eb="26">
      <t>ナイ</t>
    </rPh>
    <rPh sb="26" eb="28">
      <t>キュウヨ</t>
    </rPh>
    <rPh sb="36" eb="38">
      <t>メイモク</t>
    </rPh>
    <rPh sb="38" eb="40">
      <t>チンギン</t>
    </rPh>
    <rPh sb="40" eb="42">
      <t>シスウ</t>
    </rPh>
    <phoneticPr fontId="8"/>
  </si>
  <si>
    <t>　　</t>
    <phoneticPr fontId="4"/>
  </si>
  <si>
    <t>パートタイム労働者</t>
    <rPh sb="6" eb="9">
      <t>ロウドウシャ</t>
    </rPh>
    <phoneticPr fontId="3"/>
  </si>
  <si>
    <t>(注) 現金給与総額、きまって支給する給与及び所定内給与の前年同月比は、名目賃金指数 により計算した。</t>
    <rPh sb="4" eb="6">
      <t>ゲンキン</t>
    </rPh>
    <rPh sb="6" eb="8">
      <t>キュウヨ</t>
    </rPh>
    <rPh sb="8" eb="10">
      <t>ソウガク</t>
    </rPh>
    <rPh sb="15" eb="17">
      <t>シキュウ</t>
    </rPh>
    <rPh sb="19" eb="21">
      <t>キュウヨ</t>
    </rPh>
    <rPh sb="21" eb="22">
      <t>オヨ</t>
    </rPh>
    <rPh sb="23" eb="25">
      <t>ショテイ</t>
    </rPh>
    <rPh sb="25" eb="26">
      <t>ナイ</t>
    </rPh>
    <rPh sb="26" eb="28">
      <t>キュウヨ</t>
    </rPh>
    <rPh sb="36" eb="38">
      <t>メイモク</t>
    </rPh>
    <rPh sb="38" eb="40">
      <t>チンギン</t>
    </rPh>
    <rPh sb="40" eb="42">
      <t>シスウ</t>
    </rPh>
    <phoneticPr fontId="8"/>
  </si>
  <si>
    <t>（事業所規模５人以上）</t>
  </si>
  <si>
    <t>　　　　　　 （単位：円）</t>
  </si>
  <si>
    <t>　</t>
  </si>
  <si>
    <t>総実労働時間</t>
    <phoneticPr fontId="8"/>
  </si>
  <si>
    <t>出　勤　日　数</t>
    <phoneticPr fontId="8"/>
  </si>
  <si>
    <t>所定内労働時間</t>
    <phoneticPr fontId="8"/>
  </si>
  <si>
    <t>所定外労働時間</t>
    <phoneticPr fontId="8"/>
  </si>
  <si>
    <t>実　　数</t>
    <phoneticPr fontId="8"/>
  </si>
  <si>
    <t>前年同月比</t>
    <rPh sb="4" eb="5">
      <t>ヒ</t>
    </rPh>
    <phoneticPr fontId="8"/>
  </si>
  <si>
    <t>時間</t>
    <phoneticPr fontId="8"/>
  </si>
  <si>
    <t>日</t>
    <phoneticPr fontId="8"/>
  </si>
  <si>
    <t>（事業所規模３０人以上）</t>
  </si>
  <si>
    <t>(注１) 前年同月比は労働時間指数により計算した。</t>
    <rPh sb="11" eb="13">
      <t>ロウドウ</t>
    </rPh>
    <rPh sb="13" eb="15">
      <t>ジカン</t>
    </rPh>
    <rPh sb="20" eb="22">
      <t>ケイサン</t>
    </rPh>
    <phoneticPr fontId="5"/>
  </si>
  <si>
    <t>出勤日数</t>
    <phoneticPr fontId="8"/>
  </si>
  <si>
    <t>常用労働者数</t>
  </si>
  <si>
    <t>労働異動率</t>
  </si>
  <si>
    <t>一般労働者数</t>
    <rPh sb="0" eb="2">
      <t>イッパン</t>
    </rPh>
    <phoneticPr fontId="3"/>
  </si>
  <si>
    <t>ﾊﾟｰﾄﾀｲﾑ労働者</t>
  </si>
  <si>
    <t>実　　数</t>
  </si>
  <si>
    <t>前年
同月比</t>
    <phoneticPr fontId="19"/>
  </si>
  <si>
    <t>ﾊﾟｰﾄﾀｲﾑ
比率</t>
    <phoneticPr fontId="19"/>
  </si>
  <si>
    <t>入 職 率</t>
  </si>
  <si>
    <t>離 職 率</t>
  </si>
  <si>
    <t>人</t>
  </si>
  <si>
    <t xml:space="preserve">    ﾎﾟｲﾝﾄ</t>
  </si>
  <si>
    <t>(注１) 前年同月比は常用雇用指数により計算した。</t>
    <rPh sb="20" eb="22">
      <t>ケイサン</t>
    </rPh>
    <phoneticPr fontId="3"/>
  </si>
  <si>
    <t>(注２) 入(離)職率は、前月労働者に対する入(離)職の割合である。</t>
    <phoneticPr fontId="19"/>
  </si>
  <si>
    <t>表１　産業別にみた賃金の動き（令和８年２月）</t>
    <rPh sb="20" eb="21">
      <t>ガツ</t>
    </rPh>
    <phoneticPr fontId="4"/>
  </si>
  <si>
    <t>表２-１　産業別、就業形態別にみた賃金の動き（令和８年２月）</t>
    <rPh sb="5" eb="8">
      <t>サンギョウベツ</t>
    </rPh>
    <rPh sb="9" eb="11">
      <t>シュウギョウ</t>
    </rPh>
    <rPh sb="11" eb="13">
      <t>ケイタイ</t>
    </rPh>
    <phoneticPr fontId="4"/>
  </si>
  <si>
    <t>表２-２　産業別、就業形態別にみた賃金の動き（令和８年２月）</t>
    <rPh sb="5" eb="8">
      <t>サンギョウベツ</t>
    </rPh>
    <rPh sb="9" eb="11">
      <t>シュウギョウ</t>
    </rPh>
    <rPh sb="11" eb="13">
      <t>ケイタイ</t>
    </rPh>
    <phoneticPr fontId="4"/>
  </si>
  <si>
    <t>表３ 産業別にみた労働時間の動き（令和８年２月）</t>
    <phoneticPr fontId="4"/>
  </si>
  <si>
    <t>表４ｰ１　産業別、就業形態別にみた労働時間の動き（令和８年２月）</t>
    <rPh sb="5" eb="7">
      <t>サンギョウ</t>
    </rPh>
    <rPh sb="7" eb="8">
      <t>ベツ</t>
    </rPh>
    <rPh sb="9" eb="11">
      <t>シュウギョウ</t>
    </rPh>
    <rPh sb="11" eb="13">
      <t>ケイタイ</t>
    </rPh>
    <phoneticPr fontId="4"/>
  </si>
  <si>
    <t>表４ｰ２　産業別、就業形態別にみた労働時間の動き（令和８年２月）</t>
    <rPh sb="5" eb="7">
      <t>サンギョウ</t>
    </rPh>
    <rPh sb="7" eb="8">
      <t>ベツ</t>
    </rPh>
    <rPh sb="9" eb="11">
      <t>シュウギョウ</t>
    </rPh>
    <rPh sb="11" eb="13">
      <t>ケイタイ</t>
    </rPh>
    <phoneticPr fontId="4"/>
  </si>
  <si>
    <t>表５　産業別にみた常用雇用の動き（令和８年２月）</t>
    <phoneticPr fontId="19"/>
  </si>
  <si>
    <t>電気・ガス・熱供給・水道業</t>
    <phoneticPr fontId="19"/>
  </si>
  <si>
    <t>支給事業所における労働者一人平均賞与額</t>
    <rPh sb="0" eb="2">
      <t>シキュウ</t>
    </rPh>
    <rPh sb="2" eb="5">
      <t>ジギョウショ</t>
    </rPh>
    <rPh sb="9" eb="12">
      <t>ロウドウシャ</t>
    </rPh>
    <rPh sb="12" eb="14">
      <t>ヒトリ</t>
    </rPh>
    <rPh sb="14" eb="16">
      <t>ヘイキン</t>
    </rPh>
    <rPh sb="16" eb="19">
      <t>ショウヨガク</t>
    </rPh>
    <phoneticPr fontId="8"/>
  </si>
  <si>
    <t>支給事業所数割合</t>
    <rPh sb="0" eb="2">
      <t>シキュウ</t>
    </rPh>
    <rPh sb="2" eb="5">
      <t>ジギョウショ</t>
    </rPh>
    <rPh sb="5" eb="6">
      <t>スウ</t>
    </rPh>
    <rPh sb="6" eb="8">
      <t>ワリアイ</t>
    </rPh>
    <phoneticPr fontId="19"/>
  </si>
  <si>
    <t>支給事業所に雇用される労働者の割合</t>
    <rPh sb="0" eb="2">
      <t>シキュウ</t>
    </rPh>
    <rPh sb="2" eb="5">
      <t>ジギョウショ</t>
    </rPh>
    <rPh sb="6" eb="8">
      <t>コヨウ</t>
    </rPh>
    <rPh sb="11" eb="14">
      <t>ロウドウシャ</t>
    </rPh>
    <rPh sb="15" eb="17">
      <t>ワリアイ</t>
    </rPh>
    <phoneticPr fontId="8"/>
  </si>
  <si>
    <t>所定内給与に対する支給割合</t>
    <rPh sb="0" eb="3">
      <t>ショテイナイ</t>
    </rPh>
    <rPh sb="3" eb="5">
      <t>キュウヨ</t>
    </rPh>
    <rPh sb="4" eb="5">
      <t>シキュウ</t>
    </rPh>
    <rPh sb="6" eb="7">
      <t>タイ</t>
    </rPh>
    <rPh sb="9" eb="11">
      <t>シキュウ</t>
    </rPh>
    <rPh sb="11" eb="13">
      <t>ワリアイ</t>
    </rPh>
    <phoneticPr fontId="8"/>
  </si>
  <si>
    <t>金　額</t>
  </si>
  <si>
    <t>前年比</t>
    <rPh sb="2" eb="3">
      <t>ヒ</t>
    </rPh>
    <phoneticPr fontId="8"/>
  </si>
  <si>
    <t>割　合</t>
  </si>
  <si>
    <t>前年差</t>
    <phoneticPr fontId="8"/>
  </si>
  <si>
    <t>支給率</t>
  </si>
  <si>
    <t>非公表の場合「X」を入力する</t>
    <rPh sb="0" eb="3">
      <t>ヒコウヒョウ</t>
    </rPh>
    <rPh sb="4" eb="6">
      <t>バアイ</t>
    </rPh>
    <rPh sb="10" eb="12">
      <t>ニュウリョク</t>
    </rPh>
    <phoneticPr fontId="19"/>
  </si>
  <si>
    <t>ﾎﾟｲﾝﾄ</t>
    <phoneticPr fontId="8"/>
  </si>
  <si>
    <t>か月</t>
  </si>
  <si>
    <t>非公表産業（事業規模３０人以上）</t>
    <rPh sb="0" eb="3">
      <t>ヒコウヒョウ</t>
    </rPh>
    <rPh sb="3" eb="5">
      <t>サンギョウ</t>
    </rPh>
    <rPh sb="6" eb="8">
      <t>ジギョウ</t>
    </rPh>
    <rPh sb="8" eb="10">
      <t>キボ</t>
    </rPh>
    <rPh sb="12" eb="15">
      <t>ニンイジョウ</t>
    </rPh>
    <phoneticPr fontId="4"/>
  </si>
  <si>
    <t>※非接続</t>
    <rPh sb="1" eb="2">
      <t>ヒ</t>
    </rPh>
    <rPh sb="2" eb="4">
      <t>セツゾク</t>
    </rPh>
    <phoneticPr fontId="19"/>
  </si>
  <si>
    <t/>
  </si>
  <si>
    <t>建設業</t>
    <rPh sb="0" eb="3">
      <t>ケンセツギョウ</t>
    </rPh>
    <phoneticPr fontId="4"/>
  </si>
  <si>
    <t>製造業</t>
    <rPh sb="0" eb="2">
      <t>セイゾウ</t>
    </rPh>
    <rPh sb="2" eb="3">
      <t>ギョウ</t>
    </rPh>
    <phoneticPr fontId="4"/>
  </si>
  <si>
    <t>電気・ガス・熱供給・水道業</t>
    <rPh sb="0" eb="2">
      <t>デンキ</t>
    </rPh>
    <rPh sb="6" eb="7">
      <t>ネツ</t>
    </rPh>
    <rPh sb="7" eb="9">
      <t>キョウキュウ</t>
    </rPh>
    <rPh sb="10" eb="13">
      <t>スイドウギョウ</t>
    </rPh>
    <phoneticPr fontId="4"/>
  </si>
  <si>
    <t>情報通信業</t>
    <rPh sb="0" eb="2">
      <t>ジョウホウ</t>
    </rPh>
    <rPh sb="2" eb="5">
      <t>ツウシンギョウ</t>
    </rPh>
    <phoneticPr fontId="4"/>
  </si>
  <si>
    <t>運輸業，郵便業</t>
    <rPh sb="0" eb="2">
      <t>ウンユ</t>
    </rPh>
    <rPh sb="2" eb="3">
      <t>ギョウ</t>
    </rPh>
    <rPh sb="4" eb="6">
      <t>ユウビン</t>
    </rPh>
    <rPh sb="6" eb="7">
      <t>ギョウ</t>
    </rPh>
    <phoneticPr fontId="4"/>
  </si>
  <si>
    <t>卸売業，小売業</t>
    <rPh sb="0" eb="2">
      <t>オロシウ</t>
    </rPh>
    <rPh sb="2" eb="3">
      <t>ギョウ</t>
    </rPh>
    <rPh sb="4" eb="6">
      <t>コウリ</t>
    </rPh>
    <rPh sb="6" eb="7">
      <t>ギョウ</t>
    </rPh>
    <phoneticPr fontId="4"/>
  </si>
  <si>
    <t>金融業，保険業</t>
    <rPh sb="0" eb="2">
      <t>キンユウ</t>
    </rPh>
    <rPh sb="2" eb="3">
      <t>ギョウ</t>
    </rPh>
    <rPh sb="4" eb="6">
      <t>ホケン</t>
    </rPh>
    <rPh sb="6" eb="7">
      <t>ギョウ</t>
    </rPh>
    <phoneticPr fontId="4"/>
  </si>
  <si>
    <t>不動産業，物品賃貸業</t>
    <rPh sb="0" eb="3">
      <t>フドウサン</t>
    </rPh>
    <rPh sb="3" eb="4">
      <t>ギョウ</t>
    </rPh>
    <rPh sb="5" eb="7">
      <t>ブッピン</t>
    </rPh>
    <rPh sb="7" eb="10">
      <t>チンタイギョウ</t>
    </rPh>
    <phoneticPr fontId="4"/>
  </si>
  <si>
    <t>学術研究，専門・技術サービス業</t>
    <rPh sb="0" eb="2">
      <t>ガクジュツ</t>
    </rPh>
    <rPh sb="2" eb="4">
      <t>ケンキュウ</t>
    </rPh>
    <rPh sb="5" eb="7">
      <t>センモン</t>
    </rPh>
    <rPh sb="8" eb="10">
      <t>ギジュツ</t>
    </rPh>
    <rPh sb="14" eb="15">
      <t>ギョウ</t>
    </rPh>
    <phoneticPr fontId="4"/>
  </si>
  <si>
    <t>宿泊業，飲食サービス業</t>
    <rPh sb="0" eb="3">
      <t>シュクハクギョウ</t>
    </rPh>
    <rPh sb="4" eb="6">
      <t>インショク</t>
    </rPh>
    <rPh sb="10" eb="11">
      <t>ギョウ</t>
    </rPh>
    <phoneticPr fontId="4"/>
  </si>
  <si>
    <t>生活関連サービス業，娯楽業</t>
    <rPh sb="0" eb="2">
      <t>セイカツ</t>
    </rPh>
    <rPh sb="2" eb="4">
      <t>カンレン</t>
    </rPh>
    <rPh sb="8" eb="9">
      <t>ギョウ</t>
    </rPh>
    <rPh sb="10" eb="13">
      <t>ゴラクギョウ</t>
    </rPh>
    <phoneticPr fontId="4"/>
  </si>
  <si>
    <t>教育，学習支援業</t>
    <rPh sb="0" eb="2">
      <t>キョウイク</t>
    </rPh>
    <rPh sb="3" eb="5">
      <t>ガクシュウ</t>
    </rPh>
    <rPh sb="5" eb="8">
      <t>シエンギョウ</t>
    </rPh>
    <phoneticPr fontId="4"/>
  </si>
  <si>
    <t>医療，福祉</t>
    <rPh sb="0" eb="2">
      <t>イリョウ</t>
    </rPh>
    <rPh sb="3" eb="5">
      <t>フクシ</t>
    </rPh>
    <phoneticPr fontId="4"/>
  </si>
  <si>
    <t>複合サービス事業</t>
    <rPh sb="0" eb="2">
      <t>フクゴウ</t>
    </rPh>
    <rPh sb="6" eb="8">
      <t>ジギョウ</t>
    </rPh>
    <phoneticPr fontId="4"/>
  </si>
  <si>
    <t>X</t>
    <phoneticPr fontId="19"/>
  </si>
  <si>
    <t>サービス業（他に分類されないもの）</t>
    <rPh sb="4" eb="5">
      <t>ギョウ</t>
    </rPh>
    <rPh sb="6" eb="7">
      <t>タ</t>
    </rPh>
    <rPh sb="8" eb="10">
      <t>ブンルイ</t>
    </rPh>
    <phoneticPr fontId="4"/>
  </si>
  <si>
    <t>※「X」：非公表</t>
    <rPh sb="5" eb="8">
      <t>ヒコウヒョウ</t>
    </rPh>
    <phoneticPr fontId="19"/>
  </si>
  <si>
    <t>(注１)「支給事業所における労働者一人平均賞与額」とは、賞与を支給した事業所の全常用労働者（当該事業所で賞与の</t>
    <rPh sb="5" eb="7">
      <t>シキュウ</t>
    </rPh>
    <rPh sb="7" eb="10">
      <t>ジギョウショ</t>
    </rPh>
    <rPh sb="14" eb="17">
      <t>ロウドウシャ</t>
    </rPh>
    <rPh sb="17" eb="19">
      <t>ヒトリ</t>
    </rPh>
    <rPh sb="19" eb="21">
      <t>ヘイキン</t>
    </rPh>
    <rPh sb="21" eb="24">
      <t>ショウヨガク</t>
    </rPh>
    <rPh sb="28" eb="30">
      <t>ショウヨ</t>
    </rPh>
    <rPh sb="31" eb="33">
      <t>シキュウ</t>
    </rPh>
    <rPh sb="35" eb="38">
      <t>ジギョウショ</t>
    </rPh>
    <rPh sb="39" eb="40">
      <t>ゼン</t>
    </rPh>
    <rPh sb="40" eb="42">
      <t>ジョウヨウ</t>
    </rPh>
    <rPh sb="42" eb="45">
      <t>ロウドウシャ</t>
    </rPh>
    <rPh sb="46" eb="48">
      <t>トウガイ</t>
    </rPh>
    <rPh sb="48" eb="51">
      <t>ジギョウショ</t>
    </rPh>
    <rPh sb="52" eb="54">
      <t>ショウヨ</t>
    </rPh>
    <phoneticPr fontId="8"/>
  </si>
  <si>
    <t>※「-」：非接続</t>
    <rPh sb="5" eb="6">
      <t>ヒ</t>
    </rPh>
    <rPh sb="6" eb="8">
      <t>セツゾク</t>
    </rPh>
    <phoneticPr fontId="19"/>
  </si>
  <si>
    <t xml:space="preserve">     支給を受けていない労働者も含む）についての一人平均賞与支給額である。</t>
    <rPh sb="14" eb="17">
      <t>ロウドウシャ</t>
    </rPh>
    <rPh sb="18" eb="19">
      <t>フク</t>
    </rPh>
    <rPh sb="26" eb="28">
      <t>ヒトリ</t>
    </rPh>
    <rPh sb="30" eb="32">
      <t>ショウヨ</t>
    </rPh>
    <rPh sb="32" eb="34">
      <t>シキュウ</t>
    </rPh>
    <phoneticPr fontId="8"/>
  </si>
  <si>
    <t>　　なお、「宿泊業、飲食サービス業」については、パートタイム労働者が86.3%（事業所規模30人以上）と高く、パート</t>
    <rPh sb="6" eb="8">
      <t>シュクハク</t>
    </rPh>
    <rPh sb="8" eb="9">
      <t>ギョウ</t>
    </rPh>
    <rPh sb="10" eb="12">
      <t>インショク</t>
    </rPh>
    <rPh sb="16" eb="17">
      <t>ギョウ</t>
    </rPh>
    <rPh sb="30" eb="33">
      <t>ロウドウシャ</t>
    </rPh>
    <rPh sb="40" eb="43">
      <t>ジギョウショ</t>
    </rPh>
    <rPh sb="43" eb="45">
      <t>キボ</t>
    </rPh>
    <rPh sb="47" eb="48">
      <t>ニン</t>
    </rPh>
    <rPh sb="48" eb="50">
      <t>イジョウ</t>
    </rPh>
    <rPh sb="52" eb="53">
      <t>タカ</t>
    </rPh>
    <phoneticPr fontId="19"/>
  </si>
  <si>
    <t>　タイム労働者や賞与の支給を受けていない労働者を多く含んでいるため、労働者一人平均賞与額が他の産業と比較して</t>
    <rPh sb="4" eb="7">
      <t>ロウドウシャ</t>
    </rPh>
    <rPh sb="8" eb="10">
      <t>ショウヨ</t>
    </rPh>
    <rPh sb="11" eb="13">
      <t>シキュウ</t>
    </rPh>
    <rPh sb="14" eb="15">
      <t>ウ</t>
    </rPh>
    <rPh sb="20" eb="23">
      <t>ロウドウシャ</t>
    </rPh>
    <rPh sb="24" eb="25">
      <t>オオ</t>
    </rPh>
    <rPh sb="26" eb="27">
      <t>フク</t>
    </rPh>
    <rPh sb="34" eb="37">
      <t>ロウドウシャ</t>
    </rPh>
    <rPh sb="37" eb="39">
      <t>ヒトリ</t>
    </rPh>
    <rPh sb="39" eb="41">
      <t>ヘイキン</t>
    </rPh>
    <rPh sb="41" eb="44">
      <t>ショウヨガク</t>
    </rPh>
    <rPh sb="45" eb="46">
      <t>タ</t>
    </rPh>
    <rPh sb="47" eb="49">
      <t>サンギョウ</t>
    </rPh>
    <rPh sb="50" eb="52">
      <t>ヒカク</t>
    </rPh>
    <phoneticPr fontId="19"/>
  </si>
  <si>
    <t>　少額になっている。</t>
    <rPh sb="1" eb="3">
      <t>ショウガク</t>
    </rPh>
    <phoneticPr fontId="19"/>
  </si>
  <si>
    <t>　（参考：試算値「宿泊業、飲食サービス業」一般労働者の一人平均賞与額：210,000円）</t>
    <rPh sb="2" eb="4">
      <t>サンコウ</t>
    </rPh>
    <rPh sb="5" eb="8">
      <t>シサンチ</t>
    </rPh>
    <rPh sb="9" eb="12">
      <t>シュクハクギョウ</t>
    </rPh>
    <rPh sb="13" eb="15">
      <t>インショク</t>
    </rPh>
    <rPh sb="19" eb="20">
      <t>ギョウ</t>
    </rPh>
    <rPh sb="21" eb="23">
      <t>イッパン</t>
    </rPh>
    <rPh sb="23" eb="26">
      <t>ロウドウシャ</t>
    </rPh>
    <rPh sb="27" eb="29">
      <t>ヒトリ</t>
    </rPh>
    <rPh sb="29" eb="31">
      <t>ヘイキン</t>
    </rPh>
    <rPh sb="31" eb="34">
      <t>ショウヨガク</t>
    </rPh>
    <rPh sb="42" eb="43">
      <t>エン</t>
    </rPh>
    <phoneticPr fontId="19"/>
  </si>
  <si>
    <t>(注２)「支給事業所数割合」とは、事業所総数に対する賞与を支給した事業所数の割合である。</t>
    <rPh sb="17" eb="20">
      <t>ジギョウショ</t>
    </rPh>
    <rPh sb="20" eb="22">
      <t>ソウスウ</t>
    </rPh>
    <rPh sb="23" eb="24">
      <t>タイ</t>
    </rPh>
    <rPh sb="26" eb="28">
      <t>ショウヨ</t>
    </rPh>
    <rPh sb="29" eb="31">
      <t>シキュウ</t>
    </rPh>
    <rPh sb="33" eb="36">
      <t>ジギョウショ</t>
    </rPh>
    <rPh sb="36" eb="37">
      <t>スウ</t>
    </rPh>
    <rPh sb="38" eb="40">
      <t>ワリアイ</t>
    </rPh>
    <phoneticPr fontId="8"/>
  </si>
  <si>
    <t>(注３)「支給事業所に雇用される労働者の割合」とは、常用労働者総数に対する賞与を支給した事業所の全常用労働者数</t>
    <rPh sb="5" eb="7">
      <t>シキュウ</t>
    </rPh>
    <rPh sb="7" eb="10">
      <t>ジギョウショ</t>
    </rPh>
    <rPh sb="11" eb="13">
      <t>コヨウ</t>
    </rPh>
    <rPh sb="16" eb="19">
      <t>ロウドウシャ</t>
    </rPh>
    <rPh sb="20" eb="22">
      <t>ワリアイ</t>
    </rPh>
    <rPh sb="26" eb="28">
      <t>ジョウヨウ</t>
    </rPh>
    <rPh sb="28" eb="31">
      <t>ロウドウシャ</t>
    </rPh>
    <rPh sb="31" eb="33">
      <t>ソウスウ</t>
    </rPh>
    <rPh sb="34" eb="35">
      <t>タイ</t>
    </rPh>
    <rPh sb="37" eb="39">
      <t>ショウヨ</t>
    </rPh>
    <rPh sb="40" eb="42">
      <t>シキュウ</t>
    </rPh>
    <rPh sb="44" eb="47">
      <t>ジギョウショ</t>
    </rPh>
    <rPh sb="48" eb="49">
      <t>ゼン</t>
    </rPh>
    <rPh sb="49" eb="51">
      <t>ジョウヨウ</t>
    </rPh>
    <rPh sb="51" eb="54">
      <t>ロウドウシャ</t>
    </rPh>
    <rPh sb="54" eb="55">
      <t>スウ</t>
    </rPh>
    <phoneticPr fontId="8"/>
  </si>
  <si>
    <t xml:space="preserve">     （当該事業所で賞与の支給を受けていない労働者も含む）の割合である。</t>
    <phoneticPr fontId="8"/>
  </si>
  <si>
    <t>(注４)「所定内給与に対する支給割合」とは、賞与を支給した事業所における賞与の所定内給与に対する割合を単純平均</t>
    <rPh sb="5" eb="8">
      <t>ショテイナイ</t>
    </rPh>
    <rPh sb="8" eb="10">
      <t>キュウヨ</t>
    </rPh>
    <rPh sb="9" eb="10">
      <t>シキュウ</t>
    </rPh>
    <rPh sb="11" eb="12">
      <t>タイ</t>
    </rPh>
    <rPh sb="14" eb="16">
      <t>シキュウ</t>
    </rPh>
    <rPh sb="16" eb="18">
      <t>ワリアイ</t>
    </rPh>
    <rPh sb="36" eb="38">
      <t>ショウヨ</t>
    </rPh>
    <rPh sb="39" eb="42">
      <t>ショテイナイ</t>
    </rPh>
    <rPh sb="42" eb="44">
      <t>キュウヨ</t>
    </rPh>
    <rPh sb="45" eb="46">
      <t>タイ</t>
    </rPh>
    <rPh sb="48" eb="50">
      <t>ワリアイ</t>
    </rPh>
    <rPh sb="51" eb="53">
      <t>タンジュン</t>
    </rPh>
    <rPh sb="53" eb="55">
      <t>ヘイキン</t>
    </rPh>
    <phoneticPr fontId="8"/>
  </si>
  <si>
    <t xml:space="preserve">     したものである。</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</si>
</sst>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 &quot;#,##0.0"/>
    <numFmt numFmtId="177" formatCode="#,##0;&quot;▲ &quot;#,##0"/>
    <numFmt numFmtId="178" formatCode="0.0"/>
    <numFmt numFmtId="179" formatCode="0.0;&quot;▲ &quot;0.0"/>
    <numFmt numFmtId="180" formatCode="0.00;&quot;▲ &quot;0.00"/>
    <numFmt numFmtId="181" formatCode="#,##0.0"/>
    <numFmt numFmtId="182" formatCode="#,##0.00;&quot;▲ &quot;#,##0.00"/>
    <numFmt numFmtId="183" formatCode="0.0E+00"/>
  </numFmts>
  <fonts count="34" x14ac:knownFonts="1">
    <font>
      <sz val="11"/>
      <color theme="1"/>
      <name val="ＭＳ Ｐゴシック"/>
      <family val="3"/>
      <charset val="128"/>
      <scheme val="minor"/>
    </font>
    <font>
      <sz val="12"/>
      <name val="ＭＳ 明朝"/>
      <family val="1"/>
      <charset val="128"/>
    </font>
    <font>
      <sz val="16"/>
      <name val="ＭＳ ゴシック"/>
      <family val="3"/>
      <charset val="128"/>
    </font>
    <font>
      <sz val="6"/>
      <name val="ＭＳ Ｐゴシック"/>
      <family val="2"/>
      <charset val="128"/>
      <scheme val="minor"/>
    </font>
    <font>
      <sz val="6"/>
      <name val="ＭＳ Ｐゴシック"/>
      <family val="3"/>
      <charset val="128"/>
    </font>
    <font>
      <sz val="12"/>
      <name val="ＭＳ ゴシック"/>
      <family val="3"/>
      <charset val="128"/>
    </font>
    <font>
      <sz val="20"/>
      <name val="ＭＳ ゴシック"/>
      <family val="3"/>
      <charset val="128"/>
    </font>
    <font>
      <sz val="14"/>
      <name val="ＭＳ ゴシック"/>
      <family val="3"/>
      <charset val="128"/>
    </font>
    <font>
      <sz val="6"/>
      <name val="ＭＳ Ｐ明朝"/>
      <family val="1"/>
      <charset val="128"/>
    </font>
    <font>
      <sz val="14"/>
      <color rgb="FFFF0000"/>
      <name val="ＭＳ ゴシック"/>
      <family val="3"/>
      <charset val="128"/>
    </font>
    <font>
      <sz val="14"/>
      <color indexed="8"/>
      <name val="ＭＳ ゴシック"/>
      <family val="3"/>
      <charset val="128"/>
    </font>
    <font>
      <sz val="12"/>
      <color indexed="8"/>
      <name val="ＭＳ ゴシック"/>
      <family val="3"/>
      <charset val="128"/>
    </font>
    <font>
      <sz val="10.5"/>
      <color indexed="8"/>
      <name val="ＭＳ ゴシック"/>
      <family val="3"/>
      <charset val="128"/>
    </font>
    <font>
      <sz val="9"/>
      <color indexed="8"/>
      <name val="ＭＳ ゴシック"/>
      <family val="3"/>
      <charset val="128"/>
    </font>
    <font>
      <sz val="7.5"/>
      <color indexed="8"/>
      <name val="ＭＳ ゴシック"/>
      <family val="3"/>
      <charset val="128"/>
    </font>
    <font>
      <sz val="16"/>
      <color indexed="8"/>
      <name val="ＭＳ ゴシック"/>
      <family val="3"/>
      <charset val="128"/>
    </font>
    <font>
      <sz val="14"/>
      <color indexed="12"/>
      <name val="ＭＳ ゴシック"/>
      <family val="3"/>
      <charset val="128"/>
    </font>
    <font>
      <sz val="14"/>
      <color indexed="10"/>
      <name val="ＭＳ ゴシック"/>
      <family val="3"/>
      <charset val="128"/>
    </font>
    <font>
      <sz val="12"/>
      <color indexed="10"/>
      <name val="ＭＳ ゴシック"/>
      <family val="3"/>
      <charset val="128"/>
    </font>
    <font>
      <sz val="6"/>
      <name val="ＭＳ Ｐゴシック"/>
      <family val="3"/>
      <charset val="128"/>
      <scheme val="minor"/>
    </font>
    <font>
      <sz val="11"/>
      <color indexed="8"/>
      <name val="ＭＳ ゴシック"/>
      <family val="3"/>
      <charset val="128"/>
    </font>
    <font>
      <sz val="11"/>
      <name val="ＭＳ ゴシック"/>
      <family val="3"/>
      <charset val="128"/>
    </font>
    <font>
      <sz val="12"/>
      <color rgb="FFFF0000"/>
      <name val="ＭＳ ゴシック"/>
      <family val="3"/>
      <charset val="128"/>
    </font>
    <font>
      <sz val="10"/>
      <color indexed="8"/>
      <name val="ＭＳ ゴシック"/>
      <family val="3"/>
      <charset val="128"/>
    </font>
    <font>
      <sz val="8"/>
      <color indexed="8"/>
      <name val="ＭＳ ゴシック"/>
      <family val="3"/>
      <charset val="128"/>
    </font>
    <font>
      <sz val="18"/>
      <color theme="1"/>
      <name val="ＭＳ ゴシック"/>
      <family val="3"/>
      <charset val="128"/>
    </font>
    <font>
      <sz val="14"/>
      <color theme="1"/>
      <name val="ＭＳ ゴシック"/>
      <family val="3"/>
      <charset val="128"/>
    </font>
    <font>
      <sz val="11"/>
      <color theme="1"/>
      <name val="ＭＳ ゴシック"/>
      <family val="3"/>
      <charset val="128"/>
    </font>
    <font>
      <sz val="15"/>
      <color theme="1"/>
      <name val="ＭＳ ゴシック"/>
      <family val="3"/>
      <charset val="128"/>
    </font>
    <font>
      <sz val="11"/>
      <color theme="1"/>
      <name val="ＭＳ Ｐゴシック"/>
      <family val="3"/>
      <charset val="128"/>
      <scheme val="minor"/>
    </font>
    <font>
      <sz val="14"/>
      <name val="ＭＳ 明朝"/>
      <family val="1"/>
      <charset val="128"/>
    </font>
    <font>
      <sz val="16"/>
      <color theme="1"/>
      <name val="ＭＳ Ｐゴシック"/>
      <family val="3"/>
      <charset val="128"/>
      <scheme val="minor"/>
    </font>
    <font>
      <sz val="16"/>
      <name val="ＭＳ 明朝"/>
      <family val="1"/>
      <charset val="128"/>
    </font>
    <font>
      <sz val="18"/>
      <name val="ＭＳ 明朝"/>
      <family val="1"/>
      <charset val="128"/>
    </font>
  </fonts>
  <fills count="3">
    <fill>
      <patternFill patternType="none"/>
    </fill>
    <fill>
      <patternFill patternType="gray125"/>
    </fill>
    <fill>
      <patternFill patternType="solid">
        <fgColor rgb="FF8BFDC1"/>
        <bgColor indexed="64"/>
      </patternFill>
    </fill>
  </fills>
  <borders count="50">
    <border>
      <left/>
      <right/>
      <top/>
      <bottom/>
      <diagonal/>
    </border>
    <border>
      <left style="thin">
        <color indexed="8"/>
      </left>
      <right/>
      <top style="thin">
        <color indexed="8"/>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8"/>
      </left>
      <right/>
      <top/>
      <bottom/>
      <diagonal/>
    </border>
    <border>
      <left style="thin">
        <color indexed="64"/>
      </left>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bottom style="thin">
        <color indexed="64"/>
      </bottom>
      <diagonal/>
    </border>
    <border>
      <left style="thin">
        <color indexed="64"/>
      </left>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style="thin">
        <color indexed="64"/>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style="thin">
        <color indexed="64"/>
      </top>
      <bottom/>
      <diagonal/>
    </border>
    <border>
      <left style="thin">
        <color indexed="8"/>
      </left>
      <right style="thin">
        <color indexed="64"/>
      </right>
      <top style="thin">
        <color indexed="8"/>
      </top>
      <bottom/>
      <diagonal/>
    </border>
    <border>
      <left/>
      <right style="thin">
        <color indexed="64"/>
      </right>
      <top style="thin">
        <color indexed="8"/>
      </top>
      <bottom/>
      <diagonal/>
    </border>
    <border>
      <left style="thin">
        <color indexed="64"/>
      </left>
      <right style="thin">
        <color indexed="8"/>
      </right>
      <top/>
      <bottom/>
      <diagonal/>
    </border>
    <border>
      <left style="thin">
        <color indexed="8"/>
      </left>
      <right style="thin">
        <color indexed="64"/>
      </right>
      <top/>
      <bottom/>
      <diagonal/>
    </border>
    <border>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right style="thin">
        <color indexed="8"/>
      </right>
      <top/>
      <bottom style="thin">
        <color indexed="64"/>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diagonal/>
    </border>
    <border>
      <left/>
      <right/>
      <top style="thin">
        <color indexed="8"/>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8"/>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64"/>
      </bottom>
      <diagonal/>
    </border>
  </borders>
  <cellStyleXfs count="4">
    <xf numFmtId="0" fontId="0" fillId="0" borderId="0">
      <alignment vertical="center"/>
    </xf>
    <xf numFmtId="1" fontId="1" fillId="0" borderId="0"/>
    <xf numFmtId="0" fontId="1" fillId="0" borderId="0"/>
    <xf numFmtId="38" fontId="29" fillId="0" borderId="0" applyFont="0" applyFill="0" applyBorder="0" applyAlignment="0" applyProtection="0">
      <alignment vertical="center"/>
    </xf>
  </cellStyleXfs>
  <cellXfs count="309">
    <xf numFmtId="0" fontId="0" fillId="0" borderId="0" xfId="0">
      <alignment vertical="center"/>
    </xf>
    <xf numFmtId="1" fontId="2" fillId="0" borderId="0" xfId="1" applyFont="1" applyAlignment="1">
      <alignment horizontal="left" vertical="center"/>
    </xf>
    <xf numFmtId="1" fontId="5" fillId="0" borderId="0" xfId="1" applyFont="1" applyAlignment="1">
      <alignment horizontal="center" vertical="center"/>
    </xf>
    <xf numFmtId="1" fontId="5" fillId="0" borderId="0" xfId="1" applyFont="1" applyAlignment="1">
      <alignment vertical="center"/>
    </xf>
    <xf numFmtId="1" fontId="2" fillId="0" borderId="0" xfId="1" applyFont="1" applyAlignment="1">
      <alignment horizontal="right" vertical="center" indent="5"/>
    </xf>
    <xf numFmtId="1" fontId="2" fillId="0" borderId="0" xfId="1" applyFont="1" applyAlignment="1">
      <alignment vertical="center"/>
    </xf>
    <xf numFmtId="1" fontId="6" fillId="0" borderId="0" xfId="1" applyFont="1" applyAlignment="1">
      <alignment vertical="center"/>
    </xf>
    <xf numFmtId="1" fontId="7" fillId="0" borderId="0" xfId="1" applyFont="1" applyAlignment="1">
      <alignment vertical="center"/>
    </xf>
    <xf numFmtId="1" fontId="7" fillId="0" borderId="0" xfId="1" applyFont="1" applyAlignment="1">
      <alignment horizontal="left" vertical="center"/>
    </xf>
    <xf numFmtId="1" fontId="7" fillId="0" borderId="1" xfId="1" applyFont="1" applyBorder="1" applyAlignment="1">
      <alignment vertical="center"/>
    </xf>
    <xf numFmtId="1" fontId="5" fillId="0" borderId="2" xfId="1" applyFont="1" applyBorder="1" applyAlignment="1">
      <alignment horizontal="center" vertical="center"/>
    </xf>
    <xf numFmtId="1" fontId="5" fillId="0" borderId="3" xfId="1" applyFont="1" applyBorder="1" applyAlignment="1">
      <alignment horizontal="center" vertical="center"/>
    </xf>
    <xf numFmtId="1" fontId="5" fillId="0" borderId="4" xfId="1" applyFont="1" applyBorder="1" applyAlignment="1">
      <alignment vertical="center"/>
    </xf>
    <xf numFmtId="1" fontId="5" fillId="0" borderId="3" xfId="1" applyFont="1" applyBorder="1" applyAlignment="1">
      <alignment vertical="center"/>
    </xf>
    <xf numFmtId="1" fontId="5" fillId="0" borderId="5" xfId="1" applyFont="1" applyBorder="1" applyAlignment="1">
      <alignment vertical="center"/>
    </xf>
    <xf numFmtId="1" fontId="2" fillId="0" borderId="6" xfId="1" applyFont="1" applyBorder="1" applyAlignment="1">
      <alignment vertical="center"/>
    </xf>
    <xf numFmtId="1" fontId="9" fillId="0" borderId="0" xfId="1" applyFont="1" applyAlignment="1">
      <alignment vertical="center"/>
    </xf>
    <xf numFmtId="1" fontId="10" fillId="0" borderId="6" xfId="1" applyFont="1" applyBorder="1" applyAlignment="1">
      <alignment vertical="center"/>
    </xf>
    <xf numFmtId="1" fontId="5" fillId="0" borderId="7" xfId="1" applyFont="1" applyBorder="1" applyAlignment="1">
      <alignment horizontal="centerContinuous" vertical="center"/>
    </xf>
    <xf numFmtId="1" fontId="5" fillId="0" borderId="7" xfId="1" applyFont="1" applyBorder="1" applyAlignment="1">
      <alignment horizontal="centerContinuous"/>
    </xf>
    <xf numFmtId="1" fontId="5" fillId="0" borderId="8" xfId="1" applyFont="1" applyBorder="1" applyAlignment="1">
      <alignment horizontal="centerContinuous" vertical="center"/>
    </xf>
    <xf numFmtId="1" fontId="5" fillId="0" borderId="8" xfId="1" applyFont="1" applyBorder="1" applyAlignment="1">
      <alignment vertical="center"/>
    </xf>
    <xf numFmtId="1" fontId="5" fillId="0" borderId="10" xfId="1" applyFont="1" applyBorder="1" applyAlignment="1">
      <alignment horizontal="center" vertical="center"/>
    </xf>
    <xf numFmtId="1" fontId="5" fillId="0" borderId="11" xfId="1" applyFont="1" applyBorder="1" applyAlignment="1">
      <alignment horizontal="center" vertical="center"/>
    </xf>
    <xf numFmtId="1" fontId="5" fillId="0" borderId="12" xfId="1" applyFont="1" applyBorder="1" applyAlignment="1">
      <alignment horizontal="centerContinuous" vertical="center"/>
    </xf>
    <xf numFmtId="1" fontId="5" fillId="0" borderId="13" xfId="1" applyFont="1" applyBorder="1" applyAlignment="1">
      <alignment horizontal="centerContinuous" vertical="center"/>
    </xf>
    <xf numFmtId="1" fontId="5" fillId="0" borderId="14" xfId="1" applyFont="1" applyBorder="1" applyAlignment="1">
      <alignment horizontal="centerContinuous" vertical="center"/>
    </xf>
    <xf numFmtId="1" fontId="5" fillId="0" borderId="15" xfId="1" applyFont="1" applyBorder="1" applyAlignment="1">
      <alignment horizontal="centerContinuous" vertical="center"/>
    </xf>
    <xf numFmtId="1" fontId="5" fillId="0" borderId="16" xfId="1" applyFont="1" applyBorder="1" applyAlignment="1">
      <alignment vertical="center"/>
    </xf>
    <xf numFmtId="1" fontId="5" fillId="0" borderId="17" xfId="1" applyFont="1" applyBorder="1" applyAlignment="1">
      <alignment vertical="center"/>
    </xf>
    <xf numFmtId="1" fontId="10" fillId="0" borderId="0" xfId="1" applyFont="1" applyAlignment="1">
      <alignment vertical="center"/>
    </xf>
    <xf numFmtId="1" fontId="10" fillId="0" borderId="18" xfId="1" applyFont="1" applyBorder="1" applyAlignment="1">
      <alignment vertical="center"/>
    </xf>
    <xf numFmtId="1" fontId="5" fillId="0" borderId="19" xfId="1" applyFont="1" applyBorder="1" applyAlignment="1">
      <alignment horizontal="center" vertical="center"/>
    </xf>
    <xf numFmtId="1" fontId="5" fillId="0" borderId="20" xfId="1" applyFont="1" applyBorder="1" applyAlignment="1">
      <alignment horizontal="center" vertical="center"/>
    </xf>
    <xf numFmtId="1" fontId="5" fillId="0" borderId="8" xfId="1" applyFont="1" applyBorder="1" applyAlignment="1">
      <alignment horizontal="center" vertical="center"/>
    </xf>
    <xf numFmtId="1" fontId="5" fillId="0" borderId="21" xfId="1" applyFont="1" applyBorder="1" applyAlignment="1">
      <alignment horizontal="center" vertical="center"/>
    </xf>
    <xf numFmtId="1" fontId="7" fillId="0" borderId="20" xfId="1" applyFont="1" applyBorder="1" applyAlignment="1">
      <alignment horizontal="right" vertical="center"/>
    </xf>
    <xf numFmtId="1" fontId="7" fillId="0" borderId="8" xfId="1" applyFont="1" applyBorder="1" applyAlignment="1">
      <alignment horizontal="right" vertical="center"/>
    </xf>
    <xf numFmtId="1" fontId="7" fillId="0" borderId="9" xfId="1" applyFont="1" applyBorder="1" applyAlignment="1">
      <alignment horizontal="right" vertical="center"/>
    </xf>
    <xf numFmtId="1" fontId="11" fillId="0" borderId="22" xfId="1" applyFont="1" applyBorder="1" applyAlignment="1">
      <alignment horizontal="distributed" vertical="center"/>
    </xf>
    <xf numFmtId="3" fontId="7" fillId="0" borderId="23" xfId="1" applyNumberFormat="1" applyFont="1" applyBorder="1" applyAlignment="1">
      <alignment horizontal="right" vertical="center"/>
    </xf>
    <xf numFmtId="176" fontId="7" fillId="0" borderId="0" xfId="1" quotePrefix="1" applyNumberFormat="1" applyFont="1" applyAlignment="1">
      <alignment horizontal="right" vertical="center"/>
    </xf>
    <xf numFmtId="177" fontId="7" fillId="0" borderId="24" xfId="1" applyNumberFormat="1" applyFont="1" applyBorder="1" applyAlignment="1">
      <alignment horizontal="right" vertical="center"/>
    </xf>
    <xf numFmtId="1" fontId="12" fillId="0" borderId="22" xfId="1" applyFont="1" applyBorder="1" applyAlignment="1">
      <alignment horizontal="distributed" vertical="center" shrinkToFit="1"/>
    </xf>
    <xf numFmtId="1" fontId="13" fillId="0" borderId="22" xfId="1" applyFont="1" applyBorder="1" applyAlignment="1">
      <alignment horizontal="distributed" vertical="center"/>
    </xf>
    <xf numFmtId="1" fontId="14" fillId="0" borderId="25" xfId="1" applyFont="1" applyBorder="1" applyAlignment="1">
      <alignment horizontal="distributed" vertical="center"/>
    </xf>
    <xf numFmtId="3" fontId="7" fillId="0" borderId="26" xfId="1" applyNumberFormat="1" applyFont="1" applyBorder="1" applyAlignment="1">
      <alignment horizontal="right" vertical="center"/>
    </xf>
    <xf numFmtId="176" fontId="7" fillId="0" borderId="10" xfId="1" quotePrefix="1" applyNumberFormat="1" applyFont="1" applyBorder="1" applyAlignment="1">
      <alignment horizontal="right" vertical="center"/>
    </xf>
    <xf numFmtId="176" fontId="7" fillId="0" borderId="11" xfId="1" quotePrefix="1" applyNumberFormat="1" applyFont="1" applyBorder="1" applyAlignment="1">
      <alignment horizontal="right" vertical="center"/>
    </xf>
    <xf numFmtId="177" fontId="7" fillId="0" borderId="27" xfId="1" applyNumberFormat="1" applyFont="1" applyBorder="1" applyAlignment="1">
      <alignment horizontal="right" vertical="center"/>
    </xf>
    <xf numFmtId="1" fontId="15" fillId="0" borderId="6" xfId="1" applyFont="1" applyBorder="1" applyAlignment="1">
      <alignment vertical="center"/>
    </xf>
    <xf numFmtId="1" fontId="7" fillId="0" borderId="0" xfId="1" quotePrefix="1" applyFont="1" applyAlignment="1">
      <alignment vertical="center"/>
    </xf>
    <xf numFmtId="1" fontId="15" fillId="0" borderId="0" xfId="1" applyFont="1" applyAlignment="1">
      <alignment vertical="center"/>
    </xf>
    <xf numFmtId="1" fontId="10" fillId="0" borderId="2" xfId="1" applyFont="1" applyBorder="1" applyAlignment="1">
      <alignment vertical="center"/>
    </xf>
    <xf numFmtId="1" fontId="10" fillId="0" borderId="7" xfId="1" applyFont="1" applyBorder="1" applyAlignment="1">
      <alignment vertical="center"/>
    </xf>
    <xf numFmtId="1" fontId="5" fillId="0" borderId="28" xfId="1" applyFont="1" applyBorder="1" applyAlignment="1">
      <alignment horizontal="centerContinuous" vertical="center"/>
    </xf>
    <xf numFmtId="1" fontId="5" fillId="0" borderId="28" xfId="1" applyFont="1" applyBorder="1" applyAlignment="1">
      <alignment vertical="center"/>
    </xf>
    <xf numFmtId="1" fontId="5" fillId="0" borderId="29" xfId="1" applyFont="1" applyBorder="1" applyAlignment="1">
      <alignment horizontal="center" vertical="center"/>
    </xf>
    <xf numFmtId="1" fontId="10" fillId="0" borderId="30" xfId="1" applyFont="1" applyBorder="1" applyAlignment="1">
      <alignment vertical="center"/>
    </xf>
    <xf numFmtId="1" fontId="7" fillId="0" borderId="28" xfId="1" applyFont="1" applyBorder="1" applyAlignment="1">
      <alignment horizontal="right" vertical="center"/>
    </xf>
    <xf numFmtId="176" fontId="7" fillId="0" borderId="7" xfId="1" quotePrefix="1" applyNumberFormat="1" applyFont="1" applyBorder="1" applyAlignment="1">
      <alignment horizontal="right" vertical="center"/>
    </xf>
    <xf numFmtId="176" fontId="7" fillId="0" borderId="24" xfId="1" quotePrefix="1" applyNumberFormat="1" applyFont="1" applyBorder="1" applyAlignment="1">
      <alignment horizontal="right" vertical="center"/>
    </xf>
    <xf numFmtId="177" fontId="7" fillId="0" borderId="22" xfId="1" applyNumberFormat="1" applyFont="1" applyBorder="1" applyAlignment="1">
      <alignment horizontal="right" vertical="center"/>
    </xf>
    <xf numFmtId="3" fontId="16" fillId="0" borderId="0" xfId="1" applyNumberFormat="1" applyFont="1" applyAlignment="1">
      <alignment horizontal="right" vertical="center"/>
    </xf>
    <xf numFmtId="176" fontId="7" fillId="0" borderId="23" xfId="1" applyNumberFormat="1" applyFont="1" applyBorder="1" applyAlignment="1">
      <alignment horizontal="right" vertical="center"/>
    </xf>
    <xf numFmtId="177" fontId="7" fillId="0" borderId="23" xfId="1" applyNumberFormat="1" applyFont="1" applyBorder="1" applyAlignment="1">
      <alignment horizontal="right" vertical="center"/>
    </xf>
    <xf numFmtId="176" fontId="7" fillId="0" borderId="27" xfId="1" quotePrefix="1" applyNumberFormat="1" applyFont="1" applyBorder="1" applyAlignment="1">
      <alignment horizontal="right" vertical="center"/>
    </xf>
    <xf numFmtId="177" fontId="7" fillId="0" borderId="25" xfId="1" applyNumberFormat="1" applyFont="1" applyBorder="1" applyAlignment="1">
      <alignment horizontal="right" vertical="center"/>
    </xf>
    <xf numFmtId="1" fontId="11" fillId="0" borderId="0" xfId="1" applyFont="1"/>
    <xf numFmtId="1" fontId="5" fillId="0" borderId="0" xfId="1" applyFont="1"/>
    <xf numFmtId="1" fontId="11" fillId="0" borderId="0" xfId="1" applyFont="1" applyAlignment="1">
      <alignment vertical="center"/>
    </xf>
    <xf numFmtId="1" fontId="17" fillId="0" borderId="0" xfId="1" applyFont="1" applyAlignment="1">
      <alignment vertical="center"/>
    </xf>
    <xf numFmtId="1" fontId="17" fillId="0" borderId="0" xfId="1" applyFont="1"/>
    <xf numFmtId="1" fontId="7" fillId="0" borderId="0" xfId="1" applyFont="1"/>
    <xf numFmtId="1" fontId="18" fillId="0" borderId="0" xfId="1" applyFont="1"/>
    <xf numFmtId="1" fontId="2" fillId="0" borderId="0" xfId="1" applyFont="1" applyAlignment="1">
      <alignment horizontal="right" vertical="center" indent="1"/>
    </xf>
    <xf numFmtId="1" fontId="2" fillId="0" borderId="0" xfId="1" applyFont="1" applyAlignment="1">
      <alignment horizontal="right" vertical="center"/>
    </xf>
    <xf numFmtId="1" fontId="7" fillId="0" borderId="32" xfId="1" applyFont="1" applyBorder="1" applyAlignment="1">
      <alignment vertical="center"/>
    </xf>
    <xf numFmtId="1" fontId="7" fillId="0" borderId="33" xfId="1" applyFont="1" applyBorder="1" applyAlignment="1">
      <alignment vertical="center"/>
    </xf>
    <xf numFmtId="1" fontId="5" fillId="0" borderId="35" xfId="1" applyFont="1" applyBorder="1" applyAlignment="1">
      <alignment vertical="center"/>
    </xf>
    <xf numFmtId="1" fontId="2" fillId="0" borderId="7" xfId="1" applyFont="1" applyBorder="1" applyAlignment="1">
      <alignment vertical="center"/>
    </xf>
    <xf numFmtId="1" fontId="5" fillId="0" borderId="0" xfId="1" applyFont="1" applyAlignment="1">
      <alignment horizontal="centerContinuous" vertical="center"/>
    </xf>
    <xf numFmtId="1" fontId="5" fillId="0" borderId="37" xfId="1" applyFont="1" applyBorder="1" applyAlignment="1">
      <alignment horizontal="centerContinuous" vertical="center"/>
    </xf>
    <xf numFmtId="1" fontId="5" fillId="0" borderId="5" xfId="1" applyFont="1" applyBorder="1" applyAlignment="1">
      <alignment horizontal="center" vertical="center"/>
    </xf>
    <xf numFmtId="1" fontId="7" fillId="0" borderId="6" xfId="1" applyFont="1" applyBorder="1" applyAlignment="1">
      <alignment vertical="center"/>
    </xf>
    <xf numFmtId="1" fontId="7" fillId="0" borderId="4" xfId="1" applyFont="1" applyBorder="1" applyAlignment="1">
      <alignment vertical="center"/>
    </xf>
    <xf numFmtId="1" fontId="20" fillId="0" borderId="0" xfId="1" applyFont="1" applyAlignment="1">
      <alignment vertical="center"/>
    </xf>
    <xf numFmtId="1" fontId="21" fillId="0" borderId="0" xfId="1" applyFont="1" applyAlignment="1">
      <alignment vertical="center"/>
    </xf>
    <xf numFmtId="1" fontId="5" fillId="0" borderId="21" xfId="1" applyFont="1" applyBorder="1" applyAlignment="1">
      <alignment vertical="center"/>
    </xf>
    <xf numFmtId="1" fontId="5" fillId="0" borderId="42" xfId="1" applyFont="1" applyBorder="1" applyAlignment="1">
      <alignment horizontal="centerContinuous" vertical="center"/>
    </xf>
    <xf numFmtId="0" fontId="5" fillId="0" borderId="0" xfId="2" applyFont="1" applyAlignment="1" applyProtection="1">
      <alignment vertical="center"/>
      <protection locked="0"/>
    </xf>
    <xf numFmtId="0" fontId="2" fillId="0" borderId="0" xfId="2" applyFont="1" applyAlignment="1">
      <alignment vertical="center"/>
    </xf>
    <xf numFmtId="0" fontId="5" fillId="0" borderId="0" xfId="2" applyFont="1" applyAlignment="1" applyProtection="1">
      <alignment horizontal="left" vertical="center"/>
      <protection locked="0"/>
    </xf>
    <xf numFmtId="1" fontId="2" fillId="0" borderId="0" xfId="2" applyNumberFormat="1" applyFont="1" applyAlignment="1" applyProtection="1">
      <alignment horizontal="right" vertical="center" indent="3"/>
      <protection locked="0"/>
    </xf>
    <xf numFmtId="0" fontId="5" fillId="0" borderId="0" xfId="2" applyFont="1" applyAlignment="1">
      <alignment vertical="center"/>
    </xf>
    <xf numFmtId="0" fontId="7" fillId="0" borderId="0" xfId="2" applyFont="1" applyAlignment="1" applyProtection="1">
      <alignment vertical="center"/>
      <protection locked="0"/>
    </xf>
    <xf numFmtId="0" fontId="7" fillId="0" borderId="0" xfId="2" applyFont="1" applyAlignment="1">
      <alignment vertical="center"/>
    </xf>
    <xf numFmtId="0" fontId="10" fillId="0" borderId="2" xfId="2" applyFont="1" applyBorder="1" applyAlignment="1">
      <alignment vertical="center"/>
    </xf>
    <xf numFmtId="0" fontId="5" fillId="0" borderId="44" xfId="2" applyFont="1" applyBorder="1" applyAlignment="1">
      <alignment horizontal="centerContinuous"/>
    </xf>
    <xf numFmtId="0" fontId="5" fillId="0" borderId="3" xfId="2" applyFont="1" applyBorder="1" applyAlignment="1">
      <alignment horizontal="centerContinuous"/>
    </xf>
    <xf numFmtId="0" fontId="11" fillId="0" borderId="3" xfId="2" applyFont="1" applyBorder="1" applyAlignment="1">
      <alignment vertical="center"/>
    </xf>
    <xf numFmtId="0" fontId="5" fillId="0" borderId="5" xfId="2" applyFont="1" applyBorder="1" applyAlignment="1">
      <alignment horizontal="centerContinuous"/>
    </xf>
    <xf numFmtId="0" fontId="22" fillId="0" borderId="0" xfId="2" applyFont="1" applyAlignment="1">
      <alignment vertical="center"/>
    </xf>
    <xf numFmtId="0" fontId="7" fillId="0" borderId="7" xfId="2" applyFont="1" applyBorder="1" applyAlignment="1">
      <alignment vertical="center"/>
    </xf>
    <xf numFmtId="0" fontId="5" fillId="0" borderId="16" xfId="2" applyFont="1" applyBorder="1" applyAlignment="1">
      <alignment horizontal="center" vertical="center"/>
    </xf>
    <xf numFmtId="0" fontId="5" fillId="0" borderId="13" xfId="2" applyFont="1" applyBorder="1" applyAlignment="1">
      <alignment horizontal="center" vertical="center"/>
    </xf>
    <xf numFmtId="0" fontId="5" fillId="0" borderId="14" xfId="2" applyFont="1" applyBorder="1" applyAlignment="1">
      <alignment horizontal="centerContinuous" vertical="center"/>
    </xf>
    <xf numFmtId="0" fontId="5" fillId="0" borderId="15" xfId="2" applyFont="1" applyBorder="1" applyAlignment="1">
      <alignment horizontal="centerContinuous" vertical="center"/>
    </xf>
    <xf numFmtId="0" fontId="5" fillId="0" borderId="17" xfId="2" applyFont="1" applyBorder="1" applyAlignment="1">
      <alignment horizontal="center" vertical="center"/>
    </xf>
    <xf numFmtId="0" fontId="7" fillId="0" borderId="25" xfId="2" applyFont="1" applyBorder="1" applyAlignment="1">
      <alignment vertical="center"/>
    </xf>
    <xf numFmtId="0" fontId="5" fillId="0" borderId="1" xfId="2" applyFont="1" applyBorder="1" applyAlignment="1">
      <alignment horizontal="center" vertical="center"/>
    </xf>
    <xf numFmtId="0" fontId="5" fillId="0" borderId="1" xfId="2" applyFont="1" applyBorder="1" applyAlignment="1">
      <alignment horizontal="center" vertical="center" shrinkToFit="1"/>
    </xf>
    <xf numFmtId="0" fontId="5" fillId="0" borderId="20" xfId="2" applyFont="1" applyBorder="1" applyAlignment="1">
      <alignment horizontal="center" vertical="center" shrinkToFit="1"/>
    </xf>
    <xf numFmtId="1" fontId="7" fillId="0" borderId="1" xfId="1" applyFont="1" applyBorder="1" applyAlignment="1">
      <alignment horizontal="distributed" vertical="center"/>
    </xf>
    <xf numFmtId="0" fontId="7" fillId="0" borderId="40" xfId="2" applyFont="1" applyBorder="1" applyAlignment="1">
      <alignment horizontal="right" vertical="center"/>
    </xf>
    <xf numFmtId="0" fontId="7" fillId="0" borderId="9" xfId="2" applyFont="1" applyBorder="1" applyAlignment="1">
      <alignment horizontal="right" vertical="center"/>
    </xf>
    <xf numFmtId="0" fontId="7" fillId="0" borderId="1" xfId="2" applyFont="1" applyBorder="1" applyAlignment="1">
      <alignment horizontal="right" vertical="center"/>
    </xf>
    <xf numFmtId="0" fontId="7" fillId="0" borderId="20" xfId="2" applyFont="1" applyBorder="1" applyAlignment="1">
      <alignment horizontal="right" vertical="center"/>
    </xf>
    <xf numFmtId="0" fontId="11" fillId="0" borderId="22" xfId="1" applyNumberFormat="1" applyFont="1" applyBorder="1" applyAlignment="1">
      <alignment horizontal="distributed" vertical="center" shrinkToFit="1"/>
    </xf>
    <xf numFmtId="176" fontId="7" fillId="0" borderId="23" xfId="2" applyNumberFormat="1" applyFont="1" applyBorder="1" applyAlignment="1">
      <alignment horizontal="right" vertical="center"/>
    </xf>
    <xf numFmtId="176" fontId="7" fillId="0" borderId="22" xfId="2" applyNumberFormat="1" applyFont="1" applyBorder="1" applyAlignment="1">
      <alignment horizontal="right" vertical="center"/>
    </xf>
    <xf numFmtId="176" fontId="7" fillId="0" borderId="34" xfId="2" applyNumberFormat="1" applyFont="1" applyBorder="1" applyAlignment="1">
      <alignment horizontal="right" vertical="center"/>
    </xf>
    <xf numFmtId="0" fontId="23" fillId="0" borderId="22" xfId="1" applyNumberFormat="1" applyFont="1" applyBorder="1" applyAlignment="1">
      <alignment horizontal="distributed" vertical="center" shrinkToFit="1"/>
    </xf>
    <xf numFmtId="0" fontId="13" fillId="0" borderId="22" xfId="1" applyNumberFormat="1" applyFont="1" applyBorder="1" applyAlignment="1">
      <alignment horizontal="distributed" vertical="center" shrinkToFit="1"/>
    </xf>
    <xf numFmtId="176" fontId="7" fillId="0" borderId="28" xfId="2" applyNumberFormat="1" applyFont="1" applyBorder="1" applyAlignment="1">
      <alignment horizontal="right" vertical="center"/>
    </xf>
    <xf numFmtId="0" fontId="24" fillId="0" borderId="25" xfId="1" applyNumberFormat="1" applyFont="1" applyBorder="1" applyAlignment="1">
      <alignment horizontal="distributed" vertical="center" shrinkToFit="1"/>
    </xf>
    <xf numFmtId="176" fontId="7" fillId="0" borderId="26" xfId="2" applyNumberFormat="1" applyFont="1" applyBorder="1" applyAlignment="1">
      <alignment horizontal="right" vertical="center"/>
    </xf>
    <xf numFmtId="176" fontId="7" fillId="0" borderId="25" xfId="2" applyNumberFormat="1" applyFont="1" applyBorder="1" applyAlignment="1">
      <alignment horizontal="right" vertical="center"/>
    </xf>
    <xf numFmtId="176" fontId="7" fillId="0" borderId="39" xfId="2" applyNumberFormat="1" applyFont="1" applyBorder="1" applyAlignment="1">
      <alignment horizontal="right" vertical="center"/>
    </xf>
    <xf numFmtId="176" fontId="7" fillId="0" borderId="0" xfId="2" applyNumberFormat="1" applyFont="1" applyAlignment="1">
      <alignment horizontal="right" vertical="center"/>
    </xf>
    <xf numFmtId="178" fontId="7" fillId="0" borderId="0" xfId="2" applyNumberFormat="1" applyFont="1" applyAlignment="1">
      <alignment horizontal="right" vertical="center"/>
    </xf>
    <xf numFmtId="176" fontId="7" fillId="0" borderId="0" xfId="2" applyNumberFormat="1" applyFont="1" applyAlignment="1">
      <alignment vertical="center"/>
    </xf>
    <xf numFmtId="176" fontId="5" fillId="0" borderId="44" xfId="2" applyNumberFormat="1" applyFont="1" applyBorder="1" applyAlignment="1">
      <alignment horizontal="centerContinuous"/>
    </xf>
    <xf numFmtId="176" fontId="5" fillId="0" borderId="3" xfId="2" applyNumberFormat="1" applyFont="1" applyBorder="1" applyAlignment="1">
      <alignment horizontal="centerContinuous"/>
    </xf>
    <xf numFmtId="176" fontId="11" fillId="0" borderId="3" xfId="2" applyNumberFormat="1" applyFont="1" applyBorder="1" applyAlignment="1">
      <alignment vertical="center"/>
    </xf>
    <xf numFmtId="176" fontId="5" fillId="0" borderId="5" xfId="2" applyNumberFormat="1" applyFont="1" applyBorder="1" applyAlignment="1">
      <alignment horizontal="centerContinuous"/>
    </xf>
    <xf numFmtId="176" fontId="5" fillId="0" borderId="16" xfId="2" applyNumberFormat="1" applyFont="1" applyBorder="1" applyAlignment="1">
      <alignment horizontal="center" vertical="center"/>
    </xf>
    <xf numFmtId="176" fontId="5" fillId="0" borderId="13" xfId="2" applyNumberFormat="1" applyFont="1" applyBorder="1" applyAlignment="1">
      <alignment horizontal="center" vertical="center"/>
    </xf>
    <xf numFmtId="176" fontId="5" fillId="0" borderId="14" xfId="2" applyNumberFormat="1" applyFont="1" applyBorder="1" applyAlignment="1">
      <alignment horizontal="centerContinuous" vertical="center"/>
    </xf>
    <xf numFmtId="176" fontId="5" fillId="0" borderId="15" xfId="2" applyNumberFormat="1" applyFont="1" applyBorder="1" applyAlignment="1">
      <alignment horizontal="centerContinuous" vertical="center"/>
    </xf>
    <xf numFmtId="176" fontId="5" fillId="0" borderId="17" xfId="2" applyNumberFormat="1" applyFont="1" applyBorder="1" applyAlignment="1">
      <alignment horizontal="center" vertical="center"/>
    </xf>
    <xf numFmtId="176" fontId="5" fillId="0" borderId="1" xfId="2" applyNumberFormat="1" applyFont="1" applyBorder="1" applyAlignment="1">
      <alignment horizontal="center" vertical="center"/>
    </xf>
    <xf numFmtId="176" fontId="5" fillId="0" borderId="1" xfId="2" applyNumberFormat="1" applyFont="1" applyBorder="1" applyAlignment="1">
      <alignment horizontal="center" vertical="center" shrinkToFit="1"/>
    </xf>
    <xf numFmtId="176" fontId="5" fillId="0" borderId="45" xfId="2" applyNumberFormat="1" applyFont="1" applyBorder="1" applyAlignment="1">
      <alignment horizontal="center" vertical="center" shrinkToFit="1"/>
    </xf>
    <xf numFmtId="176" fontId="7" fillId="0" borderId="40" xfId="2" applyNumberFormat="1" applyFont="1" applyBorder="1" applyAlignment="1">
      <alignment horizontal="right" vertical="center"/>
    </xf>
    <xf numFmtId="176" fontId="7" fillId="0" borderId="9" xfId="2" applyNumberFormat="1" applyFont="1" applyBorder="1" applyAlignment="1">
      <alignment horizontal="right" vertical="center"/>
    </xf>
    <xf numFmtId="176" fontId="7" fillId="0" borderId="1" xfId="2" applyNumberFormat="1" applyFont="1" applyBorder="1" applyAlignment="1">
      <alignment horizontal="right" vertical="center"/>
    </xf>
    <xf numFmtId="176" fontId="7" fillId="0" borderId="20" xfId="2" applyNumberFormat="1" applyFont="1" applyBorder="1" applyAlignment="1">
      <alignment horizontal="right" vertical="center"/>
    </xf>
    <xf numFmtId="176" fontId="7" fillId="0" borderId="46" xfId="2" applyNumberFormat="1" applyFont="1" applyBorder="1" applyAlignment="1">
      <alignment horizontal="right" vertical="center"/>
    </xf>
    <xf numFmtId="176" fontId="7" fillId="0" borderId="24" xfId="2" applyNumberFormat="1" applyFont="1" applyBorder="1" applyAlignment="1">
      <alignment horizontal="right" vertical="center"/>
    </xf>
    <xf numFmtId="1" fontId="23" fillId="0" borderId="22" xfId="1" applyFont="1" applyBorder="1" applyAlignment="1">
      <alignment horizontal="distributed" vertical="center" shrinkToFit="1"/>
    </xf>
    <xf numFmtId="1" fontId="24" fillId="0" borderId="25" xfId="1" applyFont="1" applyBorder="1" applyAlignment="1">
      <alignment horizontal="distributed" vertical="center"/>
    </xf>
    <xf numFmtId="176" fontId="7" fillId="0" borderId="11" xfId="2" applyNumberFormat="1" applyFont="1" applyBorder="1" applyAlignment="1">
      <alignment horizontal="right" vertical="center"/>
    </xf>
    <xf numFmtId="176" fontId="7" fillId="0" borderId="47" xfId="2" applyNumberFormat="1" applyFont="1" applyBorder="1" applyAlignment="1">
      <alignment horizontal="right" vertical="center"/>
    </xf>
    <xf numFmtId="176" fontId="7" fillId="0" borderId="27" xfId="2" applyNumberFormat="1" applyFont="1" applyBorder="1" applyAlignment="1">
      <alignment horizontal="right" vertical="center"/>
    </xf>
    <xf numFmtId="3" fontId="10" fillId="0" borderId="0" xfId="2" applyNumberFormat="1" applyFont="1"/>
    <xf numFmtId="178" fontId="10" fillId="0" borderId="0" xfId="2" applyNumberFormat="1" applyFont="1"/>
    <xf numFmtId="0" fontId="7" fillId="0" borderId="0" xfId="2" applyFont="1"/>
    <xf numFmtId="1" fontId="2" fillId="0" borderId="0" xfId="2" applyNumberFormat="1" applyFont="1" applyAlignment="1" applyProtection="1">
      <alignment horizontal="center" vertical="center"/>
      <protection locked="0"/>
    </xf>
    <xf numFmtId="0" fontId="7" fillId="0" borderId="4" xfId="2" applyFont="1" applyBorder="1" applyAlignment="1">
      <alignment vertical="center"/>
    </xf>
    <xf numFmtId="0" fontId="7" fillId="0" borderId="33" xfId="2" applyFont="1" applyBorder="1" applyAlignment="1">
      <alignment vertical="center"/>
    </xf>
    <xf numFmtId="0" fontId="5" fillId="0" borderId="8" xfId="2" applyFont="1" applyBorder="1" applyAlignment="1">
      <alignment horizontal="center" vertical="center"/>
    </xf>
    <xf numFmtId="0" fontId="5" fillId="0" borderId="20" xfId="2" applyFont="1" applyBorder="1" applyAlignment="1">
      <alignment horizontal="center" vertical="center"/>
    </xf>
    <xf numFmtId="1" fontId="7" fillId="0" borderId="6" xfId="1" applyFont="1" applyBorder="1" applyAlignment="1">
      <alignment horizontal="distributed" vertical="center"/>
    </xf>
    <xf numFmtId="176" fontId="7" fillId="0" borderId="4" xfId="2" applyNumberFormat="1" applyFont="1" applyBorder="1" applyAlignment="1">
      <alignment vertical="center"/>
    </xf>
    <xf numFmtId="176" fontId="7" fillId="0" borderId="33" xfId="2" applyNumberFormat="1" applyFont="1" applyBorder="1" applyAlignment="1">
      <alignment vertical="center"/>
    </xf>
    <xf numFmtId="176" fontId="5" fillId="0" borderId="8" xfId="2" applyNumberFormat="1" applyFont="1" applyBorder="1" applyAlignment="1">
      <alignment horizontal="center" vertical="center"/>
    </xf>
    <xf numFmtId="176" fontId="5" fillId="0" borderId="20" xfId="2" applyNumberFormat="1" applyFont="1" applyBorder="1" applyAlignment="1">
      <alignment horizontal="center" vertical="center"/>
    </xf>
    <xf numFmtId="3" fontId="25" fillId="0" borderId="0" xfId="0" applyNumberFormat="1" applyFont="1">
      <alignment vertical="center"/>
    </xf>
    <xf numFmtId="1" fontId="26" fillId="0" borderId="0" xfId="0" applyNumberFormat="1" applyFont="1">
      <alignment vertical="center"/>
    </xf>
    <xf numFmtId="0" fontId="26" fillId="0" borderId="0" xfId="0" applyFont="1">
      <alignment vertical="center"/>
    </xf>
    <xf numFmtId="1" fontId="25" fillId="0" borderId="0" xfId="0" applyNumberFormat="1" applyFont="1" applyAlignment="1">
      <alignment horizontal="right" vertical="center" indent="4"/>
    </xf>
    <xf numFmtId="0" fontId="27" fillId="0" borderId="0" xfId="0" applyFont="1">
      <alignment vertical="center"/>
    </xf>
    <xf numFmtId="0" fontId="28" fillId="0" borderId="0" xfId="0" applyFont="1">
      <alignment vertical="center"/>
    </xf>
    <xf numFmtId="1" fontId="28" fillId="0" borderId="0" xfId="0" applyNumberFormat="1" applyFont="1">
      <alignment vertical="center"/>
    </xf>
    <xf numFmtId="0" fontId="28" fillId="0" borderId="2" xfId="0" applyFont="1" applyBorder="1">
      <alignment vertical="center"/>
    </xf>
    <xf numFmtId="1" fontId="28" fillId="0" borderId="2" xfId="0" applyNumberFormat="1" applyFont="1" applyBorder="1" applyAlignment="1">
      <alignment horizontal="centerContinuous" vertical="center"/>
    </xf>
    <xf numFmtId="1" fontId="28" fillId="0" borderId="3" xfId="0" applyNumberFormat="1" applyFont="1" applyBorder="1" applyAlignment="1">
      <alignment horizontal="centerContinuous" vertical="center"/>
    </xf>
    <xf numFmtId="1" fontId="28" fillId="0" borderId="4" xfId="0" applyNumberFormat="1" applyFont="1" applyBorder="1">
      <alignment vertical="center"/>
    </xf>
    <xf numFmtId="1" fontId="28" fillId="0" borderId="5" xfId="0" applyNumberFormat="1" applyFont="1" applyBorder="1" applyAlignment="1">
      <alignment horizontal="centerContinuous" vertical="center"/>
    </xf>
    <xf numFmtId="0" fontId="28" fillId="0" borderId="34" xfId="0" applyFont="1" applyBorder="1">
      <alignment vertical="center"/>
    </xf>
    <xf numFmtId="1" fontId="28" fillId="0" borderId="10" xfId="0" applyNumberFormat="1" applyFont="1" applyBorder="1">
      <alignment vertical="center"/>
    </xf>
    <xf numFmtId="1" fontId="28" fillId="0" borderId="11" xfId="0" applyNumberFormat="1" applyFont="1" applyBorder="1">
      <alignment vertical="center"/>
    </xf>
    <xf numFmtId="1" fontId="28" fillId="0" borderId="32" xfId="0" applyNumberFormat="1" applyFont="1" applyBorder="1" applyAlignment="1">
      <alignment horizontal="centerContinuous" vertical="center"/>
    </xf>
    <xf numFmtId="1" fontId="28" fillId="0" borderId="33" xfId="0" applyNumberFormat="1" applyFont="1" applyBorder="1" applyAlignment="1">
      <alignment horizontal="centerContinuous" vertical="center"/>
    </xf>
    <xf numFmtId="1" fontId="28" fillId="0" borderId="4" xfId="0" applyNumberFormat="1" applyFont="1" applyBorder="1" applyAlignment="1">
      <alignment horizontal="centerContinuous" vertical="center"/>
    </xf>
    <xf numFmtId="1" fontId="28" fillId="0" borderId="48" xfId="0" applyNumberFormat="1" applyFont="1" applyBorder="1">
      <alignment vertical="center"/>
    </xf>
    <xf numFmtId="1" fontId="28" fillId="0" borderId="5" xfId="0" applyNumberFormat="1" applyFont="1" applyBorder="1" applyAlignment="1">
      <alignment vertical="center" shrinkToFit="1"/>
    </xf>
    <xf numFmtId="0" fontId="28" fillId="0" borderId="39" xfId="0" applyFont="1" applyBorder="1">
      <alignment vertical="center"/>
    </xf>
    <xf numFmtId="1" fontId="28" fillId="0" borderId="29" xfId="0" applyNumberFormat="1" applyFont="1" applyBorder="1" applyAlignment="1">
      <alignment vertical="center" shrinkToFit="1"/>
    </xf>
    <xf numFmtId="1" fontId="28" fillId="0" borderId="31" xfId="0" applyNumberFormat="1" applyFont="1" applyBorder="1">
      <alignment vertical="center"/>
    </xf>
    <xf numFmtId="1" fontId="28" fillId="0" borderId="31" xfId="0" applyNumberFormat="1" applyFont="1" applyBorder="1" applyAlignment="1">
      <alignment horizontal="right" vertical="center"/>
    </xf>
    <xf numFmtId="178" fontId="28" fillId="0" borderId="31" xfId="0" applyNumberFormat="1" applyFont="1" applyBorder="1" applyAlignment="1">
      <alignment horizontal="right" vertical="center"/>
    </xf>
    <xf numFmtId="1" fontId="28" fillId="0" borderId="34" xfId="0" applyNumberFormat="1" applyFont="1" applyBorder="1" applyAlignment="1">
      <alignment vertical="center" shrinkToFit="1"/>
    </xf>
    <xf numFmtId="3" fontId="28" fillId="0" borderId="34" xfId="0" applyNumberFormat="1" applyFont="1" applyBorder="1" applyAlignment="1">
      <alignment horizontal="right" vertical="center"/>
    </xf>
    <xf numFmtId="176" fontId="28" fillId="0" borderId="34" xfId="0" applyNumberFormat="1" applyFont="1" applyBorder="1" applyAlignment="1">
      <alignment horizontal="right" vertical="center"/>
    </xf>
    <xf numFmtId="177" fontId="28" fillId="0" borderId="34" xfId="0" applyNumberFormat="1" applyFont="1" applyBorder="1" applyAlignment="1">
      <alignment horizontal="right" vertical="center"/>
    </xf>
    <xf numFmtId="179" fontId="28" fillId="0" borderId="34" xfId="0" applyNumberFormat="1" applyFont="1" applyBorder="1" applyAlignment="1">
      <alignment horizontal="right" vertical="center"/>
    </xf>
    <xf numFmtId="180" fontId="28" fillId="0" borderId="34" xfId="0" applyNumberFormat="1" applyFont="1" applyBorder="1" applyAlignment="1">
      <alignment horizontal="right" vertical="center"/>
    </xf>
    <xf numFmtId="1" fontId="28" fillId="0" borderId="39" xfId="0" applyNumberFormat="1" applyFont="1" applyBorder="1" applyAlignment="1">
      <alignment vertical="center" shrinkToFit="1"/>
    </xf>
    <xf numFmtId="3" fontId="28" fillId="0" borderId="39" xfId="0" applyNumberFormat="1" applyFont="1" applyBorder="1" applyAlignment="1">
      <alignment horizontal="right" vertical="center"/>
    </xf>
    <xf numFmtId="176" fontId="28" fillId="0" borderId="39" xfId="0" applyNumberFormat="1" applyFont="1" applyBorder="1" applyAlignment="1">
      <alignment horizontal="right" vertical="center"/>
    </xf>
    <xf numFmtId="177" fontId="28" fillId="0" borderId="39" xfId="0" applyNumberFormat="1" applyFont="1" applyBorder="1" applyAlignment="1">
      <alignment horizontal="right" vertical="center"/>
    </xf>
    <xf numFmtId="179" fontId="28" fillId="0" borderId="39" xfId="0" applyNumberFormat="1" applyFont="1" applyBorder="1" applyAlignment="1">
      <alignment horizontal="right" vertical="center"/>
    </xf>
    <xf numFmtId="180" fontId="28" fillId="0" borderId="39" xfId="0" applyNumberFormat="1" applyFont="1" applyBorder="1" applyAlignment="1">
      <alignment horizontal="right" vertical="center"/>
    </xf>
    <xf numFmtId="3" fontId="26" fillId="0" borderId="0" xfId="0" applyNumberFormat="1" applyFont="1">
      <alignment vertical="center"/>
    </xf>
    <xf numFmtId="176" fontId="26" fillId="0" borderId="0" xfId="0" applyNumberFormat="1" applyFont="1">
      <alignment vertical="center"/>
    </xf>
    <xf numFmtId="178" fontId="26" fillId="0" borderId="0" xfId="0" applyNumberFormat="1" applyFont="1">
      <alignment vertical="center"/>
    </xf>
    <xf numFmtId="176" fontId="28" fillId="0" borderId="0" xfId="0" applyNumberFormat="1" applyFont="1">
      <alignment vertical="center"/>
    </xf>
    <xf numFmtId="0" fontId="28" fillId="0" borderId="31" xfId="0" applyFont="1" applyBorder="1">
      <alignment vertical="center"/>
    </xf>
    <xf numFmtId="176" fontId="28" fillId="0" borderId="4" xfId="0" applyNumberFormat="1" applyFont="1" applyBorder="1">
      <alignment vertical="center"/>
    </xf>
    <xf numFmtId="1" fontId="28" fillId="0" borderId="10" xfId="0" applyNumberFormat="1" applyFont="1" applyBorder="1" applyAlignment="1">
      <alignment horizontal="center" vertical="center"/>
    </xf>
    <xf numFmtId="1" fontId="28" fillId="0" borderId="11" xfId="0" applyNumberFormat="1" applyFont="1" applyBorder="1" applyAlignment="1">
      <alignment horizontal="center" vertical="center"/>
    </xf>
    <xf numFmtId="1" fontId="28" fillId="0" borderId="33" xfId="0" applyNumberFormat="1" applyFont="1" applyBorder="1" applyAlignment="1">
      <alignment vertical="center" shrinkToFit="1"/>
    </xf>
    <xf numFmtId="1" fontId="30" fillId="0" borderId="0" xfId="1" applyFont="1" applyAlignment="1">
      <alignment vertical="center"/>
    </xf>
    <xf numFmtId="1" fontId="5" fillId="0" borderId="14" xfId="1" applyFont="1" applyBorder="1" applyAlignment="1">
      <alignment horizontal="centerContinuous" vertical="center" wrapText="1" shrinkToFit="1"/>
    </xf>
    <xf numFmtId="1" fontId="5" fillId="0" borderId="15" xfId="1" applyFont="1" applyBorder="1" applyAlignment="1">
      <alignment horizontal="centerContinuous" vertical="center" wrapText="1" shrinkToFit="1"/>
    </xf>
    <xf numFmtId="1" fontId="5" fillId="0" borderId="1" xfId="1" applyFont="1" applyBorder="1" applyAlignment="1">
      <alignment horizontal="center" vertical="center"/>
    </xf>
    <xf numFmtId="1" fontId="5" fillId="0" borderId="49" xfId="1" applyFont="1" applyBorder="1" applyAlignment="1">
      <alignment horizontal="center" vertical="center"/>
    </xf>
    <xf numFmtId="1" fontId="7" fillId="0" borderId="31" xfId="1" applyFont="1" applyBorder="1" applyAlignment="1">
      <alignment vertical="center"/>
    </xf>
    <xf numFmtId="1" fontId="7" fillId="0" borderId="31" xfId="1" applyFont="1" applyBorder="1" applyAlignment="1">
      <alignment horizontal="right" vertical="center"/>
    </xf>
    <xf numFmtId="1" fontId="7" fillId="0" borderId="5" xfId="1" applyFont="1" applyBorder="1" applyAlignment="1">
      <alignment horizontal="right" vertical="center"/>
    </xf>
    <xf numFmtId="1" fontId="30" fillId="0" borderId="29" xfId="1" applyFont="1" applyBorder="1" applyAlignment="1">
      <alignment vertical="center"/>
    </xf>
    <xf numFmtId="1" fontId="10" fillId="0" borderId="22" xfId="1" applyFont="1" applyBorder="1" applyAlignment="1">
      <alignment horizontal="distributed" vertical="center"/>
    </xf>
    <xf numFmtId="38" fontId="7" fillId="0" borderId="46" xfId="3" applyFont="1" applyFill="1" applyBorder="1" applyAlignment="1">
      <alignment horizontal="right" vertical="center"/>
    </xf>
    <xf numFmtId="176" fontId="7" fillId="0" borderId="46" xfId="3" applyNumberFormat="1" applyFont="1" applyFill="1" applyBorder="1" applyAlignment="1">
      <alignment horizontal="right" vertical="center"/>
    </xf>
    <xf numFmtId="181" fontId="7" fillId="0" borderId="46" xfId="3" applyNumberFormat="1" applyFont="1" applyFill="1" applyBorder="1" applyAlignment="1">
      <alignment horizontal="right" vertical="center"/>
    </xf>
    <xf numFmtId="176" fontId="7" fillId="0" borderId="23" xfId="3" applyNumberFormat="1" applyFont="1" applyFill="1" applyBorder="1" applyAlignment="1">
      <alignment horizontal="right" vertical="center"/>
    </xf>
    <xf numFmtId="4" fontId="7" fillId="0" borderId="22" xfId="3" applyNumberFormat="1" applyFont="1" applyFill="1" applyBorder="1" applyAlignment="1">
      <alignment horizontal="right" vertical="center"/>
    </xf>
    <xf numFmtId="182" fontId="7" fillId="0" borderId="22" xfId="3" applyNumberFormat="1" applyFont="1" applyFill="1" applyBorder="1" applyAlignment="1">
      <alignment horizontal="right" vertical="center"/>
    </xf>
    <xf numFmtId="178" fontId="30" fillId="0" borderId="0" xfId="1" applyNumberFormat="1" applyFont="1" applyAlignment="1">
      <alignment vertical="center"/>
    </xf>
    <xf numFmtId="1" fontId="7" fillId="2" borderId="29" xfId="2" applyNumberFormat="1" applyFont="1" applyFill="1" applyBorder="1" applyAlignment="1">
      <alignment horizontal="distributed" vertical="center"/>
    </xf>
    <xf numFmtId="0" fontId="0" fillId="0" borderId="29" xfId="0" applyBorder="1" applyAlignment="1">
      <alignment horizontal="center" vertical="center"/>
    </xf>
    <xf numFmtId="1" fontId="10" fillId="0" borderId="34" xfId="1" applyFont="1" applyBorder="1" applyAlignment="1">
      <alignment horizontal="distributed" vertical="center"/>
    </xf>
    <xf numFmtId="1" fontId="12" fillId="0" borderId="34" xfId="1" applyFont="1" applyBorder="1" applyAlignment="1">
      <alignment horizontal="distributed" vertical="center" shrinkToFit="1"/>
    </xf>
    <xf numFmtId="1" fontId="7" fillId="2" borderId="29" xfId="2" applyNumberFormat="1" applyFont="1" applyFill="1" applyBorder="1" applyAlignment="1">
      <alignment horizontal="left" vertical="center" shrinkToFit="1"/>
    </xf>
    <xf numFmtId="1" fontId="13" fillId="0" borderId="34" xfId="1" applyFont="1" applyBorder="1" applyAlignment="1">
      <alignment horizontal="distributed" vertical="center"/>
    </xf>
    <xf numFmtId="1" fontId="11" fillId="0" borderId="34" xfId="1" applyFont="1" applyBorder="1" applyAlignment="1">
      <alignment horizontal="distributed" vertical="center"/>
    </xf>
    <xf numFmtId="1" fontId="12" fillId="0" borderId="34" xfId="1" applyFont="1" applyBorder="1" applyAlignment="1">
      <alignment horizontal="distributed" vertical="center"/>
    </xf>
    <xf numFmtId="38" fontId="7" fillId="0" borderId="34" xfId="3" applyFont="1" applyFill="1" applyBorder="1" applyAlignment="1">
      <alignment horizontal="right" vertical="center"/>
    </xf>
    <xf numFmtId="176" fontId="7" fillId="0" borderId="34" xfId="3" applyNumberFormat="1" applyFont="1" applyFill="1" applyBorder="1" applyAlignment="1">
      <alignment horizontal="right" vertical="center"/>
    </xf>
    <xf numFmtId="181" fontId="7" fillId="0" borderId="34" xfId="3" applyNumberFormat="1" applyFont="1" applyFill="1" applyBorder="1" applyAlignment="1">
      <alignment horizontal="right" vertical="center"/>
    </xf>
    <xf numFmtId="4" fontId="7" fillId="0" borderId="34" xfId="3" applyNumberFormat="1" applyFont="1" applyFill="1" applyBorder="1" applyAlignment="1">
      <alignment horizontal="right" vertical="center"/>
    </xf>
    <xf numFmtId="182" fontId="7" fillId="0" borderId="34" xfId="3" applyNumberFormat="1" applyFont="1" applyFill="1" applyBorder="1" applyAlignment="1">
      <alignment horizontal="right" vertical="center"/>
    </xf>
    <xf numFmtId="1" fontId="14" fillId="0" borderId="39" xfId="1" applyFont="1" applyBorder="1" applyAlignment="1">
      <alignment horizontal="distributed" vertical="center" shrinkToFit="1"/>
    </xf>
    <xf numFmtId="38" fontId="7" fillId="0" borderId="39" xfId="3" applyFont="1" applyFill="1" applyBorder="1" applyAlignment="1">
      <alignment horizontal="right" vertical="center"/>
    </xf>
    <xf numFmtId="176" fontId="7" fillId="0" borderId="47" xfId="3" applyNumberFormat="1" applyFont="1" applyFill="1" applyBorder="1" applyAlignment="1">
      <alignment horizontal="right" vertical="center"/>
    </xf>
    <xf numFmtId="181" fontId="7" fillId="0" borderId="39" xfId="3" applyNumberFormat="1" applyFont="1" applyFill="1" applyBorder="1" applyAlignment="1">
      <alignment horizontal="right" vertical="center"/>
    </xf>
    <xf numFmtId="176" fontId="7" fillId="0" borderId="39" xfId="3" applyNumberFormat="1" applyFont="1" applyFill="1" applyBorder="1" applyAlignment="1">
      <alignment horizontal="right" vertical="center"/>
    </xf>
    <xf numFmtId="176" fontId="7" fillId="0" borderId="26" xfId="3" applyNumberFormat="1" applyFont="1" applyFill="1" applyBorder="1" applyAlignment="1">
      <alignment horizontal="right" vertical="center"/>
    </xf>
    <xf numFmtId="4" fontId="7" fillId="0" borderId="25" xfId="3" applyNumberFormat="1" applyFont="1" applyFill="1" applyBorder="1" applyAlignment="1">
      <alignment horizontal="right" vertical="center"/>
    </xf>
    <xf numFmtId="182" fontId="7" fillId="0" borderId="25" xfId="3" applyNumberFormat="1" applyFont="1" applyFill="1" applyBorder="1" applyAlignment="1">
      <alignment horizontal="right" vertical="center"/>
    </xf>
    <xf numFmtId="1" fontId="7" fillId="2" borderId="29" xfId="2" applyNumberFormat="1" applyFont="1" applyFill="1" applyBorder="1" applyAlignment="1">
      <alignment horizontal="center" vertical="center" shrinkToFit="1"/>
    </xf>
    <xf numFmtId="1" fontId="7" fillId="0" borderId="0" xfId="1" applyFont="1" applyAlignment="1">
      <alignment horizontal="distributed" vertical="center"/>
    </xf>
    <xf numFmtId="3" fontId="10" fillId="0" borderId="0" xfId="1" applyNumberFormat="1" applyFont="1" applyAlignment="1">
      <alignment vertical="center"/>
    </xf>
    <xf numFmtId="178" fontId="7" fillId="0" borderId="0" xfId="1" applyNumberFormat="1" applyFont="1" applyAlignment="1">
      <alignment vertical="center"/>
    </xf>
    <xf numFmtId="181" fontId="7" fillId="0" borderId="0" xfId="1" applyNumberFormat="1" applyFont="1" applyAlignment="1">
      <alignment vertical="center"/>
    </xf>
    <xf numFmtId="1" fontId="1" fillId="0" borderId="0" xfId="1" applyAlignment="1">
      <alignment vertical="center"/>
    </xf>
    <xf numFmtId="1" fontId="5" fillId="0" borderId="0" xfId="1" applyFont="1" applyAlignment="1">
      <alignment horizontal="left" vertical="center"/>
    </xf>
    <xf numFmtId="1" fontId="1" fillId="0" borderId="0" xfId="1" applyAlignment="1">
      <alignment horizontal="left" vertical="center"/>
    </xf>
    <xf numFmtId="1" fontId="1" fillId="0" borderId="0" xfId="1" applyAlignment="1">
      <alignment vertical="center" wrapText="1"/>
    </xf>
    <xf numFmtId="1" fontId="5" fillId="0" borderId="0" xfId="1" applyFont="1" applyAlignment="1">
      <alignment vertical="top"/>
    </xf>
    <xf numFmtId="1" fontId="1" fillId="0" borderId="0" xfId="1" applyAlignment="1">
      <alignment vertical="top"/>
    </xf>
    <xf numFmtId="1" fontId="1" fillId="0" borderId="0" xfId="1"/>
    <xf numFmtId="1" fontId="32" fillId="0" borderId="0" xfId="1" applyFont="1"/>
    <xf numFmtId="178" fontId="32" fillId="0" borderId="0" xfId="1" applyNumberFormat="1" applyFont="1"/>
    <xf numFmtId="183" fontId="32" fillId="0" borderId="0" xfId="1" applyNumberFormat="1" applyFont="1"/>
    <xf numFmtId="1" fontId="32" fillId="0" borderId="0" xfId="1" applyFont="1" applyAlignment="1">
      <alignment horizontal="left"/>
    </xf>
    <xf numFmtId="1" fontId="33" fillId="0" borderId="0" xfId="1" applyFont="1" applyAlignment="1">
      <alignment horizontal="left"/>
    </xf>
    <xf numFmtId="3" fontId="32" fillId="0" borderId="0" xfId="1" applyNumberFormat="1" applyFont="1"/>
    <xf numFmtId="1" fontId="5" fillId="0" borderId="1" xfId="1" applyFont="1" applyBorder="1" applyAlignment="1">
      <alignment horizontal="center"/>
    </xf>
    <xf numFmtId="1" fontId="5" fillId="0" borderId="9" xfId="1" applyFont="1" applyBorder="1" applyAlignment="1">
      <alignment horizontal="center"/>
    </xf>
    <xf numFmtId="1" fontId="5" fillId="0" borderId="21" xfId="1" applyFont="1" applyBorder="1" applyAlignment="1">
      <alignment horizontal="center"/>
    </xf>
    <xf numFmtId="1" fontId="7" fillId="0" borderId="31" xfId="1" applyFont="1" applyBorder="1" applyAlignment="1">
      <alignment horizontal="center" vertical="center"/>
    </xf>
    <xf numFmtId="1" fontId="7" fillId="0" borderId="34" xfId="1" applyFont="1" applyBorder="1" applyAlignment="1">
      <alignment horizontal="center" vertical="center"/>
    </xf>
    <xf numFmtId="1" fontId="7" fillId="0" borderId="39" xfId="1" applyFont="1" applyBorder="1" applyAlignment="1">
      <alignment horizontal="center" vertical="center"/>
    </xf>
    <xf numFmtId="1" fontId="7" fillId="0" borderId="4" xfId="1" applyFont="1" applyBorder="1" applyAlignment="1">
      <alignment horizontal="distributed" vertical="center" indent="7"/>
    </xf>
    <xf numFmtId="1" fontId="5" fillId="0" borderId="36" xfId="1" applyFont="1" applyBorder="1" applyAlignment="1">
      <alignment horizontal="center" wrapText="1"/>
    </xf>
    <xf numFmtId="1" fontId="5" fillId="0" borderId="38" xfId="1" applyFont="1" applyBorder="1" applyAlignment="1">
      <alignment horizontal="center" wrapText="1"/>
    </xf>
    <xf numFmtId="1" fontId="10" fillId="0" borderId="31" xfId="1" applyFont="1" applyBorder="1" applyAlignment="1">
      <alignment horizontal="center" vertical="center"/>
    </xf>
    <xf numFmtId="1" fontId="10" fillId="0" borderId="34" xfId="1" applyFont="1" applyBorder="1" applyAlignment="1">
      <alignment horizontal="center" vertical="center"/>
    </xf>
    <xf numFmtId="1" fontId="10" fillId="0" borderId="39" xfId="1" applyFont="1" applyBorder="1" applyAlignment="1">
      <alignment horizontal="center" vertical="center"/>
    </xf>
    <xf numFmtId="1" fontId="5" fillId="0" borderId="40" xfId="1" applyFont="1" applyBorder="1" applyAlignment="1">
      <alignment horizontal="center" wrapText="1"/>
    </xf>
    <xf numFmtId="1" fontId="5" fillId="0" borderId="41" xfId="1" applyFont="1" applyBorder="1" applyAlignment="1">
      <alignment horizontal="center" wrapText="1"/>
    </xf>
    <xf numFmtId="1" fontId="7" fillId="0" borderId="4" xfId="1" applyFont="1" applyBorder="1" applyAlignment="1">
      <alignment horizontal="distributed" vertical="center" indent="5"/>
    </xf>
    <xf numFmtId="1" fontId="21" fillId="0" borderId="21" xfId="1" applyFont="1" applyBorder="1" applyAlignment="1">
      <alignment horizontal="center" vertical="center" wrapText="1"/>
    </xf>
    <xf numFmtId="1" fontId="21" fillId="0" borderId="17" xfId="1" applyFont="1" applyBorder="1" applyAlignment="1">
      <alignment horizontal="center" vertical="center" wrapText="1"/>
    </xf>
    <xf numFmtId="1" fontId="5" fillId="0" borderId="20" xfId="1" applyFont="1" applyBorder="1" applyAlignment="1">
      <alignment horizontal="center" vertical="center" wrapText="1"/>
    </xf>
    <xf numFmtId="1" fontId="5" fillId="0" borderId="43" xfId="1" applyFont="1" applyBorder="1" applyAlignment="1">
      <alignment horizontal="center" vertical="center" wrapText="1"/>
    </xf>
    <xf numFmtId="0" fontId="7" fillId="0" borderId="0" xfId="2" applyFont="1" applyAlignment="1">
      <alignment horizontal="left" vertical="center" shrinkToFit="1"/>
    </xf>
    <xf numFmtId="0" fontId="5" fillId="0" borderId="31" xfId="2" applyFont="1" applyBorder="1" applyAlignment="1">
      <alignment horizontal="center" vertical="center"/>
    </xf>
    <xf numFmtId="0" fontId="5" fillId="0" borderId="34" xfId="2" applyFont="1" applyBorder="1" applyAlignment="1">
      <alignment horizontal="center" vertical="center"/>
    </xf>
    <xf numFmtId="0" fontId="5" fillId="0" borderId="39" xfId="2" applyFont="1" applyBorder="1" applyAlignment="1">
      <alignment horizontal="center" vertical="center"/>
    </xf>
    <xf numFmtId="0" fontId="5" fillId="0" borderId="19" xfId="2" applyFont="1" applyBorder="1" applyAlignment="1">
      <alignment horizontal="center" vertical="center"/>
    </xf>
    <xf numFmtId="0" fontId="5" fillId="0" borderId="43" xfId="2" applyFont="1" applyBorder="1" applyAlignment="1">
      <alignment horizontal="center" vertical="center"/>
    </xf>
    <xf numFmtId="176" fontId="5" fillId="0" borderId="19" xfId="2" applyNumberFormat="1" applyFont="1" applyBorder="1" applyAlignment="1">
      <alignment horizontal="center" vertical="center" wrapText="1"/>
    </xf>
    <xf numFmtId="176" fontId="5" fillId="0" borderId="43" xfId="2" applyNumberFormat="1" applyFont="1" applyBorder="1" applyAlignment="1">
      <alignment horizontal="center" vertical="center" wrapText="1"/>
    </xf>
    <xf numFmtId="176" fontId="5" fillId="0" borderId="19" xfId="2" applyNumberFormat="1" applyFont="1" applyBorder="1" applyAlignment="1">
      <alignment horizontal="center" vertical="center"/>
    </xf>
    <xf numFmtId="176" fontId="5" fillId="0" borderId="43" xfId="2" applyNumberFormat="1" applyFont="1" applyBorder="1" applyAlignment="1">
      <alignment horizontal="center" vertical="center"/>
    </xf>
    <xf numFmtId="1" fontId="28" fillId="0" borderId="31" xfId="0" applyNumberFormat="1" applyFont="1" applyBorder="1" applyAlignment="1">
      <alignment horizontal="center" vertical="center" shrinkToFit="1"/>
    </xf>
    <xf numFmtId="1" fontId="28" fillId="0" borderId="39" xfId="0" applyNumberFormat="1" applyFont="1" applyBorder="1" applyAlignment="1">
      <alignment horizontal="center" vertical="center" shrinkToFit="1"/>
    </xf>
    <xf numFmtId="1" fontId="28" fillId="0" borderId="2" xfId="0" applyNumberFormat="1" applyFont="1" applyBorder="1" applyAlignment="1">
      <alignment horizontal="center" vertical="center" wrapText="1" shrinkToFit="1"/>
    </xf>
    <xf numFmtId="1" fontId="28" fillId="0" borderId="10" xfId="0" applyNumberFormat="1" applyFont="1" applyBorder="1" applyAlignment="1">
      <alignment horizontal="center" vertical="center" wrapText="1" shrinkToFit="1"/>
    </xf>
    <xf numFmtId="1" fontId="28" fillId="0" borderId="31" xfId="0" applyNumberFormat="1" applyFont="1" applyBorder="1" applyAlignment="1">
      <alignment horizontal="center" vertical="center"/>
    </xf>
    <xf numFmtId="1" fontId="28" fillId="0" borderId="39" xfId="0" applyNumberFormat="1" applyFont="1" applyBorder="1" applyAlignment="1">
      <alignment horizontal="center" vertical="center"/>
    </xf>
    <xf numFmtId="1" fontId="28" fillId="0" borderId="31" xfId="0" applyNumberFormat="1" applyFont="1" applyBorder="1" applyAlignment="1">
      <alignment horizontal="center" vertical="center" wrapText="1" shrinkToFit="1"/>
    </xf>
    <xf numFmtId="1" fontId="28" fillId="0" borderId="39" xfId="0" applyNumberFormat="1" applyFont="1" applyBorder="1" applyAlignment="1">
      <alignment horizontal="center" vertical="center" wrapText="1" shrinkToFit="1"/>
    </xf>
    <xf numFmtId="0" fontId="31" fillId="0" borderId="29" xfId="0" applyFont="1" applyBorder="1" applyAlignment="1">
      <alignment horizontal="center" vertical="center"/>
    </xf>
    <xf numFmtId="1" fontId="5" fillId="0" borderId="0" xfId="1" applyFont="1" applyAlignment="1">
      <alignment horizontal="left" vertical="center"/>
    </xf>
  </cellXfs>
  <cellStyles count="4">
    <cellStyle name="桁区切り" xfId="3" builtinId="6"/>
    <cellStyle name="標準" xfId="0" builtinId="0"/>
    <cellStyle name="標準 2" xfId="2" xr:uid="{14367672-8F08-4EB2-9749-3A961BB0FCF0}"/>
    <cellStyle name="標準 3" xfId="1" xr:uid="{C4EE534F-FB3C-4761-81CB-82C6518A00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1112_&#32113;&#35336;&#35519;&#26619;&#35506;\13%20&#29987;&#26989;&#32113;&#35336;&#25285;&#24403;\23%20&#27598;&#26376;&#21220;&#21172;&#32113;&#35336;&#35519;&#26619;\10%20&#26376;&#22577;&#65381;&#24180;&#22577;\04&#12507;&#12540;&#12512;&#12506;&#12540;&#12472;&#20316;&#26989;&#29992;\R8\R8.2\&#32080;&#26524;&#34920;\00%20&#26376;&#22577;&#65411;&#65438;&#65392;&#65408;.xlsx" TargetMode="External"/><Relationship Id="rId1" Type="http://schemas.openxmlformats.org/officeDocument/2006/relationships/externalLinkPath" Target="00%20&#26376;&#22577;&#65411;&#65438;&#65392;&#65408;.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K:\1112_&#32113;&#35336;&#35519;&#26619;&#35506;\13%20&#29987;&#26989;&#32113;&#35336;&#25285;&#24403;\23%20&#27598;&#26376;&#21220;&#21172;&#32113;&#35336;&#35519;&#26619;\10%20&#26376;&#22577;&#65381;&#24180;&#22577;\00%20&#26376;&#22577;\91%20&#36062;&#19982;&#65411;&#65438;&#65392;&#65408;.xlsx" TargetMode="External"/><Relationship Id="rId1" Type="http://schemas.openxmlformats.org/officeDocument/2006/relationships/externalLinkPath" Target="/1112_&#32113;&#35336;&#35519;&#26619;&#35506;/13%20&#29987;&#26989;&#32113;&#35336;&#25285;&#24403;/23%20&#27598;&#26376;&#21220;&#21172;&#32113;&#35336;&#35519;&#26619;/10%20&#26376;&#22577;&#65381;&#24180;&#22577;/00%20&#26376;&#22577;/91%20&#36062;&#19982;&#65411;&#65438;&#65392;&#654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目次"/>
      <sheetName val="注意"/>
      <sheetName val="説明１"/>
      <sheetName val="説明２"/>
      <sheetName val="概要"/>
      <sheetName val="概要 (2)"/>
      <sheetName val="表１"/>
      <sheetName val="表２"/>
      <sheetName val="表２(2)"/>
      <sheetName val="表３"/>
      <sheetName val="表４"/>
      <sheetName val="表４(2)"/>
      <sheetName val="表５"/>
      <sheetName val="表６"/>
      <sheetName val="第１表"/>
      <sheetName val="第２表"/>
      <sheetName val="第３表"/>
      <sheetName val="第４表"/>
      <sheetName val="第５表"/>
      <sheetName val="第５表(2)"/>
      <sheetName val="第６表"/>
      <sheetName val="第７表"/>
      <sheetName val="共通系列"/>
      <sheetName val="裏表紙"/>
      <sheetName val="ﾎｰﾑﾍﾟｰｼﾞ用"/>
      <sheetName val="参考１"/>
      <sheetName val="参考２"/>
    </sheetNames>
    <sheetDataSet>
      <sheetData sheetId="0"/>
      <sheetData sheetId="1"/>
      <sheetData sheetId="2"/>
      <sheetData sheetId="3"/>
      <sheetData sheetId="4"/>
      <sheetData sheetId="5"/>
      <sheetData sheetId="6"/>
      <sheetData sheetId="7">
        <row r="9">
          <cell r="B9" t="str">
            <v>調査産業計</v>
          </cell>
        </row>
        <row r="10">
          <cell r="B10" t="str">
            <v>建設業</v>
          </cell>
        </row>
        <row r="11">
          <cell r="B11" t="str">
            <v>製造業</v>
          </cell>
        </row>
        <row r="12">
          <cell r="B12" t="str">
            <v>電気・ガス・熱供給・水道業</v>
          </cell>
        </row>
        <row r="13">
          <cell r="B13" t="str">
            <v>情報通信業</v>
          </cell>
        </row>
        <row r="14">
          <cell r="B14" t="str">
            <v>運輸業，郵便業</v>
          </cell>
        </row>
        <row r="15">
          <cell r="B15" t="str">
            <v>卸売業，小売業</v>
          </cell>
        </row>
        <row r="16">
          <cell r="B16" t="str">
            <v>金融業，保険業</v>
          </cell>
        </row>
        <row r="17">
          <cell r="B17" t="str">
            <v>不動産業，物品賃貸業</v>
          </cell>
        </row>
        <row r="18">
          <cell r="B18" t="str">
            <v>学術研究，専門・技術サービス業</v>
          </cell>
        </row>
        <row r="19">
          <cell r="B19" t="str">
            <v>宿泊業，飲食サービス業</v>
          </cell>
        </row>
        <row r="20">
          <cell r="B20" t="str">
            <v>生活関連サービス業，娯楽業</v>
          </cell>
        </row>
        <row r="21">
          <cell r="B21" t="str">
            <v>教育，学習支援業</v>
          </cell>
        </row>
        <row r="22">
          <cell r="B22" t="str">
            <v>医療，福祉</v>
          </cell>
        </row>
        <row r="23">
          <cell r="B23" t="str">
            <v>複合サービス事業</v>
          </cell>
        </row>
        <row r="24">
          <cell r="B24" t="str">
            <v>サービス業（他に分類されないもの）</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概要"/>
      <sheetName val="表６"/>
      <sheetName val="原表"/>
      <sheetName val="ﾎｰﾑﾍﾟｰｼﾞ用"/>
    </sheetNames>
    <sheetDataSet>
      <sheetData sheetId="0">
        <row r="2">
          <cell r="AH2" t="str">
            <v>令和７年</v>
          </cell>
          <cell r="AM2" t="str">
            <v>冬季</v>
          </cell>
        </row>
      </sheetData>
      <sheetData sheetId="1">
        <row r="8">
          <cell r="C8">
            <v>396323</v>
          </cell>
        </row>
      </sheetData>
      <sheetData sheetId="2">
        <row r="7">
          <cell r="B7" t="str">
            <v>調査産業計</v>
          </cell>
          <cell r="C7">
            <v>396323</v>
          </cell>
          <cell r="D7">
            <v>11.7</v>
          </cell>
          <cell r="E7">
            <v>1.29</v>
          </cell>
          <cell r="F7">
            <v>0.1</v>
          </cell>
          <cell r="G7">
            <v>1.36</v>
          </cell>
          <cell r="H7">
            <v>0.09</v>
          </cell>
          <cell r="I7">
            <v>89.1</v>
          </cell>
          <cell r="J7">
            <v>0.9</v>
          </cell>
          <cell r="K7">
            <v>86.3</v>
          </cell>
          <cell r="L7">
            <v>0.2</v>
          </cell>
        </row>
        <row r="8">
          <cell r="B8" t="str">
            <v>鉱業，採石業，砂利採取業</v>
          </cell>
          <cell r="C8" t="str">
            <v>-</v>
          </cell>
          <cell r="D8" t="str">
            <v>-</v>
          </cell>
          <cell r="E8" t="str">
            <v>-</v>
          </cell>
          <cell r="F8" t="str">
            <v>-</v>
          </cell>
          <cell r="G8" t="str">
            <v>-</v>
          </cell>
          <cell r="H8" t="str">
            <v>-</v>
          </cell>
          <cell r="I8" t="str">
            <v>-</v>
          </cell>
          <cell r="J8" t="str">
            <v>-</v>
          </cell>
          <cell r="K8" t="str">
            <v>-</v>
          </cell>
          <cell r="L8" t="str">
            <v>-</v>
          </cell>
        </row>
        <row r="9">
          <cell r="B9" t="str">
            <v>建設業</v>
          </cell>
          <cell r="C9">
            <v>439423</v>
          </cell>
          <cell r="D9">
            <v>-9.9</v>
          </cell>
          <cell r="E9">
            <v>1.32</v>
          </cell>
          <cell r="F9">
            <v>-0.12</v>
          </cell>
          <cell r="G9">
            <v>1.42</v>
          </cell>
          <cell r="H9">
            <v>-0.27</v>
          </cell>
          <cell r="I9">
            <v>100</v>
          </cell>
          <cell r="J9">
            <v>0</v>
          </cell>
          <cell r="K9">
            <v>100</v>
          </cell>
          <cell r="L9">
            <v>0</v>
          </cell>
        </row>
        <row r="10">
          <cell r="B10" t="str">
            <v>製造業</v>
          </cell>
          <cell r="C10">
            <v>380097</v>
          </cell>
          <cell r="D10">
            <v>-6.9</v>
          </cell>
          <cell r="E10">
            <v>1.06</v>
          </cell>
          <cell r="F10">
            <v>-0.16</v>
          </cell>
          <cell r="G10">
            <v>1.1599999999999999</v>
          </cell>
          <cell r="H10">
            <v>-0.17</v>
          </cell>
          <cell r="I10">
            <v>91.7</v>
          </cell>
          <cell r="J10">
            <v>5.0999999999999996</v>
          </cell>
          <cell r="K10">
            <v>85.1</v>
          </cell>
          <cell r="L10">
            <v>4.4000000000000004</v>
          </cell>
        </row>
        <row r="11">
          <cell r="B11" t="str">
            <v>電気・ガス・熱供給・水道業</v>
          </cell>
          <cell r="C11">
            <v>419033</v>
          </cell>
          <cell r="D11">
            <v>-51.3</v>
          </cell>
          <cell r="E11">
            <v>1.35</v>
          </cell>
          <cell r="F11">
            <v>-0.56000000000000005</v>
          </cell>
          <cell r="G11">
            <v>1.5</v>
          </cell>
          <cell r="H11">
            <v>-0.68</v>
          </cell>
          <cell r="I11">
            <v>56.3</v>
          </cell>
          <cell r="J11">
            <v>-43.7</v>
          </cell>
          <cell r="K11">
            <v>82.6</v>
          </cell>
          <cell r="L11">
            <v>-17.399999999999999</v>
          </cell>
        </row>
        <row r="12">
          <cell r="B12" t="str">
            <v>情報通信業</v>
          </cell>
          <cell r="C12">
            <v>587898</v>
          </cell>
          <cell r="D12">
            <v>32.5</v>
          </cell>
          <cell r="E12">
            <v>1.4</v>
          </cell>
          <cell r="F12">
            <v>0.18</v>
          </cell>
          <cell r="G12">
            <v>1.51</v>
          </cell>
          <cell r="H12">
            <v>0.2</v>
          </cell>
          <cell r="I12">
            <v>49.3</v>
          </cell>
          <cell r="J12">
            <v>-50.7</v>
          </cell>
          <cell r="K12">
            <v>73.599999999999994</v>
          </cell>
          <cell r="L12">
            <v>-26.4</v>
          </cell>
        </row>
        <row r="13">
          <cell r="B13" t="str">
            <v>運輸業，郵便業</v>
          </cell>
          <cell r="C13">
            <v>219298</v>
          </cell>
          <cell r="D13">
            <v>2.9</v>
          </cell>
          <cell r="E13">
            <v>0.72</v>
          </cell>
          <cell r="F13">
            <v>-0.1</v>
          </cell>
          <cell r="G13">
            <v>0.82</v>
          </cell>
          <cell r="H13">
            <v>-0.15</v>
          </cell>
          <cell r="I13">
            <v>87.8</v>
          </cell>
          <cell r="J13">
            <v>12.6</v>
          </cell>
          <cell r="K13">
            <v>82.7</v>
          </cell>
          <cell r="L13">
            <v>9.1999999999999993</v>
          </cell>
        </row>
        <row r="14">
          <cell r="B14" t="str">
            <v>卸売業，小売業</v>
          </cell>
          <cell r="C14">
            <v>162531</v>
          </cell>
          <cell r="D14">
            <v>-2.5</v>
          </cell>
          <cell r="E14">
            <v>0.68</v>
          </cell>
          <cell r="F14">
            <v>-0.06</v>
          </cell>
          <cell r="G14">
            <v>0.71</v>
          </cell>
          <cell r="H14">
            <v>-0.13</v>
          </cell>
          <cell r="I14">
            <v>91.9</v>
          </cell>
          <cell r="J14">
            <v>5.7</v>
          </cell>
          <cell r="K14">
            <v>92.9</v>
          </cell>
          <cell r="L14">
            <v>1.8</v>
          </cell>
        </row>
        <row r="15">
          <cell r="B15" t="str">
            <v>金融業，保険業</v>
          </cell>
          <cell r="C15">
            <v>744560</v>
          </cell>
          <cell r="D15">
            <v>10.6</v>
          </cell>
          <cell r="E15">
            <v>1.85</v>
          </cell>
          <cell r="F15">
            <v>0.14000000000000001</v>
          </cell>
          <cell r="G15">
            <v>1.95</v>
          </cell>
          <cell r="H15">
            <v>0.17</v>
          </cell>
          <cell r="I15">
            <v>100</v>
          </cell>
          <cell r="J15">
            <v>0</v>
          </cell>
          <cell r="K15">
            <v>100</v>
          </cell>
          <cell r="L15">
            <v>0</v>
          </cell>
        </row>
        <row r="16">
          <cell r="B16" t="str">
            <v>不動産業，物品賃貸業</v>
          </cell>
          <cell r="C16">
            <v>326371</v>
          </cell>
          <cell r="D16">
            <v>6.8</v>
          </cell>
          <cell r="E16">
            <v>1.59</v>
          </cell>
          <cell r="F16">
            <v>0.25</v>
          </cell>
          <cell r="G16">
            <v>1.71</v>
          </cell>
          <cell r="H16">
            <v>0.33</v>
          </cell>
          <cell r="I16">
            <v>100</v>
          </cell>
          <cell r="J16">
            <v>2.6</v>
          </cell>
          <cell r="K16">
            <v>100</v>
          </cell>
          <cell r="L16">
            <v>4.7</v>
          </cell>
        </row>
        <row r="17">
          <cell r="B17" t="str">
            <v>学術研究，専門・技術サービス業</v>
          </cell>
          <cell r="C17">
            <v>566010</v>
          </cell>
          <cell r="D17">
            <v>-0.9</v>
          </cell>
          <cell r="E17">
            <v>2.09</v>
          </cell>
          <cell r="F17">
            <v>0.19</v>
          </cell>
          <cell r="G17">
            <v>2.15</v>
          </cell>
          <cell r="H17">
            <v>0.1</v>
          </cell>
          <cell r="I17">
            <v>100</v>
          </cell>
          <cell r="J17">
            <v>0</v>
          </cell>
          <cell r="K17">
            <v>100</v>
          </cell>
          <cell r="L17">
            <v>0</v>
          </cell>
        </row>
        <row r="18">
          <cell r="B18" t="str">
            <v>宿泊業，飲食サービス業</v>
          </cell>
          <cell r="C18">
            <v>51592</v>
          </cell>
          <cell r="D18">
            <v>50.1</v>
          </cell>
          <cell r="E18">
            <v>0.3</v>
          </cell>
          <cell r="F18">
            <v>0</v>
          </cell>
          <cell r="G18">
            <v>0.3</v>
          </cell>
          <cell r="H18">
            <v>-0.02</v>
          </cell>
          <cell r="I18">
            <v>19.3</v>
          </cell>
          <cell r="J18">
            <v>-28.3</v>
          </cell>
          <cell r="K18">
            <v>14</v>
          </cell>
          <cell r="L18">
            <v>-36</v>
          </cell>
        </row>
        <row r="19">
          <cell r="B19" t="str">
            <v>生活関連サービス業，娯楽業</v>
          </cell>
          <cell r="C19">
            <v>154068</v>
          </cell>
          <cell r="D19">
            <v>-5</v>
          </cell>
          <cell r="E19">
            <v>0.77</v>
          </cell>
          <cell r="F19">
            <v>0.13</v>
          </cell>
          <cell r="G19">
            <v>0.79</v>
          </cell>
          <cell r="H19">
            <v>0.11</v>
          </cell>
          <cell r="I19">
            <v>92</v>
          </cell>
          <cell r="J19">
            <v>-4.9000000000000004</v>
          </cell>
          <cell r="K19">
            <v>86.8</v>
          </cell>
          <cell r="L19">
            <v>-7</v>
          </cell>
        </row>
        <row r="20">
          <cell r="B20" t="str">
            <v>教育，学習支援業</v>
          </cell>
          <cell r="C20">
            <v>744412</v>
          </cell>
          <cell r="D20">
            <v>18.8</v>
          </cell>
          <cell r="E20">
            <v>1.97</v>
          </cell>
          <cell r="F20">
            <v>0.02</v>
          </cell>
          <cell r="G20">
            <v>2.04</v>
          </cell>
          <cell r="H20">
            <v>0.08</v>
          </cell>
          <cell r="I20">
            <v>97.2</v>
          </cell>
          <cell r="J20">
            <v>-0.4</v>
          </cell>
          <cell r="K20">
            <v>98.9</v>
          </cell>
          <cell r="L20">
            <v>0.1</v>
          </cell>
        </row>
        <row r="21">
          <cell r="B21" t="str">
            <v>医療，福祉</v>
          </cell>
          <cell r="C21">
            <v>491333</v>
          </cell>
          <cell r="D21">
            <v>27.1</v>
          </cell>
          <cell r="E21">
            <v>1.51</v>
          </cell>
          <cell r="F21">
            <v>0.32</v>
          </cell>
          <cell r="G21">
            <v>1.58</v>
          </cell>
          <cell r="H21">
            <v>0.33</v>
          </cell>
          <cell r="I21">
            <v>100</v>
          </cell>
          <cell r="J21">
            <v>6.7</v>
          </cell>
          <cell r="K21">
            <v>100</v>
          </cell>
          <cell r="L21">
            <v>11.2</v>
          </cell>
        </row>
        <row r="22">
          <cell r="B22" t="str">
            <v>複合サービス事業</v>
          </cell>
          <cell r="C22" t="str">
            <v>#727870</v>
          </cell>
          <cell r="D22" t="str">
            <v>#0.4</v>
          </cell>
          <cell r="E22" t="str">
            <v>#1.82</v>
          </cell>
          <cell r="F22" t="str">
            <v>#-0.15</v>
          </cell>
          <cell r="G22" t="str">
            <v>#1.98</v>
          </cell>
          <cell r="H22" t="str">
            <v>#-0.09</v>
          </cell>
          <cell r="I22" t="str">
            <v>#100</v>
          </cell>
          <cell r="J22" t="str">
            <v>#0</v>
          </cell>
          <cell r="K22" t="str">
            <v>#100</v>
          </cell>
          <cell r="L22" t="str">
            <v>#0</v>
          </cell>
        </row>
        <row r="23">
          <cell r="B23" t="str">
            <v>サービス業（他に分類されないもの）</v>
          </cell>
          <cell r="C23">
            <v>145962</v>
          </cell>
          <cell r="D23">
            <v>96.8</v>
          </cell>
          <cell r="E23">
            <v>0.65</v>
          </cell>
          <cell r="F23">
            <v>0.15</v>
          </cell>
          <cell r="G23">
            <v>0.67</v>
          </cell>
          <cell r="H23">
            <v>0.15</v>
          </cell>
          <cell r="I23">
            <v>84.1</v>
          </cell>
          <cell r="J23">
            <v>-2.5</v>
          </cell>
          <cell r="K23">
            <v>77.599999999999994</v>
          </cell>
          <cell r="L23">
            <v>3.4</v>
          </cell>
        </row>
        <row r="24">
          <cell r="B24" t="str">
            <v>食料品・たばこ</v>
          </cell>
          <cell r="C24">
            <v>251885</v>
          </cell>
          <cell r="D24">
            <v>-16.399999999999999</v>
          </cell>
          <cell r="E24">
            <v>0.76</v>
          </cell>
          <cell r="F24">
            <v>-0.28999999999999998</v>
          </cell>
          <cell r="G24">
            <v>0.83</v>
          </cell>
          <cell r="H24">
            <v>-0.3</v>
          </cell>
          <cell r="I24">
            <v>100</v>
          </cell>
          <cell r="J24">
            <v>24.8</v>
          </cell>
          <cell r="K24">
            <v>100</v>
          </cell>
          <cell r="L24">
            <v>35.5</v>
          </cell>
        </row>
        <row r="25">
          <cell r="B25" t="str">
            <v>繊維工業</v>
          </cell>
          <cell r="C25">
            <v>333835</v>
          </cell>
          <cell r="D25">
            <v>-4.5</v>
          </cell>
          <cell r="E25">
            <v>0.81</v>
          </cell>
          <cell r="F25">
            <v>-0.04</v>
          </cell>
          <cell r="G25">
            <v>0.88</v>
          </cell>
          <cell r="H25">
            <v>-7.0000000000000007E-2</v>
          </cell>
          <cell r="I25">
            <v>78.5</v>
          </cell>
          <cell r="J25">
            <v>-4.9000000000000004</v>
          </cell>
          <cell r="K25">
            <v>50</v>
          </cell>
          <cell r="L25">
            <v>-17.600000000000001</v>
          </cell>
        </row>
        <row r="26">
          <cell r="B26" t="str">
            <v>木材・木製品</v>
          </cell>
          <cell r="C26">
            <v>229891</v>
          </cell>
          <cell r="D26">
            <v>46.2</v>
          </cell>
          <cell r="E26">
            <v>0.84</v>
          </cell>
          <cell r="F26">
            <v>0.2</v>
          </cell>
          <cell r="G26">
            <v>0.92</v>
          </cell>
          <cell r="H26">
            <v>0.26</v>
          </cell>
          <cell r="I26">
            <v>100</v>
          </cell>
          <cell r="J26">
            <v>0</v>
          </cell>
          <cell r="K26">
            <v>100</v>
          </cell>
          <cell r="L26">
            <v>0</v>
          </cell>
        </row>
        <row r="27">
          <cell r="B27" t="str">
            <v>家具・装飾品</v>
          </cell>
          <cell r="C27">
            <v>150128</v>
          </cell>
          <cell r="D27">
            <v>1</v>
          </cell>
          <cell r="E27">
            <v>0.55000000000000004</v>
          </cell>
          <cell r="F27">
            <v>0.02</v>
          </cell>
          <cell r="G27">
            <v>0.57999999999999996</v>
          </cell>
          <cell r="H27">
            <v>0</v>
          </cell>
          <cell r="I27">
            <v>100</v>
          </cell>
          <cell r="J27">
            <v>46.4</v>
          </cell>
          <cell r="K27">
            <v>100</v>
          </cell>
          <cell r="L27">
            <v>33.299999999999997</v>
          </cell>
        </row>
        <row r="28">
          <cell r="B28" t="str">
            <v>パルプ・紙</v>
          </cell>
          <cell r="C28">
            <v>723003</v>
          </cell>
          <cell r="D28">
            <v>-9.3000000000000007</v>
          </cell>
          <cell r="E28">
            <v>2.2000000000000002</v>
          </cell>
          <cell r="F28">
            <v>-0.11</v>
          </cell>
          <cell r="G28">
            <v>2.85</v>
          </cell>
          <cell r="H28">
            <v>0.18</v>
          </cell>
          <cell r="I28">
            <v>58</v>
          </cell>
          <cell r="J28">
            <v>-42</v>
          </cell>
          <cell r="K28">
            <v>25</v>
          </cell>
          <cell r="L28">
            <v>-75</v>
          </cell>
        </row>
        <row r="29">
          <cell r="B29" t="str">
            <v>印刷・同関連業</v>
          </cell>
          <cell r="C29">
            <v>340719</v>
          </cell>
          <cell r="D29">
            <v>912</v>
          </cell>
          <cell r="E29">
            <v>1.18</v>
          </cell>
          <cell r="F29">
            <v>1.03</v>
          </cell>
          <cell r="G29">
            <v>1.37</v>
          </cell>
          <cell r="H29">
            <v>1.19</v>
          </cell>
          <cell r="I29">
            <v>79.2</v>
          </cell>
          <cell r="J29">
            <v>-20.8</v>
          </cell>
          <cell r="K29">
            <v>75</v>
          </cell>
          <cell r="L29">
            <v>-25</v>
          </cell>
        </row>
        <row r="30">
          <cell r="B30" t="str">
            <v>化学、石油・石炭</v>
          </cell>
          <cell r="C30">
            <v>633250</v>
          </cell>
          <cell r="D30">
            <v>-11.3</v>
          </cell>
          <cell r="E30">
            <v>1.81</v>
          </cell>
          <cell r="F30">
            <v>-0.13</v>
          </cell>
          <cell r="G30">
            <v>2.02</v>
          </cell>
          <cell r="H30">
            <v>-0.13</v>
          </cell>
          <cell r="I30">
            <v>100</v>
          </cell>
          <cell r="J30">
            <v>0</v>
          </cell>
          <cell r="K30">
            <v>100</v>
          </cell>
          <cell r="L30">
            <v>0</v>
          </cell>
        </row>
        <row r="31">
          <cell r="B31" t="str">
            <v>プラスチック製品</v>
          </cell>
          <cell r="C31">
            <v>214337</v>
          </cell>
          <cell r="D31">
            <v>-43.6</v>
          </cell>
          <cell r="E31">
            <v>0.78</v>
          </cell>
          <cell r="F31">
            <v>-0.28999999999999998</v>
          </cell>
          <cell r="G31">
            <v>0.84</v>
          </cell>
          <cell r="H31">
            <v>-0.36</v>
          </cell>
          <cell r="I31">
            <v>89.2</v>
          </cell>
          <cell r="J31">
            <v>0.1</v>
          </cell>
          <cell r="K31">
            <v>76.2</v>
          </cell>
          <cell r="L31">
            <v>1.2</v>
          </cell>
        </row>
        <row r="32">
          <cell r="B32" t="str">
            <v>ゴム製品</v>
          </cell>
          <cell r="C32">
            <v>662376</v>
          </cell>
          <cell r="D32">
            <v>2.5</v>
          </cell>
          <cell r="E32">
            <v>1.5</v>
          </cell>
          <cell r="F32">
            <v>-0.03</v>
          </cell>
          <cell r="G32">
            <v>1.68</v>
          </cell>
          <cell r="H32">
            <v>-7.0000000000000007E-2</v>
          </cell>
          <cell r="I32">
            <v>85.1</v>
          </cell>
          <cell r="J32">
            <v>-14.9</v>
          </cell>
          <cell r="K32">
            <v>54.5</v>
          </cell>
          <cell r="L32">
            <v>-45.5</v>
          </cell>
        </row>
        <row r="33">
          <cell r="B33" t="str">
            <v>窯業・土石製品</v>
          </cell>
          <cell r="C33" t="str">
            <v>#524878</v>
          </cell>
          <cell r="D33" t="str">
            <v>#28.5</v>
          </cell>
          <cell r="E33" t="str">
            <v>#1.57</v>
          </cell>
          <cell r="F33" t="str">
            <v>#0.34</v>
          </cell>
          <cell r="G33" t="str">
            <v>#1.78</v>
          </cell>
          <cell r="H33" t="str">
            <v>#0.47</v>
          </cell>
          <cell r="I33" t="str">
            <v>#100</v>
          </cell>
          <cell r="J33" t="str">
            <v>#0</v>
          </cell>
          <cell r="K33" t="str">
            <v>#100</v>
          </cell>
          <cell r="L33" t="str">
            <v>#0</v>
          </cell>
        </row>
        <row r="34">
          <cell r="B34" t="str">
            <v>鉄鋼業</v>
          </cell>
          <cell r="C34" t="str">
            <v>#0</v>
          </cell>
          <cell r="D34" t="str">
            <v>#-100</v>
          </cell>
          <cell r="E34" t="str">
            <v>#0</v>
          </cell>
          <cell r="F34" t="str">
            <v>#-1.32</v>
          </cell>
          <cell r="G34" t="str">
            <v>#0</v>
          </cell>
          <cell r="H34" t="str">
            <v>#-1.58</v>
          </cell>
          <cell r="I34" t="str">
            <v>#0</v>
          </cell>
          <cell r="J34" t="str">
            <v>#-100</v>
          </cell>
          <cell r="K34" t="str">
            <v>#0</v>
          </cell>
          <cell r="L34" t="str">
            <v>#-100</v>
          </cell>
        </row>
        <row r="35">
          <cell r="B35" t="str">
            <v>非鉄金属製造業</v>
          </cell>
          <cell r="C35" t="str">
            <v>-</v>
          </cell>
          <cell r="D35" t="str">
            <v>-</v>
          </cell>
          <cell r="E35" t="str">
            <v>-</v>
          </cell>
          <cell r="F35" t="str">
            <v>-</v>
          </cell>
          <cell r="G35" t="str">
            <v>-</v>
          </cell>
          <cell r="H35" t="str">
            <v>-</v>
          </cell>
          <cell r="I35" t="str">
            <v>-</v>
          </cell>
          <cell r="J35" t="str">
            <v>-</v>
          </cell>
          <cell r="K35" t="str">
            <v>-</v>
          </cell>
          <cell r="L35" t="str">
            <v>-</v>
          </cell>
        </row>
        <row r="36">
          <cell r="B36" t="str">
            <v>金属製品製造業</v>
          </cell>
          <cell r="C36">
            <v>249569</v>
          </cell>
          <cell r="D36">
            <v>-24.2</v>
          </cell>
          <cell r="E36">
            <v>0.89</v>
          </cell>
          <cell r="F36">
            <v>-0.41</v>
          </cell>
          <cell r="G36">
            <v>0.97</v>
          </cell>
          <cell r="H36">
            <v>-0.5</v>
          </cell>
          <cell r="I36">
            <v>100</v>
          </cell>
          <cell r="J36">
            <v>19.5</v>
          </cell>
          <cell r="K36">
            <v>100</v>
          </cell>
          <cell r="L36">
            <v>6.2</v>
          </cell>
        </row>
        <row r="37">
          <cell r="B37" t="str">
            <v>はん用機械器具</v>
          </cell>
          <cell r="C37" t="str">
            <v>-</v>
          </cell>
          <cell r="D37" t="str">
            <v>-</v>
          </cell>
          <cell r="E37" t="str">
            <v>-</v>
          </cell>
          <cell r="F37" t="str">
            <v>-</v>
          </cell>
          <cell r="G37" t="str">
            <v>-</v>
          </cell>
          <cell r="H37" t="str">
            <v>-</v>
          </cell>
          <cell r="I37" t="str">
            <v>-</v>
          </cell>
          <cell r="J37" t="str">
            <v>-</v>
          </cell>
          <cell r="K37" t="str">
            <v>-</v>
          </cell>
          <cell r="L37" t="str">
            <v>-</v>
          </cell>
        </row>
        <row r="38">
          <cell r="B38" t="str">
            <v>生産用機械器具</v>
          </cell>
          <cell r="C38" t="str">
            <v>-</v>
          </cell>
          <cell r="D38" t="str">
            <v>-</v>
          </cell>
          <cell r="E38" t="str">
            <v>-</v>
          </cell>
          <cell r="F38" t="str">
            <v>-</v>
          </cell>
          <cell r="G38" t="str">
            <v>-</v>
          </cell>
          <cell r="H38" t="str">
            <v>-</v>
          </cell>
          <cell r="I38" t="str">
            <v>-</v>
          </cell>
          <cell r="J38" t="str">
            <v>-</v>
          </cell>
          <cell r="K38" t="str">
            <v>-</v>
          </cell>
          <cell r="L38" t="str">
            <v>-</v>
          </cell>
        </row>
        <row r="39">
          <cell r="B39" t="str">
            <v>業務用機械器具</v>
          </cell>
          <cell r="C39">
            <v>460844</v>
          </cell>
          <cell r="D39">
            <v>-10.4</v>
          </cell>
          <cell r="E39">
            <v>1.46</v>
          </cell>
          <cell r="F39">
            <v>-0.81</v>
          </cell>
          <cell r="G39">
            <v>1.59</v>
          </cell>
          <cell r="H39">
            <v>-0.89</v>
          </cell>
          <cell r="I39">
            <v>100</v>
          </cell>
          <cell r="J39">
            <v>8.3000000000000007</v>
          </cell>
          <cell r="K39">
            <v>100</v>
          </cell>
          <cell r="L39">
            <v>22.2</v>
          </cell>
        </row>
        <row r="40">
          <cell r="B40" t="str">
            <v>電子・デバイス</v>
          </cell>
          <cell r="C40">
            <v>340736</v>
          </cell>
          <cell r="D40">
            <v>23.4</v>
          </cell>
          <cell r="E40">
            <v>1.01</v>
          </cell>
          <cell r="F40">
            <v>0.2</v>
          </cell>
          <cell r="G40">
            <v>1.1399999999999999</v>
          </cell>
          <cell r="H40">
            <v>0.24</v>
          </cell>
          <cell r="I40">
            <v>83.7</v>
          </cell>
          <cell r="J40">
            <v>0.7</v>
          </cell>
          <cell r="K40">
            <v>82.6</v>
          </cell>
          <cell r="L40">
            <v>12.2</v>
          </cell>
        </row>
        <row r="41">
          <cell r="B41" t="str">
            <v>電気機械器具</v>
          </cell>
          <cell r="C41">
            <v>409680</v>
          </cell>
          <cell r="D41">
            <v>4.0999999999999996</v>
          </cell>
          <cell r="E41">
            <v>1.79</v>
          </cell>
          <cell r="F41">
            <v>-7.0000000000000007E-2</v>
          </cell>
          <cell r="G41">
            <v>1.84</v>
          </cell>
          <cell r="H41">
            <v>-0.06</v>
          </cell>
          <cell r="I41">
            <v>67.099999999999994</v>
          </cell>
          <cell r="J41">
            <v>-32.9</v>
          </cell>
          <cell r="K41">
            <v>43.5</v>
          </cell>
          <cell r="L41">
            <v>-56.5</v>
          </cell>
        </row>
        <row r="42">
          <cell r="B42" t="str">
            <v>情報通信機械器具</v>
          </cell>
          <cell r="C42">
            <v>330773</v>
          </cell>
          <cell r="D42">
            <v>-9.9</v>
          </cell>
          <cell r="E42">
            <v>0.57999999999999996</v>
          </cell>
          <cell r="F42">
            <v>-0.08</v>
          </cell>
          <cell r="G42">
            <v>0.64</v>
          </cell>
          <cell r="H42">
            <v>-0.12</v>
          </cell>
          <cell r="I42">
            <v>100</v>
          </cell>
          <cell r="J42">
            <v>0</v>
          </cell>
          <cell r="K42">
            <v>100</v>
          </cell>
          <cell r="L42">
            <v>0</v>
          </cell>
        </row>
        <row r="43">
          <cell r="B43" t="str">
            <v>輸送用機械器具</v>
          </cell>
          <cell r="C43">
            <v>717290</v>
          </cell>
          <cell r="D43">
            <v>6.6</v>
          </cell>
          <cell r="E43">
            <v>1.4</v>
          </cell>
          <cell r="F43">
            <v>0.03</v>
          </cell>
          <cell r="G43">
            <v>1.49</v>
          </cell>
          <cell r="H43">
            <v>-7.0000000000000007E-2</v>
          </cell>
          <cell r="I43">
            <v>93.2</v>
          </cell>
          <cell r="J43">
            <v>-6.8</v>
          </cell>
          <cell r="K43">
            <v>90.5</v>
          </cell>
          <cell r="L43">
            <v>-9.5</v>
          </cell>
        </row>
        <row r="44">
          <cell r="B44" t="str">
            <v>その他の製造業</v>
          </cell>
          <cell r="C44">
            <v>366656</v>
          </cell>
          <cell r="D44">
            <v>79.900000000000006</v>
          </cell>
          <cell r="E44">
            <v>1.29</v>
          </cell>
          <cell r="F44">
            <v>0.43</v>
          </cell>
          <cell r="G44">
            <v>1.42</v>
          </cell>
          <cell r="H44">
            <v>0.52</v>
          </cell>
          <cell r="I44">
            <v>63.5</v>
          </cell>
          <cell r="J44">
            <v>-10.1</v>
          </cell>
          <cell r="K44">
            <v>33.299999999999997</v>
          </cell>
          <cell r="L44">
            <v>-29.2</v>
          </cell>
        </row>
        <row r="45">
          <cell r="B45" t="str">
            <v>Ｅ一括分１</v>
          </cell>
          <cell r="C45">
            <v>376111</v>
          </cell>
          <cell r="D45">
            <v>-26.2</v>
          </cell>
          <cell r="E45">
            <v>1.25</v>
          </cell>
          <cell r="F45">
            <v>-0.67</v>
          </cell>
          <cell r="G45">
            <v>1.37</v>
          </cell>
          <cell r="H45">
            <v>-0.7</v>
          </cell>
          <cell r="I45">
            <v>100</v>
          </cell>
          <cell r="J45">
            <v>0</v>
          </cell>
          <cell r="K45">
            <v>100</v>
          </cell>
          <cell r="L45">
            <v>0</v>
          </cell>
        </row>
        <row r="46">
          <cell r="B46" t="str">
            <v>Ｅ一括分２</v>
          </cell>
          <cell r="C46" t="str">
            <v>-</v>
          </cell>
          <cell r="D46" t="str">
            <v>-</v>
          </cell>
          <cell r="E46" t="str">
            <v>-</v>
          </cell>
          <cell r="F46" t="str">
            <v>-</v>
          </cell>
          <cell r="G46" t="str">
            <v>-</v>
          </cell>
          <cell r="H46" t="str">
            <v>-</v>
          </cell>
          <cell r="I46" t="str">
            <v>-</v>
          </cell>
          <cell r="J46" t="str">
            <v>-</v>
          </cell>
          <cell r="K46" t="str">
            <v>-</v>
          </cell>
          <cell r="L46" t="str">
            <v>-</v>
          </cell>
        </row>
        <row r="47">
          <cell r="B47" t="str">
            <v>Ｅ一括分３</v>
          </cell>
          <cell r="C47" t="str">
            <v>-</v>
          </cell>
          <cell r="D47" t="str">
            <v>-</v>
          </cell>
          <cell r="E47" t="str">
            <v>-</v>
          </cell>
          <cell r="F47" t="str">
            <v>-</v>
          </cell>
          <cell r="G47" t="str">
            <v>-</v>
          </cell>
          <cell r="H47" t="str">
            <v>-</v>
          </cell>
          <cell r="I47" t="str">
            <v>-</v>
          </cell>
          <cell r="J47" t="str">
            <v>-</v>
          </cell>
          <cell r="K47" t="str">
            <v>-</v>
          </cell>
          <cell r="L47" t="str">
            <v>-</v>
          </cell>
        </row>
        <row r="48">
          <cell r="B48" t="str">
            <v>卸売業</v>
          </cell>
          <cell r="C48">
            <v>334692</v>
          </cell>
          <cell r="D48">
            <v>-7.8</v>
          </cell>
          <cell r="E48">
            <v>1.08</v>
          </cell>
          <cell r="F48">
            <v>-0.2</v>
          </cell>
          <cell r="G48">
            <v>1.1499999999999999</v>
          </cell>
          <cell r="H48">
            <v>-0.21</v>
          </cell>
          <cell r="I48">
            <v>93.1</v>
          </cell>
          <cell r="J48">
            <v>-6.9</v>
          </cell>
          <cell r="K48">
            <v>92</v>
          </cell>
          <cell r="L48">
            <v>-8</v>
          </cell>
        </row>
        <row r="49">
          <cell r="B49" t="str">
            <v>小売業</v>
          </cell>
          <cell r="C49">
            <v>97883</v>
          </cell>
          <cell r="D49">
            <v>12.4</v>
          </cell>
          <cell r="E49">
            <v>0.52</v>
          </cell>
          <cell r="F49">
            <v>-0.04</v>
          </cell>
          <cell r="G49">
            <v>0.54</v>
          </cell>
          <cell r="H49">
            <v>-0.13</v>
          </cell>
          <cell r="I49">
            <v>91.4</v>
          </cell>
          <cell r="J49">
            <v>9.8000000000000007</v>
          </cell>
          <cell r="K49">
            <v>93.3</v>
          </cell>
          <cell r="L49">
            <v>4.9000000000000004</v>
          </cell>
        </row>
        <row r="50">
          <cell r="B50" t="str">
            <v>宿泊業</v>
          </cell>
          <cell r="C50">
            <v>103596</v>
          </cell>
          <cell r="D50">
            <v>152.4</v>
          </cell>
          <cell r="E50">
            <v>0.6</v>
          </cell>
          <cell r="F50">
            <v>0.27</v>
          </cell>
          <cell r="G50">
            <v>0.6</v>
          </cell>
          <cell r="H50">
            <v>0.25</v>
          </cell>
          <cell r="I50">
            <v>12.4</v>
          </cell>
          <cell r="J50">
            <v>-65.400000000000006</v>
          </cell>
          <cell r="K50">
            <v>5.4</v>
          </cell>
          <cell r="L50">
            <v>-70.099999999999994</v>
          </cell>
        </row>
        <row r="51">
          <cell r="B51" t="str">
            <v>Ｍ一括分</v>
          </cell>
          <cell r="C51">
            <v>15986</v>
          </cell>
          <cell r="D51">
            <v>-3.6</v>
          </cell>
          <cell r="E51">
            <v>0.2</v>
          </cell>
          <cell r="F51">
            <v>0.02</v>
          </cell>
          <cell r="G51">
            <v>0.21</v>
          </cell>
          <cell r="H51">
            <v>0.03</v>
          </cell>
          <cell r="I51">
            <v>31.3</v>
          </cell>
          <cell r="J51">
            <v>7.9</v>
          </cell>
          <cell r="K51">
            <v>28.3</v>
          </cell>
          <cell r="L51">
            <v>8.3000000000000007</v>
          </cell>
        </row>
        <row r="52">
          <cell r="B52" t="str">
            <v>医療業</v>
          </cell>
          <cell r="C52">
            <v>496995</v>
          </cell>
          <cell r="D52">
            <v>13.9</v>
          </cell>
          <cell r="E52">
            <v>1.55</v>
          </cell>
          <cell r="F52">
            <v>0.35</v>
          </cell>
          <cell r="G52">
            <v>1.63</v>
          </cell>
          <cell r="H52">
            <v>0.36</v>
          </cell>
          <cell r="I52">
            <v>100</v>
          </cell>
          <cell r="J52">
            <v>0</v>
          </cell>
          <cell r="K52">
            <v>100</v>
          </cell>
          <cell r="L52">
            <v>0</v>
          </cell>
        </row>
        <row r="53">
          <cell r="B53" t="str">
            <v>Ｐ一括分</v>
          </cell>
          <cell r="C53">
            <v>488540</v>
          </cell>
          <cell r="D53">
            <v>57.9</v>
          </cell>
          <cell r="E53">
            <v>1.51</v>
          </cell>
          <cell r="F53">
            <v>0.32</v>
          </cell>
          <cell r="G53">
            <v>1.57</v>
          </cell>
          <cell r="H53">
            <v>0.34</v>
          </cell>
          <cell r="I53">
            <v>100</v>
          </cell>
          <cell r="J53">
            <v>15.5</v>
          </cell>
          <cell r="K53">
            <v>100</v>
          </cell>
          <cell r="L53">
            <v>19.899999999999999</v>
          </cell>
        </row>
        <row r="54">
          <cell r="B54" t="str">
            <v>職業紹介・派遣業</v>
          </cell>
          <cell r="C54">
            <v>43387</v>
          </cell>
          <cell r="D54">
            <v>76.3</v>
          </cell>
          <cell r="E54">
            <v>0.22</v>
          </cell>
          <cell r="F54">
            <v>0.05</v>
          </cell>
          <cell r="G54">
            <v>0.25</v>
          </cell>
          <cell r="H54">
            <v>0.05</v>
          </cell>
          <cell r="I54">
            <v>84.1</v>
          </cell>
          <cell r="J54">
            <v>8.5</v>
          </cell>
          <cell r="K54">
            <v>70</v>
          </cell>
          <cell r="L54">
            <v>8.6999999999999993</v>
          </cell>
        </row>
        <row r="55">
          <cell r="B55" t="str">
            <v>その他の事業サービス</v>
          </cell>
          <cell r="C55" t="str">
            <v>-</v>
          </cell>
          <cell r="D55" t="str">
            <v>-</v>
          </cell>
          <cell r="E55" t="str">
            <v>-</v>
          </cell>
          <cell r="F55" t="str">
            <v>-</v>
          </cell>
          <cell r="G55" t="str">
            <v>-</v>
          </cell>
          <cell r="H55" t="str">
            <v>-</v>
          </cell>
          <cell r="I55" t="str">
            <v>-</v>
          </cell>
          <cell r="J55" t="str">
            <v>-</v>
          </cell>
          <cell r="K55" t="str">
            <v>-</v>
          </cell>
          <cell r="L55" t="str">
            <v>-</v>
          </cell>
        </row>
        <row r="56">
          <cell r="B56" t="str">
            <v>Ｒ一括分</v>
          </cell>
          <cell r="C56">
            <v>167385</v>
          </cell>
          <cell r="D56">
            <v>94.8</v>
          </cell>
          <cell r="E56">
            <v>0.74</v>
          </cell>
          <cell r="F56">
            <v>0.18</v>
          </cell>
          <cell r="G56">
            <v>0.76</v>
          </cell>
          <cell r="H56">
            <v>0.18</v>
          </cell>
          <cell r="I56">
            <v>84.1</v>
          </cell>
          <cell r="J56">
            <v>-5.6</v>
          </cell>
          <cell r="K56">
            <v>79.400000000000006</v>
          </cell>
          <cell r="L56">
            <v>2.1</v>
          </cell>
        </row>
        <row r="57">
          <cell r="B57" t="str">
            <v>特掲産業１</v>
          </cell>
          <cell r="C57">
            <v>151382</v>
          </cell>
          <cell r="D57">
            <v>87.1</v>
          </cell>
          <cell r="E57">
            <v>0.89</v>
          </cell>
          <cell r="F57">
            <v>0.48</v>
          </cell>
          <cell r="G57">
            <v>0.95</v>
          </cell>
          <cell r="H57">
            <v>0.52</v>
          </cell>
          <cell r="I57">
            <v>71.5</v>
          </cell>
          <cell r="J57">
            <v>-19.8</v>
          </cell>
          <cell r="K57">
            <v>70.8</v>
          </cell>
          <cell r="L57">
            <v>-19.7</v>
          </cell>
        </row>
        <row r="58">
          <cell r="B58" t="str">
            <v>特掲産業２</v>
          </cell>
          <cell r="C58" t="str">
            <v>#0</v>
          </cell>
          <cell r="D58" t="str">
            <v>#0</v>
          </cell>
          <cell r="E58" t="str">
            <v>#0</v>
          </cell>
          <cell r="F58" t="str">
            <v>#0</v>
          </cell>
          <cell r="G58" t="str">
            <v>#0</v>
          </cell>
          <cell r="H58" t="str">
            <v>#0</v>
          </cell>
          <cell r="I58" t="str">
            <v>#0</v>
          </cell>
          <cell r="J58" t="str">
            <v>#0</v>
          </cell>
          <cell r="K58" t="str">
            <v>#0</v>
          </cell>
          <cell r="L58" t="str">
            <v>#0</v>
          </cell>
        </row>
        <row r="59">
          <cell r="B59" t="str">
            <v>特掲産業３</v>
          </cell>
          <cell r="C59" t="str">
            <v>-</v>
          </cell>
          <cell r="D59" t="str">
            <v>-</v>
          </cell>
          <cell r="E59" t="str">
            <v>-</v>
          </cell>
          <cell r="F59" t="str">
            <v>-</v>
          </cell>
          <cell r="G59" t="str">
            <v>-</v>
          </cell>
          <cell r="H59" t="str">
            <v>-</v>
          </cell>
          <cell r="I59" t="str">
            <v>-</v>
          </cell>
          <cell r="J59" t="str">
            <v>-</v>
          </cell>
          <cell r="K59" t="str">
            <v>-</v>
          </cell>
          <cell r="L59" t="str">
            <v>-</v>
          </cell>
        </row>
        <row r="60">
          <cell r="B60" t="str">
            <v>特掲産業４</v>
          </cell>
          <cell r="C60" t="str">
            <v>-</v>
          </cell>
          <cell r="D60" t="str">
            <v>-</v>
          </cell>
          <cell r="E60" t="str">
            <v>-</v>
          </cell>
          <cell r="F60" t="str">
            <v>-</v>
          </cell>
          <cell r="G60" t="str">
            <v>-</v>
          </cell>
          <cell r="H60" t="str">
            <v>-</v>
          </cell>
          <cell r="I60" t="str">
            <v>-</v>
          </cell>
          <cell r="J60" t="str">
            <v>-</v>
          </cell>
          <cell r="K60" t="str">
            <v>-</v>
          </cell>
          <cell r="L60" t="str">
            <v>-</v>
          </cell>
        </row>
        <row r="61">
          <cell r="B61" t="str">
            <v>特掲産業５</v>
          </cell>
          <cell r="C61" t="str">
            <v>-</v>
          </cell>
          <cell r="D61" t="str">
            <v>-</v>
          </cell>
          <cell r="E61" t="str">
            <v>-</v>
          </cell>
          <cell r="F61" t="str">
            <v>-</v>
          </cell>
          <cell r="G61" t="str">
            <v>-</v>
          </cell>
          <cell r="H61" t="str">
            <v>-</v>
          </cell>
          <cell r="I61" t="str">
            <v>-</v>
          </cell>
          <cell r="J61" t="str">
            <v>-</v>
          </cell>
          <cell r="K61" t="str">
            <v>-</v>
          </cell>
          <cell r="L61" t="str">
            <v>-</v>
          </cell>
        </row>
        <row r="62">
          <cell r="B62" t="str">
            <v>特掲積上産業１</v>
          </cell>
          <cell r="C62" t="str">
            <v>-</v>
          </cell>
          <cell r="D62" t="str">
            <v>-</v>
          </cell>
          <cell r="E62" t="str">
            <v>-</v>
          </cell>
          <cell r="F62" t="str">
            <v>-</v>
          </cell>
          <cell r="G62" t="str">
            <v>-</v>
          </cell>
          <cell r="H62" t="str">
            <v>-</v>
          </cell>
          <cell r="I62" t="str">
            <v>-</v>
          </cell>
          <cell r="J62" t="str">
            <v>-</v>
          </cell>
          <cell r="K62" t="str">
            <v>-</v>
          </cell>
          <cell r="L62" t="str">
            <v>-</v>
          </cell>
        </row>
        <row r="63">
          <cell r="B63" t="str">
            <v>特掲積上産業２</v>
          </cell>
          <cell r="C63" t="str">
            <v>-</v>
          </cell>
          <cell r="D63" t="str">
            <v>-</v>
          </cell>
          <cell r="E63" t="str">
            <v>-</v>
          </cell>
          <cell r="F63" t="str">
            <v>-</v>
          </cell>
          <cell r="G63" t="str">
            <v>-</v>
          </cell>
          <cell r="H63" t="str">
            <v>-</v>
          </cell>
          <cell r="I63" t="str">
            <v>-</v>
          </cell>
          <cell r="J63" t="str">
            <v>-</v>
          </cell>
          <cell r="K63" t="str">
            <v>-</v>
          </cell>
          <cell r="L63" t="str">
            <v>-</v>
          </cell>
        </row>
      </sheetData>
      <sheetData sheetId="3"/>
    </sheetDataSet>
  </externalBook>
</externalLink>
</file>

<file path=xl/theme/theme1.xml><?xml version="1.0" encoding="utf-8"?>
<a:theme xmlns:a="http://schemas.openxmlformats.org/drawingml/2006/main" name="Office テーマ">
  <a:themeElements>
    <a:clrScheme name="メトロ">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A908C-71E8-48B6-99C8-884CE457FC31}">
  <sheetPr>
    <pageSetUpPr autoPageBreaks="0"/>
  </sheetPr>
  <dimension ref="B1:L88"/>
  <sheetViews>
    <sheetView showGridLines="0" view="pageBreakPreview" zoomScaleNormal="80" zoomScaleSheetLayoutView="100" zoomScalePageLayoutView="85" workbookViewId="0">
      <selection activeCell="M17" sqref="M17"/>
    </sheetView>
  </sheetViews>
  <sheetFormatPr defaultColWidth="11.75" defaultRowHeight="14.25" x14ac:dyDescent="0.15"/>
  <cols>
    <col min="1" max="1" width="4" style="69" customWidth="1"/>
    <col min="2" max="2" width="28.5" style="69" customWidth="1"/>
    <col min="3" max="3" width="14.125" style="69" customWidth="1"/>
    <col min="4" max="4" width="13" style="69" customWidth="1"/>
    <col min="5" max="5" width="12.375" style="69" customWidth="1"/>
    <col min="6" max="6" width="12.25" style="69" customWidth="1"/>
    <col min="7" max="7" width="11.875" style="69" customWidth="1"/>
    <col min="8" max="8" width="12.25" style="69" customWidth="1"/>
    <col min="9" max="9" width="11.875" style="69" customWidth="1"/>
    <col min="10" max="10" width="14" style="69" customWidth="1"/>
    <col min="11" max="11" width="1.75" style="69" customWidth="1"/>
    <col min="12" max="16384" width="11.75" style="69"/>
  </cols>
  <sheetData>
    <row r="1" spans="2:12" s="3" customFormat="1" ht="18.75" x14ac:dyDescent="0.15">
      <c r="B1" s="1" t="s">
        <v>65</v>
      </c>
      <c r="C1" s="2"/>
      <c r="F1" s="4"/>
      <c r="G1" s="5"/>
      <c r="H1" s="5"/>
      <c r="I1" s="5"/>
      <c r="J1" s="5"/>
      <c r="K1" s="5"/>
    </row>
    <row r="2" spans="2:12" s="3" customFormat="1" ht="24" x14ac:dyDescent="0.15">
      <c r="B2" s="6"/>
      <c r="C2" s="6"/>
      <c r="D2" s="6"/>
      <c r="E2" s="6"/>
      <c r="F2" s="5"/>
      <c r="G2" s="5"/>
      <c r="H2" s="5"/>
      <c r="I2" s="5"/>
      <c r="J2" s="5"/>
      <c r="K2" s="5"/>
    </row>
    <row r="3" spans="2:12" s="3" customFormat="1" ht="22.5" customHeight="1" x14ac:dyDescent="0.15">
      <c r="B3" s="7" t="s">
        <v>0</v>
      </c>
      <c r="C3" s="7"/>
      <c r="D3" s="7"/>
      <c r="E3" s="8"/>
      <c r="F3" s="7"/>
      <c r="G3" s="7"/>
      <c r="H3" s="7"/>
      <c r="I3" s="7"/>
      <c r="J3" s="7"/>
      <c r="K3" s="5"/>
    </row>
    <row r="4" spans="2:12" s="3" customFormat="1" ht="17.45" customHeight="1" x14ac:dyDescent="0.15">
      <c r="B4" s="9"/>
      <c r="C4" s="10"/>
      <c r="D4" s="11"/>
      <c r="E4" s="12"/>
      <c r="F4" s="13"/>
      <c r="G4" s="13"/>
      <c r="H4" s="13"/>
      <c r="I4" s="13"/>
      <c r="J4" s="14"/>
      <c r="K4" s="15"/>
      <c r="L4" s="16"/>
    </row>
    <row r="5" spans="2:12" s="3" customFormat="1" ht="17.45" customHeight="1" x14ac:dyDescent="0.15">
      <c r="B5" s="17"/>
      <c r="C5" s="18" t="s">
        <v>1</v>
      </c>
      <c r="D5" s="55"/>
      <c r="E5" s="19" t="s">
        <v>2</v>
      </c>
      <c r="F5" s="20"/>
      <c r="G5" s="21"/>
      <c r="H5" s="21"/>
      <c r="I5" s="270" t="s">
        <v>3</v>
      </c>
      <c r="J5" s="271"/>
      <c r="K5" s="15"/>
      <c r="L5" s="16"/>
    </row>
    <row r="6" spans="2:12" s="3" customFormat="1" ht="17.45" customHeight="1" x14ac:dyDescent="0.15">
      <c r="B6" s="17"/>
      <c r="C6" s="22"/>
      <c r="D6" s="23"/>
      <c r="E6" s="24"/>
      <c r="F6" s="25"/>
      <c r="G6" s="26" t="s">
        <v>4</v>
      </c>
      <c r="H6" s="27"/>
      <c r="I6" s="28"/>
      <c r="J6" s="29"/>
      <c r="K6" s="15"/>
      <c r="L6" s="30"/>
    </row>
    <row r="7" spans="2:12" s="3" customFormat="1" ht="17.45" customHeight="1" x14ac:dyDescent="0.15">
      <c r="B7" s="31"/>
      <c r="C7" s="32" t="s">
        <v>5</v>
      </c>
      <c r="D7" s="2" t="s">
        <v>6</v>
      </c>
      <c r="E7" s="33" t="s">
        <v>5</v>
      </c>
      <c r="F7" s="34" t="s">
        <v>6</v>
      </c>
      <c r="G7" s="33" t="s">
        <v>5</v>
      </c>
      <c r="H7" s="34" t="s">
        <v>7</v>
      </c>
      <c r="I7" s="33" t="s">
        <v>5</v>
      </c>
      <c r="J7" s="35" t="s">
        <v>8</v>
      </c>
      <c r="K7" s="15"/>
      <c r="L7" s="30"/>
    </row>
    <row r="8" spans="2:12" s="3" customFormat="1" ht="22.5" customHeight="1" x14ac:dyDescent="0.15">
      <c r="B8" s="9"/>
      <c r="C8" s="36" t="s">
        <v>9</v>
      </c>
      <c r="D8" s="37" t="s">
        <v>10</v>
      </c>
      <c r="E8" s="36" t="s">
        <v>11</v>
      </c>
      <c r="F8" s="37" t="s">
        <v>10</v>
      </c>
      <c r="G8" s="36" t="s">
        <v>11</v>
      </c>
      <c r="H8" s="37" t="s">
        <v>10</v>
      </c>
      <c r="I8" s="36" t="s">
        <v>11</v>
      </c>
      <c r="J8" s="38" t="s">
        <v>11</v>
      </c>
      <c r="K8" s="15"/>
      <c r="L8" s="30"/>
    </row>
    <row r="9" spans="2:12" s="3" customFormat="1" ht="22.5" customHeight="1" x14ac:dyDescent="0.15">
      <c r="B9" s="39" t="s">
        <v>12</v>
      </c>
      <c r="C9" s="40">
        <v>246066</v>
      </c>
      <c r="D9" s="41">
        <v>4.5</v>
      </c>
      <c r="E9" s="40">
        <v>243688</v>
      </c>
      <c r="F9" s="41">
        <v>4.5</v>
      </c>
      <c r="G9" s="40">
        <v>228968</v>
      </c>
      <c r="H9" s="41">
        <v>4.7</v>
      </c>
      <c r="I9" s="40">
        <v>2378</v>
      </c>
      <c r="J9" s="42">
        <v>367</v>
      </c>
      <c r="K9" s="15"/>
      <c r="L9" s="30"/>
    </row>
    <row r="10" spans="2:12" s="3" customFormat="1" ht="22.5" customHeight="1" x14ac:dyDescent="0.15">
      <c r="B10" s="39" t="s">
        <v>13</v>
      </c>
      <c r="C10" s="40">
        <v>361781</v>
      </c>
      <c r="D10" s="41">
        <v>20.6</v>
      </c>
      <c r="E10" s="40">
        <v>343896</v>
      </c>
      <c r="F10" s="41">
        <v>14.5</v>
      </c>
      <c r="G10" s="40">
        <v>328716</v>
      </c>
      <c r="H10" s="41">
        <v>19.7</v>
      </c>
      <c r="I10" s="40">
        <v>17885</v>
      </c>
      <c r="J10" s="42">
        <v>17885</v>
      </c>
      <c r="K10" s="15"/>
      <c r="L10" s="30"/>
    </row>
    <row r="11" spans="2:12" s="3" customFormat="1" ht="22.5" customHeight="1" x14ac:dyDescent="0.15">
      <c r="B11" s="39" t="s">
        <v>14</v>
      </c>
      <c r="C11" s="40">
        <v>248996</v>
      </c>
      <c r="D11" s="41">
        <v>3.1</v>
      </c>
      <c r="E11" s="40">
        <v>248592</v>
      </c>
      <c r="F11" s="41">
        <v>4.3</v>
      </c>
      <c r="G11" s="40">
        <v>228556</v>
      </c>
      <c r="H11" s="41">
        <v>4.9000000000000004</v>
      </c>
      <c r="I11" s="40">
        <v>404</v>
      </c>
      <c r="J11" s="42">
        <v>-2636</v>
      </c>
      <c r="K11" s="15"/>
      <c r="L11" s="30"/>
    </row>
    <row r="12" spans="2:12" s="3" customFormat="1" ht="22.5" customHeight="1" x14ac:dyDescent="0.15">
      <c r="B12" s="43" t="s">
        <v>15</v>
      </c>
      <c r="C12" s="40">
        <v>376474</v>
      </c>
      <c r="D12" s="41">
        <v>3.9</v>
      </c>
      <c r="E12" s="40">
        <v>376474</v>
      </c>
      <c r="F12" s="41">
        <v>3.8</v>
      </c>
      <c r="G12" s="40">
        <v>336776</v>
      </c>
      <c r="H12" s="41">
        <v>3.7</v>
      </c>
      <c r="I12" s="40">
        <v>0</v>
      </c>
      <c r="J12" s="42">
        <v>0</v>
      </c>
      <c r="K12" s="15"/>
      <c r="L12" s="30"/>
    </row>
    <row r="13" spans="2:12" s="3" customFormat="1" ht="22.5" customHeight="1" x14ac:dyDescent="0.15">
      <c r="B13" s="39" t="s">
        <v>16</v>
      </c>
      <c r="C13" s="40">
        <v>354860</v>
      </c>
      <c r="D13" s="41">
        <v>2.2999999999999998</v>
      </c>
      <c r="E13" s="40">
        <v>349072</v>
      </c>
      <c r="F13" s="41">
        <v>1.5</v>
      </c>
      <c r="G13" s="40">
        <v>316774</v>
      </c>
      <c r="H13" s="41">
        <v>-0.6</v>
      </c>
      <c r="I13" s="40">
        <v>5788</v>
      </c>
      <c r="J13" s="42">
        <v>2822</v>
      </c>
      <c r="K13" s="15"/>
      <c r="L13" s="30"/>
    </row>
    <row r="14" spans="2:12" s="3" customFormat="1" ht="22.5" customHeight="1" x14ac:dyDescent="0.15">
      <c r="B14" s="39" t="s">
        <v>17</v>
      </c>
      <c r="C14" s="40">
        <v>254829</v>
      </c>
      <c r="D14" s="41">
        <v>-4.3</v>
      </c>
      <c r="E14" s="40">
        <v>254758</v>
      </c>
      <c r="F14" s="41">
        <v>-4.2</v>
      </c>
      <c r="G14" s="40">
        <v>231014</v>
      </c>
      <c r="H14" s="41">
        <v>-1</v>
      </c>
      <c r="I14" s="40">
        <v>71</v>
      </c>
      <c r="J14" s="42">
        <v>-151</v>
      </c>
      <c r="K14" s="15"/>
      <c r="L14" s="30"/>
    </row>
    <row r="15" spans="2:12" s="3" customFormat="1" ht="22.5" customHeight="1" x14ac:dyDescent="0.15">
      <c r="B15" s="39" t="s">
        <v>18</v>
      </c>
      <c r="C15" s="40">
        <v>203872</v>
      </c>
      <c r="D15" s="41">
        <v>-0.9</v>
      </c>
      <c r="E15" s="40">
        <v>203645</v>
      </c>
      <c r="F15" s="41">
        <v>-0.7</v>
      </c>
      <c r="G15" s="40">
        <v>194843</v>
      </c>
      <c r="H15" s="41">
        <v>-0.8</v>
      </c>
      <c r="I15" s="40">
        <v>227</v>
      </c>
      <c r="J15" s="42">
        <v>-488</v>
      </c>
      <c r="K15" s="15"/>
      <c r="L15" s="30"/>
    </row>
    <row r="16" spans="2:12" s="3" customFormat="1" ht="22.5" customHeight="1" x14ac:dyDescent="0.15">
      <c r="B16" s="39" t="s">
        <v>19</v>
      </c>
      <c r="C16" s="40">
        <v>375438</v>
      </c>
      <c r="D16" s="41">
        <v>13.8</v>
      </c>
      <c r="E16" s="40">
        <v>375218</v>
      </c>
      <c r="F16" s="41">
        <v>13.7</v>
      </c>
      <c r="G16" s="40">
        <v>355587</v>
      </c>
      <c r="H16" s="41">
        <v>12.5</v>
      </c>
      <c r="I16" s="40">
        <v>220</v>
      </c>
      <c r="J16" s="42">
        <v>220</v>
      </c>
      <c r="K16" s="15"/>
      <c r="L16" s="30"/>
    </row>
    <row r="17" spans="2:12" s="3" customFormat="1" ht="22.5" customHeight="1" x14ac:dyDescent="0.15">
      <c r="B17" s="39" t="s">
        <v>20</v>
      </c>
      <c r="C17" s="40">
        <v>244351</v>
      </c>
      <c r="D17" s="41">
        <v>-12.7</v>
      </c>
      <c r="E17" s="40">
        <v>235749</v>
      </c>
      <c r="F17" s="41">
        <v>-12.9</v>
      </c>
      <c r="G17" s="40">
        <v>218177</v>
      </c>
      <c r="H17" s="41">
        <v>-13.2</v>
      </c>
      <c r="I17" s="40">
        <v>8602</v>
      </c>
      <c r="J17" s="42">
        <v>-805</v>
      </c>
      <c r="K17" s="15"/>
      <c r="L17" s="30"/>
    </row>
    <row r="18" spans="2:12" s="3" customFormat="1" ht="22.5" customHeight="1" x14ac:dyDescent="0.15">
      <c r="B18" s="44" t="s">
        <v>21</v>
      </c>
      <c r="C18" s="40">
        <v>322754</v>
      </c>
      <c r="D18" s="41">
        <v>11.4</v>
      </c>
      <c r="E18" s="40">
        <v>322754</v>
      </c>
      <c r="F18" s="41">
        <v>11.5</v>
      </c>
      <c r="G18" s="40">
        <v>306518</v>
      </c>
      <c r="H18" s="41">
        <v>18.2</v>
      </c>
      <c r="I18" s="40">
        <v>0</v>
      </c>
      <c r="J18" s="42">
        <v>0</v>
      </c>
      <c r="K18" s="15"/>
      <c r="L18" s="30"/>
    </row>
    <row r="19" spans="2:12" s="3" customFormat="1" ht="22.5" customHeight="1" x14ac:dyDescent="0.15">
      <c r="B19" s="39" t="s">
        <v>22</v>
      </c>
      <c r="C19" s="40">
        <v>111320</v>
      </c>
      <c r="D19" s="41">
        <v>9.9</v>
      </c>
      <c r="E19" s="40">
        <v>110820</v>
      </c>
      <c r="F19" s="41">
        <v>14.7</v>
      </c>
      <c r="G19" s="40">
        <v>103136</v>
      </c>
      <c r="H19" s="41">
        <v>12.8</v>
      </c>
      <c r="I19" s="40">
        <v>500</v>
      </c>
      <c r="J19" s="42">
        <v>-4194</v>
      </c>
      <c r="K19" s="15"/>
      <c r="L19" s="30"/>
    </row>
    <row r="20" spans="2:12" s="3" customFormat="1" ht="22.5" customHeight="1" x14ac:dyDescent="0.15">
      <c r="B20" s="43" t="s">
        <v>23</v>
      </c>
      <c r="C20" s="40">
        <v>160609</v>
      </c>
      <c r="D20" s="41">
        <v>-9.9</v>
      </c>
      <c r="E20" s="40">
        <v>160305</v>
      </c>
      <c r="F20" s="41">
        <v>-9.1</v>
      </c>
      <c r="G20" s="40">
        <v>155808</v>
      </c>
      <c r="H20" s="41">
        <v>-7.2</v>
      </c>
      <c r="I20" s="40">
        <v>304</v>
      </c>
      <c r="J20" s="42">
        <v>-1726</v>
      </c>
      <c r="K20" s="15"/>
      <c r="L20" s="30"/>
    </row>
    <row r="21" spans="2:12" s="3" customFormat="1" ht="22.5" customHeight="1" x14ac:dyDescent="0.15">
      <c r="B21" s="39" t="s">
        <v>24</v>
      </c>
      <c r="C21" s="40">
        <v>328584</v>
      </c>
      <c r="D21" s="41">
        <v>9.4</v>
      </c>
      <c r="E21" s="40">
        <v>327734</v>
      </c>
      <c r="F21" s="41">
        <v>9.1999999999999993</v>
      </c>
      <c r="G21" s="40">
        <v>318807</v>
      </c>
      <c r="H21" s="41">
        <v>9.4</v>
      </c>
      <c r="I21" s="40">
        <v>850</v>
      </c>
      <c r="J21" s="42">
        <v>711</v>
      </c>
      <c r="K21" s="15"/>
      <c r="L21" s="30"/>
    </row>
    <row r="22" spans="2:12" s="3" customFormat="1" ht="22.5" customHeight="1" x14ac:dyDescent="0.15">
      <c r="B22" s="39" t="s">
        <v>25</v>
      </c>
      <c r="C22" s="40">
        <v>272645</v>
      </c>
      <c r="D22" s="41">
        <v>6.4</v>
      </c>
      <c r="E22" s="40">
        <v>268781</v>
      </c>
      <c r="F22" s="41">
        <v>5.3</v>
      </c>
      <c r="G22" s="40">
        <v>248630</v>
      </c>
      <c r="H22" s="41">
        <v>3.5</v>
      </c>
      <c r="I22" s="40">
        <v>3864</v>
      </c>
      <c r="J22" s="42">
        <v>2613</v>
      </c>
      <c r="K22" s="15"/>
      <c r="L22" s="30"/>
    </row>
    <row r="23" spans="2:12" s="3" customFormat="1" ht="22.5" customHeight="1" x14ac:dyDescent="0.15">
      <c r="B23" s="39" t="s">
        <v>26</v>
      </c>
      <c r="C23" s="40">
        <v>332795</v>
      </c>
      <c r="D23" s="41">
        <v>-5.8</v>
      </c>
      <c r="E23" s="40">
        <v>332165</v>
      </c>
      <c r="F23" s="41">
        <v>12.8</v>
      </c>
      <c r="G23" s="40">
        <v>317278</v>
      </c>
      <c r="H23" s="41">
        <v>12.9</v>
      </c>
      <c r="I23" s="40">
        <v>630</v>
      </c>
      <c r="J23" s="42">
        <v>-58202</v>
      </c>
      <c r="K23" s="15"/>
    </row>
    <row r="24" spans="2:12" s="3" customFormat="1" ht="22.5" customHeight="1" x14ac:dyDescent="0.15">
      <c r="B24" s="45" t="s">
        <v>27</v>
      </c>
      <c r="C24" s="46">
        <v>182351</v>
      </c>
      <c r="D24" s="47">
        <v>4</v>
      </c>
      <c r="E24" s="46">
        <v>181423</v>
      </c>
      <c r="F24" s="48">
        <v>3.7</v>
      </c>
      <c r="G24" s="46">
        <v>170623</v>
      </c>
      <c r="H24" s="48">
        <v>1.9</v>
      </c>
      <c r="I24" s="46">
        <v>928</v>
      </c>
      <c r="J24" s="49">
        <v>342</v>
      </c>
      <c r="K24" s="50"/>
    </row>
    <row r="25" spans="2:12" s="3" customFormat="1" ht="30.95" customHeight="1" x14ac:dyDescent="0.15">
      <c r="B25" s="7"/>
      <c r="C25" s="51"/>
      <c r="D25" s="7"/>
      <c r="E25" s="7"/>
      <c r="F25" s="7"/>
      <c r="G25" s="7"/>
      <c r="H25" s="7"/>
      <c r="I25" s="7"/>
      <c r="J25" s="7"/>
      <c r="K25" s="52"/>
      <c r="L25" s="30"/>
    </row>
    <row r="26" spans="2:12" s="3" customFormat="1" ht="30.95" customHeight="1" x14ac:dyDescent="0.15">
      <c r="B26" s="30" t="s">
        <v>28</v>
      </c>
      <c r="C26" s="7"/>
      <c r="D26" s="7"/>
      <c r="E26" s="7"/>
      <c r="F26" s="7"/>
      <c r="G26" s="7"/>
      <c r="H26" s="7"/>
      <c r="I26" s="7"/>
      <c r="J26" s="7"/>
      <c r="K26" s="52"/>
      <c r="L26" s="30"/>
    </row>
    <row r="27" spans="2:12" s="3" customFormat="1" ht="17.45" customHeight="1" x14ac:dyDescent="0.15">
      <c r="B27" s="53"/>
      <c r="C27" s="10"/>
      <c r="D27" s="11"/>
      <c r="E27" s="12"/>
      <c r="F27" s="13"/>
      <c r="G27" s="13"/>
      <c r="H27" s="13"/>
      <c r="I27" s="13"/>
      <c r="J27" s="14"/>
      <c r="K27" s="52"/>
      <c r="L27" s="30"/>
    </row>
    <row r="28" spans="2:12" s="3" customFormat="1" ht="17.45" customHeight="1" x14ac:dyDescent="0.15">
      <c r="B28" s="54"/>
      <c r="C28" s="18" t="s">
        <v>1</v>
      </c>
      <c r="D28" s="55"/>
      <c r="E28" s="19" t="s">
        <v>2</v>
      </c>
      <c r="F28" s="20"/>
      <c r="G28" s="21"/>
      <c r="H28" s="21"/>
      <c r="I28" s="270" t="s">
        <v>3</v>
      </c>
      <c r="J28" s="272"/>
      <c r="K28" s="52"/>
      <c r="L28" s="30"/>
    </row>
    <row r="29" spans="2:12" s="3" customFormat="1" ht="17.45" customHeight="1" x14ac:dyDescent="0.15">
      <c r="B29" s="54"/>
      <c r="C29" s="22"/>
      <c r="D29" s="23"/>
      <c r="E29" s="24"/>
      <c r="F29" s="25"/>
      <c r="G29" s="26" t="s">
        <v>4</v>
      </c>
      <c r="H29" s="27"/>
      <c r="I29" s="28"/>
      <c r="J29" s="56"/>
      <c r="K29" s="52"/>
      <c r="L29" s="30"/>
    </row>
    <row r="30" spans="2:12" s="3" customFormat="1" ht="17.45" customHeight="1" x14ac:dyDescent="0.15">
      <c r="B30" s="54"/>
      <c r="C30" s="32" t="s">
        <v>5</v>
      </c>
      <c r="D30" s="2" t="s">
        <v>6</v>
      </c>
      <c r="E30" s="33" t="s">
        <v>5</v>
      </c>
      <c r="F30" s="34" t="s">
        <v>6</v>
      </c>
      <c r="G30" s="33" t="s">
        <v>5</v>
      </c>
      <c r="H30" s="34" t="s">
        <v>7</v>
      </c>
      <c r="I30" s="33" t="s">
        <v>5</v>
      </c>
      <c r="J30" s="57" t="s">
        <v>8</v>
      </c>
      <c r="K30" s="5"/>
      <c r="L30" s="30"/>
    </row>
    <row r="31" spans="2:12" s="3" customFormat="1" ht="22.5" customHeight="1" x14ac:dyDescent="0.15">
      <c r="B31" s="58"/>
      <c r="C31" s="36" t="s">
        <v>9</v>
      </c>
      <c r="D31" s="37" t="s">
        <v>10</v>
      </c>
      <c r="E31" s="36" t="s">
        <v>11</v>
      </c>
      <c r="F31" s="37" t="s">
        <v>10</v>
      </c>
      <c r="G31" s="36" t="s">
        <v>11</v>
      </c>
      <c r="H31" s="37" t="s">
        <v>10</v>
      </c>
      <c r="I31" s="36" t="s">
        <v>11</v>
      </c>
      <c r="J31" s="59" t="s">
        <v>11</v>
      </c>
      <c r="K31" s="5"/>
      <c r="L31" s="30"/>
    </row>
    <row r="32" spans="2:12" s="3" customFormat="1" ht="22.5" customHeight="1" x14ac:dyDescent="0.15">
      <c r="B32" s="39" t="s">
        <v>12</v>
      </c>
      <c r="C32" s="40">
        <v>266727</v>
      </c>
      <c r="D32" s="60">
        <v>3.2</v>
      </c>
      <c r="E32" s="40">
        <v>266127</v>
      </c>
      <c r="F32" s="41">
        <v>3.6</v>
      </c>
      <c r="G32" s="40">
        <v>247393</v>
      </c>
      <c r="H32" s="61">
        <v>3.3</v>
      </c>
      <c r="I32" s="40">
        <v>600</v>
      </c>
      <c r="J32" s="62">
        <v>-1067</v>
      </c>
      <c r="K32" s="5"/>
      <c r="L32" s="30"/>
    </row>
    <row r="33" spans="2:12" s="3" customFormat="1" ht="22.5" customHeight="1" x14ac:dyDescent="0.15">
      <c r="B33" s="39" t="s">
        <v>13</v>
      </c>
      <c r="C33" s="40">
        <v>317481</v>
      </c>
      <c r="D33" s="60">
        <v>3.8</v>
      </c>
      <c r="E33" s="40">
        <v>317481</v>
      </c>
      <c r="F33" s="41">
        <v>3.7</v>
      </c>
      <c r="G33" s="40">
        <v>296385</v>
      </c>
      <c r="H33" s="61">
        <v>5.7</v>
      </c>
      <c r="I33" s="40">
        <v>0</v>
      </c>
      <c r="J33" s="62">
        <v>0</v>
      </c>
      <c r="K33" s="5"/>
      <c r="L33" s="30"/>
    </row>
    <row r="34" spans="2:12" s="3" customFormat="1" ht="22.5" customHeight="1" x14ac:dyDescent="0.15">
      <c r="B34" s="39" t="s">
        <v>14</v>
      </c>
      <c r="C34" s="40">
        <v>260138</v>
      </c>
      <c r="D34" s="60">
        <v>5.2</v>
      </c>
      <c r="E34" s="40">
        <v>259645</v>
      </c>
      <c r="F34" s="41">
        <v>5.8</v>
      </c>
      <c r="G34" s="40">
        <v>237175</v>
      </c>
      <c r="H34" s="61">
        <v>6.7</v>
      </c>
      <c r="I34" s="40">
        <v>493</v>
      </c>
      <c r="J34" s="62">
        <v>-1306</v>
      </c>
      <c r="K34" s="5"/>
      <c r="L34" s="30"/>
    </row>
    <row r="35" spans="2:12" s="3" customFormat="1" ht="22.5" customHeight="1" x14ac:dyDescent="0.15">
      <c r="B35" s="43" t="s">
        <v>15</v>
      </c>
      <c r="C35" s="40">
        <v>376474</v>
      </c>
      <c r="D35" s="60">
        <v>6.5</v>
      </c>
      <c r="E35" s="40">
        <v>376474</v>
      </c>
      <c r="F35" s="41">
        <v>6.5</v>
      </c>
      <c r="G35" s="40">
        <v>336776</v>
      </c>
      <c r="H35" s="61">
        <v>11</v>
      </c>
      <c r="I35" s="40">
        <v>0</v>
      </c>
      <c r="J35" s="62">
        <v>0</v>
      </c>
      <c r="K35" s="5"/>
      <c r="L35" s="30"/>
    </row>
    <row r="36" spans="2:12" s="3" customFormat="1" ht="22.5" customHeight="1" x14ac:dyDescent="0.15">
      <c r="B36" s="39" t="s">
        <v>16</v>
      </c>
      <c r="C36" s="40">
        <v>334886</v>
      </c>
      <c r="D36" s="60">
        <v>9.1999999999999993</v>
      </c>
      <c r="E36" s="40">
        <v>327860</v>
      </c>
      <c r="F36" s="41">
        <v>7.8</v>
      </c>
      <c r="G36" s="40">
        <v>307204</v>
      </c>
      <c r="H36" s="61">
        <v>5.2</v>
      </c>
      <c r="I36" s="40">
        <v>7026</v>
      </c>
      <c r="J36" s="62">
        <v>4639</v>
      </c>
      <c r="K36" s="5"/>
      <c r="L36" s="30"/>
    </row>
    <row r="37" spans="2:12" s="3" customFormat="1" ht="22.5" customHeight="1" x14ac:dyDescent="0.15">
      <c r="B37" s="39" t="s">
        <v>17</v>
      </c>
      <c r="C37" s="40">
        <v>248596</v>
      </c>
      <c r="D37" s="60">
        <v>-9.9</v>
      </c>
      <c r="E37" s="40">
        <v>248483</v>
      </c>
      <c r="F37" s="41">
        <v>-9.6999999999999993</v>
      </c>
      <c r="G37" s="40">
        <v>223241</v>
      </c>
      <c r="H37" s="61">
        <v>-6.5</v>
      </c>
      <c r="I37" s="40">
        <v>113</v>
      </c>
      <c r="J37" s="62">
        <v>-237</v>
      </c>
      <c r="K37" s="5"/>
      <c r="L37" s="30"/>
    </row>
    <row r="38" spans="2:12" s="3" customFormat="1" ht="22.5" customHeight="1" x14ac:dyDescent="0.15">
      <c r="B38" s="39" t="s">
        <v>18</v>
      </c>
      <c r="C38" s="40">
        <v>196449</v>
      </c>
      <c r="D38" s="60">
        <v>9.1</v>
      </c>
      <c r="E38" s="40">
        <v>195809</v>
      </c>
      <c r="F38" s="41">
        <v>8.9</v>
      </c>
      <c r="G38" s="40">
        <v>185593</v>
      </c>
      <c r="H38" s="61">
        <v>7.3</v>
      </c>
      <c r="I38" s="40">
        <v>640</v>
      </c>
      <c r="J38" s="62">
        <v>381</v>
      </c>
      <c r="K38" s="5"/>
      <c r="L38" s="30"/>
    </row>
    <row r="39" spans="2:12" s="3" customFormat="1" ht="22.5" customHeight="1" x14ac:dyDescent="0.15">
      <c r="B39" s="39" t="s">
        <v>19</v>
      </c>
      <c r="C39" s="40">
        <v>380800</v>
      </c>
      <c r="D39" s="60">
        <v>7.5</v>
      </c>
      <c r="E39" s="40">
        <v>380800</v>
      </c>
      <c r="F39" s="41">
        <v>7.5</v>
      </c>
      <c r="G39" s="40">
        <v>371048</v>
      </c>
      <c r="H39" s="61">
        <v>8.3000000000000007</v>
      </c>
      <c r="I39" s="40">
        <v>0</v>
      </c>
      <c r="J39" s="62">
        <v>0</v>
      </c>
      <c r="K39" s="5"/>
      <c r="L39" s="30"/>
    </row>
    <row r="40" spans="2:12" s="3" customFormat="1" ht="22.5" customHeight="1" x14ac:dyDescent="0.15">
      <c r="B40" s="39" t="s">
        <v>20</v>
      </c>
      <c r="C40" s="40">
        <v>191622</v>
      </c>
      <c r="D40" s="60">
        <v>-0.9</v>
      </c>
      <c r="E40" s="40">
        <v>191584</v>
      </c>
      <c r="F40" s="41">
        <v>-0.8</v>
      </c>
      <c r="G40" s="40">
        <v>180302</v>
      </c>
      <c r="H40" s="61">
        <v>-3</v>
      </c>
      <c r="I40" s="40">
        <v>38</v>
      </c>
      <c r="J40" s="62">
        <v>-15</v>
      </c>
      <c r="K40" s="63"/>
      <c r="L40" s="30"/>
    </row>
    <row r="41" spans="2:12" s="3" customFormat="1" ht="22.5" customHeight="1" x14ac:dyDescent="0.15">
      <c r="B41" s="44" t="s">
        <v>21</v>
      </c>
      <c r="C41" s="40">
        <v>306965</v>
      </c>
      <c r="D41" s="60">
        <v>0.6</v>
      </c>
      <c r="E41" s="40">
        <v>306965</v>
      </c>
      <c r="F41" s="41">
        <v>0.6</v>
      </c>
      <c r="G41" s="40">
        <v>288471</v>
      </c>
      <c r="H41" s="61">
        <v>0.4</v>
      </c>
      <c r="I41" s="40">
        <v>0</v>
      </c>
      <c r="J41" s="62">
        <v>0</v>
      </c>
      <c r="K41" s="5"/>
      <c r="L41" s="30"/>
    </row>
    <row r="42" spans="2:12" s="3" customFormat="1" ht="22.5" customHeight="1" x14ac:dyDescent="0.15">
      <c r="B42" s="39" t="s">
        <v>22</v>
      </c>
      <c r="C42" s="40">
        <v>106644</v>
      </c>
      <c r="D42" s="60">
        <v>-0.7</v>
      </c>
      <c r="E42" s="40">
        <v>104966</v>
      </c>
      <c r="F42" s="41">
        <v>-2.2000000000000002</v>
      </c>
      <c r="G42" s="40">
        <v>101467</v>
      </c>
      <c r="H42" s="61">
        <v>-1.9</v>
      </c>
      <c r="I42" s="40">
        <v>1678</v>
      </c>
      <c r="J42" s="62">
        <v>1642</v>
      </c>
      <c r="K42" s="5"/>
      <c r="L42" s="30"/>
    </row>
    <row r="43" spans="2:12" s="3" customFormat="1" ht="22.5" customHeight="1" x14ac:dyDescent="0.15">
      <c r="B43" s="43" t="s">
        <v>23</v>
      </c>
      <c r="C43" s="40">
        <v>171590</v>
      </c>
      <c r="D43" s="60">
        <v>-13.1</v>
      </c>
      <c r="E43" s="40">
        <v>170941</v>
      </c>
      <c r="F43" s="41">
        <v>-13.5</v>
      </c>
      <c r="G43" s="40">
        <v>164075</v>
      </c>
      <c r="H43" s="61">
        <v>-12.3</v>
      </c>
      <c r="I43" s="40">
        <v>649</v>
      </c>
      <c r="J43" s="62">
        <v>590</v>
      </c>
      <c r="K43" s="5"/>
      <c r="L43" s="30"/>
    </row>
    <row r="44" spans="2:12" s="3" customFormat="1" ht="22.5" customHeight="1" x14ac:dyDescent="0.15">
      <c r="B44" s="39" t="s">
        <v>24</v>
      </c>
      <c r="C44" s="40">
        <v>402601</v>
      </c>
      <c r="D44" s="60">
        <v>3.6</v>
      </c>
      <c r="E44" s="40">
        <v>402601</v>
      </c>
      <c r="F44" s="41">
        <v>3.6</v>
      </c>
      <c r="G44" s="40">
        <v>390407</v>
      </c>
      <c r="H44" s="61">
        <v>3.8</v>
      </c>
      <c r="I44" s="40">
        <v>0</v>
      </c>
      <c r="J44" s="62">
        <v>0</v>
      </c>
      <c r="K44" s="5"/>
      <c r="L44" s="30"/>
    </row>
    <row r="45" spans="2:12" s="3" customFormat="1" ht="22.5" customHeight="1" x14ac:dyDescent="0.15">
      <c r="B45" s="39" t="s">
        <v>25</v>
      </c>
      <c r="C45" s="40">
        <v>306047</v>
      </c>
      <c r="D45" s="60">
        <v>3.6</v>
      </c>
      <c r="E45" s="40">
        <v>305815</v>
      </c>
      <c r="F45" s="41">
        <v>3.6</v>
      </c>
      <c r="G45" s="40">
        <v>277070</v>
      </c>
      <c r="H45" s="61">
        <v>0.8</v>
      </c>
      <c r="I45" s="40">
        <v>232</v>
      </c>
      <c r="J45" s="62">
        <v>42</v>
      </c>
      <c r="K45" s="5"/>
      <c r="L45" s="30"/>
    </row>
    <row r="46" spans="2:12" s="3" customFormat="1" ht="22.5" customHeight="1" x14ac:dyDescent="0.15">
      <c r="B46" s="39" t="s">
        <v>26</v>
      </c>
      <c r="C46" s="40">
        <v>368358</v>
      </c>
      <c r="D46" s="64">
        <v>-18.3</v>
      </c>
      <c r="E46" s="40">
        <v>366242</v>
      </c>
      <c r="F46" s="64">
        <v>4.8</v>
      </c>
      <c r="G46" s="40">
        <v>323595</v>
      </c>
      <c r="H46" s="64">
        <v>-1.1000000000000001</v>
      </c>
      <c r="I46" s="40">
        <v>2116</v>
      </c>
      <c r="J46" s="65">
        <v>-99269</v>
      </c>
      <c r="K46" s="5"/>
    </row>
    <row r="47" spans="2:12" s="3" customFormat="1" ht="22.5" customHeight="1" x14ac:dyDescent="0.15">
      <c r="B47" s="45" t="s">
        <v>27</v>
      </c>
      <c r="C47" s="46">
        <v>178544</v>
      </c>
      <c r="D47" s="47">
        <v>4.9000000000000004</v>
      </c>
      <c r="E47" s="46">
        <v>177251</v>
      </c>
      <c r="F47" s="48">
        <v>4.5999999999999996</v>
      </c>
      <c r="G47" s="46">
        <v>168158</v>
      </c>
      <c r="H47" s="66">
        <v>4.2</v>
      </c>
      <c r="I47" s="46">
        <v>1293</v>
      </c>
      <c r="J47" s="67">
        <v>501</v>
      </c>
      <c r="K47" s="5"/>
      <c r="L47" s="30"/>
    </row>
    <row r="48" spans="2:12" s="3" customFormat="1" ht="22.15" customHeight="1" x14ac:dyDescent="0.15">
      <c r="B48" s="68" t="s">
        <v>29</v>
      </c>
      <c r="C48" s="69"/>
      <c r="D48" s="69"/>
      <c r="E48" s="69"/>
      <c r="F48" s="69"/>
      <c r="G48" s="69"/>
      <c r="H48" s="69"/>
      <c r="I48" s="69"/>
      <c r="J48" s="69"/>
      <c r="K48" s="70"/>
    </row>
    <row r="49" spans="2:11" s="3" customFormat="1" ht="22.15" customHeight="1" x14ac:dyDescent="0.15">
      <c r="B49" s="3" t="s">
        <v>30</v>
      </c>
      <c r="C49" s="69"/>
      <c r="D49" s="69"/>
      <c r="E49" s="69"/>
      <c r="F49" s="69"/>
      <c r="G49" s="69"/>
      <c r="H49" s="69"/>
      <c r="I49" s="69"/>
      <c r="J49" s="69"/>
      <c r="K49" s="70"/>
    </row>
    <row r="50" spans="2:11" s="3" customFormat="1" ht="22.5" customHeight="1" x14ac:dyDescent="0.15">
      <c r="C50" s="71"/>
      <c r="D50" s="71"/>
      <c r="E50" s="71"/>
      <c r="F50" s="71"/>
      <c r="G50" s="71"/>
      <c r="H50" s="71"/>
      <c r="I50" s="7"/>
      <c r="J50" s="7"/>
    </row>
    <row r="51" spans="2:11" s="3" customFormat="1" ht="22.5" customHeight="1" x14ac:dyDescent="0.15">
      <c r="C51" s="71"/>
      <c r="D51" s="71"/>
      <c r="E51" s="71"/>
      <c r="F51" s="71"/>
      <c r="G51" s="71"/>
      <c r="H51" s="71"/>
      <c r="I51" s="7"/>
      <c r="J51" s="7"/>
    </row>
    <row r="52" spans="2:11" ht="22.5" customHeight="1" x14ac:dyDescent="0.2">
      <c r="B52" s="7"/>
      <c r="C52" s="72"/>
      <c r="D52" s="72"/>
      <c r="E52" s="72"/>
      <c r="F52" s="72"/>
      <c r="G52" s="72"/>
      <c r="H52" s="72"/>
      <c r="I52" s="73"/>
      <c r="J52" s="73"/>
    </row>
    <row r="53" spans="2:11" ht="22.5" customHeight="1" x14ac:dyDescent="0.2">
      <c r="B53" s="7"/>
      <c r="C53" s="72"/>
      <c r="D53" s="72"/>
      <c r="E53" s="72"/>
      <c r="F53" s="72"/>
      <c r="G53" s="72"/>
      <c r="H53" s="72"/>
      <c r="I53" s="73"/>
      <c r="J53" s="73"/>
    </row>
    <row r="54" spans="2:11" ht="22.5" customHeight="1" x14ac:dyDescent="0.2">
      <c r="B54" s="73"/>
      <c r="C54" s="72"/>
      <c r="D54" s="72"/>
      <c r="E54" s="72"/>
      <c r="F54" s="72"/>
      <c r="G54" s="72"/>
      <c r="H54" s="72"/>
      <c r="I54" s="73"/>
      <c r="J54" s="73"/>
    </row>
    <row r="55" spans="2:11" ht="22.5" customHeight="1" x14ac:dyDescent="0.2">
      <c r="B55" s="73"/>
      <c r="C55" s="74"/>
      <c r="D55" s="74"/>
      <c r="E55" s="74"/>
      <c r="F55" s="74"/>
      <c r="G55" s="74"/>
      <c r="H55" s="74"/>
    </row>
    <row r="56" spans="2:11" ht="22.5" customHeight="1" x14ac:dyDescent="0.2">
      <c r="B56" s="73"/>
      <c r="C56" s="74"/>
      <c r="D56" s="74"/>
      <c r="E56" s="74"/>
      <c r="F56" s="74"/>
      <c r="G56" s="74"/>
      <c r="H56" s="74"/>
    </row>
    <row r="57" spans="2:11" ht="22.5" customHeight="1" x14ac:dyDescent="0.15">
      <c r="C57" s="74"/>
      <c r="D57" s="74"/>
      <c r="E57" s="74"/>
      <c r="F57" s="74"/>
      <c r="G57" s="74"/>
      <c r="H57" s="74"/>
    </row>
    <row r="58" spans="2:11" ht="22.5" customHeight="1" x14ac:dyDescent="0.15">
      <c r="C58" s="74"/>
      <c r="D58" s="74"/>
      <c r="E58" s="74"/>
      <c r="F58" s="74"/>
      <c r="G58" s="74"/>
      <c r="H58" s="74"/>
    </row>
    <row r="59" spans="2:11" ht="22.5" customHeight="1" x14ac:dyDescent="0.15">
      <c r="C59" s="74"/>
      <c r="D59" s="74"/>
      <c r="E59" s="74"/>
      <c r="F59" s="74"/>
      <c r="G59" s="74"/>
      <c r="H59" s="74"/>
    </row>
    <row r="60" spans="2:11" x14ac:dyDescent="0.15">
      <c r="C60" s="74"/>
      <c r="D60" s="74"/>
      <c r="E60" s="74"/>
      <c r="F60" s="74"/>
      <c r="G60" s="74"/>
      <c r="H60" s="74"/>
    </row>
    <row r="61" spans="2:11" x14ac:dyDescent="0.15">
      <c r="C61" s="74"/>
      <c r="D61" s="74"/>
      <c r="E61" s="74"/>
      <c r="F61" s="74"/>
      <c r="G61" s="74"/>
      <c r="H61" s="74"/>
    </row>
    <row r="62" spans="2:11" x14ac:dyDescent="0.15">
      <c r="C62" s="74"/>
      <c r="D62" s="74"/>
      <c r="E62" s="74"/>
      <c r="F62" s="74"/>
      <c r="G62" s="74"/>
      <c r="H62" s="74"/>
    </row>
    <row r="63" spans="2:11" x14ac:dyDescent="0.15">
      <c r="C63" s="74"/>
      <c r="D63" s="74"/>
      <c r="E63" s="74"/>
      <c r="F63" s="74"/>
      <c r="G63" s="74"/>
      <c r="H63" s="74"/>
    </row>
    <row r="64" spans="2:11" x14ac:dyDescent="0.15">
      <c r="C64" s="74"/>
      <c r="D64" s="74"/>
      <c r="E64" s="74"/>
      <c r="F64" s="74"/>
      <c r="G64" s="74"/>
      <c r="H64" s="74"/>
    </row>
    <row r="65" spans="3:8" x14ac:dyDescent="0.15">
      <c r="C65" s="74"/>
      <c r="D65" s="74"/>
      <c r="E65" s="74"/>
      <c r="F65" s="74"/>
      <c r="G65" s="74"/>
      <c r="H65" s="74"/>
    </row>
    <row r="66" spans="3:8" x14ac:dyDescent="0.15">
      <c r="C66" s="74"/>
      <c r="D66" s="74"/>
      <c r="E66" s="74"/>
      <c r="F66" s="74"/>
      <c r="G66" s="74"/>
      <c r="H66" s="74"/>
    </row>
    <row r="67" spans="3:8" x14ac:dyDescent="0.15">
      <c r="C67" s="74"/>
      <c r="D67" s="74"/>
      <c r="E67" s="74"/>
      <c r="F67" s="74"/>
      <c r="G67" s="74"/>
      <c r="H67" s="74"/>
    </row>
    <row r="68" spans="3:8" x14ac:dyDescent="0.15">
      <c r="C68" s="74"/>
      <c r="D68" s="74"/>
      <c r="E68" s="74"/>
      <c r="F68" s="74"/>
      <c r="G68" s="74"/>
      <c r="H68" s="74"/>
    </row>
    <row r="69" spans="3:8" x14ac:dyDescent="0.15">
      <c r="C69" s="74"/>
      <c r="D69" s="74"/>
      <c r="E69" s="74"/>
      <c r="F69" s="74"/>
      <c r="G69" s="74"/>
      <c r="H69" s="74"/>
    </row>
    <row r="70" spans="3:8" x14ac:dyDescent="0.15">
      <c r="C70" s="74"/>
      <c r="D70" s="74"/>
      <c r="E70" s="74"/>
      <c r="F70" s="74"/>
      <c r="G70" s="74"/>
      <c r="H70" s="74"/>
    </row>
    <row r="71" spans="3:8" x14ac:dyDescent="0.15">
      <c r="C71" s="74"/>
      <c r="D71" s="74"/>
      <c r="E71" s="74"/>
      <c r="F71" s="74"/>
      <c r="G71" s="74"/>
      <c r="H71" s="74"/>
    </row>
    <row r="72" spans="3:8" x14ac:dyDescent="0.15">
      <c r="C72" s="74"/>
      <c r="D72" s="74"/>
      <c r="E72" s="74"/>
      <c r="F72" s="74"/>
      <c r="G72" s="74"/>
      <c r="H72" s="74"/>
    </row>
    <row r="73" spans="3:8" x14ac:dyDescent="0.15">
      <c r="C73" s="74"/>
      <c r="D73" s="74"/>
      <c r="E73" s="74"/>
      <c r="F73" s="74"/>
      <c r="G73" s="74"/>
      <c r="H73" s="74"/>
    </row>
    <row r="74" spans="3:8" x14ac:dyDescent="0.15">
      <c r="C74" s="74"/>
      <c r="D74" s="74"/>
      <c r="E74" s="74"/>
      <c r="F74" s="74"/>
      <c r="G74" s="74"/>
      <c r="H74" s="74"/>
    </row>
    <row r="75" spans="3:8" x14ac:dyDescent="0.15">
      <c r="C75" s="74"/>
      <c r="D75" s="74"/>
      <c r="E75" s="74"/>
      <c r="F75" s="74"/>
      <c r="G75" s="74"/>
      <c r="H75" s="74"/>
    </row>
    <row r="76" spans="3:8" x14ac:dyDescent="0.15">
      <c r="C76" s="74"/>
      <c r="D76" s="74"/>
      <c r="E76" s="74"/>
      <c r="F76" s="74"/>
      <c r="G76" s="74"/>
      <c r="H76" s="74"/>
    </row>
    <row r="77" spans="3:8" x14ac:dyDescent="0.15">
      <c r="C77" s="74"/>
      <c r="D77" s="74"/>
      <c r="E77" s="74"/>
      <c r="F77" s="74"/>
      <c r="G77" s="74"/>
      <c r="H77" s="74"/>
    </row>
    <row r="78" spans="3:8" x14ac:dyDescent="0.15">
      <c r="C78" s="74"/>
      <c r="D78" s="74"/>
      <c r="E78" s="74"/>
      <c r="F78" s="74"/>
      <c r="G78" s="74"/>
      <c r="H78" s="74"/>
    </row>
    <row r="79" spans="3:8" x14ac:dyDescent="0.15">
      <c r="C79" s="74"/>
      <c r="D79" s="74"/>
      <c r="E79" s="74"/>
      <c r="F79" s="74"/>
      <c r="G79" s="74"/>
      <c r="H79" s="74"/>
    </row>
    <row r="80" spans="3:8" x14ac:dyDescent="0.15">
      <c r="C80" s="74"/>
      <c r="D80" s="74"/>
      <c r="E80" s="74"/>
      <c r="F80" s="74"/>
      <c r="G80" s="74"/>
      <c r="H80" s="74"/>
    </row>
    <row r="81" spans="3:8" x14ac:dyDescent="0.15">
      <c r="C81" s="74"/>
      <c r="D81" s="74"/>
      <c r="E81" s="74"/>
      <c r="F81" s="74"/>
      <c r="G81" s="74"/>
      <c r="H81" s="74"/>
    </row>
    <row r="82" spans="3:8" x14ac:dyDescent="0.15">
      <c r="C82" s="74"/>
      <c r="D82" s="74"/>
      <c r="E82" s="74"/>
      <c r="F82" s="74"/>
      <c r="G82" s="74"/>
      <c r="H82" s="74"/>
    </row>
    <row r="83" spans="3:8" x14ac:dyDescent="0.15">
      <c r="C83" s="74"/>
      <c r="D83" s="74"/>
      <c r="E83" s="74"/>
      <c r="F83" s="74"/>
      <c r="G83" s="74"/>
      <c r="H83" s="74"/>
    </row>
    <row r="84" spans="3:8" x14ac:dyDescent="0.15">
      <c r="C84" s="74"/>
      <c r="D84" s="74"/>
      <c r="E84" s="74"/>
      <c r="F84" s="74"/>
      <c r="G84" s="74"/>
      <c r="H84" s="74"/>
    </row>
    <row r="85" spans="3:8" x14ac:dyDescent="0.15">
      <c r="C85" s="74"/>
      <c r="D85" s="74"/>
      <c r="E85" s="74"/>
      <c r="F85" s="74"/>
      <c r="G85" s="74"/>
      <c r="H85" s="74"/>
    </row>
    <row r="86" spans="3:8" x14ac:dyDescent="0.15">
      <c r="C86" s="74"/>
      <c r="D86" s="74"/>
      <c r="E86" s="74"/>
      <c r="F86" s="74"/>
      <c r="G86" s="74"/>
      <c r="H86" s="74"/>
    </row>
    <row r="87" spans="3:8" x14ac:dyDescent="0.15">
      <c r="C87" s="74"/>
      <c r="D87" s="74"/>
      <c r="E87" s="74"/>
      <c r="F87" s="74"/>
      <c r="G87" s="74"/>
      <c r="H87" s="74"/>
    </row>
    <row r="88" spans="3:8" x14ac:dyDescent="0.15">
      <c r="C88" s="74"/>
      <c r="D88" s="74"/>
      <c r="E88" s="74"/>
      <c r="F88" s="74"/>
      <c r="G88" s="74"/>
      <c r="H88" s="74"/>
    </row>
  </sheetData>
  <mergeCells count="2">
    <mergeCell ref="I5:J5"/>
    <mergeCell ref="I28:J28"/>
  </mergeCells>
  <phoneticPr fontId="19"/>
  <printOptions horizontalCentered="1"/>
  <pageMargins left="0.78740157480314965" right="0.78740157480314965" top="0.59055118110236227" bottom="0.59055118110236227" header="0" footer="0.59055118110236227"/>
  <pageSetup paperSize="9" scale="66" orientation="portrait" blackAndWhite="1" cellComments="atEnd" r:id="rId1"/>
  <headerFooter scaleWithDoc="0" alignWithMargins="0">
    <oddFooter>&amp;C- 5 -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BA29E-1C7A-41B6-BBB9-BC46285A6E65}">
  <sheetPr>
    <pageSetUpPr autoPageBreaks="0"/>
  </sheetPr>
  <dimension ref="B1:K90"/>
  <sheetViews>
    <sheetView showGridLines="0" view="pageBreakPreview" topLeftCell="A33" zoomScale="145" zoomScaleNormal="80" zoomScaleSheetLayoutView="145" zoomScalePageLayoutView="85" workbookViewId="0">
      <selection activeCell="B17" sqref="B17"/>
    </sheetView>
  </sheetViews>
  <sheetFormatPr defaultColWidth="11.75" defaultRowHeight="14.25" x14ac:dyDescent="0.15"/>
  <cols>
    <col min="1" max="1" width="4" style="69" customWidth="1"/>
    <col min="2" max="2" width="28.125" style="69" customWidth="1"/>
    <col min="3" max="3" width="14.125" style="69" customWidth="1"/>
    <col min="4" max="4" width="13" style="69" customWidth="1"/>
    <col min="5" max="5" width="12.375" style="69" customWidth="1"/>
    <col min="6" max="6" width="12.25" style="69" customWidth="1"/>
    <col min="7" max="7" width="11.875" style="69" customWidth="1"/>
    <col min="8" max="8" width="12.25" style="69" customWidth="1"/>
    <col min="9" max="9" width="14.625" style="69" customWidth="1"/>
    <col min="10" max="10" width="1.75" style="69" customWidth="1"/>
    <col min="11" max="16384" width="11.75" style="69"/>
  </cols>
  <sheetData>
    <row r="1" spans="2:11" s="3" customFormat="1" ht="18.75" x14ac:dyDescent="0.15">
      <c r="B1" s="1" t="s">
        <v>66</v>
      </c>
      <c r="C1" s="2"/>
      <c r="F1" s="75"/>
      <c r="H1" s="76"/>
      <c r="I1" s="5"/>
      <c r="J1" s="5"/>
    </row>
    <row r="2" spans="2:11" s="3" customFormat="1" ht="24" x14ac:dyDescent="0.15">
      <c r="B2" s="6"/>
      <c r="C2" s="6"/>
      <c r="D2" s="6"/>
      <c r="E2" s="6"/>
      <c r="F2" s="5"/>
      <c r="G2" s="5"/>
      <c r="H2" s="5"/>
      <c r="I2" s="5"/>
      <c r="J2" s="5"/>
    </row>
    <row r="3" spans="2:11" s="3" customFormat="1" ht="22.5" customHeight="1" x14ac:dyDescent="0.15">
      <c r="B3" s="7" t="s">
        <v>0</v>
      </c>
      <c r="C3" s="7"/>
      <c r="D3" s="7"/>
      <c r="E3" s="7"/>
      <c r="F3" s="7"/>
      <c r="G3" s="7"/>
      <c r="H3" s="7"/>
      <c r="I3" s="7"/>
      <c r="J3" s="5"/>
    </row>
    <row r="4" spans="2:11" s="3" customFormat="1" ht="22.5" customHeight="1" x14ac:dyDescent="0.15">
      <c r="B4" s="273"/>
      <c r="C4" s="77"/>
      <c r="D4" s="276" t="s">
        <v>31</v>
      </c>
      <c r="E4" s="276"/>
      <c r="F4" s="276"/>
      <c r="G4" s="276"/>
      <c r="H4" s="276"/>
      <c r="I4" s="78"/>
      <c r="J4" s="5"/>
    </row>
    <row r="5" spans="2:11" s="3" customFormat="1" ht="17.45" customHeight="1" x14ac:dyDescent="0.15">
      <c r="B5" s="274"/>
      <c r="C5" s="11"/>
      <c r="D5" s="11"/>
      <c r="E5" s="12"/>
      <c r="F5" s="13"/>
      <c r="G5" s="13"/>
      <c r="H5" s="13"/>
      <c r="I5" s="79"/>
      <c r="J5" s="80"/>
      <c r="K5" s="16"/>
    </row>
    <row r="6" spans="2:11" s="3" customFormat="1" ht="17.45" customHeight="1" x14ac:dyDescent="0.15">
      <c r="B6" s="274"/>
      <c r="C6" s="81" t="s">
        <v>1</v>
      </c>
      <c r="D6" s="55"/>
      <c r="E6" s="19" t="s">
        <v>2</v>
      </c>
      <c r="F6" s="20"/>
      <c r="G6" s="21"/>
      <c r="H6" s="21"/>
      <c r="I6" s="277" t="s">
        <v>32</v>
      </c>
      <c r="J6" s="15"/>
      <c r="K6" s="16"/>
    </row>
    <row r="7" spans="2:11" s="3" customFormat="1" ht="17.45" customHeight="1" x14ac:dyDescent="0.15">
      <c r="B7" s="274"/>
      <c r="C7" s="23"/>
      <c r="D7" s="23"/>
      <c r="E7" s="24"/>
      <c r="F7" s="25"/>
      <c r="G7" s="26" t="s">
        <v>4</v>
      </c>
      <c r="H7" s="82"/>
      <c r="I7" s="278"/>
      <c r="J7" s="15"/>
      <c r="K7" s="30"/>
    </row>
    <row r="8" spans="2:11" s="3" customFormat="1" ht="17.45" customHeight="1" x14ac:dyDescent="0.15">
      <c r="B8" s="275"/>
      <c r="C8" s="83" t="s">
        <v>5</v>
      </c>
      <c r="D8" s="2" t="s">
        <v>6</v>
      </c>
      <c r="E8" s="33" t="s">
        <v>5</v>
      </c>
      <c r="F8" s="34" t="s">
        <v>6</v>
      </c>
      <c r="G8" s="33" t="s">
        <v>5</v>
      </c>
      <c r="H8" s="34" t="s">
        <v>7</v>
      </c>
      <c r="I8" s="33" t="s">
        <v>5</v>
      </c>
      <c r="J8" s="15"/>
      <c r="K8" s="30"/>
    </row>
    <row r="9" spans="2:11" s="3" customFormat="1" ht="22.5" customHeight="1" x14ac:dyDescent="0.15">
      <c r="B9" s="84"/>
      <c r="C9" s="36" t="s">
        <v>9</v>
      </c>
      <c r="D9" s="37" t="s">
        <v>10</v>
      </c>
      <c r="E9" s="36" t="s">
        <v>11</v>
      </c>
      <c r="F9" s="37" t="s">
        <v>10</v>
      </c>
      <c r="G9" s="36" t="s">
        <v>11</v>
      </c>
      <c r="H9" s="37" t="s">
        <v>10</v>
      </c>
      <c r="I9" s="36" t="s">
        <v>11</v>
      </c>
      <c r="J9" s="15"/>
      <c r="K9" s="30"/>
    </row>
    <row r="10" spans="2:11" s="3" customFormat="1" ht="22.5" customHeight="1" x14ac:dyDescent="0.15">
      <c r="B10" s="39" t="s">
        <v>12</v>
      </c>
      <c r="C10" s="40">
        <v>305000</v>
      </c>
      <c r="D10" s="41">
        <v>3.7</v>
      </c>
      <c r="E10" s="40">
        <v>301710</v>
      </c>
      <c r="F10" s="41">
        <v>3.5</v>
      </c>
      <c r="G10" s="40">
        <v>282203</v>
      </c>
      <c r="H10" s="41">
        <v>4</v>
      </c>
      <c r="I10" s="40">
        <v>3290</v>
      </c>
      <c r="J10" s="15">
        <v>15.2</v>
      </c>
      <c r="K10" s="30"/>
    </row>
    <row r="11" spans="2:11" s="3" customFormat="1" ht="22.5" customHeight="1" x14ac:dyDescent="0.15">
      <c r="B11" s="39" t="s">
        <v>13</v>
      </c>
      <c r="C11" s="40">
        <v>371294</v>
      </c>
      <c r="D11" s="41">
        <v>21.1</v>
      </c>
      <c r="E11" s="40">
        <v>352726</v>
      </c>
      <c r="F11" s="41">
        <v>15.2</v>
      </c>
      <c r="G11" s="40">
        <v>337087</v>
      </c>
      <c r="H11" s="41">
        <v>20.5</v>
      </c>
      <c r="I11" s="40">
        <v>18568</v>
      </c>
      <c r="J11" s="15">
        <v>29.2</v>
      </c>
      <c r="K11" s="30"/>
    </row>
    <row r="12" spans="2:11" s="3" customFormat="1" ht="22.5" customHeight="1" x14ac:dyDescent="0.15">
      <c r="B12" s="39" t="s">
        <v>14</v>
      </c>
      <c r="C12" s="40">
        <v>270540</v>
      </c>
      <c r="D12" s="41">
        <v>5.4</v>
      </c>
      <c r="E12" s="40">
        <v>270166</v>
      </c>
      <c r="F12" s="41">
        <v>6.6</v>
      </c>
      <c r="G12" s="40">
        <v>247479</v>
      </c>
      <c r="H12" s="41">
        <v>7.1</v>
      </c>
      <c r="I12" s="40">
        <v>374</v>
      </c>
      <c r="J12" s="15">
        <v>9.6</v>
      </c>
      <c r="K12" s="30"/>
    </row>
    <row r="13" spans="2:11" s="3" customFormat="1" ht="22.5" customHeight="1" x14ac:dyDescent="0.15">
      <c r="B13" s="43" t="s">
        <v>15</v>
      </c>
      <c r="C13" s="40">
        <v>407712</v>
      </c>
      <c r="D13" s="41">
        <v>2.4</v>
      </c>
      <c r="E13" s="40">
        <v>407712</v>
      </c>
      <c r="F13" s="41">
        <v>2.5</v>
      </c>
      <c r="G13" s="40">
        <v>362858</v>
      </c>
      <c r="H13" s="41">
        <v>2.2000000000000002</v>
      </c>
      <c r="I13" s="40">
        <v>0</v>
      </c>
      <c r="J13" s="15">
        <v>0.1</v>
      </c>
      <c r="K13" s="30"/>
    </row>
    <row r="14" spans="2:11" s="3" customFormat="1" ht="22.5" customHeight="1" x14ac:dyDescent="0.15">
      <c r="B14" s="39" t="s">
        <v>16</v>
      </c>
      <c r="C14" s="40">
        <v>364750</v>
      </c>
      <c r="D14" s="41">
        <v>1.5</v>
      </c>
      <c r="E14" s="40">
        <v>358660</v>
      </c>
      <c r="F14" s="41">
        <v>0.8</v>
      </c>
      <c r="G14" s="40">
        <v>325085</v>
      </c>
      <c r="H14" s="41">
        <v>-1.3</v>
      </c>
      <c r="I14" s="40">
        <v>6090</v>
      </c>
      <c r="J14" s="15">
        <v>32.6</v>
      </c>
      <c r="K14" s="30"/>
    </row>
    <row r="15" spans="2:11" s="3" customFormat="1" ht="22.5" customHeight="1" x14ac:dyDescent="0.15">
      <c r="B15" s="39" t="s">
        <v>17</v>
      </c>
      <c r="C15" s="40">
        <v>278479</v>
      </c>
      <c r="D15" s="41">
        <v>1.9</v>
      </c>
      <c r="E15" s="40">
        <v>278395</v>
      </c>
      <c r="F15" s="41">
        <v>2</v>
      </c>
      <c r="G15" s="40">
        <v>252519</v>
      </c>
      <c r="H15" s="41">
        <v>5.8</v>
      </c>
      <c r="I15" s="40">
        <v>84</v>
      </c>
      <c r="J15" s="15">
        <v>0.6</v>
      </c>
      <c r="K15" s="30"/>
    </row>
    <row r="16" spans="2:11" s="3" customFormat="1" ht="22.5" customHeight="1" x14ac:dyDescent="0.15">
      <c r="B16" s="39" t="s">
        <v>18</v>
      </c>
      <c r="C16" s="40">
        <v>260719</v>
      </c>
      <c r="D16" s="41">
        <v>-9.9</v>
      </c>
      <c r="E16" s="40">
        <v>260468</v>
      </c>
      <c r="F16" s="41">
        <v>-9.5</v>
      </c>
      <c r="G16" s="40">
        <v>247536</v>
      </c>
      <c r="H16" s="41">
        <v>-9.3000000000000007</v>
      </c>
      <c r="I16" s="40">
        <v>251</v>
      </c>
      <c r="J16" s="15">
        <v>2.7</v>
      </c>
      <c r="K16" s="30"/>
    </row>
    <row r="17" spans="2:11" s="3" customFormat="1" ht="22.5" customHeight="1" x14ac:dyDescent="0.15">
      <c r="B17" s="39" t="s">
        <v>19</v>
      </c>
      <c r="C17" s="40">
        <v>389937</v>
      </c>
      <c r="D17" s="41">
        <v>13</v>
      </c>
      <c r="E17" s="40">
        <v>389745</v>
      </c>
      <c r="F17" s="41">
        <v>12.9</v>
      </c>
      <c r="G17" s="40">
        <v>369120</v>
      </c>
      <c r="H17" s="41">
        <v>11.8</v>
      </c>
      <c r="I17" s="40">
        <v>192</v>
      </c>
      <c r="J17" s="15">
        <v>0</v>
      </c>
      <c r="K17" s="30"/>
    </row>
    <row r="18" spans="2:11" s="3" customFormat="1" ht="22.5" customHeight="1" x14ac:dyDescent="0.15">
      <c r="B18" s="39" t="s">
        <v>20</v>
      </c>
      <c r="C18" s="40">
        <v>276033</v>
      </c>
      <c r="D18" s="41">
        <v>-13.1</v>
      </c>
      <c r="E18" s="40">
        <v>265244</v>
      </c>
      <c r="F18" s="41">
        <v>-13.3</v>
      </c>
      <c r="G18" s="40">
        <v>244264</v>
      </c>
      <c r="H18" s="41">
        <v>-13.4</v>
      </c>
      <c r="I18" s="40">
        <v>10789</v>
      </c>
      <c r="J18" s="15">
        <v>2.4</v>
      </c>
      <c r="K18" s="30"/>
    </row>
    <row r="19" spans="2:11" s="3" customFormat="1" ht="22.5" customHeight="1" x14ac:dyDescent="0.15">
      <c r="B19" s="44" t="s">
        <v>21</v>
      </c>
      <c r="C19" s="40">
        <v>333086</v>
      </c>
      <c r="D19" s="41">
        <v>10.199999999999999</v>
      </c>
      <c r="E19" s="40">
        <v>333086</v>
      </c>
      <c r="F19" s="41">
        <v>10.3</v>
      </c>
      <c r="G19" s="40">
        <v>315950</v>
      </c>
      <c r="H19" s="41">
        <v>17.3</v>
      </c>
      <c r="I19" s="40">
        <v>0</v>
      </c>
      <c r="J19" s="15">
        <v>159.69999999999999</v>
      </c>
      <c r="K19" s="30"/>
    </row>
    <row r="20" spans="2:11" s="3" customFormat="1" ht="22.5" customHeight="1" x14ac:dyDescent="0.15">
      <c r="B20" s="39" t="s">
        <v>22</v>
      </c>
      <c r="C20" s="40">
        <v>252010</v>
      </c>
      <c r="D20" s="41">
        <v>-8.5</v>
      </c>
      <c r="E20" s="40">
        <v>249317</v>
      </c>
      <c r="F20" s="41">
        <v>-1.6</v>
      </c>
      <c r="G20" s="40">
        <v>232195</v>
      </c>
      <c r="H20" s="41">
        <v>0.5</v>
      </c>
      <c r="I20" s="40">
        <v>2693</v>
      </c>
      <c r="J20" s="15">
        <v>62.9</v>
      </c>
      <c r="K20" s="30"/>
    </row>
    <row r="21" spans="2:11" s="3" customFormat="1" ht="22.5" customHeight="1" x14ac:dyDescent="0.15">
      <c r="B21" s="43" t="s">
        <v>23</v>
      </c>
      <c r="C21" s="40">
        <v>228248</v>
      </c>
      <c r="D21" s="41">
        <v>-2.4</v>
      </c>
      <c r="E21" s="40">
        <v>227989</v>
      </c>
      <c r="F21" s="41">
        <v>-1.2</v>
      </c>
      <c r="G21" s="40">
        <v>220441</v>
      </c>
      <c r="H21" s="41">
        <v>1</v>
      </c>
      <c r="I21" s="40">
        <v>259</v>
      </c>
      <c r="J21" s="15">
        <v>0.1</v>
      </c>
      <c r="K21" s="30"/>
    </row>
    <row r="22" spans="2:11" s="3" customFormat="1" ht="22.5" customHeight="1" x14ac:dyDescent="0.15">
      <c r="B22" s="39" t="s">
        <v>24</v>
      </c>
      <c r="C22" s="40">
        <v>360943</v>
      </c>
      <c r="D22" s="41">
        <v>-6.6</v>
      </c>
      <c r="E22" s="40">
        <v>360081</v>
      </c>
      <c r="F22" s="41">
        <v>-6.7</v>
      </c>
      <c r="G22" s="40">
        <v>350047</v>
      </c>
      <c r="H22" s="41">
        <v>-6.4</v>
      </c>
      <c r="I22" s="40">
        <v>862</v>
      </c>
      <c r="J22" s="15">
        <v>0</v>
      </c>
      <c r="K22" s="30"/>
    </row>
    <row r="23" spans="2:11" s="3" customFormat="1" ht="22.5" customHeight="1" x14ac:dyDescent="0.15">
      <c r="B23" s="39" t="s">
        <v>25</v>
      </c>
      <c r="C23" s="40">
        <v>331178</v>
      </c>
      <c r="D23" s="41">
        <v>8.6999999999999993</v>
      </c>
      <c r="E23" s="40">
        <v>325921</v>
      </c>
      <c r="F23" s="41">
        <v>7.3</v>
      </c>
      <c r="G23" s="40">
        <v>298547</v>
      </c>
      <c r="H23" s="41">
        <v>5.2</v>
      </c>
      <c r="I23" s="40">
        <v>5257</v>
      </c>
      <c r="J23" s="15">
        <v>1.2</v>
      </c>
      <c r="K23" s="30"/>
    </row>
    <row r="24" spans="2:11" s="3" customFormat="1" ht="22.5" customHeight="1" x14ac:dyDescent="0.15">
      <c r="B24" s="39" t="s">
        <v>26</v>
      </c>
      <c r="C24" s="40">
        <v>375043</v>
      </c>
      <c r="D24" s="41">
        <v>-11.6</v>
      </c>
      <c r="E24" s="40">
        <v>374260</v>
      </c>
      <c r="F24" s="41">
        <v>8.1999999999999993</v>
      </c>
      <c r="G24" s="40">
        <v>356186</v>
      </c>
      <c r="H24" s="41">
        <v>8.6999999999999993</v>
      </c>
      <c r="I24" s="40">
        <v>783</v>
      </c>
      <c r="J24" s="15">
        <v>0.6</v>
      </c>
    </row>
    <row r="25" spans="2:11" s="3" customFormat="1" ht="22.5" customHeight="1" x14ac:dyDescent="0.15">
      <c r="B25" s="45" t="s">
        <v>27</v>
      </c>
      <c r="C25" s="46">
        <v>233191</v>
      </c>
      <c r="D25" s="47">
        <v>7.1</v>
      </c>
      <c r="E25" s="46">
        <v>231748</v>
      </c>
      <c r="F25" s="48">
        <v>6.7</v>
      </c>
      <c r="G25" s="46">
        <v>216206</v>
      </c>
      <c r="H25" s="48">
        <v>4.3</v>
      </c>
      <c r="I25" s="46">
        <v>1443</v>
      </c>
      <c r="J25" s="50">
        <v>1.5</v>
      </c>
    </row>
    <row r="26" spans="2:11" s="3" customFormat="1" ht="16.149999999999999" customHeight="1" x14ac:dyDescent="0.15">
      <c r="B26" s="7"/>
      <c r="C26" s="51"/>
      <c r="D26" s="7"/>
      <c r="E26" s="7"/>
      <c r="F26" s="7"/>
      <c r="G26" s="7"/>
      <c r="H26" s="7"/>
      <c r="I26" s="7"/>
      <c r="J26" s="52"/>
      <c r="K26" s="30"/>
    </row>
    <row r="27" spans="2:11" s="3" customFormat="1" ht="30.95" customHeight="1" x14ac:dyDescent="0.15">
      <c r="B27" s="30" t="s">
        <v>28</v>
      </c>
      <c r="C27" s="7"/>
      <c r="D27" s="7"/>
      <c r="E27" s="7"/>
      <c r="F27" s="7"/>
      <c r="G27" s="7"/>
      <c r="H27" s="7"/>
      <c r="I27" s="7"/>
      <c r="J27" s="52"/>
      <c r="K27" s="30"/>
    </row>
    <row r="28" spans="2:11" s="3" customFormat="1" ht="24" customHeight="1" x14ac:dyDescent="0.15">
      <c r="B28" s="279"/>
      <c r="C28" s="85"/>
      <c r="D28" s="276" t="s">
        <v>31</v>
      </c>
      <c r="E28" s="276"/>
      <c r="F28" s="276"/>
      <c r="G28" s="276"/>
      <c r="H28" s="276"/>
      <c r="I28" s="78"/>
      <c r="J28" s="52"/>
      <c r="K28" s="30"/>
    </row>
    <row r="29" spans="2:11" s="3" customFormat="1" ht="17.45" customHeight="1" x14ac:dyDescent="0.15">
      <c r="B29" s="280"/>
      <c r="C29" s="11"/>
      <c r="D29" s="11"/>
      <c r="E29" s="12"/>
      <c r="F29" s="13"/>
      <c r="G29" s="13"/>
      <c r="H29" s="13"/>
      <c r="I29" s="14"/>
      <c r="J29" s="52"/>
      <c r="K29" s="30"/>
    </row>
    <row r="30" spans="2:11" s="3" customFormat="1" ht="17.45" customHeight="1" x14ac:dyDescent="0.15">
      <c r="B30" s="280"/>
      <c r="C30" s="81" t="s">
        <v>1</v>
      </c>
      <c r="D30" s="55"/>
      <c r="E30" s="19" t="s">
        <v>2</v>
      </c>
      <c r="F30" s="20"/>
      <c r="G30" s="21"/>
      <c r="H30" s="21"/>
      <c r="I30" s="282" t="s">
        <v>32</v>
      </c>
      <c r="J30" s="52">
        <v>222.5</v>
      </c>
      <c r="K30" s="30"/>
    </row>
    <row r="31" spans="2:11" s="3" customFormat="1" ht="17.45" customHeight="1" x14ac:dyDescent="0.15">
      <c r="B31" s="280"/>
      <c r="C31" s="23"/>
      <c r="D31" s="23"/>
      <c r="E31" s="24"/>
      <c r="F31" s="25"/>
      <c r="G31" s="26" t="s">
        <v>4</v>
      </c>
      <c r="H31" s="27"/>
      <c r="I31" s="283"/>
      <c r="J31" s="52">
        <v>-100</v>
      </c>
      <c r="K31" s="30"/>
    </row>
    <row r="32" spans="2:11" s="3" customFormat="1" ht="17.45" customHeight="1" x14ac:dyDescent="0.15">
      <c r="B32" s="281"/>
      <c r="C32" s="83" t="s">
        <v>5</v>
      </c>
      <c r="D32" s="2" t="s">
        <v>6</v>
      </c>
      <c r="E32" s="33" t="s">
        <v>5</v>
      </c>
      <c r="F32" s="34" t="s">
        <v>6</v>
      </c>
      <c r="G32" s="33" t="s">
        <v>5</v>
      </c>
      <c r="H32" s="34" t="s">
        <v>7</v>
      </c>
      <c r="I32" s="33" t="s">
        <v>5</v>
      </c>
      <c r="J32" s="5">
        <v>25</v>
      </c>
      <c r="K32" s="30"/>
    </row>
    <row r="33" spans="2:11" s="3" customFormat="1" ht="22.5" customHeight="1" x14ac:dyDescent="0.15">
      <c r="B33" s="54"/>
      <c r="C33" s="36" t="s">
        <v>9</v>
      </c>
      <c r="D33" s="37" t="s">
        <v>10</v>
      </c>
      <c r="E33" s="36" t="s">
        <v>11</v>
      </c>
      <c r="F33" s="37" t="s">
        <v>10</v>
      </c>
      <c r="G33" s="36" t="s">
        <v>11</v>
      </c>
      <c r="H33" s="37" t="s">
        <v>33</v>
      </c>
      <c r="I33" s="36" t="s">
        <v>11</v>
      </c>
      <c r="J33" s="5">
        <v>-96.2</v>
      </c>
      <c r="K33" s="30"/>
    </row>
    <row r="34" spans="2:11" s="3" customFormat="1" ht="22.5" customHeight="1" x14ac:dyDescent="0.15">
      <c r="B34" s="39" t="s">
        <v>12</v>
      </c>
      <c r="C34" s="40">
        <v>319235</v>
      </c>
      <c r="D34" s="60">
        <v>4.4000000000000004</v>
      </c>
      <c r="E34" s="40">
        <v>318512</v>
      </c>
      <c r="F34" s="41">
        <v>4.9000000000000004</v>
      </c>
      <c r="G34" s="40">
        <v>294236</v>
      </c>
      <c r="H34" s="61">
        <v>4.5</v>
      </c>
      <c r="I34" s="40">
        <v>723</v>
      </c>
      <c r="J34" s="5">
        <v>-66.5</v>
      </c>
      <c r="K34" s="30"/>
    </row>
    <row r="35" spans="2:11" s="3" customFormat="1" ht="22.5" customHeight="1" x14ac:dyDescent="0.15">
      <c r="B35" s="39" t="s">
        <v>13</v>
      </c>
      <c r="C35" s="40">
        <v>320179</v>
      </c>
      <c r="D35" s="60">
        <v>4</v>
      </c>
      <c r="E35" s="40">
        <v>320179</v>
      </c>
      <c r="F35" s="41">
        <v>4</v>
      </c>
      <c r="G35" s="40">
        <v>298728</v>
      </c>
      <c r="H35" s="61">
        <v>5.9</v>
      </c>
      <c r="I35" s="40">
        <v>0</v>
      </c>
      <c r="J35" s="5">
        <v>0</v>
      </c>
      <c r="K35" s="30"/>
    </row>
    <row r="36" spans="2:11" s="3" customFormat="1" ht="22.5" customHeight="1" x14ac:dyDescent="0.15">
      <c r="B36" s="39" t="s">
        <v>14</v>
      </c>
      <c r="C36" s="40">
        <v>275300</v>
      </c>
      <c r="D36" s="60">
        <v>6.7</v>
      </c>
      <c r="E36" s="40">
        <v>274862</v>
      </c>
      <c r="F36" s="41">
        <v>7.4</v>
      </c>
      <c r="G36" s="40">
        <v>250257</v>
      </c>
      <c r="H36" s="61">
        <v>8.3000000000000007</v>
      </c>
      <c r="I36" s="40">
        <v>438</v>
      </c>
      <c r="J36" s="5">
        <v>-77.400000000000006</v>
      </c>
      <c r="K36" s="30"/>
    </row>
    <row r="37" spans="2:11" s="3" customFormat="1" ht="22.5" customHeight="1" x14ac:dyDescent="0.15">
      <c r="B37" s="43" t="s">
        <v>15</v>
      </c>
      <c r="C37" s="40">
        <v>407712</v>
      </c>
      <c r="D37" s="60">
        <v>0.9</v>
      </c>
      <c r="E37" s="40">
        <v>407712</v>
      </c>
      <c r="F37" s="41">
        <v>0.8</v>
      </c>
      <c r="G37" s="40">
        <v>362858</v>
      </c>
      <c r="H37" s="61">
        <v>5.2</v>
      </c>
      <c r="I37" s="40">
        <v>0</v>
      </c>
      <c r="J37" s="5">
        <v>0</v>
      </c>
      <c r="K37" s="30"/>
    </row>
    <row r="38" spans="2:11" s="3" customFormat="1" ht="22.5" customHeight="1" x14ac:dyDescent="0.15">
      <c r="B38" s="39" t="s">
        <v>16</v>
      </c>
      <c r="C38" s="40">
        <v>345716</v>
      </c>
      <c r="D38" s="60">
        <v>8.3000000000000007</v>
      </c>
      <c r="E38" s="40">
        <v>338238</v>
      </c>
      <c r="F38" s="41">
        <v>6.7</v>
      </c>
      <c r="G38" s="40">
        <v>316781</v>
      </c>
      <c r="H38" s="61">
        <v>4.2</v>
      </c>
      <c r="I38" s="40">
        <v>7478</v>
      </c>
      <c r="J38" s="5">
        <v>191.9</v>
      </c>
      <c r="K38" s="30"/>
    </row>
    <row r="39" spans="2:11" s="3" customFormat="1" ht="22.5" customHeight="1" x14ac:dyDescent="0.15">
      <c r="B39" s="39" t="s">
        <v>17</v>
      </c>
      <c r="C39" s="40">
        <v>284066</v>
      </c>
      <c r="D39" s="60">
        <v>1.9</v>
      </c>
      <c r="E39" s="40">
        <v>283920</v>
      </c>
      <c r="F39" s="41">
        <v>2</v>
      </c>
      <c r="G39" s="40">
        <v>255151</v>
      </c>
      <c r="H39" s="61">
        <v>5.9</v>
      </c>
      <c r="I39" s="40">
        <v>146</v>
      </c>
      <c r="J39" s="5">
        <v>-59</v>
      </c>
      <c r="K39" s="30"/>
    </row>
    <row r="40" spans="2:11" s="3" customFormat="1" ht="22.5" customHeight="1" x14ac:dyDescent="0.15">
      <c r="B40" s="39" t="s">
        <v>18</v>
      </c>
      <c r="C40" s="40">
        <v>291059</v>
      </c>
      <c r="D40" s="60">
        <v>6.8</v>
      </c>
      <c r="E40" s="40">
        <v>290113</v>
      </c>
      <c r="F40" s="41">
        <v>6.6</v>
      </c>
      <c r="G40" s="40">
        <v>268615</v>
      </c>
      <c r="H40" s="61">
        <v>4.0999999999999996</v>
      </c>
      <c r="I40" s="40">
        <v>946</v>
      </c>
      <c r="J40" s="5">
        <v>125.8</v>
      </c>
      <c r="K40" s="30"/>
    </row>
    <row r="41" spans="2:11" s="3" customFormat="1" ht="22.5" customHeight="1" x14ac:dyDescent="0.15">
      <c r="B41" s="39" t="s">
        <v>19</v>
      </c>
      <c r="C41" s="40">
        <v>389773</v>
      </c>
      <c r="D41" s="60">
        <v>8.1999999999999993</v>
      </c>
      <c r="E41" s="40">
        <v>389773</v>
      </c>
      <c r="F41" s="41">
        <v>8.1999999999999993</v>
      </c>
      <c r="G41" s="40">
        <v>379864</v>
      </c>
      <c r="H41" s="61">
        <v>8.9</v>
      </c>
      <c r="I41" s="40">
        <v>0</v>
      </c>
      <c r="J41" s="5">
        <v>0</v>
      </c>
      <c r="K41" s="30"/>
    </row>
    <row r="42" spans="2:11" s="3" customFormat="1" ht="22.5" customHeight="1" x14ac:dyDescent="0.15">
      <c r="B42" s="39" t="s">
        <v>20</v>
      </c>
      <c r="C42" s="40">
        <v>253840</v>
      </c>
      <c r="D42" s="60">
        <v>-3.1</v>
      </c>
      <c r="E42" s="40">
        <v>253776</v>
      </c>
      <c r="F42" s="41">
        <v>-3.1</v>
      </c>
      <c r="G42" s="40">
        <v>235974</v>
      </c>
      <c r="H42" s="61">
        <v>-5.6</v>
      </c>
      <c r="I42" s="40">
        <v>64</v>
      </c>
      <c r="J42" s="63">
        <v>-28.1</v>
      </c>
      <c r="K42" s="30"/>
    </row>
    <row r="43" spans="2:11" s="3" customFormat="1" ht="22.5" customHeight="1" x14ac:dyDescent="0.15">
      <c r="B43" s="44" t="s">
        <v>21</v>
      </c>
      <c r="C43" s="40">
        <v>328113</v>
      </c>
      <c r="D43" s="60">
        <v>4.0999999999999996</v>
      </c>
      <c r="E43" s="40">
        <v>328113</v>
      </c>
      <c r="F43" s="41">
        <v>4.2</v>
      </c>
      <c r="G43" s="40">
        <v>307192</v>
      </c>
      <c r="H43" s="61">
        <v>3.5</v>
      </c>
      <c r="I43" s="40">
        <v>0</v>
      </c>
      <c r="J43" s="5">
        <v>0</v>
      </c>
      <c r="K43" s="30"/>
    </row>
    <row r="44" spans="2:11" s="3" customFormat="1" ht="22.5" customHeight="1" x14ac:dyDescent="0.15">
      <c r="B44" s="39" t="s">
        <v>22</v>
      </c>
      <c r="C44" s="40">
        <v>280442</v>
      </c>
      <c r="D44" s="60">
        <v>9.6</v>
      </c>
      <c r="E44" s="40">
        <v>268761</v>
      </c>
      <c r="F44" s="41">
        <v>5.0999999999999996</v>
      </c>
      <c r="G44" s="40">
        <v>258141</v>
      </c>
      <c r="H44" s="61">
        <v>5.9</v>
      </c>
      <c r="I44" s="40">
        <v>11681</v>
      </c>
      <c r="J44" s="5">
        <v>7110.5</v>
      </c>
      <c r="K44" s="30"/>
    </row>
    <row r="45" spans="2:11" s="3" customFormat="1" ht="22.5" customHeight="1" x14ac:dyDescent="0.15">
      <c r="B45" s="43" t="s">
        <v>23</v>
      </c>
      <c r="C45" s="40">
        <v>220631</v>
      </c>
      <c r="D45" s="60">
        <v>-6.6</v>
      </c>
      <c r="E45" s="40">
        <v>220150</v>
      </c>
      <c r="F45" s="41">
        <v>-6.7</v>
      </c>
      <c r="G45" s="40">
        <v>210544</v>
      </c>
      <c r="H45" s="61">
        <v>-5.5</v>
      </c>
      <c r="I45" s="40">
        <v>481</v>
      </c>
      <c r="J45" s="5">
        <v>541.29999999999995</v>
      </c>
      <c r="K45" s="30"/>
    </row>
    <row r="46" spans="2:11" s="3" customFormat="1" ht="22.5" customHeight="1" x14ac:dyDescent="0.15">
      <c r="B46" s="39" t="s">
        <v>24</v>
      </c>
      <c r="C46" s="40">
        <v>425175</v>
      </c>
      <c r="D46" s="60">
        <v>-0.3</v>
      </c>
      <c r="E46" s="40">
        <v>425175</v>
      </c>
      <c r="F46" s="41">
        <v>-0.3</v>
      </c>
      <c r="G46" s="40">
        <v>412195</v>
      </c>
      <c r="H46" s="61">
        <v>-0.2</v>
      </c>
      <c r="I46" s="40">
        <v>0</v>
      </c>
      <c r="J46" s="5">
        <v>0</v>
      </c>
      <c r="K46" s="30"/>
    </row>
    <row r="47" spans="2:11" s="3" customFormat="1" ht="22.5" customHeight="1" x14ac:dyDescent="0.15">
      <c r="B47" s="39" t="s">
        <v>25</v>
      </c>
      <c r="C47" s="40">
        <v>357381</v>
      </c>
      <c r="D47" s="60">
        <v>5.2</v>
      </c>
      <c r="E47" s="40">
        <v>357080</v>
      </c>
      <c r="F47" s="41">
        <v>5.3</v>
      </c>
      <c r="G47" s="40">
        <v>320260</v>
      </c>
      <c r="H47" s="61">
        <v>2.1</v>
      </c>
      <c r="I47" s="40">
        <v>301</v>
      </c>
      <c r="J47" s="5">
        <v>28.6</v>
      </c>
      <c r="K47" s="30"/>
    </row>
    <row r="48" spans="2:11" s="3" customFormat="1" ht="22.5" customHeight="1" x14ac:dyDescent="0.15">
      <c r="B48" s="39" t="s">
        <v>26</v>
      </c>
      <c r="C48" s="40">
        <v>375442</v>
      </c>
      <c r="D48" s="64">
        <v>-17</v>
      </c>
      <c r="E48" s="40">
        <v>373274</v>
      </c>
      <c r="F48" s="64">
        <v>6.5</v>
      </c>
      <c r="G48" s="40">
        <v>329721</v>
      </c>
      <c r="H48" s="64">
        <v>0.5</v>
      </c>
      <c r="I48" s="65">
        <v>2168</v>
      </c>
      <c r="J48" s="5">
        <v>-97.9</v>
      </c>
    </row>
    <row r="49" spans="2:11" s="3" customFormat="1" ht="22.5" customHeight="1" x14ac:dyDescent="0.15">
      <c r="B49" s="45" t="s">
        <v>27</v>
      </c>
      <c r="C49" s="46">
        <v>219451</v>
      </c>
      <c r="D49" s="47">
        <v>1.9</v>
      </c>
      <c r="E49" s="46">
        <v>217515</v>
      </c>
      <c r="F49" s="48">
        <v>1.6</v>
      </c>
      <c r="G49" s="46">
        <v>205427</v>
      </c>
      <c r="H49" s="66">
        <v>1.2</v>
      </c>
      <c r="I49" s="46">
        <v>1936</v>
      </c>
      <c r="J49" s="5">
        <v>77</v>
      </c>
      <c r="K49" s="30"/>
    </row>
    <row r="50" spans="2:11" s="3" customFormat="1" ht="17.45" customHeight="1" x14ac:dyDescent="0.15">
      <c r="B50" s="86" t="s">
        <v>34</v>
      </c>
      <c r="C50" s="69"/>
      <c r="D50" s="69"/>
      <c r="E50" s="69"/>
      <c r="F50" s="69"/>
      <c r="G50" s="69"/>
      <c r="H50" s="69"/>
      <c r="I50" s="69"/>
      <c r="J50" s="70"/>
    </row>
    <row r="51" spans="2:11" s="3" customFormat="1" ht="17.45" customHeight="1" x14ac:dyDescent="0.15">
      <c r="B51" s="86" t="s">
        <v>35</v>
      </c>
      <c r="C51" s="69"/>
      <c r="D51" s="69"/>
      <c r="E51" s="69"/>
      <c r="F51" s="69"/>
      <c r="G51" s="69"/>
      <c r="H51" s="69"/>
      <c r="I51" s="69"/>
      <c r="J51" s="70"/>
    </row>
    <row r="52" spans="2:11" s="3" customFormat="1" ht="17.45" customHeight="1" x14ac:dyDescent="0.15">
      <c r="B52" s="87"/>
      <c r="C52" s="71"/>
      <c r="D52" s="71"/>
      <c r="E52" s="71"/>
      <c r="F52" s="71"/>
      <c r="G52" s="71"/>
      <c r="H52" s="71"/>
      <c r="I52" s="7"/>
    </row>
    <row r="53" spans="2:11" s="3" customFormat="1" ht="22.5" customHeight="1" x14ac:dyDescent="0.15">
      <c r="C53" s="71"/>
      <c r="D53" s="71"/>
      <c r="E53" s="71"/>
      <c r="F53" s="71"/>
      <c r="G53" s="71"/>
      <c r="H53" s="71"/>
      <c r="I53" s="7"/>
    </row>
    <row r="54" spans="2:11" ht="22.5" customHeight="1" x14ac:dyDescent="0.2">
      <c r="B54" s="7"/>
      <c r="C54" s="72"/>
      <c r="D54" s="72"/>
      <c r="E54" s="72"/>
      <c r="F54" s="72"/>
      <c r="G54" s="72"/>
      <c r="H54" s="72"/>
      <c r="I54" s="73"/>
    </row>
    <row r="55" spans="2:11" ht="22.5" customHeight="1" x14ac:dyDescent="0.2">
      <c r="B55" s="7"/>
      <c r="C55" s="72"/>
      <c r="D55" s="72"/>
      <c r="E55" s="72"/>
      <c r="F55" s="72"/>
      <c r="G55" s="72"/>
      <c r="H55" s="72"/>
      <c r="I55" s="73"/>
    </row>
    <row r="56" spans="2:11" ht="22.5" customHeight="1" x14ac:dyDescent="0.2">
      <c r="B56" s="73"/>
      <c r="C56" s="72"/>
      <c r="D56" s="72"/>
      <c r="E56" s="72"/>
      <c r="F56" s="72"/>
      <c r="G56" s="72"/>
      <c r="H56" s="72"/>
      <c r="I56" s="73"/>
    </row>
    <row r="57" spans="2:11" ht="22.5" customHeight="1" x14ac:dyDescent="0.2">
      <c r="B57" s="73"/>
      <c r="C57" s="74"/>
      <c r="D57" s="74"/>
      <c r="E57" s="74"/>
      <c r="F57" s="74"/>
      <c r="G57" s="74"/>
      <c r="H57" s="74"/>
    </row>
    <row r="58" spans="2:11" ht="22.5" customHeight="1" x14ac:dyDescent="0.2">
      <c r="B58" s="73"/>
      <c r="C58" s="74"/>
      <c r="D58" s="74"/>
      <c r="E58" s="74"/>
      <c r="F58" s="74"/>
      <c r="G58" s="74"/>
      <c r="H58" s="74"/>
    </row>
    <row r="59" spans="2:11" ht="22.5" customHeight="1" x14ac:dyDescent="0.15">
      <c r="C59" s="74"/>
      <c r="D59" s="74"/>
      <c r="E59" s="74"/>
      <c r="F59" s="74"/>
      <c r="G59" s="74"/>
      <c r="H59" s="74"/>
    </row>
    <row r="60" spans="2:11" ht="22.5" customHeight="1" x14ac:dyDescent="0.15">
      <c r="C60" s="74"/>
      <c r="D60" s="74"/>
      <c r="E60" s="74"/>
      <c r="F60" s="74"/>
      <c r="G60" s="74"/>
      <c r="H60" s="74"/>
    </row>
    <row r="61" spans="2:11" ht="22.5" customHeight="1" x14ac:dyDescent="0.15">
      <c r="C61" s="74"/>
      <c r="D61" s="74"/>
      <c r="E61" s="74"/>
      <c r="F61" s="74"/>
      <c r="G61" s="74"/>
      <c r="H61" s="74"/>
    </row>
    <row r="62" spans="2:11" x14ac:dyDescent="0.15">
      <c r="C62" s="74"/>
      <c r="D62" s="74"/>
      <c r="E62" s="74"/>
      <c r="F62" s="74"/>
      <c r="G62" s="74"/>
      <c r="H62" s="74"/>
    </row>
    <row r="63" spans="2:11" x14ac:dyDescent="0.15">
      <c r="C63" s="74"/>
      <c r="D63" s="74"/>
      <c r="E63" s="74"/>
      <c r="F63" s="74"/>
      <c r="G63" s="74"/>
      <c r="H63" s="74"/>
    </row>
    <row r="64" spans="2:11" x14ac:dyDescent="0.15">
      <c r="C64" s="74"/>
      <c r="D64" s="74"/>
      <c r="E64" s="74"/>
      <c r="F64" s="74"/>
      <c r="G64" s="74"/>
      <c r="H64" s="74"/>
    </row>
    <row r="65" spans="3:8" x14ac:dyDescent="0.15">
      <c r="C65" s="74"/>
      <c r="D65" s="74"/>
      <c r="E65" s="74"/>
      <c r="F65" s="74"/>
      <c r="G65" s="74"/>
      <c r="H65" s="74"/>
    </row>
    <row r="66" spans="3:8" x14ac:dyDescent="0.15">
      <c r="C66" s="74"/>
      <c r="D66" s="74"/>
      <c r="E66" s="74"/>
      <c r="F66" s="74"/>
      <c r="G66" s="74"/>
      <c r="H66" s="74"/>
    </row>
    <row r="67" spans="3:8" x14ac:dyDescent="0.15">
      <c r="C67" s="74"/>
      <c r="D67" s="74"/>
      <c r="E67" s="74"/>
      <c r="F67" s="74"/>
      <c r="G67" s="74"/>
      <c r="H67" s="74"/>
    </row>
    <row r="68" spans="3:8" x14ac:dyDescent="0.15">
      <c r="C68" s="74"/>
      <c r="D68" s="74"/>
      <c r="E68" s="74"/>
      <c r="F68" s="74"/>
      <c r="G68" s="74"/>
      <c r="H68" s="74"/>
    </row>
    <row r="69" spans="3:8" x14ac:dyDescent="0.15">
      <c r="C69" s="74"/>
      <c r="D69" s="74"/>
      <c r="E69" s="74"/>
      <c r="F69" s="74"/>
      <c r="G69" s="74"/>
      <c r="H69" s="74"/>
    </row>
    <row r="70" spans="3:8" x14ac:dyDescent="0.15">
      <c r="C70" s="74"/>
      <c r="D70" s="74"/>
      <c r="E70" s="74"/>
      <c r="F70" s="74"/>
      <c r="G70" s="74"/>
      <c r="H70" s="74"/>
    </row>
    <row r="71" spans="3:8" x14ac:dyDescent="0.15">
      <c r="C71" s="74"/>
      <c r="D71" s="74"/>
      <c r="E71" s="74"/>
      <c r="F71" s="74"/>
      <c r="G71" s="74"/>
      <c r="H71" s="74"/>
    </row>
    <row r="72" spans="3:8" x14ac:dyDescent="0.15">
      <c r="C72" s="74"/>
      <c r="D72" s="74"/>
      <c r="E72" s="74"/>
      <c r="F72" s="74"/>
      <c r="G72" s="74"/>
      <c r="H72" s="74"/>
    </row>
    <row r="73" spans="3:8" x14ac:dyDescent="0.15">
      <c r="C73" s="74"/>
      <c r="D73" s="74"/>
      <c r="E73" s="74"/>
      <c r="F73" s="74"/>
      <c r="G73" s="74"/>
      <c r="H73" s="74"/>
    </row>
    <row r="74" spans="3:8" x14ac:dyDescent="0.15">
      <c r="C74" s="74"/>
      <c r="D74" s="74"/>
      <c r="E74" s="74"/>
      <c r="F74" s="74"/>
      <c r="G74" s="74"/>
      <c r="H74" s="74"/>
    </row>
    <row r="75" spans="3:8" x14ac:dyDescent="0.15">
      <c r="C75" s="74"/>
      <c r="D75" s="74"/>
      <c r="E75" s="74"/>
      <c r="F75" s="74"/>
      <c r="G75" s="74"/>
      <c r="H75" s="74"/>
    </row>
    <row r="76" spans="3:8" x14ac:dyDescent="0.15">
      <c r="C76" s="74"/>
      <c r="D76" s="74"/>
      <c r="E76" s="74"/>
      <c r="F76" s="74"/>
      <c r="G76" s="74"/>
      <c r="H76" s="74"/>
    </row>
    <row r="77" spans="3:8" x14ac:dyDescent="0.15">
      <c r="C77" s="74"/>
      <c r="D77" s="74"/>
      <c r="E77" s="74"/>
      <c r="F77" s="74"/>
      <c r="G77" s="74"/>
      <c r="H77" s="74"/>
    </row>
    <row r="78" spans="3:8" x14ac:dyDescent="0.15">
      <c r="C78" s="74"/>
      <c r="D78" s="74"/>
      <c r="E78" s="74"/>
      <c r="F78" s="74"/>
      <c r="G78" s="74"/>
      <c r="H78" s="74"/>
    </row>
    <row r="79" spans="3:8" x14ac:dyDescent="0.15">
      <c r="C79" s="74"/>
      <c r="D79" s="74"/>
      <c r="E79" s="74"/>
      <c r="F79" s="74"/>
      <c r="G79" s="74"/>
      <c r="H79" s="74"/>
    </row>
    <row r="80" spans="3:8" x14ac:dyDescent="0.15">
      <c r="C80" s="74"/>
      <c r="D80" s="74"/>
      <c r="E80" s="74"/>
      <c r="F80" s="74"/>
      <c r="G80" s="74"/>
      <c r="H80" s="74"/>
    </row>
    <row r="81" spans="3:8" x14ac:dyDescent="0.15">
      <c r="C81" s="74"/>
      <c r="D81" s="74"/>
      <c r="E81" s="74"/>
      <c r="F81" s="74"/>
      <c r="G81" s="74"/>
      <c r="H81" s="74"/>
    </row>
    <row r="82" spans="3:8" x14ac:dyDescent="0.15">
      <c r="C82" s="74"/>
      <c r="D82" s="74"/>
      <c r="E82" s="74"/>
      <c r="F82" s="74"/>
      <c r="G82" s="74"/>
      <c r="H82" s="74"/>
    </row>
    <row r="83" spans="3:8" x14ac:dyDescent="0.15">
      <c r="C83" s="74"/>
      <c r="D83" s="74"/>
      <c r="E83" s="74"/>
      <c r="F83" s="74"/>
      <c r="G83" s="74"/>
      <c r="H83" s="74"/>
    </row>
    <row r="84" spans="3:8" x14ac:dyDescent="0.15">
      <c r="C84" s="74"/>
      <c r="D84" s="74"/>
      <c r="E84" s="74"/>
      <c r="F84" s="74"/>
      <c r="G84" s="74"/>
      <c r="H84" s="74"/>
    </row>
    <row r="85" spans="3:8" x14ac:dyDescent="0.15">
      <c r="C85" s="74"/>
      <c r="D85" s="74"/>
      <c r="E85" s="74"/>
      <c r="F85" s="74"/>
      <c r="G85" s="74"/>
      <c r="H85" s="74"/>
    </row>
    <row r="86" spans="3:8" x14ac:dyDescent="0.15">
      <c r="C86" s="74"/>
      <c r="D86" s="74"/>
      <c r="E86" s="74"/>
      <c r="F86" s="74"/>
      <c r="G86" s="74"/>
      <c r="H86" s="74"/>
    </row>
    <row r="87" spans="3:8" x14ac:dyDescent="0.15">
      <c r="C87" s="74"/>
      <c r="D87" s="74"/>
      <c r="E87" s="74"/>
      <c r="F87" s="74"/>
      <c r="G87" s="74"/>
      <c r="H87" s="74"/>
    </row>
    <row r="88" spans="3:8" x14ac:dyDescent="0.15">
      <c r="C88" s="74"/>
      <c r="D88" s="74"/>
      <c r="E88" s="74"/>
      <c r="F88" s="74"/>
      <c r="G88" s="74"/>
      <c r="H88" s="74"/>
    </row>
    <row r="89" spans="3:8" x14ac:dyDescent="0.15">
      <c r="C89" s="74"/>
      <c r="D89" s="74"/>
      <c r="E89" s="74"/>
      <c r="F89" s="74"/>
      <c r="G89" s="74"/>
      <c r="H89" s="74"/>
    </row>
    <row r="90" spans="3:8" x14ac:dyDescent="0.15">
      <c r="C90" s="74"/>
      <c r="D90" s="74"/>
      <c r="E90" s="74"/>
      <c r="F90" s="74"/>
      <c r="G90" s="74"/>
      <c r="H90" s="74"/>
    </row>
  </sheetData>
  <mergeCells count="6">
    <mergeCell ref="B4:B8"/>
    <mergeCell ref="D4:H4"/>
    <mergeCell ref="I6:I7"/>
    <mergeCell ref="B28:B32"/>
    <mergeCell ref="D28:H28"/>
    <mergeCell ref="I30:I31"/>
  </mergeCells>
  <phoneticPr fontId="19"/>
  <printOptions horizontalCentered="1"/>
  <pageMargins left="0.78740157480314965" right="0.78740157480314965" top="0.59055118110236227" bottom="0.59055118110236227" header="0" footer="0.59055118110236227"/>
  <pageSetup paperSize="9" scale="65" orientation="portrait" blackAndWhite="1" cellComments="atEnd" r:id="rId1"/>
  <headerFooter scaleWithDoc="0" alignWithMargins="0">
    <oddFooter>&amp;C- 6 -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00C27-8E7E-44DA-B8B4-0622CC7032B6}">
  <sheetPr>
    <pageSetUpPr autoPageBreaks="0"/>
  </sheetPr>
  <dimension ref="B1:K90"/>
  <sheetViews>
    <sheetView showGridLines="0" view="pageBreakPreview" topLeftCell="A33" zoomScale="115" zoomScaleNormal="80" zoomScaleSheetLayoutView="115" zoomScalePageLayoutView="85" workbookViewId="0">
      <selection activeCell="B34" sqref="B34:M34"/>
    </sheetView>
  </sheetViews>
  <sheetFormatPr defaultColWidth="11.75" defaultRowHeight="14.25" x14ac:dyDescent="0.15"/>
  <cols>
    <col min="1" max="1" width="4" style="69" customWidth="1"/>
    <col min="2" max="2" width="26.625" style="69" customWidth="1"/>
    <col min="3" max="3" width="14.125" style="69" customWidth="1"/>
    <col min="4" max="4" width="13" style="69" customWidth="1"/>
    <col min="5" max="5" width="12.375" style="69" customWidth="1"/>
    <col min="6" max="6" width="12.25" style="69" customWidth="1"/>
    <col min="7" max="7" width="11.875" style="69" customWidth="1"/>
    <col min="8" max="8" width="12.25" style="69" customWidth="1"/>
    <col min="9" max="9" width="12.75" style="69" customWidth="1"/>
    <col min="10" max="10" width="1.75" style="69" customWidth="1"/>
    <col min="11" max="16384" width="11.75" style="69"/>
  </cols>
  <sheetData>
    <row r="1" spans="2:11" s="3" customFormat="1" ht="18.75" x14ac:dyDescent="0.15">
      <c r="B1" s="1" t="s">
        <v>67</v>
      </c>
      <c r="C1" s="2"/>
      <c r="F1" s="76"/>
      <c r="G1" s="5"/>
      <c r="H1" s="5"/>
      <c r="I1" s="5"/>
      <c r="J1" s="5"/>
    </row>
    <row r="2" spans="2:11" s="3" customFormat="1" ht="24" x14ac:dyDescent="0.15">
      <c r="B2" s="6"/>
      <c r="C2" s="6"/>
      <c r="D2" s="6"/>
      <c r="E2" s="6"/>
      <c r="F2" s="5"/>
      <c r="G2" s="5"/>
      <c r="H2" s="5"/>
      <c r="I2" s="5"/>
      <c r="J2" s="5"/>
    </row>
    <row r="3" spans="2:11" s="3" customFormat="1" ht="22.5" customHeight="1" x14ac:dyDescent="0.15">
      <c r="B3" s="7" t="s">
        <v>0</v>
      </c>
      <c r="C3" s="7"/>
      <c r="D3" s="7"/>
      <c r="E3" s="7"/>
      <c r="F3" s="7"/>
      <c r="G3" s="7"/>
      <c r="H3" s="7"/>
      <c r="I3" s="7"/>
      <c r="J3" s="5"/>
    </row>
    <row r="4" spans="2:11" s="3" customFormat="1" ht="22.15" customHeight="1" x14ac:dyDescent="0.15">
      <c r="B4" s="273"/>
      <c r="C4" s="77"/>
      <c r="D4" s="284" t="s">
        <v>36</v>
      </c>
      <c r="E4" s="284"/>
      <c r="F4" s="284"/>
      <c r="G4" s="284"/>
      <c r="H4" s="284"/>
      <c r="I4" s="78"/>
      <c r="J4" s="5"/>
    </row>
    <row r="5" spans="2:11" s="3" customFormat="1" ht="17.45" customHeight="1" x14ac:dyDescent="0.15">
      <c r="B5" s="274"/>
      <c r="C5" s="11"/>
      <c r="D5" s="11"/>
      <c r="E5" s="12"/>
      <c r="F5" s="13"/>
      <c r="G5" s="13"/>
      <c r="H5" s="13"/>
      <c r="I5" s="79"/>
      <c r="J5" s="5"/>
      <c r="K5" s="16"/>
    </row>
    <row r="6" spans="2:11" s="3" customFormat="1" ht="17.45" customHeight="1" x14ac:dyDescent="0.15">
      <c r="B6" s="274"/>
      <c r="C6" s="81" t="s">
        <v>1</v>
      </c>
      <c r="D6" s="55"/>
      <c r="E6" s="19" t="s">
        <v>2</v>
      </c>
      <c r="F6" s="20"/>
      <c r="G6" s="21"/>
      <c r="H6" s="88"/>
      <c r="I6" s="285" t="s">
        <v>32</v>
      </c>
      <c r="J6" s="5"/>
      <c r="K6" s="16"/>
    </row>
    <row r="7" spans="2:11" s="3" customFormat="1" ht="17.45" customHeight="1" x14ac:dyDescent="0.15">
      <c r="B7" s="274"/>
      <c r="C7" s="23"/>
      <c r="D7" s="23"/>
      <c r="E7" s="24"/>
      <c r="F7" s="25"/>
      <c r="G7" s="26" t="s">
        <v>4</v>
      </c>
      <c r="H7" s="89"/>
      <c r="I7" s="286"/>
      <c r="J7" s="5"/>
      <c r="K7" s="30"/>
    </row>
    <row r="8" spans="2:11" s="3" customFormat="1" ht="17.45" customHeight="1" x14ac:dyDescent="0.15">
      <c r="B8" s="275"/>
      <c r="C8" s="83" t="s">
        <v>5</v>
      </c>
      <c r="D8" s="2" t="s">
        <v>6</v>
      </c>
      <c r="E8" s="33" t="s">
        <v>5</v>
      </c>
      <c r="F8" s="34" t="s">
        <v>6</v>
      </c>
      <c r="G8" s="33" t="s">
        <v>5</v>
      </c>
      <c r="H8" s="34" t="s">
        <v>7</v>
      </c>
      <c r="I8" s="33" t="s">
        <v>5</v>
      </c>
      <c r="J8" s="15"/>
      <c r="K8" s="30"/>
    </row>
    <row r="9" spans="2:11" s="3" customFormat="1" ht="22.5" customHeight="1" x14ac:dyDescent="0.15">
      <c r="B9" s="84"/>
      <c r="C9" s="36" t="s">
        <v>9</v>
      </c>
      <c r="D9" s="37" t="s">
        <v>10</v>
      </c>
      <c r="E9" s="36" t="s">
        <v>11</v>
      </c>
      <c r="F9" s="37" t="s">
        <v>10</v>
      </c>
      <c r="G9" s="36" t="s">
        <v>11</v>
      </c>
      <c r="H9" s="37" t="s">
        <v>10</v>
      </c>
      <c r="I9" s="36" t="s">
        <v>11</v>
      </c>
      <c r="J9" s="15"/>
      <c r="K9" s="30"/>
    </row>
    <row r="10" spans="2:11" s="3" customFormat="1" ht="22.5" customHeight="1" x14ac:dyDescent="0.15">
      <c r="B10" s="39" t="s">
        <v>12</v>
      </c>
      <c r="C10" s="40">
        <v>105321</v>
      </c>
      <c r="D10" s="41">
        <v>10.5</v>
      </c>
      <c r="E10" s="40">
        <v>105123</v>
      </c>
      <c r="F10" s="41">
        <v>10.6</v>
      </c>
      <c r="G10" s="40">
        <v>101835</v>
      </c>
      <c r="H10" s="41">
        <v>8.6</v>
      </c>
      <c r="I10" s="40">
        <v>198</v>
      </c>
      <c r="J10" s="15"/>
      <c r="K10" s="30"/>
    </row>
    <row r="11" spans="2:11" s="3" customFormat="1" ht="22.5" customHeight="1" x14ac:dyDescent="0.15">
      <c r="B11" s="39" t="s">
        <v>13</v>
      </c>
      <c r="C11" s="40">
        <v>112902</v>
      </c>
      <c r="D11" s="41">
        <v>2.7</v>
      </c>
      <c r="E11" s="40">
        <v>112902</v>
      </c>
      <c r="F11" s="41">
        <v>2.7</v>
      </c>
      <c r="G11" s="40">
        <v>109732</v>
      </c>
      <c r="H11" s="41">
        <v>-0.1</v>
      </c>
      <c r="I11" s="40">
        <v>0</v>
      </c>
      <c r="J11" s="15"/>
      <c r="K11" s="30"/>
    </row>
    <row r="12" spans="2:11" s="3" customFormat="1" ht="22.5" customHeight="1" x14ac:dyDescent="0.15">
      <c r="B12" s="39" t="s">
        <v>14</v>
      </c>
      <c r="C12" s="40">
        <v>126894</v>
      </c>
      <c r="D12" s="41">
        <v>23.2</v>
      </c>
      <c r="E12" s="40">
        <v>126319</v>
      </c>
      <c r="F12" s="41">
        <v>22.6</v>
      </c>
      <c r="G12" s="40">
        <v>121312</v>
      </c>
      <c r="H12" s="41">
        <v>19.3</v>
      </c>
      <c r="I12" s="40">
        <v>575</v>
      </c>
      <c r="J12" s="15"/>
      <c r="K12" s="30"/>
    </row>
    <row r="13" spans="2:11" s="3" customFormat="1" ht="22.5" customHeight="1" x14ac:dyDescent="0.15">
      <c r="B13" s="43" t="s">
        <v>15</v>
      </c>
      <c r="C13" s="40">
        <v>155509</v>
      </c>
      <c r="D13" s="41">
        <v>56.2</v>
      </c>
      <c r="E13" s="40">
        <v>155509</v>
      </c>
      <c r="F13" s="41">
        <v>56.1</v>
      </c>
      <c r="G13" s="40">
        <v>152288</v>
      </c>
      <c r="H13" s="41">
        <v>53.2</v>
      </c>
      <c r="I13" s="40">
        <v>0</v>
      </c>
      <c r="J13" s="15"/>
      <c r="K13" s="30"/>
    </row>
    <row r="14" spans="2:11" s="3" customFormat="1" ht="22.5" customHeight="1" x14ac:dyDescent="0.15">
      <c r="B14" s="39" t="s">
        <v>16</v>
      </c>
      <c r="C14" s="40">
        <v>170364</v>
      </c>
      <c r="D14" s="41">
        <v>30.1</v>
      </c>
      <c r="E14" s="40">
        <v>170205</v>
      </c>
      <c r="F14" s="41">
        <v>30</v>
      </c>
      <c r="G14" s="40">
        <v>161728</v>
      </c>
      <c r="H14" s="41">
        <v>27</v>
      </c>
      <c r="I14" s="40">
        <v>159</v>
      </c>
      <c r="J14" s="15"/>
      <c r="K14" s="30"/>
    </row>
    <row r="15" spans="2:11" s="3" customFormat="1" ht="22.5" customHeight="1" x14ac:dyDescent="0.15">
      <c r="B15" s="39" t="s">
        <v>17</v>
      </c>
      <c r="C15" s="40">
        <v>121973</v>
      </c>
      <c r="D15" s="41">
        <v>-5.3</v>
      </c>
      <c r="E15" s="40">
        <v>121973</v>
      </c>
      <c r="F15" s="41">
        <v>-5.2</v>
      </c>
      <c r="G15" s="40">
        <v>110203</v>
      </c>
      <c r="H15" s="41">
        <v>-13.6</v>
      </c>
      <c r="I15" s="40">
        <v>0</v>
      </c>
      <c r="J15" s="15"/>
      <c r="K15" s="30"/>
    </row>
    <row r="16" spans="2:11" s="3" customFormat="1" ht="22.5" customHeight="1" x14ac:dyDescent="0.15">
      <c r="B16" s="39" t="s">
        <v>18</v>
      </c>
      <c r="C16" s="40">
        <v>112936</v>
      </c>
      <c r="D16" s="41">
        <v>6.1</v>
      </c>
      <c r="E16" s="40">
        <v>112747</v>
      </c>
      <c r="F16" s="41">
        <v>6</v>
      </c>
      <c r="G16" s="40">
        <v>110550</v>
      </c>
      <c r="H16" s="41">
        <v>5</v>
      </c>
      <c r="I16" s="40">
        <v>189</v>
      </c>
      <c r="J16" s="15"/>
      <c r="K16" s="30"/>
    </row>
    <row r="17" spans="2:11" s="3" customFormat="1" ht="22.5" customHeight="1" x14ac:dyDescent="0.15">
      <c r="B17" s="39" t="s">
        <v>19</v>
      </c>
      <c r="C17" s="40">
        <v>113776</v>
      </c>
      <c r="D17" s="41">
        <v>15</v>
      </c>
      <c r="E17" s="40">
        <v>113064</v>
      </c>
      <c r="F17" s="41">
        <v>14.1</v>
      </c>
      <c r="G17" s="40">
        <v>111372</v>
      </c>
      <c r="H17" s="41">
        <v>14.4</v>
      </c>
      <c r="I17" s="40">
        <v>712</v>
      </c>
      <c r="J17" s="15"/>
      <c r="K17" s="30"/>
    </row>
    <row r="18" spans="2:11" s="3" customFormat="1" ht="22.5" customHeight="1" x14ac:dyDescent="0.15">
      <c r="B18" s="39" t="s">
        <v>20</v>
      </c>
      <c r="C18" s="40">
        <v>119765</v>
      </c>
      <c r="D18" s="41">
        <v>12.5</v>
      </c>
      <c r="E18" s="40">
        <v>119765</v>
      </c>
      <c r="F18" s="41">
        <v>12.4</v>
      </c>
      <c r="G18" s="40">
        <v>115596</v>
      </c>
      <c r="H18" s="41">
        <v>8.6</v>
      </c>
      <c r="I18" s="40">
        <v>0</v>
      </c>
      <c r="J18" s="15"/>
      <c r="K18" s="30"/>
    </row>
    <row r="19" spans="2:11" s="3" customFormat="1" ht="22.5" customHeight="1" x14ac:dyDescent="0.15">
      <c r="B19" s="44" t="s">
        <v>21</v>
      </c>
      <c r="C19" s="40">
        <v>137266</v>
      </c>
      <c r="D19" s="41">
        <v>-1.3</v>
      </c>
      <c r="E19" s="40">
        <v>137266</v>
      </c>
      <c r="F19" s="41">
        <v>-1.3</v>
      </c>
      <c r="G19" s="40">
        <v>137174</v>
      </c>
      <c r="H19" s="41">
        <v>-1.4</v>
      </c>
      <c r="I19" s="40">
        <v>0</v>
      </c>
      <c r="J19" s="15"/>
      <c r="K19" s="30"/>
    </row>
    <row r="20" spans="2:11" s="3" customFormat="1" ht="22.5" customHeight="1" x14ac:dyDescent="0.15">
      <c r="B20" s="39" t="s">
        <v>22</v>
      </c>
      <c r="C20" s="40">
        <v>83795</v>
      </c>
      <c r="D20" s="41">
        <v>51.4</v>
      </c>
      <c r="E20" s="40">
        <v>83724</v>
      </c>
      <c r="F20" s="41">
        <v>51.5</v>
      </c>
      <c r="G20" s="40">
        <v>77887</v>
      </c>
      <c r="H20" s="41">
        <v>42.8</v>
      </c>
      <c r="I20" s="40">
        <v>71</v>
      </c>
      <c r="J20" s="15"/>
      <c r="K20" s="30"/>
    </row>
    <row r="21" spans="2:11" s="3" customFormat="1" ht="22.5" customHeight="1" x14ac:dyDescent="0.15">
      <c r="B21" s="43" t="s">
        <v>23</v>
      </c>
      <c r="C21" s="40">
        <v>80477</v>
      </c>
      <c r="D21" s="41">
        <v>-6.5</v>
      </c>
      <c r="E21" s="40">
        <v>80121</v>
      </c>
      <c r="F21" s="41">
        <v>-6.9</v>
      </c>
      <c r="G21" s="40">
        <v>79239</v>
      </c>
      <c r="H21" s="41">
        <v>-5.4</v>
      </c>
      <c r="I21" s="40">
        <v>356</v>
      </c>
      <c r="J21" s="15"/>
      <c r="K21" s="30"/>
    </row>
    <row r="22" spans="2:11" s="3" customFormat="1" ht="22.5" customHeight="1" x14ac:dyDescent="0.15">
      <c r="B22" s="39" t="s">
        <v>24</v>
      </c>
      <c r="C22" s="40">
        <v>86962</v>
      </c>
      <c r="D22" s="41">
        <v>-2.4</v>
      </c>
      <c r="E22" s="40">
        <v>86205</v>
      </c>
      <c r="F22" s="41">
        <v>-3.2</v>
      </c>
      <c r="G22" s="40">
        <v>85548</v>
      </c>
      <c r="H22" s="41">
        <v>-3.2</v>
      </c>
      <c r="I22" s="40">
        <v>757</v>
      </c>
      <c r="J22" s="15"/>
      <c r="K22" s="30"/>
    </row>
    <row r="23" spans="2:11" s="3" customFormat="1" ht="22.5" customHeight="1" x14ac:dyDescent="0.15">
      <c r="B23" s="39" t="s">
        <v>25</v>
      </c>
      <c r="C23" s="40">
        <v>119547</v>
      </c>
      <c r="D23" s="41">
        <v>1.8</v>
      </c>
      <c r="E23" s="40">
        <v>119325</v>
      </c>
      <c r="F23" s="41">
        <v>2.6</v>
      </c>
      <c r="G23" s="40">
        <v>118066</v>
      </c>
      <c r="H23" s="41">
        <v>2.8</v>
      </c>
      <c r="I23" s="40">
        <v>222</v>
      </c>
      <c r="J23" s="15"/>
      <c r="K23" s="30"/>
    </row>
    <row r="24" spans="2:11" s="3" customFormat="1" ht="22.5" customHeight="1" x14ac:dyDescent="0.15">
      <c r="B24" s="39" t="s">
        <v>26</v>
      </c>
      <c r="C24" s="40">
        <v>158939</v>
      </c>
      <c r="D24" s="41">
        <v>12</v>
      </c>
      <c r="E24" s="40">
        <v>158939</v>
      </c>
      <c r="F24" s="41">
        <v>11.9</v>
      </c>
      <c r="G24" s="40">
        <v>157169</v>
      </c>
      <c r="H24" s="41">
        <v>11.6</v>
      </c>
      <c r="I24" s="40">
        <v>0</v>
      </c>
      <c r="J24" s="15"/>
    </row>
    <row r="25" spans="2:11" s="3" customFormat="1" ht="22.5" customHeight="1" x14ac:dyDescent="0.15">
      <c r="B25" s="45" t="s">
        <v>27</v>
      </c>
      <c r="C25" s="46">
        <v>97579</v>
      </c>
      <c r="D25" s="47">
        <v>3.2</v>
      </c>
      <c r="E25" s="46">
        <v>97511</v>
      </c>
      <c r="F25" s="48">
        <v>3.3</v>
      </c>
      <c r="G25" s="46">
        <v>94620</v>
      </c>
      <c r="H25" s="48">
        <v>3</v>
      </c>
      <c r="I25" s="46">
        <v>68</v>
      </c>
      <c r="J25" s="50"/>
    </row>
    <row r="26" spans="2:11" s="3" customFormat="1" ht="16.149999999999999" customHeight="1" x14ac:dyDescent="0.15">
      <c r="B26" s="7"/>
      <c r="C26" s="51"/>
      <c r="D26" s="7"/>
      <c r="E26" s="7"/>
      <c r="F26" s="7"/>
      <c r="G26" s="7"/>
      <c r="H26" s="7"/>
      <c r="I26" s="7"/>
      <c r="J26" s="52"/>
      <c r="K26" s="30"/>
    </row>
    <row r="27" spans="2:11" s="3" customFormat="1" ht="30.95" customHeight="1" x14ac:dyDescent="0.15">
      <c r="B27" s="30" t="s">
        <v>28</v>
      </c>
      <c r="C27" s="7"/>
      <c r="D27" s="7"/>
      <c r="E27" s="7"/>
      <c r="F27" s="7"/>
      <c r="G27" s="7"/>
      <c r="H27" s="7"/>
      <c r="I27" s="7"/>
      <c r="J27" s="52"/>
      <c r="K27" s="30"/>
    </row>
    <row r="28" spans="2:11" s="3" customFormat="1" ht="24" customHeight="1" x14ac:dyDescent="0.15">
      <c r="B28" s="279"/>
      <c r="C28" s="85"/>
      <c r="D28" s="284" t="s">
        <v>36</v>
      </c>
      <c r="E28" s="284"/>
      <c r="F28" s="284"/>
      <c r="G28" s="284"/>
      <c r="H28" s="284"/>
      <c r="I28" s="78"/>
      <c r="J28" s="52"/>
      <c r="K28" s="30"/>
    </row>
    <row r="29" spans="2:11" s="3" customFormat="1" ht="17.45" customHeight="1" x14ac:dyDescent="0.15">
      <c r="B29" s="280"/>
      <c r="C29" s="11"/>
      <c r="D29" s="11"/>
      <c r="E29" s="12"/>
      <c r="F29" s="13"/>
      <c r="G29" s="13"/>
      <c r="H29" s="13"/>
      <c r="I29" s="14"/>
      <c r="J29" s="52"/>
      <c r="K29" s="30"/>
    </row>
    <row r="30" spans="2:11" s="3" customFormat="1" ht="17.45" customHeight="1" x14ac:dyDescent="0.15">
      <c r="B30" s="280"/>
      <c r="C30" s="81" t="s">
        <v>1</v>
      </c>
      <c r="D30" s="55"/>
      <c r="E30" s="19" t="s">
        <v>2</v>
      </c>
      <c r="F30" s="20"/>
      <c r="G30" s="21"/>
      <c r="H30" s="21"/>
      <c r="I30" s="287" t="s">
        <v>32</v>
      </c>
      <c r="J30" s="52"/>
      <c r="K30" s="30"/>
    </row>
    <row r="31" spans="2:11" s="3" customFormat="1" ht="17.45" customHeight="1" x14ac:dyDescent="0.15">
      <c r="B31" s="280"/>
      <c r="C31" s="23"/>
      <c r="D31" s="23"/>
      <c r="E31" s="24"/>
      <c r="F31" s="25"/>
      <c r="G31" s="26" t="s">
        <v>4</v>
      </c>
      <c r="H31" s="27"/>
      <c r="I31" s="288"/>
      <c r="J31" s="52"/>
      <c r="K31" s="30"/>
    </row>
    <row r="32" spans="2:11" s="3" customFormat="1" ht="17.45" customHeight="1" x14ac:dyDescent="0.15">
      <c r="B32" s="281"/>
      <c r="C32" s="83" t="s">
        <v>5</v>
      </c>
      <c r="D32" s="2" t="s">
        <v>6</v>
      </c>
      <c r="E32" s="33" t="s">
        <v>5</v>
      </c>
      <c r="F32" s="34" t="s">
        <v>6</v>
      </c>
      <c r="G32" s="33" t="s">
        <v>5</v>
      </c>
      <c r="H32" s="34" t="s">
        <v>7</v>
      </c>
      <c r="I32" s="33" t="s">
        <v>5</v>
      </c>
      <c r="J32" s="5"/>
      <c r="K32" s="30"/>
    </row>
    <row r="33" spans="2:11" s="3" customFormat="1" ht="22.5" customHeight="1" x14ac:dyDescent="0.15">
      <c r="B33" s="54"/>
      <c r="C33" s="36" t="s">
        <v>9</v>
      </c>
      <c r="D33" s="37" t="s">
        <v>10</v>
      </c>
      <c r="E33" s="36" t="s">
        <v>11</v>
      </c>
      <c r="F33" s="37" t="s">
        <v>10</v>
      </c>
      <c r="G33" s="36" t="s">
        <v>11</v>
      </c>
      <c r="H33" s="37" t="s">
        <v>10</v>
      </c>
      <c r="I33" s="36" t="s">
        <v>11</v>
      </c>
      <c r="J33" s="5"/>
      <c r="K33" s="30"/>
    </row>
    <row r="34" spans="2:11" s="3" customFormat="1" ht="22.5" customHeight="1" x14ac:dyDescent="0.15">
      <c r="B34" s="39" t="s">
        <v>12</v>
      </c>
      <c r="C34" s="40">
        <v>114830</v>
      </c>
      <c r="D34" s="60">
        <v>7.2</v>
      </c>
      <c r="E34" s="40">
        <v>114586</v>
      </c>
      <c r="F34" s="41">
        <v>7.1</v>
      </c>
      <c r="G34" s="40">
        <v>111885</v>
      </c>
      <c r="H34" s="61">
        <v>6.3</v>
      </c>
      <c r="I34" s="40">
        <v>244</v>
      </c>
      <c r="J34" s="5"/>
      <c r="K34" s="30"/>
    </row>
    <row r="35" spans="2:11" s="3" customFormat="1" ht="22.5" customHeight="1" x14ac:dyDescent="0.15">
      <c r="B35" s="39" t="s">
        <v>13</v>
      </c>
      <c r="C35" s="40">
        <v>158047</v>
      </c>
      <c r="D35" s="60">
        <v>26.9</v>
      </c>
      <c r="E35" s="40">
        <v>158047</v>
      </c>
      <c r="F35" s="41">
        <v>26.9</v>
      </c>
      <c r="G35" s="40">
        <v>157934</v>
      </c>
      <c r="H35" s="61">
        <v>27.2</v>
      </c>
      <c r="I35" s="40">
        <v>0</v>
      </c>
      <c r="J35" s="5"/>
      <c r="K35" s="30"/>
    </row>
    <row r="36" spans="2:11" s="3" customFormat="1" ht="22.5" customHeight="1" x14ac:dyDescent="0.15">
      <c r="B36" s="39" t="s">
        <v>14</v>
      </c>
      <c r="C36" s="40">
        <v>144926</v>
      </c>
      <c r="D36" s="60">
        <v>25.9</v>
      </c>
      <c r="E36" s="40">
        <v>144021</v>
      </c>
      <c r="F36" s="41">
        <v>25.1</v>
      </c>
      <c r="G36" s="40">
        <v>137765</v>
      </c>
      <c r="H36" s="61">
        <v>22</v>
      </c>
      <c r="I36" s="40">
        <v>905</v>
      </c>
      <c r="J36" s="5"/>
      <c r="K36" s="30"/>
    </row>
    <row r="37" spans="2:11" s="3" customFormat="1" ht="22.5" customHeight="1" x14ac:dyDescent="0.15">
      <c r="B37" s="43" t="s">
        <v>15</v>
      </c>
      <c r="C37" s="40">
        <v>155509</v>
      </c>
      <c r="D37" s="60">
        <v>123.9</v>
      </c>
      <c r="E37" s="40">
        <v>155509</v>
      </c>
      <c r="F37" s="41">
        <v>123.6</v>
      </c>
      <c r="G37" s="40">
        <v>152288</v>
      </c>
      <c r="H37" s="61">
        <v>119.8</v>
      </c>
      <c r="I37" s="40">
        <v>0</v>
      </c>
      <c r="J37" s="5"/>
      <c r="K37" s="30"/>
    </row>
    <row r="38" spans="2:11" s="3" customFormat="1" ht="22.5" customHeight="1" x14ac:dyDescent="0.15">
      <c r="B38" s="39" t="s">
        <v>16</v>
      </c>
      <c r="C38" s="40">
        <v>170364</v>
      </c>
      <c r="D38" s="60">
        <v>30</v>
      </c>
      <c r="E38" s="40">
        <v>170205</v>
      </c>
      <c r="F38" s="41">
        <v>30</v>
      </c>
      <c r="G38" s="40">
        <v>161728</v>
      </c>
      <c r="H38" s="61">
        <v>27</v>
      </c>
      <c r="I38" s="40">
        <v>159</v>
      </c>
      <c r="J38" s="5"/>
      <c r="K38" s="30"/>
    </row>
    <row r="39" spans="2:11" s="3" customFormat="1" ht="22.5" customHeight="1" x14ac:dyDescent="0.15">
      <c r="B39" s="39" t="s">
        <v>17</v>
      </c>
      <c r="C39" s="40">
        <v>123502</v>
      </c>
      <c r="D39" s="60">
        <v>11.9</v>
      </c>
      <c r="E39" s="40">
        <v>123502</v>
      </c>
      <c r="F39" s="41">
        <v>11.9</v>
      </c>
      <c r="G39" s="40">
        <v>110699</v>
      </c>
      <c r="H39" s="61">
        <v>4.3</v>
      </c>
      <c r="I39" s="40">
        <v>0</v>
      </c>
      <c r="J39" s="5"/>
      <c r="K39" s="30"/>
    </row>
    <row r="40" spans="2:11" s="3" customFormat="1" ht="22.5" customHeight="1" x14ac:dyDescent="0.15">
      <c r="B40" s="39" t="s">
        <v>18</v>
      </c>
      <c r="C40" s="40">
        <v>115841</v>
      </c>
      <c r="D40" s="60">
        <v>4.5999999999999996</v>
      </c>
      <c r="E40" s="40">
        <v>115462</v>
      </c>
      <c r="F40" s="41">
        <v>4.4000000000000004</v>
      </c>
      <c r="G40" s="40">
        <v>114859</v>
      </c>
      <c r="H40" s="61">
        <v>4.9000000000000004</v>
      </c>
      <c r="I40" s="40">
        <v>379</v>
      </c>
      <c r="J40" s="5"/>
      <c r="K40" s="30"/>
    </row>
    <row r="41" spans="2:11" s="3" customFormat="1" ht="22.5" customHeight="1" x14ac:dyDescent="0.15">
      <c r="B41" s="39" t="s">
        <v>19</v>
      </c>
      <c r="C41" s="40">
        <v>137229</v>
      </c>
      <c r="D41" s="60">
        <v>9.3000000000000007</v>
      </c>
      <c r="E41" s="40">
        <v>137229</v>
      </c>
      <c r="F41" s="41">
        <v>9.4</v>
      </c>
      <c r="G41" s="40">
        <v>131729</v>
      </c>
      <c r="H41" s="61">
        <v>12.4</v>
      </c>
      <c r="I41" s="40">
        <v>0</v>
      </c>
      <c r="J41" s="5"/>
      <c r="K41" s="30"/>
    </row>
    <row r="42" spans="2:11" s="3" customFormat="1" ht="22.5" customHeight="1" x14ac:dyDescent="0.15">
      <c r="B42" s="39" t="s">
        <v>20</v>
      </c>
      <c r="C42" s="40">
        <v>100155</v>
      </c>
      <c r="D42" s="60">
        <v>6.4</v>
      </c>
      <c r="E42" s="40">
        <v>100155</v>
      </c>
      <c r="F42" s="41">
        <v>6.4</v>
      </c>
      <c r="G42" s="40">
        <v>98459</v>
      </c>
      <c r="H42" s="61">
        <v>4.5999999999999996</v>
      </c>
      <c r="I42" s="40">
        <v>0</v>
      </c>
      <c r="J42" s="63"/>
      <c r="K42" s="30"/>
    </row>
    <row r="43" spans="2:11" s="3" customFormat="1" ht="22.5" customHeight="1" x14ac:dyDescent="0.15">
      <c r="B43" s="44" t="s">
        <v>21</v>
      </c>
      <c r="C43" s="40">
        <v>146745</v>
      </c>
      <c r="D43" s="60">
        <v>24</v>
      </c>
      <c r="E43" s="40">
        <v>146745</v>
      </c>
      <c r="F43" s="41">
        <v>23.9</v>
      </c>
      <c r="G43" s="40">
        <v>146633</v>
      </c>
      <c r="H43" s="61">
        <v>24</v>
      </c>
      <c r="I43" s="40">
        <v>0</v>
      </c>
      <c r="J43" s="5"/>
      <c r="K43" s="30"/>
    </row>
    <row r="44" spans="2:11" s="3" customFormat="1" ht="22.5" customHeight="1" x14ac:dyDescent="0.15">
      <c r="B44" s="39" t="s">
        <v>22</v>
      </c>
      <c r="C44" s="40">
        <v>78260</v>
      </c>
      <c r="D44" s="60">
        <v>19.7</v>
      </c>
      <c r="E44" s="40">
        <v>78216</v>
      </c>
      <c r="F44" s="41">
        <v>19.5</v>
      </c>
      <c r="G44" s="40">
        <v>75880</v>
      </c>
      <c r="H44" s="61">
        <v>19.100000000000001</v>
      </c>
      <c r="I44" s="40">
        <v>44</v>
      </c>
      <c r="J44" s="5"/>
      <c r="K44" s="30"/>
    </row>
    <row r="45" spans="2:11" s="3" customFormat="1" ht="22.5" customHeight="1" x14ac:dyDescent="0.15">
      <c r="B45" s="43" t="s">
        <v>23</v>
      </c>
      <c r="C45" s="40">
        <v>89875</v>
      </c>
      <c r="D45" s="60">
        <v>3.2</v>
      </c>
      <c r="E45" s="40">
        <v>88945</v>
      </c>
      <c r="F45" s="41">
        <v>2.1</v>
      </c>
      <c r="G45" s="40">
        <v>86644</v>
      </c>
      <c r="H45" s="61">
        <v>2.1</v>
      </c>
      <c r="I45" s="40">
        <v>930</v>
      </c>
      <c r="J45" s="5"/>
      <c r="K45" s="30"/>
    </row>
    <row r="46" spans="2:11" s="3" customFormat="1" ht="22.5" customHeight="1" x14ac:dyDescent="0.15">
      <c r="B46" s="39" t="s">
        <v>24</v>
      </c>
      <c r="C46" s="40">
        <v>80774</v>
      </c>
      <c r="D46" s="60">
        <v>-17.399999999999999</v>
      </c>
      <c r="E46" s="40">
        <v>80774</v>
      </c>
      <c r="F46" s="41">
        <v>-17.399999999999999</v>
      </c>
      <c r="G46" s="40">
        <v>79788</v>
      </c>
      <c r="H46" s="61">
        <v>-16</v>
      </c>
      <c r="I46" s="40">
        <v>0</v>
      </c>
      <c r="J46" s="5"/>
      <c r="K46" s="30"/>
    </row>
    <row r="47" spans="2:11" s="3" customFormat="1" ht="22.5" customHeight="1" x14ac:dyDescent="0.15">
      <c r="B47" s="39" t="s">
        <v>25</v>
      </c>
      <c r="C47" s="40">
        <v>133558</v>
      </c>
      <c r="D47" s="60">
        <v>-3.4</v>
      </c>
      <c r="E47" s="40">
        <v>133558</v>
      </c>
      <c r="F47" s="41">
        <v>-3.5</v>
      </c>
      <c r="G47" s="40">
        <v>131947</v>
      </c>
      <c r="H47" s="61">
        <v>-3.4</v>
      </c>
      <c r="I47" s="40">
        <v>0</v>
      </c>
      <c r="J47" s="5"/>
      <c r="K47" s="30"/>
    </row>
    <row r="48" spans="2:11" s="3" customFormat="1" ht="22.5" customHeight="1" x14ac:dyDescent="0.15">
      <c r="B48" s="39" t="s">
        <v>26</v>
      </c>
      <c r="C48" s="40">
        <v>82848</v>
      </c>
      <c r="D48" s="64">
        <v>-43.9</v>
      </c>
      <c r="E48" s="40">
        <v>82848</v>
      </c>
      <c r="F48" s="64">
        <v>-43.8</v>
      </c>
      <c r="G48" s="40">
        <v>76727</v>
      </c>
      <c r="H48" s="64">
        <v>-46.4</v>
      </c>
      <c r="I48" s="40">
        <v>0</v>
      </c>
      <c r="J48" s="5"/>
    </row>
    <row r="49" spans="2:11" s="3" customFormat="1" ht="22.5" customHeight="1" x14ac:dyDescent="0.15">
      <c r="B49" s="45" t="s">
        <v>27</v>
      </c>
      <c r="C49" s="46">
        <v>102585</v>
      </c>
      <c r="D49" s="47">
        <v>7.3</v>
      </c>
      <c r="E49" s="46">
        <v>102484</v>
      </c>
      <c r="F49" s="48">
        <v>7.6</v>
      </c>
      <c r="G49" s="46">
        <v>98952</v>
      </c>
      <c r="H49" s="66">
        <v>7.2</v>
      </c>
      <c r="I49" s="46">
        <v>101</v>
      </c>
      <c r="J49" s="5"/>
      <c r="K49" s="30"/>
    </row>
    <row r="50" spans="2:11" s="3" customFormat="1" ht="16.899999999999999" customHeight="1" x14ac:dyDescent="0.15">
      <c r="B50" s="86" t="s">
        <v>37</v>
      </c>
      <c r="C50" s="69"/>
      <c r="D50" s="69"/>
      <c r="E50" s="69"/>
      <c r="F50" s="69"/>
      <c r="G50" s="69"/>
      <c r="H50" s="69"/>
      <c r="I50" s="69"/>
      <c r="J50" s="70"/>
    </row>
    <row r="51" spans="2:11" s="3" customFormat="1" ht="16.899999999999999" customHeight="1" x14ac:dyDescent="0.15">
      <c r="B51" s="86" t="s">
        <v>35</v>
      </c>
      <c r="C51" s="69"/>
      <c r="D51" s="69"/>
      <c r="E51" s="69"/>
      <c r="F51" s="69"/>
      <c r="G51" s="69"/>
      <c r="H51" s="69"/>
      <c r="I51" s="69"/>
      <c r="J51" s="70"/>
    </row>
    <row r="52" spans="2:11" s="3" customFormat="1" ht="22.5" customHeight="1" x14ac:dyDescent="0.15">
      <c r="C52" s="71"/>
      <c r="D52" s="71"/>
      <c r="E52" s="71"/>
      <c r="F52" s="71"/>
      <c r="G52" s="71"/>
      <c r="H52" s="71"/>
      <c r="I52" s="7"/>
    </row>
    <row r="53" spans="2:11" s="3" customFormat="1" ht="22.5" customHeight="1" x14ac:dyDescent="0.15">
      <c r="C53" s="71"/>
      <c r="D53" s="71"/>
      <c r="E53" s="71"/>
      <c r="F53" s="71"/>
      <c r="G53" s="71"/>
      <c r="H53" s="71"/>
      <c r="I53" s="7"/>
    </row>
    <row r="54" spans="2:11" ht="22.5" customHeight="1" x14ac:dyDescent="0.2">
      <c r="B54" s="7"/>
      <c r="C54" s="72"/>
      <c r="D54" s="72"/>
      <c r="E54" s="72"/>
      <c r="F54" s="72"/>
      <c r="G54" s="72"/>
      <c r="H54" s="72"/>
      <c r="I54" s="73"/>
    </row>
    <row r="55" spans="2:11" ht="22.5" customHeight="1" x14ac:dyDescent="0.2">
      <c r="B55" s="7"/>
      <c r="C55" s="72"/>
      <c r="D55" s="72"/>
      <c r="E55" s="72"/>
      <c r="F55" s="72"/>
      <c r="G55" s="72"/>
      <c r="H55" s="72"/>
      <c r="I55" s="73"/>
    </row>
    <row r="56" spans="2:11" ht="22.5" customHeight="1" x14ac:dyDescent="0.2">
      <c r="B56" s="73"/>
      <c r="C56" s="72"/>
      <c r="D56" s="72"/>
      <c r="E56" s="72"/>
      <c r="F56" s="72"/>
      <c r="G56" s="72"/>
      <c r="H56" s="72"/>
      <c r="I56" s="73"/>
    </row>
    <row r="57" spans="2:11" ht="22.5" customHeight="1" x14ac:dyDescent="0.2">
      <c r="B57" s="73"/>
      <c r="C57" s="74"/>
      <c r="D57" s="74"/>
      <c r="E57" s="74"/>
      <c r="F57" s="74"/>
      <c r="G57" s="74"/>
      <c r="H57" s="74"/>
    </row>
    <row r="58" spans="2:11" ht="22.5" customHeight="1" x14ac:dyDescent="0.2">
      <c r="B58" s="73"/>
      <c r="C58" s="74"/>
      <c r="D58" s="74"/>
      <c r="E58" s="74"/>
      <c r="F58" s="74"/>
      <c r="G58" s="74"/>
      <c r="H58" s="74"/>
    </row>
    <row r="59" spans="2:11" ht="22.5" customHeight="1" x14ac:dyDescent="0.15">
      <c r="C59" s="74"/>
      <c r="D59" s="74"/>
      <c r="E59" s="74"/>
      <c r="F59" s="74"/>
      <c r="G59" s="74"/>
      <c r="H59" s="74"/>
    </row>
    <row r="60" spans="2:11" ht="22.5" customHeight="1" x14ac:dyDescent="0.15">
      <c r="C60" s="74"/>
      <c r="D60" s="74"/>
      <c r="E60" s="74"/>
      <c r="F60" s="74"/>
      <c r="G60" s="74"/>
      <c r="H60" s="74"/>
    </row>
    <row r="61" spans="2:11" ht="22.5" customHeight="1" x14ac:dyDescent="0.15">
      <c r="C61" s="74"/>
      <c r="D61" s="74"/>
      <c r="E61" s="74"/>
      <c r="F61" s="74"/>
      <c r="G61" s="74"/>
      <c r="H61" s="74"/>
    </row>
    <row r="62" spans="2:11" x14ac:dyDescent="0.15">
      <c r="C62" s="74"/>
      <c r="D62" s="74"/>
      <c r="E62" s="74"/>
      <c r="F62" s="74"/>
      <c r="G62" s="74"/>
      <c r="H62" s="74"/>
    </row>
    <row r="63" spans="2:11" x14ac:dyDescent="0.15">
      <c r="C63" s="74"/>
      <c r="D63" s="74"/>
      <c r="E63" s="74"/>
      <c r="F63" s="74"/>
      <c r="G63" s="74"/>
      <c r="H63" s="74"/>
    </row>
    <row r="64" spans="2:11" x14ac:dyDescent="0.15">
      <c r="C64" s="74"/>
      <c r="D64" s="74"/>
      <c r="E64" s="74"/>
      <c r="F64" s="74"/>
      <c r="G64" s="74"/>
      <c r="H64" s="74"/>
    </row>
    <row r="65" spans="3:8" x14ac:dyDescent="0.15">
      <c r="C65" s="74"/>
      <c r="D65" s="74"/>
      <c r="E65" s="74"/>
      <c r="F65" s="74"/>
      <c r="G65" s="74"/>
      <c r="H65" s="74"/>
    </row>
    <row r="66" spans="3:8" x14ac:dyDescent="0.15">
      <c r="C66" s="74"/>
      <c r="D66" s="74"/>
      <c r="E66" s="74"/>
      <c r="F66" s="74"/>
      <c r="G66" s="74"/>
      <c r="H66" s="74"/>
    </row>
    <row r="67" spans="3:8" x14ac:dyDescent="0.15">
      <c r="C67" s="74"/>
      <c r="D67" s="74"/>
      <c r="E67" s="74"/>
      <c r="F67" s="74"/>
      <c r="G67" s="74"/>
      <c r="H67" s="74"/>
    </row>
    <row r="68" spans="3:8" x14ac:dyDescent="0.15">
      <c r="C68" s="74"/>
      <c r="D68" s="74"/>
      <c r="E68" s="74"/>
      <c r="F68" s="74"/>
      <c r="G68" s="74"/>
      <c r="H68" s="74"/>
    </row>
    <row r="69" spans="3:8" x14ac:dyDescent="0.15">
      <c r="C69" s="74"/>
      <c r="D69" s="74"/>
      <c r="E69" s="74"/>
      <c r="F69" s="74"/>
      <c r="G69" s="74"/>
      <c r="H69" s="74"/>
    </row>
    <row r="70" spans="3:8" x14ac:dyDescent="0.15">
      <c r="C70" s="74"/>
      <c r="D70" s="74"/>
      <c r="E70" s="74"/>
      <c r="F70" s="74"/>
      <c r="G70" s="74"/>
      <c r="H70" s="74"/>
    </row>
    <row r="71" spans="3:8" x14ac:dyDescent="0.15">
      <c r="C71" s="74"/>
      <c r="D71" s="74"/>
      <c r="E71" s="74"/>
      <c r="F71" s="74"/>
      <c r="G71" s="74"/>
      <c r="H71" s="74"/>
    </row>
    <row r="72" spans="3:8" x14ac:dyDescent="0.15">
      <c r="C72" s="74"/>
      <c r="D72" s="74"/>
      <c r="E72" s="74"/>
      <c r="F72" s="74"/>
      <c r="G72" s="74"/>
      <c r="H72" s="74"/>
    </row>
    <row r="73" spans="3:8" x14ac:dyDescent="0.15">
      <c r="C73" s="74"/>
      <c r="D73" s="74"/>
      <c r="E73" s="74"/>
      <c r="F73" s="74"/>
      <c r="G73" s="74"/>
      <c r="H73" s="74"/>
    </row>
    <row r="74" spans="3:8" x14ac:dyDescent="0.15">
      <c r="C74" s="74"/>
      <c r="D74" s="74"/>
      <c r="E74" s="74"/>
      <c r="F74" s="74"/>
      <c r="G74" s="74"/>
      <c r="H74" s="74"/>
    </row>
    <row r="75" spans="3:8" x14ac:dyDescent="0.15">
      <c r="C75" s="74"/>
      <c r="D75" s="74"/>
      <c r="E75" s="74"/>
      <c r="F75" s="74"/>
      <c r="G75" s="74"/>
      <c r="H75" s="74"/>
    </row>
    <row r="76" spans="3:8" x14ac:dyDescent="0.15">
      <c r="C76" s="74"/>
      <c r="D76" s="74"/>
      <c r="E76" s="74"/>
      <c r="F76" s="74"/>
      <c r="G76" s="74"/>
      <c r="H76" s="74"/>
    </row>
    <row r="77" spans="3:8" x14ac:dyDescent="0.15">
      <c r="C77" s="74"/>
      <c r="D77" s="74"/>
      <c r="E77" s="74"/>
      <c r="F77" s="74"/>
      <c r="G77" s="74"/>
      <c r="H77" s="74"/>
    </row>
    <row r="78" spans="3:8" x14ac:dyDescent="0.15">
      <c r="C78" s="74"/>
      <c r="D78" s="74"/>
      <c r="E78" s="74"/>
      <c r="F78" s="74"/>
      <c r="G78" s="74"/>
      <c r="H78" s="74"/>
    </row>
    <row r="79" spans="3:8" x14ac:dyDescent="0.15">
      <c r="C79" s="74"/>
      <c r="D79" s="74"/>
      <c r="E79" s="74"/>
      <c r="F79" s="74"/>
      <c r="G79" s="74"/>
      <c r="H79" s="74"/>
    </row>
    <row r="80" spans="3:8" x14ac:dyDescent="0.15">
      <c r="C80" s="74"/>
      <c r="D80" s="74"/>
      <c r="E80" s="74"/>
      <c r="F80" s="74"/>
      <c r="G80" s="74"/>
      <c r="H80" s="74"/>
    </row>
    <row r="81" spans="3:8" x14ac:dyDescent="0.15">
      <c r="C81" s="74"/>
      <c r="D81" s="74"/>
      <c r="E81" s="74"/>
      <c r="F81" s="74"/>
      <c r="G81" s="74"/>
      <c r="H81" s="74"/>
    </row>
    <row r="82" spans="3:8" x14ac:dyDescent="0.15">
      <c r="C82" s="74"/>
      <c r="D82" s="74"/>
      <c r="E82" s="74"/>
      <c r="F82" s="74"/>
      <c r="G82" s="74"/>
      <c r="H82" s="74"/>
    </row>
    <row r="83" spans="3:8" x14ac:dyDescent="0.15">
      <c r="C83" s="74"/>
      <c r="D83" s="74"/>
      <c r="E83" s="74"/>
      <c r="F83" s="74"/>
      <c r="G83" s="74"/>
      <c r="H83" s="74"/>
    </row>
    <row r="84" spans="3:8" x14ac:dyDescent="0.15">
      <c r="C84" s="74"/>
      <c r="D84" s="74"/>
      <c r="E84" s="74"/>
      <c r="F84" s="74"/>
      <c r="G84" s="74"/>
      <c r="H84" s="74"/>
    </row>
    <row r="85" spans="3:8" x14ac:dyDescent="0.15">
      <c r="C85" s="74"/>
      <c r="D85" s="74"/>
      <c r="E85" s="74"/>
      <c r="F85" s="74"/>
      <c r="G85" s="74"/>
      <c r="H85" s="74"/>
    </row>
    <row r="86" spans="3:8" x14ac:dyDescent="0.15">
      <c r="C86" s="74"/>
      <c r="D86" s="74"/>
      <c r="E86" s="74"/>
      <c r="F86" s="74"/>
      <c r="G86" s="74"/>
      <c r="H86" s="74"/>
    </row>
    <row r="87" spans="3:8" x14ac:dyDescent="0.15">
      <c r="C87" s="74"/>
      <c r="D87" s="74"/>
      <c r="E87" s="74"/>
      <c r="F87" s="74"/>
      <c r="G87" s="74"/>
      <c r="H87" s="74"/>
    </row>
    <row r="88" spans="3:8" x14ac:dyDescent="0.15">
      <c r="C88" s="74"/>
      <c r="D88" s="74"/>
      <c r="E88" s="74"/>
      <c r="F88" s="74"/>
      <c r="G88" s="74"/>
      <c r="H88" s="74"/>
    </row>
    <row r="89" spans="3:8" x14ac:dyDescent="0.15">
      <c r="C89" s="74"/>
      <c r="D89" s="74"/>
      <c r="E89" s="74"/>
      <c r="F89" s="74"/>
      <c r="G89" s="74"/>
      <c r="H89" s="74"/>
    </row>
    <row r="90" spans="3:8" x14ac:dyDescent="0.15">
      <c r="C90" s="74"/>
      <c r="D90" s="74"/>
      <c r="E90" s="74"/>
      <c r="F90" s="74"/>
      <c r="G90" s="74"/>
      <c r="H90" s="74"/>
    </row>
  </sheetData>
  <mergeCells count="6">
    <mergeCell ref="B4:B8"/>
    <mergeCell ref="D4:H4"/>
    <mergeCell ref="I6:I7"/>
    <mergeCell ref="B28:B32"/>
    <mergeCell ref="D28:H28"/>
    <mergeCell ref="I30:I31"/>
  </mergeCells>
  <phoneticPr fontId="19"/>
  <printOptions horizontalCentered="1"/>
  <pageMargins left="0.78740157480314965" right="0.78740157480314965" top="0.59055118110236227" bottom="0.59055118110236227" header="0" footer="0.59055118110236227"/>
  <pageSetup paperSize="9" scale="65" orientation="portrait" blackAndWhite="1" cellComments="atEnd" r:id="rId1"/>
  <headerFooter scaleWithDoc="0" alignWithMargins="0">
    <oddFooter>&amp;C- 7 -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D7274-F57A-4413-85E6-1C6FD49E00BE}">
  <sheetPr>
    <pageSetUpPr autoPageBreaks="0"/>
  </sheetPr>
  <dimension ref="A1:L74"/>
  <sheetViews>
    <sheetView showGridLines="0" view="pageBreakPreview" zoomScale="130" zoomScaleNormal="80" zoomScaleSheetLayoutView="130" zoomScalePageLayoutView="90" workbookViewId="0">
      <selection activeCell="B34" sqref="B34:M34"/>
    </sheetView>
  </sheetViews>
  <sheetFormatPr defaultColWidth="10.75" defaultRowHeight="22.5" customHeight="1" x14ac:dyDescent="0.15"/>
  <cols>
    <col min="1" max="1" width="1.875" style="90" customWidth="1"/>
    <col min="2" max="2" width="27.75" style="90" customWidth="1"/>
    <col min="3" max="8" width="12.125" style="90" customWidth="1"/>
    <col min="9" max="9" width="10.5" style="90" customWidth="1"/>
    <col min="10" max="10" width="12" style="90" customWidth="1"/>
    <col min="11" max="11" width="2.75" style="90" customWidth="1"/>
    <col min="12" max="12" width="8.75" style="90" customWidth="1"/>
    <col min="13" max="16384" width="10.75" style="90"/>
  </cols>
  <sheetData>
    <row r="1" spans="1:12" ht="22.5" customHeight="1" x14ac:dyDescent="0.15">
      <c r="B1" s="91" t="s">
        <v>68</v>
      </c>
      <c r="E1" s="92"/>
      <c r="F1" s="93"/>
      <c r="L1" s="94"/>
    </row>
    <row r="2" spans="1:12" ht="32.25" customHeight="1" x14ac:dyDescent="0.15">
      <c r="B2" s="95"/>
      <c r="C2" s="95"/>
      <c r="D2" s="95"/>
      <c r="E2" s="95"/>
      <c r="F2" s="95"/>
      <c r="G2" s="95"/>
      <c r="H2" s="95"/>
      <c r="I2" s="95"/>
      <c r="J2" s="95"/>
      <c r="L2" s="94"/>
    </row>
    <row r="3" spans="1:12" s="95" customFormat="1" ht="22.5" customHeight="1" x14ac:dyDescent="0.15">
      <c r="A3" s="96"/>
      <c r="B3" s="94" t="s">
        <v>38</v>
      </c>
      <c r="C3" s="96"/>
      <c r="D3" s="96"/>
      <c r="E3" s="96"/>
      <c r="F3" s="96"/>
      <c r="G3" s="96"/>
      <c r="H3" s="96"/>
      <c r="I3" s="96" t="s">
        <v>39</v>
      </c>
      <c r="J3" s="96" t="s">
        <v>40</v>
      </c>
      <c r="K3" s="96"/>
      <c r="L3" s="94"/>
    </row>
    <row r="4" spans="1:12" s="95" customFormat="1" ht="22.5" customHeight="1" x14ac:dyDescent="0.15">
      <c r="A4" s="96"/>
      <c r="B4" s="97"/>
      <c r="C4" s="98" t="s">
        <v>41</v>
      </c>
      <c r="D4" s="99"/>
      <c r="E4" s="100"/>
      <c r="F4" s="100"/>
      <c r="G4" s="100"/>
      <c r="H4" s="100"/>
      <c r="I4" s="98" t="s">
        <v>42</v>
      </c>
      <c r="J4" s="101"/>
      <c r="K4" s="96"/>
      <c r="L4" s="102"/>
    </row>
    <row r="5" spans="1:12" s="95" customFormat="1" ht="22.5" customHeight="1" x14ac:dyDescent="0.15">
      <c r="A5" s="96"/>
      <c r="B5" s="103"/>
      <c r="C5" s="104"/>
      <c r="D5" s="105"/>
      <c r="E5" s="106" t="s">
        <v>43</v>
      </c>
      <c r="F5" s="107"/>
      <c r="G5" s="106" t="s">
        <v>44</v>
      </c>
      <c r="H5" s="107"/>
      <c r="I5" s="104"/>
      <c r="J5" s="108"/>
      <c r="K5" s="96"/>
      <c r="L5" s="102"/>
    </row>
    <row r="6" spans="1:12" s="95" customFormat="1" ht="22.5" customHeight="1" x14ac:dyDescent="0.15">
      <c r="A6" s="96"/>
      <c r="B6" s="109"/>
      <c r="C6" s="110" t="s">
        <v>45</v>
      </c>
      <c r="D6" s="111" t="s">
        <v>46</v>
      </c>
      <c r="E6" s="110" t="s">
        <v>45</v>
      </c>
      <c r="F6" s="111" t="s">
        <v>46</v>
      </c>
      <c r="G6" s="110" t="s">
        <v>45</v>
      </c>
      <c r="H6" s="111" t="s">
        <v>46</v>
      </c>
      <c r="I6" s="110" t="s">
        <v>45</v>
      </c>
      <c r="J6" s="112" t="s">
        <v>8</v>
      </c>
      <c r="K6" s="103"/>
      <c r="L6" s="94"/>
    </row>
    <row r="7" spans="1:12" s="95" customFormat="1" ht="22.5" customHeight="1" x14ac:dyDescent="0.15">
      <c r="A7" s="96"/>
      <c r="B7" s="113"/>
      <c r="C7" s="114" t="s">
        <v>47</v>
      </c>
      <c r="D7" s="115" t="s">
        <v>10</v>
      </c>
      <c r="E7" s="114" t="s">
        <v>47</v>
      </c>
      <c r="F7" s="115" t="s">
        <v>10</v>
      </c>
      <c r="G7" s="114" t="s">
        <v>47</v>
      </c>
      <c r="H7" s="115" t="s">
        <v>10</v>
      </c>
      <c r="I7" s="116" t="s">
        <v>48</v>
      </c>
      <c r="J7" s="117" t="s">
        <v>48</v>
      </c>
      <c r="K7" s="96"/>
      <c r="L7" s="94"/>
    </row>
    <row r="8" spans="1:12" s="95" customFormat="1" ht="22.5" customHeight="1" x14ac:dyDescent="0.15">
      <c r="A8" s="96"/>
      <c r="B8" s="118" t="str">
        <f>+[1]表１!B9</f>
        <v>調査産業計</v>
      </c>
      <c r="C8" s="119">
        <v>132.5</v>
      </c>
      <c r="D8" s="120">
        <v>-0.2</v>
      </c>
      <c r="E8" s="119">
        <v>125.4</v>
      </c>
      <c r="F8" s="120">
        <v>-0.3</v>
      </c>
      <c r="G8" s="119">
        <v>7.1</v>
      </c>
      <c r="H8" s="120">
        <v>1.4</v>
      </c>
      <c r="I8" s="119">
        <v>17.7</v>
      </c>
      <c r="J8" s="121">
        <v>0.1</v>
      </c>
      <c r="K8" s="96"/>
      <c r="L8" s="94"/>
    </row>
    <row r="9" spans="1:12" s="95" customFormat="1" ht="22.5" customHeight="1" x14ac:dyDescent="0.15">
      <c r="A9" s="96"/>
      <c r="B9" s="118" t="str">
        <f>+[1]表１!B10</f>
        <v>建設業</v>
      </c>
      <c r="C9" s="119">
        <v>158.9</v>
      </c>
      <c r="D9" s="120">
        <v>3.2</v>
      </c>
      <c r="E9" s="119">
        <v>148.1</v>
      </c>
      <c r="F9" s="120">
        <v>4.5</v>
      </c>
      <c r="G9" s="119">
        <v>10.8</v>
      </c>
      <c r="H9" s="120">
        <v>-10.8</v>
      </c>
      <c r="I9" s="119">
        <v>19.7</v>
      </c>
      <c r="J9" s="121">
        <v>0.4</v>
      </c>
      <c r="K9" s="96"/>
      <c r="L9" s="94"/>
    </row>
    <row r="10" spans="1:12" s="95" customFormat="1" ht="22.5" customHeight="1" x14ac:dyDescent="0.15">
      <c r="A10" s="96"/>
      <c r="B10" s="118" t="str">
        <f>+[1]表１!B11</f>
        <v>製造業</v>
      </c>
      <c r="C10" s="119">
        <v>153.80000000000001</v>
      </c>
      <c r="D10" s="120">
        <v>-1.6</v>
      </c>
      <c r="E10" s="119">
        <v>142.6</v>
      </c>
      <c r="F10" s="120">
        <v>-2.4</v>
      </c>
      <c r="G10" s="119">
        <v>11.2</v>
      </c>
      <c r="H10" s="120">
        <v>9.8000000000000007</v>
      </c>
      <c r="I10" s="119">
        <v>18.899999999999999</v>
      </c>
      <c r="J10" s="121">
        <v>-0.5</v>
      </c>
      <c r="K10" s="96"/>
      <c r="L10" s="94"/>
    </row>
    <row r="11" spans="1:12" s="95" customFormat="1" ht="22.5" customHeight="1" x14ac:dyDescent="0.15">
      <c r="A11" s="96"/>
      <c r="B11" s="122" t="str">
        <f>+[1]表１!B12</f>
        <v>電気・ガス・熱供給・水道業</v>
      </c>
      <c r="C11" s="119">
        <v>134.69999999999999</v>
      </c>
      <c r="D11" s="120">
        <v>-3.9</v>
      </c>
      <c r="E11" s="119">
        <v>124.7</v>
      </c>
      <c r="F11" s="120">
        <v>-3.7</v>
      </c>
      <c r="G11" s="119">
        <v>10</v>
      </c>
      <c r="H11" s="120">
        <v>-5.7</v>
      </c>
      <c r="I11" s="119">
        <v>16.600000000000001</v>
      </c>
      <c r="J11" s="121">
        <v>-1.1000000000000001</v>
      </c>
      <c r="K11" s="96"/>
      <c r="L11" s="94"/>
    </row>
    <row r="12" spans="1:12" s="95" customFormat="1" ht="22.5" customHeight="1" x14ac:dyDescent="0.15">
      <c r="A12" s="96"/>
      <c r="B12" s="118" t="str">
        <f>+[1]表１!B13</f>
        <v>情報通信業</v>
      </c>
      <c r="C12" s="119">
        <v>137.69999999999999</v>
      </c>
      <c r="D12" s="120">
        <v>1.5</v>
      </c>
      <c r="E12" s="119">
        <v>124.2</v>
      </c>
      <c r="F12" s="120">
        <v>-0.4</v>
      </c>
      <c r="G12" s="119">
        <v>13.5</v>
      </c>
      <c r="H12" s="120">
        <v>23.8</v>
      </c>
      <c r="I12" s="119">
        <v>17.2</v>
      </c>
      <c r="J12" s="121">
        <v>0.3</v>
      </c>
      <c r="K12" s="96"/>
      <c r="L12" s="94"/>
    </row>
    <row r="13" spans="1:12" s="95" customFormat="1" ht="22.5" customHeight="1" x14ac:dyDescent="0.15">
      <c r="A13" s="96"/>
      <c r="B13" s="118" t="str">
        <f>+[1]表１!B14</f>
        <v>運輸業，郵便業</v>
      </c>
      <c r="C13" s="119">
        <v>160.9</v>
      </c>
      <c r="D13" s="120">
        <v>-1.7</v>
      </c>
      <c r="E13" s="119">
        <v>142.5</v>
      </c>
      <c r="F13" s="120">
        <v>-1.3</v>
      </c>
      <c r="G13" s="119">
        <v>18.399999999999999</v>
      </c>
      <c r="H13" s="120">
        <v>-5.2</v>
      </c>
      <c r="I13" s="119">
        <v>18.7</v>
      </c>
      <c r="J13" s="121">
        <v>-1.2</v>
      </c>
      <c r="K13" s="96"/>
      <c r="L13" s="94"/>
    </row>
    <row r="14" spans="1:12" s="95" customFormat="1" ht="22.5" customHeight="1" x14ac:dyDescent="0.15">
      <c r="A14" s="96"/>
      <c r="B14" s="118" t="str">
        <f>+[1]表１!B15</f>
        <v>卸売業，小売業</v>
      </c>
      <c r="C14" s="119">
        <v>128.19999999999999</v>
      </c>
      <c r="D14" s="120">
        <v>-1.3</v>
      </c>
      <c r="E14" s="119">
        <v>123.9</v>
      </c>
      <c r="F14" s="120">
        <v>-0.6</v>
      </c>
      <c r="G14" s="119">
        <v>4.3</v>
      </c>
      <c r="H14" s="120">
        <v>-15.7</v>
      </c>
      <c r="I14" s="119">
        <v>18.399999999999999</v>
      </c>
      <c r="J14" s="121">
        <v>0.7</v>
      </c>
      <c r="K14" s="96"/>
      <c r="L14" s="94"/>
    </row>
    <row r="15" spans="1:12" s="95" customFormat="1" ht="22.5" customHeight="1" x14ac:dyDescent="0.15">
      <c r="A15" s="96"/>
      <c r="B15" s="118" t="str">
        <f>+[1]表１!B16</f>
        <v>金融業，保険業</v>
      </c>
      <c r="C15" s="119">
        <v>133.30000000000001</v>
      </c>
      <c r="D15" s="120">
        <v>3.1</v>
      </c>
      <c r="E15" s="119">
        <v>125.2</v>
      </c>
      <c r="F15" s="120">
        <v>3.5</v>
      </c>
      <c r="G15" s="119">
        <v>8.1</v>
      </c>
      <c r="H15" s="120">
        <v>-3.6</v>
      </c>
      <c r="I15" s="119">
        <v>17</v>
      </c>
      <c r="J15" s="121">
        <v>0.1</v>
      </c>
      <c r="K15" s="96"/>
    </row>
    <row r="16" spans="1:12" s="95" customFormat="1" ht="22.5" customHeight="1" x14ac:dyDescent="0.15">
      <c r="A16" s="96"/>
      <c r="B16" s="118" t="str">
        <f>+[1]表１!B17</f>
        <v>不動産業，物品賃貸業</v>
      </c>
      <c r="C16" s="119">
        <v>139.80000000000001</v>
      </c>
      <c r="D16" s="120">
        <v>-13.6</v>
      </c>
      <c r="E16" s="119">
        <v>126.4</v>
      </c>
      <c r="F16" s="120">
        <v>-15.3</v>
      </c>
      <c r="G16" s="119">
        <v>13.4</v>
      </c>
      <c r="H16" s="120">
        <v>6.3</v>
      </c>
      <c r="I16" s="119">
        <v>17</v>
      </c>
      <c r="J16" s="121">
        <v>-1.7</v>
      </c>
      <c r="K16" s="96"/>
    </row>
    <row r="17" spans="1:12" s="95" customFormat="1" ht="22.5" customHeight="1" x14ac:dyDescent="0.15">
      <c r="A17" s="96"/>
      <c r="B17" s="123" t="str">
        <f>+[1]表１!B18</f>
        <v>学術研究，専門・技術サービス業</v>
      </c>
      <c r="C17" s="119">
        <v>142</v>
      </c>
      <c r="D17" s="120">
        <v>-11.4</v>
      </c>
      <c r="E17" s="119">
        <v>133.1</v>
      </c>
      <c r="F17" s="120">
        <v>-12.5</v>
      </c>
      <c r="G17" s="119">
        <v>8.9</v>
      </c>
      <c r="H17" s="120">
        <v>12.7</v>
      </c>
      <c r="I17" s="119">
        <v>17.7</v>
      </c>
      <c r="J17" s="121">
        <v>-1.6</v>
      </c>
      <c r="K17" s="96"/>
      <c r="L17" s="94"/>
    </row>
    <row r="18" spans="1:12" s="95" customFormat="1" ht="22.5" customHeight="1" x14ac:dyDescent="0.15">
      <c r="A18" s="96"/>
      <c r="B18" s="118" t="str">
        <f>+[1]表１!B19</f>
        <v>宿泊業，飲食サービス業</v>
      </c>
      <c r="C18" s="119">
        <v>87.2</v>
      </c>
      <c r="D18" s="120">
        <v>15.1</v>
      </c>
      <c r="E18" s="119">
        <v>80.5</v>
      </c>
      <c r="F18" s="120">
        <v>8.6</v>
      </c>
      <c r="G18" s="119">
        <v>6.7</v>
      </c>
      <c r="H18" s="120">
        <v>294.2</v>
      </c>
      <c r="I18" s="119">
        <v>13.8</v>
      </c>
      <c r="J18" s="121">
        <v>1.2</v>
      </c>
      <c r="K18" s="96"/>
      <c r="L18" s="94"/>
    </row>
    <row r="19" spans="1:12" s="95" customFormat="1" ht="22.5" customHeight="1" x14ac:dyDescent="0.15">
      <c r="A19" s="96"/>
      <c r="B19" s="122" t="str">
        <f>+[1]表１!B20</f>
        <v>生活関連サービス業，娯楽業</v>
      </c>
      <c r="C19" s="119">
        <v>115.5</v>
      </c>
      <c r="D19" s="120">
        <v>-13.9</v>
      </c>
      <c r="E19" s="119">
        <v>111.9</v>
      </c>
      <c r="F19" s="120">
        <v>-10.7</v>
      </c>
      <c r="G19" s="119">
        <v>3.6</v>
      </c>
      <c r="H19" s="120">
        <v>-59.1</v>
      </c>
      <c r="I19" s="119">
        <v>17.7</v>
      </c>
      <c r="J19" s="121">
        <v>0.6</v>
      </c>
      <c r="K19" s="96"/>
      <c r="L19" s="94"/>
    </row>
    <row r="20" spans="1:12" s="95" customFormat="1" ht="22.5" customHeight="1" x14ac:dyDescent="0.15">
      <c r="A20" s="96"/>
      <c r="B20" s="118" t="str">
        <f>+[1]表１!B21</f>
        <v>教育，学習支援業</v>
      </c>
      <c r="C20" s="119">
        <v>129.30000000000001</v>
      </c>
      <c r="D20" s="120">
        <v>5.8</v>
      </c>
      <c r="E20" s="119">
        <v>126.4</v>
      </c>
      <c r="F20" s="120">
        <v>8.6</v>
      </c>
      <c r="G20" s="119">
        <v>2.9</v>
      </c>
      <c r="H20" s="120">
        <v>-49.2</v>
      </c>
      <c r="I20" s="119">
        <v>17.8</v>
      </c>
      <c r="J20" s="121">
        <v>0.9</v>
      </c>
      <c r="K20" s="96"/>
      <c r="L20" s="94"/>
    </row>
    <row r="21" spans="1:12" s="95" customFormat="1" ht="22.5" customHeight="1" x14ac:dyDescent="0.15">
      <c r="A21" s="96"/>
      <c r="B21" s="118" t="str">
        <f>+[1]表１!B22</f>
        <v>医療，福祉</v>
      </c>
      <c r="C21" s="124">
        <v>133.9</v>
      </c>
      <c r="D21" s="120">
        <v>1.3</v>
      </c>
      <c r="E21" s="119">
        <v>128.69999999999999</v>
      </c>
      <c r="F21" s="120">
        <v>1.1000000000000001</v>
      </c>
      <c r="G21" s="119">
        <v>5.2</v>
      </c>
      <c r="H21" s="120">
        <v>8.3000000000000007</v>
      </c>
      <c r="I21" s="119">
        <v>17.7</v>
      </c>
      <c r="J21" s="121">
        <v>0.3</v>
      </c>
      <c r="K21" s="96"/>
      <c r="L21" s="94"/>
    </row>
    <row r="22" spans="1:12" s="95" customFormat="1" ht="22.5" customHeight="1" x14ac:dyDescent="0.15">
      <c r="A22" s="96"/>
      <c r="B22" s="118" t="str">
        <f>+[1]表１!B23</f>
        <v>複合サービス事業</v>
      </c>
      <c r="C22" s="124">
        <v>132.9</v>
      </c>
      <c r="D22" s="120">
        <v>0.8</v>
      </c>
      <c r="E22" s="119">
        <v>127.8</v>
      </c>
      <c r="F22" s="120">
        <v>-0.5</v>
      </c>
      <c r="G22" s="119">
        <v>5.0999999999999996</v>
      </c>
      <c r="H22" s="120">
        <v>41.5</v>
      </c>
      <c r="I22" s="119">
        <v>16.600000000000001</v>
      </c>
      <c r="J22" s="121">
        <v>-1.5</v>
      </c>
      <c r="K22" s="96"/>
      <c r="L22" s="94"/>
    </row>
    <row r="23" spans="1:12" s="95" customFormat="1" ht="22.5" customHeight="1" x14ac:dyDescent="0.15">
      <c r="A23" s="96"/>
      <c r="B23" s="125" t="str">
        <f>+[1]表１!B24</f>
        <v>サービス業（他に分類されないもの）</v>
      </c>
      <c r="C23" s="126">
        <v>121</v>
      </c>
      <c r="D23" s="127">
        <v>-2.6</v>
      </c>
      <c r="E23" s="126">
        <v>114.4</v>
      </c>
      <c r="F23" s="127">
        <v>-3.9</v>
      </c>
      <c r="G23" s="126">
        <v>6.6</v>
      </c>
      <c r="H23" s="127">
        <v>29.3</v>
      </c>
      <c r="I23" s="126">
        <v>16.600000000000001</v>
      </c>
      <c r="J23" s="128">
        <v>-0.8</v>
      </c>
      <c r="K23" s="96"/>
    </row>
    <row r="24" spans="1:12" s="95" customFormat="1" ht="30.75" customHeight="1" x14ac:dyDescent="0.15">
      <c r="A24" s="96"/>
      <c r="C24" s="129"/>
      <c r="D24" s="129"/>
      <c r="E24" s="129"/>
      <c r="F24" s="129"/>
      <c r="G24" s="129"/>
      <c r="H24" s="129"/>
      <c r="I24" s="129"/>
      <c r="J24" s="129"/>
      <c r="K24" s="130"/>
      <c r="L24" s="94"/>
    </row>
    <row r="25" spans="1:12" s="95" customFormat="1" ht="30.95" customHeight="1" x14ac:dyDescent="0.15">
      <c r="A25" s="96"/>
      <c r="B25" s="94" t="s">
        <v>49</v>
      </c>
      <c r="C25" s="131"/>
      <c r="D25" s="131"/>
      <c r="E25" s="131"/>
      <c r="F25" s="131"/>
      <c r="G25" s="131"/>
      <c r="H25" s="131"/>
      <c r="I25" s="131" t="s">
        <v>39</v>
      </c>
      <c r="J25" s="131" t="s">
        <v>40</v>
      </c>
      <c r="K25" s="96"/>
      <c r="L25" s="94"/>
    </row>
    <row r="26" spans="1:12" s="95" customFormat="1" ht="22.5" customHeight="1" x14ac:dyDescent="0.15">
      <c r="A26" s="96"/>
      <c r="B26" s="97"/>
      <c r="C26" s="132" t="s">
        <v>41</v>
      </c>
      <c r="D26" s="133"/>
      <c r="E26" s="134"/>
      <c r="F26" s="134"/>
      <c r="G26" s="134"/>
      <c r="H26" s="134"/>
      <c r="I26" s="132" t="s">
        <v>42</v>
      </c>
      <c r="J26" s="135"/>
      <c r="K26" s="96"/>
      <c r="L26" s="94"/>
    </row>
    <row r="27" spans="1:12" s="95" customFormat="1" ht="22.5" customHeight="1" x14ac:dyDescent="0.15">
      <c r="A27" s="96"/>
      <c r="B27" s="103"/>
      <c r="C27" s="136"/>
      <c r="D27" s="137"/>
      <c r="E27" s="138" t="s">
        <v>43</v>
      </c>
      <c r="F27" s="139"/>
      <c r="G27" s="138" t="s">
        <v>44</v>
      </c>
      <c r="H27" s="139"/>
      <c r="I27" s="136"/>
      <c r="J27" s="140"/>
      <c r="K27" s="96"/>
      <c r="L27" s="94"/>
    </row>
    <row r="28" spans="1:12" s="95" customFormat="1" ht="22.5" customHeight="1" x14ac:dyDescent="0.15">
      <c r="A28" s="96"/>
      <c r="B28" s="109"/>
      <c r="C28" s="141" t="s">
        <v>45</v>
      </c>
      <c r="D28" s="142" t="s">
        <v>46</v>
      </c>
      <c r="E28" s="141" t="s">
        <v>45</v>
      </c>
      <c r="F28" s="142" t="s">
        <v>46</v>
      </c>
      <c r="G28" s="141" t="s">
        <v>45</v>
      </c>
      <c r="H28" s="142" t="s">
        <v>46</v>
      </c>
      <c r="I28" s="141" t="s">
        <v>45</v>
      </c>
      <c r="J28" s="143" t="s">
        <v>8</v>
      </c>
      <c r="K28" s="96"/>
      <c r="L28" s="94"/>
    </row>
    <row r="29" spans="1:12" s="95" customFormat="1" ht="22.5" customHeight="1" x14ac:dyDescent="0.15">
      <c r="A29" s="96"/>
      <c r="B29" s="113"/>
      <c r="C29" s="144" t="s">
        <v>47</v>
      </c>
      <c r="D29" s="145" t="s">
        <v>10</v>
      </c>
      <c r="E29" s="144" t="s">
        <v>47</v>
      </c>
      <c r="F29" s="145" t="s">
        <v>10</v>
      </c>
      <c r="G29" s="144" t="s">
        <v>47</v>
      </c>
      <c r="H29" s="145" t="s">
        <v>10</v>
      </c>
      <c r="I29" s="146" t="s">
        <v>48</v>
      </c>
      <c r="J29" s="147" t="s">
        <v>48</v>
      </c>
      <c r="K29" s="96"/>
      <c r="L29" s="94"/>
    </row>
    <row r="30" spans="1:12" s="95" customFormat="1" ht="22.5" customHeight="1" x14ac:dyDescent="0.15">
      <c r="A30" s="96"/>
      <c r="B30" s="39" t="str">
        <f t="shared" ref="B30:B45" si="0">+B8</f>
        <v>調査産業計</v>
      </c>
      <c r="C30" s="119">
        <v>136.9</v>
      </c>
      <c r="D30" s="129">
        <v>-0.6</v>
      </c>
      <c r="E30" s="119">
        <v>129</v>
      </c>
      <c r="F30" s="129">
        <v>-0.2</v>
      </c>
      <c r="G30" s="148">
        <v>7.9</v>
      </c>
      <c r="H30" s="129">
        <v>-7.1</v>
      </c>
      <c r="I30" s="119">
        <v>17.7</v>
      </c>
      <c r="J30" s="121">
        <v>0</v>
      </c>
      <c r="K30" s="96"/>
      <c r="L30" s="94"/>
    </row>
    <row r="31" spans="1:12" s="95" customFormat="1" ht="22.5" customHeight="1" x14ac:dyDescent="0.15">
      <c r="A31" s="96"/>
      <c r="B31" s="39" t="str">
        <f t="shared" si="0"/>
        <v>建設業</v>
      </c>
      <c r="C31" s="119">
        <v>164.4</v>
      </c>
      <c r="D31" s="129">
        <v>-0.5</v>
      </c>
      <c r="E31" s="119">
        <v>154.80000000000001</v>
      </c>
      <c r="F31" s="129">
        <v>2</v>
      </c>
      <c r="G31" s="148">
        <v>9.6</v>
      </c>
      <c r="H31" s="149">
        <v>-28.9</v>
      </c>
      <c r="I31" s="119">
        <v>19.600000000000001</v>
      </c>
      <c r="J31" s="121">
        <v>0.3</v>
      </c>
      <c r="K31" s="96"/>
      <c r="L31" s="94"/>
    </row>
    <row r="32" spans="1:12" s="95" customFormat="1" ht="22.5" customHeight="1" x14ac:dyDescent="0.15">
      <c r="A32" s="96"/>
      <c r="B32" s="39" t="str">
        <f t="shared" si="0"/>
        <v>製造業</v>
      </c>
      <c r="C32" s="119">
        <v>157.69999999999999</v>
      </c>
      <c r="D32" s="129">
        <v>-0.7</v>
      </c>
      <c r="E32" s="119">
        <v>145.1</v>
      </c>
      <c r="F32" s="129">
        <v>-1.5</v>
      </c>
      <c r="G32" s="148">
        <v>12.6</v>
      </c>
      <c r="H32" s="149">
        <v>11.6</v>
      </c>
      <c r="I32" s="119">
        <v>19.100000000000001</v>
      </c>
      <c r="J32" s="121">
        <v>-0.2</v>
      </c>
      <c r="K32" s="96"/>
      <c r="L32" s="94"/>
    </row>
    <row r="33" spans="1:12" s="95" customFormat="1" ht="22.5" customHeight="1" x14ac:dyDescent="0.15">
      <c r="A33" s="96"/>
      <c r="B33" s="150" t="str">
        <f t="shared" si="0"/>
        <v>電気・ガス・熱供給・水道業</v>
      </c>
      <c r="C33" s="119">
        <v>134.69999999999999</v>
      </c>
      <c r="D33" s="129">
        <v>-3.9</v>
      </c>
      <c r="E33" s="119">
        <v>124.7</v>
      </c>
      <c r="F33" s="129">
        <v>-0.8</v>
      </c>
      <c r="G33" s="148">
        <v>10</v>
      </c>
      <c r="H33" s="149">
        <v>-31.1</v>
      </c>
      <c r="I33" s="119">
        <v>16.600000000000001</v>
      </c>
      <c r="J33" s="121">
        <v>-0.6</v>
      </c>
      <c r="K33" s="96"/>
      <c r="L33" s="94"/>
    </row>
    <row r="34" spans="1:12" s="95" customFormat="1" ht="22.5" customHeight="1" x14ac:dyDescent="0.15">
      <c r="A34" s="96"/>
      <c r="B34" s="39" t="str">
        <f t="shared" si="0"/>
        <v>情報通信業</v>
      </c>
      <c r="C34" s="119">
        <v>135.80000000000001</v>
      </c>
      <c r="D34" s="129">
        <v>-0.2</v>
      </c>
      <c r="E34" s="119">
        <v>125.1</v>
      </c>
      <c r="F34" s="129">
        <v>-2.7</v>
      </c>
      <c r="G34" s="148">
        <v>10.7</v>
      </c>
      <c r="H34" s="149">
        <v>40.700000000000003</v>
      </c>
      <c r="I34" s="119">
        <v>17.3</v>
      </c>
      <c r="J34" s="121">
        <v>0.1</v>
      </c>
      <c r="K34" s="96"/>
      <c r="L34" s="94"/>
    </row>
    <row r="35" spans="1:12" s="95" customFormat="1" ht="22.5" customHeight="1" x14ac:dyDescent="0.15">
      <c r="A35" s="96"/>
      <c r="B35" s="39" t="str">
        <f t="shared" si="0"/>
        <v>運輸業，郵便業</v>
      </c>
      <c r="C35" s="119">
        <v>154.9</v>
      </c>
      <c r="D35" s="129">
        <v>-9.6999999999999993</v>
      </c>
      <c r="E35" s="119">
        <v>138.4</v>
      </c>
      <c r="F35" s="129">
        <v>-5.9</v>
      </c>
      <c r="G35" s="148">
        <v>16.5</v>
      </c>
      <c r="H35" s="149">
        <v>-32.6</v>
      </c>
      <c r="I35" s="119">
        <v>18.399999999999999</v>
      </c>
      <c r="J35" s="121">
        <v>-0.1</v>
      </c>
      <c r="K35" s="96"/>
      <c r="L35" s="94"/>
    </row>
    <row r="36" spans="1:12" s="95" customFormat="1" ht="22.5" customHeight="1" x14ac:dyDescent="0.15">
      <c r="A36" s="96"/>
      <c r="B36" s="39" t="str">
        <f t="shared" si="0"/>
        <v>卸売業，小売業</v>
      </c>
      <c r="C36" s="119">
        <v>127.8</v>
      </c>
      <c r="D36" s="129">
        <v>2.9</v>
      </c>
      <c r="E36" s="119">
        <v>122</v>
      </c>
      <c r="F36" s="129">
        <v>2.1</v>
      </c>
      <c r="G36" s="148">
        <v>5.8</v>
      </c>
      <c r="H36" s="149">
        <v>20.8</v>
      </c>
      <c r="I36" s="119">
        <v>18.2</v>
      </c>
      <c r="J36" s="121">
        <v>0.4</v>
      </c>
      <c r="K36" s="96"/>
      <c r="L36" s="94"/>
    </row>
    <row r="37" spans="1:12" s="95" customFormat="1" ht="22.5" customHeight="1" x14ac:dyDescent="0.15">
      <c r="A37" s="96"/>
      <c r="B37" s="39" t="str">
        <f t="shared" si="0"/>
        <v>金融業，保険業</v>
      </c>
      <c r="C37" s="119">
        <v>131.19999999999999</v>
      </c>
      <c r="D37" s="129">
        <v>0.1</v>
      </c>
      <c r="E37" s="119">
        <v>122.1</v>
      </c>
      <c r="F37" s="129">
        <v>1.6</v>
      </c>
      <c r="G37" s="148">
        <v>9.1</v>
      </c>
      <c r="H37" s="149">
        <v>-15.8</v>
      </c>
      <c r="I37" s="119">
        <v>16.7</v>
      </c>
      <c r="J37" s="121">
        <v>-0.1</v>
      </c>
      <c r="K37" s="96"/>
      <c r="L37" s="94"/>
    </row>
    <row r="38" spans="1:12" s="95" customFormat="1" ht="22.5" customHeight="1" x14ac:dyDescent="0.15">
      <c r="A38" s="96"/>
      <c r="B38" s="39" t="str">
        <f t="shared" si="0"/>
        <v>不動産業，物品賃貸業</v>
      </c>
      <c r="C38" s="119">
        <v>121.6</v>
      </c>
      <c r="D38" s="129">
        <v>-3.7</v>
      </c>
      <c r="E38" s="119">
        <v>115.3</v>
      </c>
      <c r="F38" s="129">
        <v>-3.1</v>
      </c>
      <c r="G38" s="148">
        <v>6.3</v>
      </c>
      <c r="H38" s="149">
        <v>-13.7</v>
      </c>
      <c r="I38" s="119">
        <v>16.100000000000001</v>
      </c>
      <c r="J38" s="121">
        <v>-0.7</v>
      </c>
      <c r="K38" s="96"/>
      <c r="L38" s="94"/>
    </row>
    <row r="39" spans="1:12" s="95" customFormat="1" ht="22.5" customHeight="1" x14ac:dyDescent="0.15">
      <c r="A39" s="96"/>
      <c r="B39" s="44" t="str">
        <f t="shared" si="0"/>
        <v>学術研究，専門・技術サービス業</v>
      </c>
      <c r="C39" s="119">
        <v>140.5</v>
      </c>
      <c r="D39" s="129">
        <v>-8.6999999999999993</v>
      </c>
      <c r="E39" s="119">
        <v>131.9</v>
      </c>
      <c r="F39" s="129">
        <v>-9.5</v>
      </c>
      <c r="G39" s="148">
        <v>8.6</v>
      </c>
      <c r="H39" s="149">
        <v>4.9000000000000004</v>
      </c>
      <c r="I39" s="119">
        <v>17.100000000000001</v>
      </c>
      <c r="J39" s="121">
        <v>-1.4</v>
      </c>
      <c r="K39" s="96"/>
      <c r="L39" s="94"/>
    </row>
    <row r="40" spans="1:12" s="95" customFormat="1" ht="22.5" customHeight="1" x14ac:dyDescent="0.15">
      <c r="A40" s="96"/>
      <c r="B40" s="39" t="str">
        <f t="shared" si="0"/>
        <v>宿泊業，飲食サービス業</v>
      </c>
      <c r="C40" s="119">
        <v>79.7</v>
      </c>
      <c r="D40" s="129">
        <v>-3</v>
      </c>
      <c r="E40" s="119">
        <v>77.400000000000006</v>
      </c>
      <c r="F40" s="129">
        <v>-3.1</v>
      </c>
      <c r="G40" s="148">
        <v>2.2999999999999998</v>
      </c>
      <c r="H40" s="149">
        <v>-4.0999999999999996</v>
      </c>
      <c r="I40" s="119">
        <v>13.3</v>
      </c>
      <c r="J40" s="121">
        <v>-0.3</v>
      </c>
      <c r="K40" s="96"/>
      <c r="L40" s="94"/>
    </row>
    <row r="41" spans="1:12" s="95" customFormat="1" ht="22.5" customHeight="1" x14ac:dyDescent="0.15">
      <c r="A41" s="96"/>
      <c r="B41" s="150" t="str">
        <f t="shared" si="0"/>
        <v>生活関連サービス業，娯楽業</v>
      </c>
      <c r="C41" s="119">
        <v>120.9</v>
      </c>
      <c r="D41" s="129">
        <v>-13</v>
      </c>
      <c r="E41" s="119">
        <v>115.3</v>
      </c>
      <c r="F41" s="129">
        <v>-11.2</v>
      </c>
      <c r="G41" s="148">
        <v>5.6</v>
      </c>
      <c r="H41" s="149">
        <v>-38.5</v>
      </c>
      <c r="I41" s="119">
        <v>16.399999999999999</v>
      </c>
      <c r="J41" s="121">
        <v>-0.4</v>
      </c>
      <c r="K41" s="96"/>
      <c r="L41" s="94"/>
    </row>
    <row r="42" spans="1:12" s="95" customFormat="1" ht="22.5" customHeight="1" x14ac:dyDescent="0.15">
      <c r="A42" s="96"/>
      <c r="B42" s="39" t="str">
        <f t="shared" si="0"/>
        <v>教育，学習支援業</v>
      </c>
      <c r="C42" s="119">
        <v>130.6</v>
      </c>
      <c r="D42" s="129">
        <v>-1.9</v>
      </c>
      <c r="E42" s="119">
        <v>126.7</v>
      </c>
      <c r="F42" s="129">
        <v>1.3</v>
      </c>
      <c r="G42" s="148">
        <v>3.9</v>
      </c>
      <c r="H42" s="149">
        <v>-51.9</v>
      </c>
      <c r="I42" s="119">
        <v>17.2</v>
      </c>
      <c r="J42" s="121">
        <v>-0.1</v>
      </c>
      <c r="K42" s="96"/>
      <c r="L42" s="94"/>
    </row>
    <row r="43" spans="1:12" s="95" customFormat="1" ht="22.5" customHeight="1" x14ac:dyDescent="0.15">
      <c r="A43" s="96"/>
      <c r="B43" s="39" t="str">
        <f t="shared" si="0"/>
        <v>医療，福祉</v>
      </c>
      <c r="C43" s="119">
        <v>136.1</v>
      </c>
      <c r="D43" s="129">
        <v>0.8</v>
      </c>
      <c r="E43" s="119">
        <v>130.1</v>
      </c>
      <c r="F43" s="129">
        <v>0.7</v>
      </c>
      <c r="G43" s="148">
        <v>6</v>
      </c>
      <c r="H43" s="149">
        <v>1.8</v>
      </c>
      <c r="I43" s="119">
        <v>17.399999999999999</v>
      </c>
      <c r="J43" s="121">
        <v>0.1</v>
      </c>
      <c r="K43" s="96"/>
      <c r="L43" s="94"/>
    </row>
    <row r="44" spans="1:12" s="95" customFormat="1" ht="22.5" customHeight="1" x14ac:dyDescent="0.15">
      <c r="A44" s="96"/>
      <c r="B44" s="39" t="str">
        <f t="shared" si="0"/>
        <v>複合サービス事業</v>
      </c>
      <c r="C44" s="119">
        <v>148.5</v>
      </c>
      <c r="D44" s="119">
        <v>10.7</v>
      </c>
      <c r="E44" s="119">
        <v>136.30000000000001</v>
      </c>
      <c r="F44" s="119">
        <v>5.9</v>
      </c>
      <c r="G44" s="119">
        <v>12.2</v>
      </c>
      <c r="H44" s="119">
        <v>125.8</v>
      </c>
      <c r="I44" s="119">
        <v>18</v>
      </c>
      <c r="J44" s="121">
        <v>0.9</v>
      </c>
      <c r="K44" s="96"/>
    </row>
    <row r="45" spans="1:12" s="95" customFormat="1" ht="22.5" customHeight="1" x14ac:dyDescent="0.15">
      <c r="A45" s="96"/>
      <c r="B45" s="151" t="str">
        <f t="shared" si="0"/>
        <v>サービス業（他に分類されないもの）</v>
      </c>
      <c r="C45" s="126">
        <v>123.5</v>
      </c>
      <c r="D45" s="152">
        <v>2.6</v>
      </c>
      <c r="E45" s="126">
        <v>117.8</v>
      </c>
      <c r="F45" s="152">
        <v>2.8</v>
      </c>
      <c r="G45" s="153">
        <v>5.7</v>
      </c>
      <c r="H45" s="154">
        <v>0</v>
      </c>
      <c r="I45" s="126">
        <v>17.100000000000001</v>
      </c>
      <c r="J45" s="128">
        <v>0</v>
      </c>
      <c r="K45" s="96"/>
      <c r="L45" s="94"/>
    </row>
    <row r="46" spans="1:12" ht="34.15" customHeight="1" x14ac:dyDescent="0.15">
      <c r="A46" s="94"/>
      <c r="B46" s="289" t="s">
        <v>50</v>
      </c>
      <c r="C46" s="289"/>
      <c r="D46" s="289"/>
      <c r="E46" s="289"/>
      <c r="F46" s="289"/>
      <c r="G46" s="289"/>
      <c r="H46" s="289"/>
      <c r="I46" s="289"/>
      <c r="J46" s="289"/>
      <c r="K46" s="130"/>
      <c r="L46" s="94"/>
    </row>
    <row r="47" spans="1:12" ht="22.5" customHeight="1" x14ac:dyDescent="0.2">
      <c r="A47" s="94"/>
      <c r="B47" s="94"/>
      <c r="C47" s="155"/>
      <c r="D47" s="156"/>
      <c r="E47" s="157"/>
      <c r="F47" s="157"/>
      <c r="G47" s="157"/>
      <c r="H47" s="157"/>
      <c r="I47" s="157"/>
      <c r="J47" s="130"/>
      <c r="K47" s="130"/>
      <c r="L47" s="94"/>
    </row>
    <row r="48" spans="1:12" ht="22.5" customHeight="1" x14ac:dyDescent="0.15">
      <c r="A48" s="94"/>
      <c r="C48" s="130"/>
      <c r="D48" s="130"/>
      <c r="E48" s="130"/>
      <c r="F48" s="130"/>
      <c r="G48" s="130"/>
      <c r="H48" s="130"/>
      <c r="I48" s="130"/>
      <c r="J48" s="130"/>
      <c r="K48" s="130"/>
      <c r="L48" s="94"/>
    </row>
    <row r="49" spans="1:12" ht="22.5" customHeight="1" x14ac:dyDescent="0.15">
      <c r="A49" s="94"/>
      <c r="B49" s="94"/>
      <c r="C49" s="130"/>
      <c r="D49" s="130"/>
      <c r="E49" s="130"/>
      <c r="F49" s="130"/>
      <c r="G49" s="130"/>
      <c r="H49" s="130"/>
      <c r="I49" s="130"/>
      <c r="J49" s="130"/>
      <c r="K49" s="130"/>
      <c r="L49" s="94"/>
    </row>
    <row r="50" spans="1:12" ht="22.5" customHeight="1" x14ac:dyDescent="0.15">
      <c r="C50" s="130"/>
      <c r="D50" s="130"/>
      <c r="E50" s="130"/>
      <c r="F50" s="130"/>
      <c r="G50" s="130"/>
      <c r="H50" s="130"/>
      <c r="I50" s="130"/>
      <c r="J50" s="130"/>
      <c r="K50" s="130"/>
      <c r="L50" s="94"/>
    </row>
    <row r="51" spans="1:12" ht="22.5" customHeight="1" x14ac:dyDescent="0.15">
      <c r="C51" s="130"/>
      <c r="D51" s="130"/>
      <c r="E51" s="130"/>
      <c r="F51" s="130"/>
      <c r="G51" s="130"/>
      <c r="H51" s="130"/>
      <c r="I51" s="130"/>
      <c r="J51" s="130"/>
      <c r="K51" s="130"/>
      <c r="L51" s="94"/>
    </row>
    <row r="52" spans="1:12" ht="22.5" customHeight="1" x14ac:dyDescent="0.15">
      <c r="C52" s="130"/>
      <c r="D52" s="130"/>
      <c r="E52" s="130"/>
      <c r="F52" s="130"/>
      <c r="G52" s="130"/>
      <c r="H52" s="130"/>
      <c r="I52" s="130"/>
      <c r="J52" s="130"/>
      <c r="K52" s="130"/>
      <c r="L52" s="94"/>
    </row>
    <row r="53" spans="1:12" ht="22.5" customHeight="1" x14ac:dyDescent="0.15">
      <c r="C53" s="130"/>
      <c r="D53" s="130"/>
      <c r="E53" s="130"/>
      <c r="F53" s="130"/>
      <c r="G53" s="130"/>
      <c r="H53" s="130"/>
      <c r="I53" s="130"/>
      <c r="J53" s="130"/>
      <c r="K53" s="130"/>
      <c r="L53" s="94"/>
    </row>
    <row r="54" spans="1:12" ht="22.5" customHeight="1" x14ac:dyDescent="0.15">
      <c r="C54" s="130"/>
      <c r="D54" s="130"/>
      <c r="E54" s="130"/>
      <c r="F54" s="130"/>
      <c r="G54" s="130"/>
      <c r="H54" s="130"/>
      <c r="I54" s="130"/>
      <c r="J54" s="130"/>
      <c r="K54" s="130"/>
      <c r="L54" s="94"/>
    </row>
    <row r="55" spans="1:12" ht="22.5" customHeight="1" x14ac:dyDescent="0.15">
      <c r="C55" s="130"/>
      <c r="D55" s="130"/>
      <c r="E55" s="130"/>
      <c r="F55" s="130"/>
      <c r="G55" s="130"/>
      <c r="H55" s="130"/>
      <c r="I55" s="130"/>
      <c r="J55" s="130"/>
      <c r="K55" s="130"/>
      <c r="L55" s="94"/>
    </row>
    <row r="56" spans="1:12" ht="22.5" customHeight="1" x14ac:dyDescent="0.15">
      <c r="L56" s="94"/>
    </row>
    <row r="59" spans="1:12" ht="22.5" customHeight="1" x14ac:dyDescent="0.15">
      <c r="C59" s="130"/>
      <c r="D59" s="130"/>
      <c r="E59" s="130"/>
      <c r="F59" s="130"/>
      <c r="G59" s="130"/>
      <c r="H59" s="130"/>
      <c r="I59" s="130"/>
      <c r="J59" s="130"/>
      <c r="K59" s="130"/>
      <c r="L59" s="130"/>
    </row>
    <row r="60" spans="1:12" ht="22.5" customHeight="1" x14ac:dyDescent="0.15">
      <c r="C60" s="130"/>
      <c r="D60" s="130"/>
      <c r="E60" s="130"/>
      <c r="F60" s="130"/>
      <c r="G60" s="130"/>
      <c r="H60" s="130"/>
      <c r="I60" s="130"/>
      <c r="J60" s="130"/>
      <c r="K60" s="130"/>
      <c r="L60" s="130"/>
    </row>
    <row r="61" spans="1:12" ht="22.5" customHeight="1" x14ac:dyDescent="0.15">
      <c r="C61" s="130"/>
      <c r="D61" s="130"/>
      <c r="E61" s="130"/>
      <c r="F61" s="130"/>
      <c r="G61" s="130"/>
      <c r="H61" s="130"/>
      <c r="I61" s="130"/>
      <c r="J61" s="130"/>
      <c r="K61" s="130"/>
      <c r="L61" s="130"/>
    </row>
    <row r="62" spans="1:12" ht="22.5" customHeight="1" x14ac:dyDescent="0.15">
      <c r="C62" s="130"/>
      <c r="D62" s="130"/>
      <c r="E62" s="130"/>
      <c r="F62" s="130"/>
      <c r="G62" s="130"/>
      <c r="H62" s="130"/>
      <c r="I62" s="130"/>
      <c r="J62" s="130"/>
      <c r="K62" s="130"/>
      <c r="L62" s="130"/>
    </row>
    <row r="63" spans="1:12" ht="22.5" customHeight="1" x14ac:dyDescent="0.15">
      <c r="C63" s="130"/>
      <c r="D63" s="130"/>
      <c r="E63" s="130"/>
      <c r="F63" s="130"/>
      <c r="G63" s="130"/>
      <c r="H63" s="130"/>
      <c r="I63" s="130"/>
      <c r="J63" s="130"/>
      <c r="K63" s="130"/>
      <c r="L63" s="130"/>
    </row>
    <row r="64" spans="1:12" ht="22.5" customHeight="1" x14ac:dyDescent="0.15">
      <c r="C64" s="130"/>
      <c r="D64" s="130"/>
      <c r="E64" s="130"/>
      <c r="F64" s="130"/>
      <c r="G64" s="130"/>
      <c r="H64" s="130"/>
      <c r="I64" s="130"/>
      <c r="J64" s="130"/>
      <c r="K64" s="130"/>
      <c r="L64" s="130"/>
    </row>
    <row r="65" spans="3:12" ht="22.5" customHeight="1" x14ac:dyDescent="0.15">
      <c r="C65" s="130"/>
      <c r="D65" s="130"/>
      <c r="E65" s="130"/>
      <c r="F65" s="130"/>
      <c r="G65" s="130"/>
      <c r="H65" s="130"/>
      <c r="I65" s="130"/>
      <c r="J65" s="130"/>
      <c r="K65" s="130"/>
      <c r="L65" s="130"/>
    </row>
    <row r="66" spans="3:12" ht="22.5" customHeight="1" x14ac:dyDescent="0.15">
      <c r="C66" s="130"/>
      <c r="D66" s="130"/>
      <c r="E66" s="130"/>
      <c r="F66" s="130"/>
      <c r="G66" s="130"/>
      <c r="H66" s="130"/>
      <c r="I66" s="130"/>
      <c r="J66" s="130"/>
      <c r="K66" s="130"/>
      <c r="L66" s="130"/>
    </row>
    <row r="67" spans="3:12" ht="22.5" customHeight="1" x14ac:dyDescent="0.15">
      <c r="C67" s="130"/>
      <c r="D67" s="130"/>
      <c r="E67" s="130"/>
      <c r="F67" s="130"/>
      <c r="G67" s="130"/>
      <c r="H67" s="130"/>
      <c r="I67" s="130"/>
      <c r="J67" s="130"/>
      <c r="K67" s="130"/>
      <c r="L67" s="130"/>
    </row>
    <row r="68" spans="3:12" ht="22.5" customHeight="1" x14ac:dyDescent="0.15">
      <c r="C68" s="130"/>
      <c r="D68" s="130"/>
      <c r="E68" s="130"/>
      <c r="F68" s="130"/>
      <c r="G68" s="130"/>
      <c r="H68" s="130"/>
      <c r="I68" s="130"/>
      <c r="J68" s="130"/>
      <c r="K68" s="130"/>
      <c r="L68" s="130"/>
    </row>
    <row r="69" spans="3:12" ht="22.5" customHeight="1" x14ac:dyDescent="0.15">
      <c r="C69" s="130"/>
      <c r="D69" s="130"/>
      <c r="E69" s="130"/>
      <c r="F69" s="130"/>
      <c r="G69" s="130"/>
      <c r="H69" s="130"/>
      <c r="I69" s="130"/>
      <c r="J69" s="130"/>
      <c r="K69" s="130"/>
      <c r="L69" s="130"/>
    </row>
    <row r="70" spans="3:12" ht="22.5" customHeight="1" x14ac:dyDescent="0.15">
      <c r="C70" s="130"/>
      <c r="D70" s="130"/>
      <c r="E70" s="130"/>
      <c r="F70" s="130"/>
      <c r="G70" s="130"/>
      <c r="H70" s="130"/>
      <c r="I70" s="130"/>
      <c r="J70" s="130"/>
      <c r="K70" s="130"/>
      <c r="L70" s="130"/>
    </row>
    <row r="71" spans="3:12" ht="22.5" customHeight="1" x14ac:dyDescent="0.15">
      <c r="C71" s="130"/>
      <c r="D71" s="130"/>
      <c r="E71" s="130"/>
      <c r="F71" s="130"/>
      <c r="G71" s="130"/>
      <c r="H71" s="130"/>
      <c r="I71" s="130"/>
      <c r="J71" s="130"/>
      <c r="K71" s="130"/>
      <c r="L71" s="130"/>
    </row>
    <row r="72" spans="3:12" ht="22.5" customHeight="1" x14ac:dyDescent="0.15">
      <c r="C72" s="130"/>
      <c r="D72" s="130"/>
      <c r="E72" s="130"/>
      <c r="F72" s="130"/>
      <c r="G72" s="130"/>
      <c r="H72" s="130"/>
      <c r="I72" s="130"/>
      <c r="J72" s="130"/>
      <c r="K72" s="130"/>
      <c r="L72" s="130"/>
    </row>
    <row r="73" spans="3:12" ht="22.5" customHeight="1" x14ac:dyDescent="0.15">
      <c r="C73" s="130"/>
      <c r="D73" s="130"/>
      <c r="E73" s="130"/>
      <c r="F73" s="130"/>
      <c r="G73" s="130"/>
      <c r="H73" s="130"/>
      <c r="I73" s="130"/>
      <c r="J73" s="130"/>
      <c r="K73" s="130"/>
      <c r="L73" s="130"/>
    </row>
    <row r="74" spans="3:12" ht="22.5" customHeight="1" x14ac:dyDescent="0.15">
      <c r="C74" s="130"/>
      <c r="D74" s="130"/>
      <c r="E74" s="130"/>
      <c r="F74" s="130"/>
      <c r="G74" s="130"/>
      <c r="H74" s="130"/>
      <c r="I74" s="130"/>
      <c r="J74" s="130"/>
      <c r="K74" s="130"/>
      <c r="L74" s="130"/>
    </row>
  </sheetData>
  <mergeCells count="1">
    <mergeCell ref="B46:J46"/>
  </mergeCells>
  <phoneticPr fontId="19"/>
  <printOptions horizontalCentered="1"/>
  <pageMargins left="0.78740157480314965" right="0.74803149606299213" top="0.59055118110236227" bottom="0.59055118110236227" header="0" footer="0.59055118110236227"/>
  <pageSetup paperSize="9" scale="70" orientation="portrait" blackAndWhite="1" cellComments="atEnd" r:id="rId1"/>
  <headerFooter scaleWithDoc="0" alignWithMargins="0">
    <oddFooter>&amp;C- 8 -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9D727-89E2-4056-B316-E36F5A4ECB54}">
  <sheetPr>
    <pageSetUpPr autoPageBreaks="0"/>
  </sheetPr>
  <dimension ref="A1:K76"/>
  <sheetViews>
    <sheetView showGridLines="0" view="pageBreakPreview" topLeftCell="A42" zoomScale="115" zoomScaleNormal="80" zoomScaleSheetLayoutView="115" zoomScalePageLayoutView="90" workbookViewId="0">
      <selection activeCell="B34" sqref="B34:M34"/>
    </sheetView>
  </sheetViews>
  <sheetFormatPr defaultColWidth="10.75" defaultRowHeight="22.5" customHeight="1" x14ac:dyDescent="0.15"/>
  <cols>
    <col min="1" max="1" width="1.875" style="90" customWidth="1"/>
    <col min="2" max="2" width="27.75" style="90" customWidth="1"/>
    <col min="3" max="8" width="12.125" style="90" customWidth="1"/>
    <col min="9" max="9" width="12.625" style="90" customWidth="1"/>
    <col min="10" max="10" width="2.75" style="90" customWidth="1"/>
    <col min="11" max="11" width="8.75" style="90" customWidth="1"/>
    <col min="12" max="16384" width="10.75" style="90"/>
  </cols>
  <sheetData>
    <row r="1" spans="1:11" ht="22.5" customHeight="1" x14ac:dyDescent="0.15">
      <c r="B1" s="91" t="s">
        <v>69</v>
      </c>
      <c r="F1" s="158"/>
      <c r="K1" s="94"/>
    </row>
    <row r="2" spans="1:11" ht="32.25" customHeight="1" x14ac:dyDescent="0.15">
      <c r="B2" s="95"/>
      <c r="C2" s="95"/>
      <c r="D2" s="95"/>
      <c r="E2" s="95"/>
      <c r="F2" s="95"/>
      <c r="G2" s="95"/>
      <c r="H2" s="95"/>
      <c r="I2" s="95"/>
      <c r="K2" s="94"/>
    </row>
    <row r="3" spans="1:11" s="95" customFormat="1" ht="22.5" customHeight="1" x14ac:dyDescent="0.15">
      <c r="A3" s="96"/>
      <c r="B3" s="94" t="s">
        <v>38</v>
      </c>
      <c r="C3" s="96"/>
      <c r="D3" s="96"/>
      <c r="E3" s="96"/>
      <c r="F3" s="96"/>
      <c r="G3" s="96"/>
      <c r="H3" s="96"/>
      <c r="I3" s="96"/>
      <c r="J3" s="96"/>
      <c r="K3" s="94"/>
    </row>
    <row r="4" spans="1:11" s="95" customFormat="1" ht="22.15" customHeight="1" x14ac:dyDescent="0.15">
      <c r="A4" s="96"/>
      <c r="B4" s="290"/>
      <c r="C4" s="159"/>
      <c r="D4" s="276" t="s">
        <v>31</v>
      </c>
      <c r="E4" s="276"/>
      <c r="F4" s="276"/>
      <c r="G4" s="276"/>
      <c r="H4" s="276"/>
      <c r="I4" s="160"/>
      <c r="J4" s="96"/>
      <c r="K4" s="94"/>
    </row>
    <row r="5" spans="1:11" s="95" customFormat="1" ht="22.5" customHeight="1" x14ac:dyDescent="0.15">
      <c r="A5" s="96"/>
      <c r="B5" s="291"/>
      <c r="C5" s="99" t="s">
        <v>41</v>
      </c>
      <c r="D5" s="99"/>
      <c r="E5" s="100"/>
      <c r="F5" s="100"/>
      <c r="G5" s="100"/>
      <c r="H5" s="100"/>
      <c r="I5" s="293" t="s">
        <v>51</v>
      </c>
      <c r="J5" s="96"/>
      <c r="K5" s="102"/>
    </row>
    <row r="6" spans="1:11" s="95" customFormat="1" ht="22.5" customHeight="1" x14ac:dyDescent="0.15">
      <c r="A6" s="96"/>
      <c r="B6" s="291"/>
      <c r="C6" s="105"/>
      <c r="D6" s="105"/>
      <c r="E6" s="106" t="s">
        <v>43</v>
      </c>
      <c r="F6" s="107"/>
      <c r="G6" s="106" t="s">
        <v>44</v>
      </c>
      <c r="H6" s="107"/>
      <c r="I6" s="294"/>
      <c r="J6" s="96"/>
      <c r="K6" s="102"/>
    </row>
    <row r="7" spans="1:11" s="95" customFormat="1" ht="22.5" customHeight="1" x14ac:dyDescent="0.15">
      <c r="A7" s="96"/>
      <c r="B7" s="292"/>
      <c r="C7" s="161" t="s">
        <v>45</v>
      </c>
      <c r="D7" s="111" t="s">
        <v>46</v>
      </c>
      <c r="E7" s="110" t="s">
        <v>45</v>
      </c>
      <c r="F7" s="111" t="s">
        <v>46</v>
      </c>
      <c r="G7" s="110" t="s">
        <v>45</v>
      </c>
      <c r="H7" s="111" t="s">
        <v>46</v>
      </c>
      <c r="I7" s="162" t="s">
        <v>45</v>
      </c>
      <c r="J7" s="96"/>
      <c r="K7" s="94"/>
    </row>
    <row r="8" spans="1:11" s="95" customFormat="1" ht="22.5" customHeight="1" x14ac:dyDescent="0.15">
      <c r="A8" s="96"/>
      <c r="B8" s="163"/>
      <c r="C8" s="114" t="s">
        <v>47</v>
      </c>
      <c r="D8" s="115" t="s">
        <v>10</v>
      </c>
      <c r="E8" s="114" t="s">
        <v>47</v>
      </c>
      <c r="F8" s="115" t="s">
        <v>10</v>
      </c>
      <c r="G8" s="114" t="s">
        <v>47</v>
      </c>
      <c r="H8" s="115" t="s">
        <v>10</v>
      </c>
      <c r="I8" s="117" t="s">
        <v>48</v>
      </c>
      <c r="J8" s="96"/>
      <c r="K8" s="94"/>
    </row>
    <row r="9" spans="1:11" s="95" customFormat="1" ht="22.5" customHeight="1" x14ac:dyDescent="0.15">
      <c r="A9" s="96"/>
      <c r="B9" s="118" t="str">
        <f>+[1]表１!B9</f>
        <v>調査産業計</v>
      </c>
      <c r="C9" s="119">
        <v>152.30000000000001</v>
      </c>
      <c r="D9" s="120">
        <v>-1.8</v>
      </c>
      <c r="E9" s="119">
        <v>143.1</v>
      </c>
      <c r="F9" s="120">
        <v>-1.7</v>
      </c>
      <c r="G9" s="119">
        <v>9.1999999999999993</v>
      </c>
      <c r="H9" s="120">
        <v>-3.2</v>
      </c>
      <c r="I9" s="119">
        <v>18.8</v>
      </c>
      <c r="J9" s="96"/>
      <c r="K9" s="94"/>
    </row>
    <row r="10" spans="1:11" s="95" customFormat="1" ht="22.5" customHeight="1" x14ac:dyDescent="0.15">
      <c r="A10" s="96"/>
      <c r="B10" s="118" t="str">
        <f>+[1]表１!B10</f>
        <v>建設業</v>
      </c>
      <c r="C10" s="119">
        <v>161.5</v>
      </c>
      <c r="D10" s="120">
        <v>3.5</v>
      </c>
      <c r="E10" s="119">
        <v>150.4</v>
      </c>
      <c r="F10" s="120">
        <v>4.8</v>
      </c>
      <c r="G10" s="119">
        <v>11.1</v>
      </c>
      <c r="H10" s="120">
        <v>-11.2</v>
      </c>
      <c r="I10" s="119">
        <v>19.899999999999999</v>
      </c>
      <c r="J10" s="96"/>
      <c r="K10" s="94"/>
    </row>
    <row r="11" spans="1:11" s="95" customFormat="1" ht="22.5" customHeight="1" x14ac:dyDescent="0.15">
      <c r="A11" s="96"/>
      <c r="B11" s="118" t="str">
        <f>+[1]表１!B11</f>
        <v>製造業</v>
      </c>
      <c r="C11" s="119">
        <v>161.9</v>
      </c>
      <c r="D11" s="120">
        <v>-0.7</v>
      </c>
      <c r="E11" s="119">
        <v>149.30000000000001</v>
      </c>
      <c r="F11" s="120">
        <v>-1.7</v>
      </c>
      <c r="G11" s="119">
        <v>12.6</v>
      </c>
      <c r="H11" s="120">
        <v>12.4</v>
      </c>
      <c r="I11" s="119">
        <v>19.399999999999999</v>
      </c>
      <c r="J11" s="96"/>
      <c r="K11" s="94"/>
    </row>
    <row r="12" spans="1:11" s="95" customFormat="1" ht="22.5" customHeight="1" x14ac:dyDescent="0.15">
      <c r="A12" s="96"/>
      <c r="B12" s="122" t="str">
        <f>+[1]表１!B12</f>
        <v>電気・ガス・熱供給・水道業</v>
      </c>
      <c r="C12" s="119">
        <v>138.4</v>
      </c>
      <c r="D12" s="120">
        <v>-8.1</v>
      </c>
      <c r="E12" s="119">
        <v>127.2</v>
      </c>
      <c r="F12" s="120">
        <v>-8.1</v>
      </c>
      <c r="G12" s="119">
        <v>11.2</v>
      </c>
      <c r="H12" s="120">
        <v>-6.6</v>
      </c>
      <c r="I12" s="119">
        <v>16.7</v>
      </c>
      <c r="J12" s="96"/>
      <c r="K12" s="94"/>
    </row>
    <row r="13" spans="1:11" s="95" customFormat="1" ht="22.5" customHeight="1" x14ac:dyDescent="0.15">
      <c r="A13" s="96"/>
      <c r="B13" s="118" t="str">
        <f>+[1]表１!B13</f>
        <v>情報通信業</v>
      </c>
      <c r="C13" s="119">
        <v>138.80000000000001</v>
      </c>
      <c r="D13" s="120">
        <v>1.1000000000000001</v>
      </c>
      <c r="E13" s="119">
        <v>125.4</v>
      </c>
      <c r="F13" s="120">
        <v>-0.8</v>
      </c>
      <c r="G13" s="119">
        <v>13.4</v>
      </c>
      <c r="H13" s="120">
        <v>25.2</v>
      </c>
      <c r="I13" s="119">
        <v>17.2</v>
      </c>
      <c r="J13" s="96"/>
      <c r="K13" s="94"/>
    </row>
    <row r="14" spans="1:11" s="95" customFormat="1" ht="22.5" customHeight="1" x14ac:dyDescent="0.15">
      <c r="A14" s="96"/>
      <c r="B14" s="118" t="str">
        <f>+[1]表１!B14</f>
        <v>運輸業，郵便業</v>
      </c>
      <c r="C14" s="119">
        <v>171.5</v>
      </c>
      <c r="D14" s="120">
        <v>2.5</v>
      </c>
      <c r="E14" s="119">
        <v>150.6</v>
      </c>
      <c r="F14" s="120">
        <v>2.5</v>
      </c>
      <c r="G14" s="119">
        <v>20.9</v>
      </c>
      <c r="H14" s="120">
        <v>2.6</v>
      </c>
      <c r="I14" s="119">
        <v>19.3</v>
      </c>
      <c r="J14" s="96"/>
      <c r="K14" s="94"/>
    </row>
    <row r="15" spans="1:11" s="95" customFormat="1" ht="22.5" customHeight="1" x14ac:dyDescent="0.15">
      <c r="A15" s="96"/>
      <c r="B15" s="118" t="str">
        <f>+[1]表１!B15</f>
        <v>卸売業，小売業</v>
      </c>
      <c r="C15" s="119">
        <v>150.5</v>
      </c>
      <c r="D15" s="120">
        <v>-8.3000000000000007</v>
      </c>
      <c r="E15" s="119">
        <v>144.30000000000001</v>
      </c>
      <c r="F15" s="120">
        <v>-7.1</v>
      </c>
      <c r="G15" s="119">
        <v>6.2</v>
      </c>
      <c r="H15" s="120">
        <v>-29.5</v>
      </c>
      <c r="I15" s="119">
        <v>19.2</v>
      </c>
      <c r="J15" s="96"/>
      <c r="K15" s="94"/>
    </row>
    <row r="16" spans="1:11" s="95" customFormat="1" ht="22.5" customHeight="1" x14ac:dyDescent="0.15">
      <c r="A16" s="96"/>
      <c r="B16" s="118" t="str">
        <f>+[1]表１!B16</f>
        <v>金融業，保険業</v>
      </c>
      <c r="C16" s="119">
        <v>136</v>
      </c>
      <c r="D16" s="120">
        <v>2.7</v>
      </c>
      <c r="E16" s="119">
        <v>127.6</v>
      </c>
      <c r="F16" s="120">
        <v>3.3</v>
      </c>
      <c r="G16" s="119">
        <v>8.4</v>
      </c>
      <c r="H16" s="120">
        <v>-5.6</v>
      </c>
      <c r="I16" s="119">
        <v>17.100000000000001</v>
      </c>
      <c r="J16" s="96"/>
    </row>
    <row r="17" spans="1:11" s="95" customFormat="1" ht="22.5" customHeight="1" x14ac:dyDescent="0.15">
      <c r="A17" s="96"/>
      <c r="B17" s="118" t="str">
        <f>+[1]表１!B17</f>
        <v>不動産業，物品賃貸業</v>
      </c>
      <c r="C17" s="119">
        <v>148.19999999999999</v>
      </c>
      <c r="D17" s="120">
        <v>-16.100000000000001</v>
      </c>
      <c r="E17" s="119">
        <v>132.19999999999999</v>
      </c>
      <c r="F17" s="120">
        <v>-18.100000000000001</v>
      </c>
      <c r="G17" s="119">
        <v>16</v>
      </c>
      <c r="H17" s="120">
        <v>4.5999999999999996</v>
      </c>
      <c r="I17" s="119">
        <v>17.2</v>
      </c>
      <c r="J17" s="96"/>
    </row>
    <row r="18" spans="1:11" s="95" customFormat="1" ht="22.5" customHeight="1" x14ac:dyDescent="0.15">
      <c r="A18" s="96"/>
      <c r="B18" s="123" t="str">
        <f>+[1]表１!B18</f>
        <v>学術研究，専門・技術サービス業</v>
      </c>
      <c r="C18" s="119">
        <v>144.5</v>
      </c>
      <c r="D18" s="120">
        <v>-11.8</v>
      </c>
      <c r="E18" s="119">
        <v>135.1</v>
      </c>
      <c r="F18" s="120">
        <v>-12.9</v>
      </c>
      <c r="G18" s="119">
        <v>9.4</v>
      </c>
      <c r="H18" s="120">
        <v>9.3000000000000007</v>
      </c>
      <c r="I18" s="119">
        <v>17.899999999999999</v>
      </c>
      <c r="J18" s="96"/>
      <c r="K18" s="94"/>
    </row>
    <row r="19" spans="1:11" s="95" customFormat="1" ht="22.5" customHeight="1" x14ac:dyDescent="0.15">
      <c r="A19" s="96"/>
      <c r="B19" s="118" t="str">
        <f>+[1]表１!B19</f>
        <v>宿泊業，飲食サービス業</v>
      </c>
      <c r="C19" s="119">
        <v>154.1</v>
      </c>
      <c r="D19" s="120">
        <v>-8.6999999999999993</v>
      </c>
      <c r="E19" s="119">
        <v>134.19999999999999</v>
      </c>
      <c r="F19" s="120">
        <v>-17.100000000000001</v>
      </c>
      <c r="G19" s="119">
        <v>19.899999999999999</v>
      </c>
      <c r="H19" s="120">
        <v>192.5</v>
      </c>
      <c r="I19" s="119">
        <v>18.5</v>
      </c>
      <c r="J19" s="96"/>
      <c r="K19" s="94"/>
    </row>
    <row r="20" spans="1:11" s="95" customFormat="1" ht="22.5" customHeight="1" x14ac:dyDescent="0.15">
      <c r="A20" s="96"/>
      <c r="B20" s="122" t="str">
        <f>+[1]表１!B20</f>
        <v>生活関連サービス業，娯楽業</v>
      </c>
      <c r="C20" s="119">
        <v>154.1</v>
      </c>
      <c r="D20" s="120">
        <v>-6</v>
      </c>
      <c r="E20" s="119">
        <v>148</v>
      </c>
      <c r="F20" s="120">
        <v>-3.6</v>
      </c>
      <c r="G20" s="119">
        <v>6.1</v>
      </c>
      <c r="H20" s="120">
        <v>-40.200000000000003</v>
      </c>
      <c r="I20" s="119">
        <v>19.600000000000001</v>
      </c>
      <c r="J20" s="96"/>
      <c r="K20" s="94"/>
    </row>
    <row r="21" spans="1:11" s="95" customFormat="1" ht="22.5" customHeight="1" x14ac:dyDescent="0.15">
      <c r="A21" s="96"/>
      <c r="B21" s="118" t="str">
        <f>+[1]表１!B21</f>
        <v>教育，学習支援業</v>
      </c>
      <c r="C21" s="119">
        <v>137.69999999999999</v>
      </c>
      <c r="D21" s="120">
        <v>-3</v>
      </c>
      <c r="E21" s="119">
        <v>134.4</v>
      </c>
      <c r="F21" s="120">
        <v>0.1</v>
      </c>
      <c r="G21" s="119">
        <v>3.3</v>
      </c>
      <c r="H21" s="120">
        <v>-57.1</v>
      </c>
      <c r="I21" s="119">
        <v>18.2</v>
      </c>
      <c r="J21" s="96"/>
      <c r="K21" s="94"/>
    </row>
    <row r="22" spans="1:11" s="95" customFormat="1" ht="22.5" customHeight="1" x14ac:dyDescent="0.15">
      <c r="A22" s="96"/>
      <c r="B22" s="118" t="str">
        <f>+[1]表１!B22</f>
        <v>医療，福祉</v>
      </c>
      <c r="C22" s="124">
        <v>151.69999999999999</v>
      </c>
      <c r="D22" s="120">
        <v>2.5</v>
      </c>
      <c r="E22" s="119">
        <v>144.80000000000001</v>
      </c>
      <c r="F22" s="120">
        <v>2.1</v>
      </c>
      <c r="G22" s="119">
        <v>6.9</v>
      </c>
      <c r="H22" s="120">
        <v>11.3</v>
      </c>
      <c r="I22" s="119">
        <v>18.600000000000001</v>
      </c>
      <c r="J22" s="96"/>
      <c r="K22" s="94"/>
    </row>
    <row r="23" spans="1:11" s="95" customFormat="1" ht="22.5" customHeight="1" x14ac:dyDescent="0.15">
      <c r="A23" s="96"/>
      <c r="B23" s="118" t="str">
        <f>+[1]表１!B23</f>
        <v>複合サービス事業</v>
      </c>
      <c r="C23" s="124">
        <v>138.6</v>
      </c>
      <c r="D23" s="120">
        <v>4.2</v>
      </c>
      <c r="E23" s="119">
        <v>132.6</v>
      </c>
      <c r="F23" s="120">
        <v>3.2</v>
      </c>
      <c r="G23" s="119">
        <v>6</v>
      </c>
      <c r="H23" s="120">
        <v>33.5</v>
      </c>
      <c r="I23" s="119">
        <v>17</v>
      </c>
      <c r="J23" s="96"/>
      <c r="K23" s="94"/>
    </row>
    <row r="24" spans="1:11" s="95" customFormat="1" ht="22.5" customHeight="1" x14ac:dyDescent="0.15">
      <c r="A24" s="96"/>
      <c r="B24" s="125" t="str">
        <f>+[1]表１!B24</f>
        <v>サービス業（他に分類されないもの）</v>
      </c>
      <c r="C24" s="126">
        <v>146.6</v>
      </c>
      <c r="D24" s="127">
        <v>0.2</v>
      </c>
      <c r="E24" s="126">
        <v>137</v>
      </c>
      <c r="F24" s="127">
        <v>-1.6</v>
      </c>
      <c r="G24" s="126">
        <v>9.6</v>
      </c>
      <c r="H24" s="127">
        <v>37.299999999999997</v>
      </c>
      <c r="I24" s="126">
        <v>17.899999999999999</v>
      </c>
      <c r="J24" s="96"/>
    </row>
    <row r="25" spans="1:11" s="95" customFormat="1" ht="15.6" customHeight="1" x14ac:dyDescent="0.15">
      <c r="A25" s="96"/>
      <c r="C25" s="129"/>
      <c r="D25" s="129"/>
      <c r="E25" s="129"/>
      <c r="F25" s="129"/>
      <c r="G25" s="129"/>
      <c r="H25" s="129"/>
      <c r="I25" s="129"/>
      <c r="J25" s="130"/>
      <c r="K25" s="94"/>
    </row>
    <row r="26" spans="1:11" s="95" customFormat="1" ht="30.95" customHeight="1" x14ac:dyDescent="0.15">
      <c r="A26" s="96"/>
      <c r="B26" s="94" t="s">
        <v>49</v>
      </c>
      <c r="C26" s="131"/>
      <c r="D26" s="131"/>
      <c r="E26" s="131"/>
      <c r="F26" s="131"/>
      <c r="G26" s="131"/>
      <c r="H26" s="131"/>
      <c r="I26" s="131"/>
      <c r="J26" s="96"/>
      <c r="K26" s="94"/>
    </row>
    <row r="27" spans="1:11" s="95" customFormat="1" ht="21.6" customHeight="1" x14ac:dyDescent="0.15">
      <c r="A27" s="96"/>
      <c r="B27" s="290"/>
      <c r="C27" s="164"/>
      <c r="D27" s="276" t="s">
        <v>31</v>
      </c>
      <c r="E27" s="276"/>
      <c r="F27" s="276"/>
      <c r="G27" s="276"/>
      <c r="H27" s="276"/>
      <c r="I27" s="165"/>
      <c r="J27" s="96"/>
      <c r="K27" s="94"/>
    </row>
    <row r="28" spans="1:11" s="95" customFormat="1" ht="22.5" customHeight="1" x14ac:dyDescent="0.15">
      <c r="A28" s="96"/>
      <c r="B28" s="291"/>
      <c r="C28" s="133" t="s">
        <v>41</v>
      </c>
      <c r="D28" s="133"/>
      <c r="E28" s="134"/>
      <c r="F28" s="134"/>
      <c r="G28" s="134"/>
      <c r="H28" s="134"/>
      <c r="I28" s="295" t="s">
        <v>51</v>
      </c>
      <c r="J28" s="96"/>
      <c r="K28" s="94"/>
    </row>
    <row r="29" spans="1:11" s="95" customFormat="1" ht="22.5" customHeight="1" x14ac:dyDescent="0.15">
      <c r="A29" s="96"/>
      <c r="B29" s="291"/>
      <c r="C29" s="137"/>
      <c r="D29" s="137"/>
      <c r="E29" s="138" t="s">
        <v>43</v>
      </c>
      <c r="F29" s="139"/>
      <c r="G29" s="138" t="s">
        <v>44</v>
      </c>
      <c r="H29" s="139"/>
      <c r="I29" s="296"/>
      <c r="J29" s="96"/>
      <c r="K29" s="94"/>
    </row>
    <row r="30" spans="1:11" s="95" customFormat="1" ht="22.5" customHeight="1" x14ac:dyDescent="0.15">
      <c r="A30" s="96"/>
      <c r="B30" s="292"/>
      <c r="C30" s="166" t="s">
        <v>45</v>
      </c>
      <c r="D30" s="142" t="s">
        <v>46</v>
      </c>
      <c r="E30" s="141" t="s">
        <v>45</v>
      </c>
      <c r="F30" s="142" t="s">
        <v>46</v>
      </c>
      <c r="G30" s="141" t="s">
        <v>45</v>
      </c>
      <c r="H30" s="142" t="s">
        <v>46</v>
      </c>
      <c r="I30" s="167" t="s">
        <v>45</v>
      </c>
      <c r="J30" s="96"/>
      <c r="K30" s="94"/>
    </row>
    <row r="31" spans="1:11" s="95" customFormat="1" ht="22.5" customHeight="1" x14ac:dyDescent="0.15">
      <c r="A31" s="96"/>
      <c r="B31" s="163"/>
      <c r="C31" s="144" t="s">
        <v>47</v>
      </c>
      <c r="D31" s="145" t="s">
        <v>10</v>
      </c>
      <c r="E31" s="144" t="s">
        <v>47</v>
      </c>
      <c r="F31" s="145" t="s">
        <v>10</v>
      </c>
      <c r="G31" s="144" t="s">
        <v>47</v>
      </c>
      <c r="H31" s="145" t="s">
        <v>10</v>
      </c>
      <c r="I31" s="147" t="s">
        <v>48</v>
      </c>
      <c r="J31" s="96"/>
      <c r="K31" s="94"/>
    </row>
    <row r="32" spans="1:11" s="95" customFormat="1" ht="22.5" customHeight="1" x14ac:dyDescent="0.15">
      <c r="A32" s="96"/>
      <c r="B32" s="39" t="str">
        <f t="shared" ref="B32:B47" si="0">+B9</f>
        <v>調査産業計</v>
      </c>
      <c r="C32" s="119">
        <v>152.69999999999999</v>
      </c>
      <c r="D32" s="129">
        <v>-0.7</v>
      </c>
      <c r="E32" s="119">
        <v>142.69999999999999</v>
      </c>
      <c r="F32" s="129">
        <v>-0.2</v>
      </c>
      <c r="G32" s="148">
        <v>10</v>
      </c>
      <c r="H32" s="129">
        <v>-7.4</v>
      </c>
      <c r="I32" s="119">
        <v>18.5</v>
      </c>
      <c r="J32" s="96"/>
      <c r="K32" s="94"/>
    </row>
    <row r="33" spans="1:11" s="95" customFormat="1" ht="22.5" customHeight="1" x14ac:dyDescent="0.15">
      <c r="A33" s="96"/>
      <c r="B33" s="39" t="str">
        <f t="shared" si="0"/>
        <v>建設業</v>
      </c>
      <c r="C33" s="119">
        <v>165.4</v>
      </c>
      <c r="D33" s="129">
        <v>-0.3</v>
      </c>
      <c r="E33" s="119">
        <v>155.6</v>
      </c>
      <c r="F33" s="129">
        <v>2.2999999999999998</v>
      </c>
      <c r="G33" s="148">
        <v>9.8000000000000007</v>
      </c>
      <c r="H33" s="149">
        <v>-28</v>
      </c>
      <c r="I33" s="119">
        <v>19.7</v>
      </c>
      <c r="J33" s="96"/>
      <c r="K33" s="94"/>
    </row>
    <row r="34" spans="1:11" s="95" customFormat="1" ht="22.5" customHeight="1" x14ac:dyDescent="0.15">
      <c r="A34" s="96"/>
      <c r="B34" s="39" t="str">
        <f t="shared" si="0"/>
        <v>製造業</v>
      </c>
      <c r="C34" s="119">
        <v>162.1</v>
      </c>
      <c r="D34" s="129">
        <v>-0.5</v>
      </c>
      <c r="E34" s="119">
        <v>148.4</v>
      </c>
      <c r="F34" s="129">
        <v>-1.6</v>
      </c>
      <c r="G34" s="148">
        <v>13.7</v>
      </c>
      <c r="H34" s="149">
        <v>13.2</v>
      </c>
      <c r="I34" s="119">
        <v>19.2</v>
      </c>
      <c r="J34" s="96"/>
      <c r="K34" s="94"/>
    </row>
    <row r="35" spans="1:11" s="95" customFormat="1" ht="22.5" customHeight="1" x14ac:dyDescent="0.15">
      <c r="A35" s="96"/>
      <c r="B35" s="150" t="str">
        <f t="shared" si="0"/>
        <v>電気・ガス・熱供給・水道業</v>
      </c>
      <c r="C35" s="119">
        <v>138.4</v>
      </c>
      <c r="D35" s="129">
        <v>-10.7</v>
      </c>
      <c r="E35" s="119">
        <v>127.2</v>
      </c>
      <c r="F35" s="129">
        <v>-7.8</v>
      </c>
      <c r="G35" s="148">
        <v>11.2</v>
      </c>
      <c r="H35" s="149">
        <v>-34.1</v>
      </c>
      <c r="I35" s="119">
        <v>16.7</v>
      </c>
      <c r="J35" s="96"/>
      <c r="K35" s="94"/>
    </row>
    <row r="36" spans="1:11" s="95" customFormat="1" ht="22.5" customHeight="1" x14ac:dyDescent="0.15">
      <c r="A36" s="96"/>
      <c r="B36" s="39" t="str">
        <f t="shared" si="0"/>
        <v>情報通信業</v>
      </c>
      <c r="C36" s="119">
        <v>137</v>
      </c>
      <c r="D36" s="129">
        <v>-0.8</v>
      </c>
      <c r="E36" s="119">
        <v>126.7</v>
      </c>
      <c r="F36" s="129">
        <v>-3.2</v>
      </c>
      <c r="G36" s="148">
        <v>10.3</v>
      </c>
      <c r="H36" s="149">
        <v>43</v>
      </c>
      <c r="I36" s="119">
        <v>17.3</v>
      </c>
      <c r="J36" s="96"/>
      <c r="K36" s="94"/>
    </row>
    <row r="37" spans="1:11" s="95" customFormat="1" ht="22.5" customHeight="1" x14ac:dyDescent="0.15">
      <c r="A37" s="96"/>
      <c r="B37" s="39" t="str">
        <f t="shared" si="0"/>
        <v>運輸業，郵便業</v>
      </c>
      <c r="C37" s="119">
        <v>169.7</v>
      </c>
      <c r="D37" s="129">
        <v>-2.1</v>
      </c>
      <c r="E37" s="119">
        <v>149.9</v>
      </c>
      <c r="F37" s="129">
        <v>0.9</v>
      </c>
      <c r="G37" s="148">
        <v>19.8</v>
      </c>
      <c r="H37" s="149">
        <v>-20.6</v>
      </c>
      <c r="I37" s="119">
        <v>19.3</v>
      </c>
      <c r="J37" s="96"/>
      <c r="K37" s="94"/>
    </row>
    <row r="38" spans="1:11" s="95" customFormat="1" ht="22.5" customHeight="1" x14ac:dyDescent="0.15">
      <c r="A38" s="96"/>
      <c r="B38" s="39" t="str">
        <f t="shared" si="0"/>
        <v>卸売業，小売業</v>
      </c>
      <c r="C38" s="119">
        <v>165.3</v>
      </c>
      <c r="D38" s="129">
        <v>3</v>
      </c>
      <c r="E38" s="119">
        <v>153.69999999999999</v>
      </c>
      <c r="F38" s="129">
        <v>1.8</v>
      </c>
      <c r="G38" s="148">
        <v>11.6</v>
      </c>
      <c r="H38" s="149">
        <v>22</v>
      </c>
      <c r="I38" s="119">
        <v>19.399999999999999</v>
      </c>
      <c r="J38" s="96"/>
      <c r="K38" s="94"/>
    </row>
    <row r="39" spans="1:11" s="95" customFormat="1" ht="22.5" customHeight="1" x14ac:dyDescent="0.15">
      <c r="A39" s="96"/>
      <c r="B39" s="39" t="str">
        <f t="shared" si="0"/>
        <v>金融業，保険業</v>
      </c>
      <c r="C39" s="119">
        <v>132.9</v>
      </c>
      <c r="D39" s="129">
        <v>0.4</v>
      </c>
      <c r="E39" s="119">
        <v>123.6</v>
      </c>
      <c r="F39" s="129">
        <v>1.8</v>
      </c>
      <c r="G39" s="148">
        <v>9.3000000000000007</v>
      </c>
      <c r="H39" s="149">
        <v>-14.7</v>
      </c>
      <c r="I39" s="119">
        <v>16.8</v>
      </c>
      <c r="J39" s="96"/>
      <c r="K39" s="94"/>
    </row>
    <row r="40" spans="1:11" s="95" customFormat="1" ht="22.5" customHeight="1" x14ac:dyDescent="0.15">
      <c r="A40" s="96"/>
      <c r="B40" s="39" t="str">
        <f t="shared" si="0"/>
        <v>不動産業，物品賃貸業</v>
      </c>
      <c r="C40" s="119">
        <v>144.6</v>
      </c>
      <c r="D40" s="129">
        <v>-6.5</v>
      </c>
      <c r="E40" s="119">
        <v>134.80000000000001</v>
      </c>
      <c r="F40" s="129">
        <v>-5.2</v>
      </c>
      <c r="G40" s="148">
        <v>9.8000000000000007</v>
      </c>
      <c r="H40" s="149">
        <v>-21</v>
      </c>
      <c r="I40" s="119">
        <v>16.8</v>
      </c>
      <c r="J40" s="96"/>
      <c r="K40" s="94"/>
    </row>
    <row r="41" spans="1:11" s="95" customFormat="1" ht="22.5" customHeight="1" x14ac:dyDescent="0.15">
      <c r="A41" s="96"/>
      <c r="B41" s="44" t="str">
        <f t="shared" si="0"/>
        <v>学術研究，専門・技術サービス業</v>
      </c>
      <c r="C41" s="119">
        <v>145.6</v>
      </c>
      <c r="D41" s="129">
        <v>-7.6</v>
      </c>
      <c r="E41" s="119">
        <v>135.9</v>
      </c>
      <c r="F41" s="129">
        <v>-8.6</v>
      </c>
      <c r="G41" s="148">
        <v>9.6999999999999993</v>
      </c>
      <c r="H41" s="149">
        <v>11.4</v>
      </c>
      <c r="I41" s="119">
        <v>17.399999999999999</v>
      </c>
      <c r="J41" s="96"/>
      <c r="K41" s="94"/>
    </row>
    <row r="42" spans="1:11" s="95" customFormat="1" ht="22.5" customHeight="1" x14ac:dyDescent="0.15">
      <c r="A42" s="96"/>
      <c r="B42" s="39" t="str">
        <f t="shared" si="0"/>
        <v>宿泊業，飲食サービス業</v>
      </c>
      <c r="C42" s="119">
        <v>166.4</v>
      </c>
      <c r="D42" s="129">
        <v>2</v>
      </c>
      <c r="E42" s="119">
        <v>159.6</v>
      </c>
      <c r="F42" s="129">
        <v>2</v>
      </c>
      <c r="G42" s="148">
        <v>6.8</v>
      </c>
      <c r="H42" s="149">
        <v>1.5</v>
      </c>
      <c r="I42" s="119">
        <v>21</v>
      </c>
      <c r="J42" s="96"/>
      <c r="K42" s="94"/>
    </row>
    <row r="43" spans="1:11" s="95" customFormat="1" ht="22.5" customHeight="1" x14ac:dyDescent="0.15">
      <c r="A43" s="96"/>
      <c r="B43" s="150" t="str">
        <f t="shared" si="0"/>
        <v>生活関連サービス業，娯楽業</v>
      </c>
      <c r="C43" s="119">
        <v>149.6</v>
      </c>
      <c r="D43" s="129">
        <v>-6.5</v>
      </c>
      <c r="E43" s="119">
        <v>141.80000000000001</v>
      </c>
      <c r="F43" s="129">
        <v>-4.9000000000000004</v>
      </c>
      <c r="G43" s="148">
        <v>7.8</v>
      </c>
      <c r="H43" s="149">
        <v>-29.1</v>
      </c>
      <c r="I43" s="119">
        <v>18.399999999999999</v>
      </c>
      <c r="J43" s="96"/>
      <c r="K43" s="94"/>
    </row>
    <row r="44" spans="1:11" s="95" customFormat="1" ht="22.5" customHeight="1" x14ac:dyDescent="0.15">
      <c r="A44" s="96"/>
      <c r="B44" s="39" t="str">
        <f t="shared" si="0"/>
        <v>教育，学習支援業</v>
      </c>
      <c r="C44" s="119">
        <v>137.1</v>
      </c>
      <c r="D44" s="129">
        <v>-3.9</v>
      </c>
      <c r="E44" s="119">
        <v>133</v>
      </c>
      <c r="F44" s="129">
        <v>-0.4</v>
      </c>
      <c r="G44" s="148">
        <v>4.0999999999999996</v>
      </c>
      <c r="H44" s="149">
        <v>-53.9</v>
      </c>
      <c r="I44" s="119">
        <v>17.8</v>
      </c>
      <c r="J44" s="96"/>
      <c r="K44" s="94"/>
    </row>
    <row r="45" spans="1:11" s="95" customFormat="1" ht="22.5" customHeight="1" x14ac:dyDescent="0.15">
      <c r="A45" s="96"/>
      <c r="B45" s="39" t="str">
        <f t="shared" si="0"/>
        <v>医療，福祉</v>
      </c>
      <c r="C45" s="119">
        <v>148.5</v>
      </c>
      <c r="D45" s="129">
        <v>0.9</v>
      </c>
      <c r="E45" s="119">
        <v>140.9</v>
      </c>
      <c r="F45" s="129">
        <v>0.8</v>
      </c>
      <c r="G45" s="148">
        <v>7.6</v>
      </c>
      <c r="H45" s="149">
        <v>4.0999999999999996</v>
      </c>
      <c r="I45" s="119">
        <v>18</v>
      </c>
      <c r="J45" s="96"/>
      <c r="K45" s="94"/>
    </row>
    <row r="46" spans="1:11" s="95" customFormat="1" ht="22.5" customHeight="1" x14ac:dyDescent="0.15">
      <c r="A46" s="96"/>
      <c r="B46" s="39" t="str">
        <f t="shared" si="0"/>
        <v>複合サービス事業</v>
      </c>
      <c r="C46" s="119">
        <v>150.5</v>
      </c>
      <c r="D46" s="119">
        <v>12.1</v>
      </c>
      <c r="E46" s="119">
        <v>138</v>
      </c>
      <c r="F46" s="119">
        <v>7.2</v>
      </c>
      <c r="G46" s="119">
        <v>12.5</v>
      </c>
      <c r="H46" s="119">
        <v>131.69999999999999</v>
      </c>
      <c r="I46" s="119">
        <v>18</v>
      </c>
      <c r="J46" s="96"/>
    </row>
    <row r="47" spans="1:11" s="95" customFormat="1" ht="22.5" customHeight="1" x14ac:dyDescent="0.15">
      <c r="A47" s="96"/>
      <c r="B47" s="151" t="str">
        <f t="shared" si="0"/>
        <v>サービス業（他に分類されないもの）</v>
      </c>
      <c r="C47" s="126">
        <v>144.30000000000001</v>
      </c>
      <c r="D47" s="152">
        <v>1.3</v>
      </c>
      <c r="E47" s="126">
        <v>136.5</v>
      </c>
      <c r="F47" s="152">
        <v>1.5</v>
      </c>
      <c r="G47" s="153">
        <v>7.8</v>
      </c>
      <c r="H47" s="154">
        <v>-2.6</v>
      </c>
      <c r="I47" s="126">
        <v>17.600000000000001</v>
      </c>
      <c r="J47" s="96"/>
      <c r="K47" s="94"/>
    </row>
    <row r="48" spans="1:11" ht="34.15" customHeight="1" x14ac:dyDescent="0.15">
      <c r="A48" s="94"/>
      <c r="B48" s="289" t="s">
        <v>50</v>
      </c>
      <c r="C48" s="289"/>
      <c r="D48" s="289"/>
      <c r="E48" s="289"/>
      <c r="F48" s="289"/>
      <c r="G48" s="289"/>
      <c r="H48" s="289"/>
      <c r="I48" s="289"/>
      <c r="J48" s="130"/>
      <c r="K48" s="94"/>
    </row>
    <row r="49" spans="1:11" ht="22.5" customHeight="1" x14ac:dyDescent="0.2">
      <c r="A49" s="94"/>
      <c r="B49" s="94"/>
      <c r="C49" s="155"/>
      <c r="D49" s="156"/>
      <c r="E49" s="157"/>
      <c r="F49" s="157"/>
      <c r="G49" s="157"/>
      <c r="H49" s="157"/>
      <c r="I49" s="157"/>
      <c r="J49" s="130"/>
      <c r="K49" s="94"/>
    </row>
    <row r="50" spans="1:11" ht="22.5" customHeight="1" x14ac:dyDescent="0.15">
      <c r="A50" s="94"/>
      <c r="C50" s="130"/>
      <c r="D50" s="130"/>
      <c r="E50" s="130"/>
      <c r="F50" s="130"/>
      <c r="G50" s="130"/>
      <c r="H50" s="130"/>
      <c r="I50" s="130"/>
      <c r="J50" s="130"/>
      <c r="K50" s="94"/>
    </row>
    <row r="51" spans="1:11" ht="22.5" customHeight="1" x14ac:dyDescent="0.15">
      <c r="A51" s="94"/>
      <c r="B51" s="94"/>
      <c r="C51" s="130"/>
      <c r="D51" s="130"/>
      <c r="E51" s="130"/>
      <c r="F51" s="130"/>
      <c r="G51" s="130"/>
      <c r="H51" s="130"/>
      <c r="I51" s="130"/>
      <c r="J51" s="130"/>
      <c r="K51" s="94"/>
    </row>
    <row r="52" spans="1:11" ht="22.5" customHeight="1" x14ac:dyDescent="0.15">
      <c r="C52" s="130"/>
      <c r="D52" s="130"/>
      <c r="E52" s="130"/>
      <c r="F52" s="130"/>
      <c r="G52" s="130"/>
      <c r="H52" s="130"/>
      <c r="I52" s="130"/>
      <c r="J52" s="130"/>
      <c r="K52" s="94"/>
    </row>
    <row r="53" spans="1:11" ht="22.5" customHeight="1" x14ac:dyDescent="0.15">
      <c r="C53" s="130"/>
      <c r="D53" s="130"/>
      <c r="E53" s="130"/>
      <c r="F53" s="130"/>
      <c r="G53" s="130"/>
      <c r="H53" s="130"/>
      <c r="I53" s="130"/>
      <c r="J53" s="130"/>
      <c r="K53" s="94"/>
    </row>
    <row r="54" spans="1:11" ht="22.5" customHeight="1" x14ac:dyDescent="0.15">
      <c r="C54" s="130"/>
      <c r="D54" s="130"/>
      <c r="E54" s="130"/>
      <c r="F54" s="130"/>
      <c r="G54" s="130"/>
      <c r="H54" s="130"/>
      <c r="I54" s="130"/>
      <c r="J54" s="130"/>
      <c r="K54" s="94"/>
    </row>
    <row r="55" spans="1:11" ht="22.5" customHeight="1" x14ac:dyDescent="0.15">
      <c r="C55" s="130"/>
      <c r="D55" s="130"/>
      <c r="E55" s="130"/>
      <c r="F55" s="130"/>
      <c r="G55" s="130"/>
      <c r="H55" s="130"/>
      <c r="I55" s="130"/>
      <c r="J55" s="130"/>
      <c r="K55" s="94"/>
    </row>
    <row r="56" spans="1:11" ht="22.5" customHeight="1" x14ac:dyDescent="0.15">
      <c r="C56" s="130"/>
      <c r="D56" s="130"/>
      <c r="E56" s="130"/>
      <c r="F56" s="130"/>
      <c r="G56" s="130"/>
      <c r="H56" s="130"/>
      <c r="I56" s="130"/>
      <c r="J56" s="130"/>
      <c r="K56" s="94"/>
    </row>
    <row r="57" spans="1:11" ht="22.5" customHeight="1" x14ac:dyDescent="0.15">
      <c r="C57" s="130"/>
      <c r="D57" s="130"/>
      <c r="E57" s="130"/>
      <c r="F57" s="130"/>
      <c r="G57" s="130"/>
      <c r="H57" s="130"/>
      <c r="I57" s="130"/>
      <c r="J57" s="130"/>
      <c r="K57" s="94"/>
    </row>
    <row r="58" spans="1:11" ht="22.5" customHeight="1" x14ac:dyDescent="0.15">
      <c r="K58" s="94"/>
    </row>
    <row r="61" spans="1:11" ht="22.5" customHeight="1" x14ac:dyDescent="0.15">
      <c r="C61" s="130"/>
      <c r="D61" s="130"/>
      <c r="E61" s="130"/>
      <c r="F61" s="130"/>
      <c r="G61" s="130"/>
      <c r="H61" s="130"/>
      <c r="I61" s="130"/>
      <c r="J61" s="130"/>
      <c r="K61" s="130"/>
    </row>
    <row r="62" spans="1:11" ht="22.5" customHeight="1" x14ac:dyDescent="0.15">
      <c r="C62" s="130"/>
      <c r="D62" s="130"/>
      <c r="E62" s="130"/>
      <c r="F62" s="130"/>
      <c r="G62" s="130"/>
      <c r="H62" s="130"/>
      <c r="I62" s="130"/>
      <c r="J62" s="130"/>
      <c r="K62" s="130"/>
    </row>
    <row r="63" spans="1:11" ht="22.5" customHeight="1" x14ac:dyDescent="0.15">
      <c r="C63" s="130"/>
      <c r="D63" s="130"/>
      <c r="E63" s="130"/>
      <c r="F63" s="130"/>
      <c r="G63" s="130"/>
      <c r="H63" s="130"/>
      <c r="I63" s="130"/>
      <c r="J63" s="130"/>
      <c r="K63" s="130"/>
    </row>
    <row r="64" spans="1:11" ht="22.5" customHeight="1" x14ac:dyDescent="0.15">
      <c r="C64" s="130"/>
      <c r="D64" s="130"/>
      <c r="E64" s="130"/>
      <c r="F64" s="130"/>
      <c r="G64" s="130"/>
      <c r="H64" s="130"/>
      <c r="I64" s="130"/>
      <c r="J64" s="130"/>
      <c r="K64" s="130"/>
    </row>
    <row r="65" spans="3:11" ht="22.5" customHeight="1" x14ac:dyDescent="0.15">
      <c r="C65" s="130"/>
      <c r="D65" s="130"/>
      <c r="E65" s="130"/>
      <c r="F65" s="130"/>
      <c r="G65" s="130"/>
      <c r="H65" s="130"/>
      <c r="I65" s="130"/>
      <c r="J65" s="130"/>
      <c r="K65" s="130"/>
    </row>
    <row r="66" spans="3:11" ht="22.5" customHeight="1" x14ac:dyDescent="0.15">
      <c r="C66" s="130"/>
      <c r="D66" s="130"/>
      <c r="E66" s="130"/>
      <c r="F66" s="130"/>
      <c r="G66" s="130"/>
      <c r="H66" s="130"/>
      <c r="I66" s="130"/>
      <c r="J66" s="130"/>
      <c r="K66" s="130"/>
    </row>
    <row r="67" spans="3:11" ht="22.5" customHeight="1" x14ac:dyDescent="0.15">
      <c r="C67" s="130"/>
      <c r="D67" s="130"/>
      <c r="E67" s="130"/>
      <c r="F67" s="130"/>
      <c r="G67" s="130"/>
      <c r="H67" s="130"/>
      <c r="I67" s="130"/>
      <c r="J67" s="130"/>
      <c r="K67" s="130"/>
    </row>
    <row r="68" spans="3:11" ht="22.5" customHeight="1" x14ac:dyDescent="0.15">
      <c r="C68" s="130"/>
      <c r="D68" s="130"/>
      <c r="E68" s="130"/>
      <c r="F68" s="130"/>
      <c r="G68" s="130"/>
      <c r="H68" s="130"/>
      <c r="I68" s="130"/>
      <c r="J68" s="130"/>
      <c r="K68" s="130"/>
    </row>
    <row r="69" spans="3:11" ht="22.5" customHeight="1" x14ac:dyDescent="0.15">
      <c r="C69" s="130"/>
      <c r="D69" s="130"/>
      <c r="E69" s="130"/>
      <c r="F69" s="130"/>
      <c r="G69" s="130"/>
      <c r="H69" s="130"/>
      <c r="I69" s="130"/>
      <c r="J69" s="130"/>
      <c r="K69" s="130"/>
    </row>
    <row r="70" spans="3:11" ht="22.5" customHeight="1" x14ac:dyDescent="0.15">
      <c r="C70" s="130"/>
      <c r="D70" s="130"/>
      <c r="E70" s="130"/>
      <c r="F70" s="130"/>
      <c r="G70" s="130"/>
      <c r="H70" s="130"/>
      <c r="I70" s="130"/>
      <c r="J70" s="130"/>
      <c r="K70" s="130"/>
    </row>
    <row r="71" spans="3:11" ht="22.5" customHeight="1" x14ac:dyDescent="0.15">
      <c r="C71" s="130"/>
      <c r="D71" s="130"/>
      <c r="E71" s="130"/>
      <c r="F71" s="130"/>
      <c r="G71" s="130"/>
      <c r="H71" s="130"/>
      <c r="I71" s="130"/>
      <c r="J71" s="130"/>
      <c r="K71" s="130"/>
    </row>
    <row r="72" spans="3:11" ht="22.5" customHeight="1" x14ac:dyDescent="0.15">
      <c r="C72" s="130"/>
      <c r="D72" s="130"/>
      <c r="E72" s="130"/>
      <c r="F72" s="130"/>
      <c r="G72" s="130"/>
      <c r="H72" s="130"/>
      <c r="I72" s="130"/>
      <c r="J72" s="130"/>
      <c r="K72" s="130"/>
    </row>
    <row r="73" spans="3:11" ht="22.5" customHeight="1" x14ac:dyDescent="0.15">
      <c r="C73" s="130"/>
      <c r="D73" s="130"/>
      <c r="E73" s="130"/>
      <c r="F73" s="130"/>
      <c r="G73" s="130"/>
      <c r="H73" s="130"/>
      <c r="I73" s="130"/>
      <c r="J73" s="130"/>
      <c r="K73" s="130"/>
    </row>
    <row r="74" spans="3:11" ht="22.5" customHeight="1" x14ac:dyDescent="0.15">
      <c r="C74" s="130"/>
      <c r="D74" s="130"/>
      <c r="E74" s="130"/>
      <c r="F74" s="130"/>
      <c r="G74" s="130"/>
      <c r="H74" s="130"/>
      <c r="I74" s="130"/>
      <c r="J74" s="130"/>
      <c r="K74" s="130"/>
    </row>
    <row r="75" spans="3:11" ht="22.5" customHeight="1" x14ac:dyDescent="0.15">
      <c r="C75" s="130"/>
      <c r="D75" s="130"/>
      <c r="E75" s="130"/>
      <c r="F75" s="130"/>
      <c r="G75" s="130"/>
      <c r="H75" s="130"/>
      <c r="I75" s="130"/>
      <c r="J75" s="130"/>
      <c r="K75" s="130"/>
    </row>
    <row r="76" spans="3:11" ht="22.5" customHeight="1" x14ac:dyDescent="0.15">
      <c r="C76" s="130"/>
      <c r="D76" s="130"/>
      <c r="E76" s="130"/>
      <c r="F76" s="130"/>
      <c r="G76" s="130"/>
      <c r="H76" s="130"/>
      <c r="I76" s="130"/>
      <c r="J76" s="130"/>
      <c r="K76" s="130"/>
    </row>
  </sheetData>
  <mergeCells count="7">
    <mergeCell ref="B48:I48"/>
    <mergeCell ref="B4:B7"/>
    <mergeCell ref="D4:H4"/>
    <mergeCell ref="I5:I6"/>
    <mergeCell ref="B27:B30"/>
    <mergeCell ref="D27:H27"/>
    <mergeCell ref="I28:I29"/>
  </mergeCells>
  <phoneticPr fontId="19"/>
  <printOptions horizontalCentered="1"/>
  <pageMargins left="0.78740157480314965" right="0.74803149606299213" top="0.59055118110236227" bottom="0.59055118110236227" header="0" footer="0.59055118110236227"/>
  <pageSetup paperSize="9" scale="66" orientation="portrait" blackAndWhite="1" cellComments="atEnd" r:id="rId1"/>
  <headerFooter scaleWithDoc="0" alignWithMargins="0">
    <oddFooter>&amp;C- 9 -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63AD6-2776-48E5-818D-5DF2B100BE98}">
  <sheetPr>
    <pageSetUpPr autoPageBreaks="0"/>
  </sheetPr>
  <dimension ref="A1:K76"/>
  <sheetViews>
    <sheetView showGridLines="0" view="pageBreakPreview" topLeftCell="A12" zoomScale="130" zoomScaleNormal="80" zoomScaleSheetLayoutView="130" zoomScalePageLayoutView="90" workbookViewId="0">
      <selection activeCell="C14" sqref="C14"/>
    </sheetView>
  </sheetViews>
  <sheetFormatPr defaultColWidth="10.75" defaultRowHeight="22.5" customHeight="1" x14ac:dyDescent="0.15"/>
  <cols>
    <col min="1" max="1" width="1.875" style="90" customWidth="1"/>
    <col min="2" max="2" width="27.75" style="90" customWidth="1"/>
    <col min="3" max="5" width="12.125" style="90" customWidth="1"/>
    <col min="6" max="6" width="11.625" style="90" customWidth="1"/>
    <col min="7" max="7" width="12.125" style="90" customWidth="1"/>
    <col min="8" max="8" width="12.875" style="90" customWidth="1"/>
    <col min="9" max="9" width="13.25" style="90" customWidth="1"/>
    <col min="10" max="10" width="2.75" style="90" customWidth="1"/>
    <col min="11" max="11" width="8.75" style="90" customWidth="1"/>
    <col min="12" max="16384" width="10.75" style="90"/>
  </cols>
  <sheetData>
    <row r="1" spans="1:11" ht="22.5" customHeight="1" x14ac:dyDescent="0.15">
      <c r="B1" s="91" t="s">
        <v>70</v>
      </c>
      <c r="F1" s="158"/>
      <c r="K1" s="94"/>
    </row>
    <row r="2" spans="1:11" ht="32.25" customHeight="1" x14ac:dyDescent="0.15">
      <c r="B2" s="95"/>
      <c r="C2" s="95"/>
      <c r="D2" s="95"/>
      <c r="E2" s="95"/>
      <c r="F2" s="95"/>
      <c r="G2" s="95"/>
      <c r="H2" s="95"/>
      <c r="I2" s="95"/>
      <c r="K2" s="94"/>
    </row>
    <row r="3" spans="1:11" s="95" customFormat="1" ht="22.5" customHeight="1" x14ac:dyDescent="0.15">
      <c r="A3" s="96"/>
      <c r="B3" s="94" t="s">
        <v>38</v>
      </c>
      <c r="C3" s="96"/>
      <c r="D3" s="96"/>
      <c r="E3" s="96"/>
      <c r="F3" s="96"/>
      <c r="G3" s="96"/>
      <c r="H3" s="96"/>
      <c r="I3" s="96"/>
      <c r="J3" s="96"/>
      <c r="K3" s="94"/>
    </row>
    <row r="4" spans="1:11" s="95" customFormat="1" ht="22.15" customHeight="1" x14ac:dyDescent="0.15">
      <c r="A4" s="96"/>
      <c r="B4" s="290"/>
      <c r="C4" s="159"/>
      <c r="D4" s="284" t="s">
        <v>36</v>
      </c>
      <c r="E4" s="284"/>
      <c r="F4" s="284"/>
      <c r="G4" s="284"/>
      <c r="H4" s="284"/>
      <c r="I4" s="160"/>
      <c r="J4" s="96"/>
      <c r="K4" s="94"/>
    </row>
    <row r="5" spans="1:11" s="95" customFormat="1" ht="22.5" customHeight="1" x14ac:dyDescent="0.15">
      <c r="A5" s="96"/>
      <c r="B5" s="291"/>
      <c r="C5" s="99" t="s">
        <v>41</v>
      </c>
      <c r="D5" s="99"/>
      <c r="E5" s="100"/>
      <c r="F5" s="100"/>
      <c r="G5" s="100"/>
      <c r="H5" s="100"/>
      <c r="I5" s="293" t="s">
        <v>51</v>
      </c>
      <c r="J5" s="96"/>
      <c r="K5" s="102"/>
    </row>
    <row r="6" spans="1:11" s="95" customFormat="1" ht="22.5" customHeight="1" x14ac:dyDescent="0.15">
      <c r="A6" s="96"/>
      <c r="B6" s="291"/>
      <c r="C6" s="105"/>
      <c r="D6" s="105"/>
      <c r="E6" s="106" t="s">
        <v>43</v>
      </c>
      <c r="F6" s="107"/>
      <c r="G6" s="106" t="s">
        <v>44</v>
      </c>
      <c r="H6" s="107"/>
      <c r="I6" s="294"/>
      <c r="J6" s="96"/>
      <c r="K6" s="102"/>
    </row>
    <row r="7" spans="1:11" s="95" customFormat="1" ht="22.5" customHeight="1" x14ac:dyDescent="0.15">
      <c r="A7" s="96"/>
      <c r="B7" s="292"/>
      <c r="C7" s="161" t="s">
        <v>45</v>
      </c>
      <c r="D7" s="111" t="s">
        <v>46</v>
      </c>
      <c r="E7" s="110" t="s">
        <v>45</v>
      </c>
      <c r="F7" s="111" t="s">
        <v>46</v>
      </c>
      <c r="G7" s="110" t="s">
        <v>45</v>
      </c>
      <c r="H7" s="111" t="s">
        <v>46</v>
      </c>
      <c r="I7" s="110" t="s">
        <v>45</v>
      </c>
      <c r="J7" s="103"/>
      <c r="K7" s="94"/>
    </row>
    <row r="8" spans="1:11" s="95" customFormat="1" ht="22.5" customHeight="1" x14ac:dyDescent="0.15">
      <c r="A8" s="96"/>
      <c r="B8" s="163"/>
      <c r="C8" s="114" t="s">
        <v>47</v>
      </c>
      <c r="D8" s="115" t="s">
        <v>10</v>
      </c>
      <c r="E8" s="114" t="s">
        <v>47</v>
      </c>
      <c r="F8" s="115" t="s">
        <v>10</v>
      </c>
      <c r="G8" s="114" t="s">
        <v>47</v>
      </c>
      <c r="H8" s="115" t="s">
        <v>10</v>
      </c>
      <c r="I8" s="117" t="s">
        <v>48</v>
      </c>
      <c r="J8" s="96"/>
      <c r="K8" s="94"/>
    </row>
    <row r="9" spans="1:11" s="95" customFormat="1" ht="22.5" customHeight="1" x14ac:dyDescent="0.15">
      <c r="A9" s="96"/>
      <c r="B9" s="118" t="str">
        <f>+[1]表１!B9</f>
        <v>調査産業計</v>
      </c>
      <c r="C9" s="119">
        <v>85.2</v>
      </c>
      <c r="D9" s="120">
        <v>7</v>
      </c>
      <c r="E9" s="119">
        <v>83.2</v>
      </c>
      <c r="F9" s="120">
        <v>5.8</v>
      </c>
      <c r="G9" s="119">
        <v>2</v>
      </c>
      <c r="H9" s="120">
        <v>100</v>
      </c>
      <c r="I9" s="119">
        <v>15.2</v>
      </c>
      <c r="J9" s="96"/>
      <c r="K9" s="94"/>
    </row>
    <row r="10" spans="1:11" s="95" customFormat="1" ht="22.5" customHeight="1" x14ac:dyDescent="0.15">
      <c r="A10" s="96"/>
      <c r="B10" s="118" t="str">
        <f>+[1]表１!B10</f>
        <v>建設業</v>
      </c>
      <c r="C10" s="119">
        <v>89.3</v>
      </c>
      <c r="D10" s="120">
        <v>0.4</v>
      </c>
      <c r="E10" s="119">
        <v>87.8</v>
      </c>
      <c r="F10" s="120">
        <v>-1.4</v>
      </c>
      <c r="G10" s="119">
        <v>1.5</v>
      </c>
      <c r="H10" s="120">
        <v>0</v>
      </c>
      <c r="I10" s="119">
        <v>14.9</v>
      </c>
      <c r="J10" s="96"/>
      <c r="K10" s="94"/>
    </row>
    <row r="11" spans="1:11" s="95" customFormat="1" ht="22.5" customHeight="1" x14ac:dyDescent="0.15">
      <c r="A11" s="96"/>
      <c r="B11" s="118" t="str">
        <f>+[1]表１!B11</f>
        <v>製造業</v>
      </c>
      <c r="C11" s="119">
        <v>107.4</v>
      </c>
      <c r="D11" s="120">
        <v>12.3</v>
      </c>
      <c r="E11" s="119">
        <v>104.3</v>
      </c>
      <c r="F11" s="120">
        <v>10.3</v>
      </c>
      <c r="G11" s="119">
        <v>3.1</v>
      </c>
      <c r="H11" s="120">
        <v>210.2</v>
      </c>
      <c r="I11" s="119">
        <v>16.600000000000001</v>
      </c>
      <c r="J11" s="96"/>
      <c r="K11" s="94"/>
    </row>
    <row r="12" spans="1:11" s="95" customFormat="1" ht="22.5" customHeight="1" x14ac:dyDescent="0.15">
      <c r="A12" s="96"/>
      <c r="B12" s="122" t="str">
        <f>+[1]表１!B12</f>
        <v>電気・ガス・熱供給・水道業</v>
      </c>
      <c r="C12" s="119">
        <v>108.6</v>
      </c>
      <c r="D12" s="120">
        <v>68.3</v>
      </c>
      <c r="E12" s="119">
        <v>106.9</v>
      </c>
      <c r="F12" s="120">
        <v>66.099999999999994</v>
      </c>
      <c r="G12" s="119">
        <v>1.7</v>
      </c>
      <c r="H12" s="120">
        <v>1600</v>
      </c>
      <c r="I12" s="119">
        <v>16.2</v>
      </c>
      <c r="J12" s="96"/>
      <c r="K12" s="94"/>
    </row>
    <row r="13" spans="1:11" s="95" customFormat="1" ht="22.5" customHeight="1" x14ac:dyDescent="0.15">
      <c r="A13" s="96"/>
      <c r="B13" s="118" t="str">
        <f>+[1]表１!B13</f>
        <v>情報通信業</v>
      </c>
      <c r="C13" s="119">
        <v>117.6</v>
      </c>
      <c r="D13" s="120">
        <v>6.6</v>
      </c>
      <c r="E13" s="119">
        <v>101.7</v>
      </c>
      <c r="F13" s="120">
        <v>5.5</v>
      </c>
      <c r="G13" s="119">
        <v>15.9</v>
      </c>
      <c r="H13" s="120">
        <v>14.4</v>
      </c>
      <c r="I13" s="119">
        <v>18.2</v>
      </c>
      <c r="J13" s="96"/>
      <c r="K13" s="94"/>
    </row>
    <row r="14" spans="1:11" s="95" customFormat="1" ht="22.5" customHeight="1" x14ac:dyDescent="0.15">
      <c r="A14" s="96"/>
      <c r="B14" s="118" t="str">
        <f>+[1]表１!B14</f>
        <v>運輸業，郵便業</v>
      </c>
      <c r="C14" s="119">
        <v>101.3</v>
      </c>
      <c r="D14" s="120">
        <v>6.8</v>
      </c>
      <c r="E14" s="119">
        <v>96.9</v>
      </c>
      <c r="F14" s="120">
        <v>2.5</v>
      </c>
      <c r="G14" s="119">
        <v>4.4000000000000004</v>
      </c>
      <c r="H14" s="120">
        <v>1000</v>
      </c>
      <c r="I14" s="119">
        <v>15.4</v>
      </c>
      <c r="J14" s="96"/>
      <c r="K14" s="94"/>
    </row>
    <row r="15" spans="1:11" s="95" customFormat="1" ht="22.5" customHeight="1" x14ac:dyDescent="0.15">
      <c r="A15" s="96"/>
      <c r="B15" s="118" t="str">
        <f>+[1]表１!B15</f>
        <v>卸売業，小売業</v>
      </c>
      <c r="C15" s="119">
        <v>92.4</v>
      </c>
      <c r="D15" s="120">
        <v>3.5</v>
      </c>
      <c r="E15" s="119">
        <v>91.3</v>
      </c>
      <c r="F15" s="120">
        <v>3.3</v>
      </c>
      <c r="G15" s="119">
        <v>1.1000000000000001</v>
      </c>
      <c r="H15" s="120">
        <v>37.5</v>
      </c>
      <c r="I15" s="119">
        <v>17.100000000000001</v>
      </c>
      <c r="J15" s="96"/>
      <c r="K15" s="94"/>
    </row>
    <row r="16" spans="1:11" s="95" customFormat="1" ht="22.5" customHeight="1" x14ac:dyDescent="0.15">
      <c r="A16" s="96"/>
      <c r="B16" s="118" t="str">
        <f>+[1]表１!B16</f>
        <v>金融業，保険業</v>
      </c>
      <c r="C16" s="119">
        <v>81.5</v>
      </c>
      <c r="D16" s="120">
        <v>-3.2</v>
      </c>
      <c r="E16" s="119">
        <v>80.3</v>
      </c>
      <c r="F16" s="120">
        <v>-3.2</v>
      </c>
      <c r="G16" s="119">
        <v>1.2</v>
      </c>
      <c r="H16" s="120">
        <v>0</v>
      </c>
      <c r="I16" s="119">
        <v>15.9</v>
      </c>
      <c r="J16" s="96"/>
    </row>
    <row r="17" spans="1:11" s="95" customFormat="1" ht="22.5" customHeight="1" x14ac:dyDescent="0.15">
      <c r="A17" s="96"/>
      <c r="B17" s="118" t="str">
        <f>+[1]表１!B17</f>
        <v>不動産業，物品賃貸業</v>
      </c>
      <c r="C17" s="119">
        <v>106.6</v>
      </c>
      <c r="D17" s="120">
        <v>14.5</v>
      </c>
      <c r="E17" s="119">
        <v>103.5</v>
      </c>
      <c r="F17" s="120">
        <v>11.1</v>
      </c>
      <c r="G17" s="119">
        <v>3.1</v>
      </c>
      <c r="H17" s="120">
        <v>0</v>
      </c>
      <c r="I17" s="119">
        <v>16.2</v>
      </c>
      <c r="J17" s="96"/>
    </row>
    <row r="18" spans="1:11" s="95" customFormat="1" ht="22.5" customHeight="1" x14ac:dyDescent="0.15">
      <c r="A18" s="96"/>
      <c r="B18" s="123" t="str">
        <f>+[1]表１!B18</f>
        <v>学術研究，専門・技術サービス業</v>
      </c>
      <c r="C18" s="119">
        <v>98.4</v>
      </c>
      <c r="D18" s="120">
        <v>-15.8</v>
      </c>
      <c r="E18" s="119">
        <v>98.4</v>
      </c>
      <c r="F18" s="120">
        <v>-15.9</v>
      </c>
      <c r="G18" s="119">
        <v>0</v>
      </c>
      <c r="H18" s="120">
        <v>0</v>
      </c>
      <c r="I18" s="119">
        <v>14.7</v>
      </c>
      <c r="J18" s="96"/>
      <c r="K18" s="94"/>
    </row>
    <row r="19" spans="1:11" s="95" customFormat="1" ht="22.5" customHeight="1" x14ac:dyDescent="0.15">
      <c r="A19" s="96"/>
      <c r="B19" s="118" t="str">
        <f>+[1]表１!B19</f>
        <v>宿泊業，飲食サービス業</v>
      </c>
      <c r="C19" s="119">
        <v>74.2</v>
      </c>
      <c r="D19" s="120">
        <v>44.7</v>
      </c>
      <c r="E19" s="119">
        <v>70</v>
      </c>
      <c r="F19" s="120">
        <v>37.6</v>
      </c>
      <c r="G19" s="119">
        <v>4.2</v>
      </c>
      <c r="H19" s="120">
        <v>949</v>
      </c>
      <c r="I19" s="119">
        <v>12.9</v>
      </c>
      <c r="J19" s="96"/>
      <c r="K19" s="94"/>
    </row>
    <row r="20" spans="1:11" s="95" customFormat="1" ht="22.5" customHeight="1" x14ac:dyDescent="0.15">
      <c r="A20" s="96"/>
      <c r="B20" s="122" t="str">
        <f>+[1]表１!B20</f>
        <v>生活関連サービス業，娯楽業</v>
      </c>
      <c r="C20" s="119">
        <v>69.8</v>
      </c>
      <c r="D20" s="120">
        <v>-17.7</v>
      </c>
      <c r="E20" s="119">
        <v>69.099999999999994</v>
      </c>
      <c r="F20" s="120">
        <v>-11.6</v>
      </c>
      <c r="G20" s="119">
        <v>0.7</v>
      </c>
      <c r="H20" s="120">
        <v>-89.4</v>
      </c>
      <c r="I20" s="119">
        <v>15.4</v>
      </c>
      <c r="J20" s="96"/>
      <c r="K20" s="94"/>
    </row>
    <row r="21" spans="1:11" s="95" customFormat="1" ht="22.5" customHeight="1" x14ac:dyDescent="0.15">
      <c r="A21" s="96"/>
      <c r="B21" s="118" t="str">
        <f>+[1]表１!B21</f>
        <v>教育，学習支援業</v>
      </c>
      <c r="C21" s="119">
        <v>66.8</v>
      </c>
      <c r="D21" s="120">
        <v>-9.8000000000000007</v>
      </c>
      <c r="E21" s="119">
        <v>66.5</v>
      </c>
      <c r="F21" s="120">
        <v>-9.3000000000000007</v>
      </c>
      <c r="G21" s="119">
        <v>0.3</v>
      </c>
      <c r="H21" s="120">
        <v>-57.1</v>
      </c>
      <c r="I21" s="119">
        <v>14.4</v>
      </c>
      <c r="J21" s="96"/>
      <c r="K21" s="94"/>
    </row>
    <row r="22" spans="1:11" s="95" customFormat="1" ht="22.5" customHeight="1" x14ac:dyDescent="0.15">
      <c r="A22" s="96"/>
      <c r="B22" s="118" t="str">
        <f>+[1]表１!B22</f>
        <v>医療，福祉</v>
      </c>
      <c r="C22" s="124">
        <v>87.3</v>
      </c>
      <c r="D22" s="120">
        <v>0.7</v>
      </c>
      <c r="E22" s="119">
        <v>86.6</v>
      </c>
      <c r="F22" s="120">
        <v>0.7</v>
      </c>
      <c r="G22" s="119">
        <v>0.7</v>
      </c>
      <c r="H22" s="120">
        <v>0</v>
      </c>
      <c r="I22" s="119">
        <v>15.3</v>
      </c>
      <c r="J22" s="96"/>
      <c r="K22" s="94"/>
    </row>
    <row r="23" spans="1:11" s="95" customFormat="1" ht="22.5" customHeight="1" x14ac:dyDescent="0.15">
      <c r="A23" s="96"/>
      <c r="B23" s="118" t="str">
        <f>+[1]表１!B23</f>
        <v>複合サービス事業</v>
      </c>
      <c r="C23" s="124">
        <v>109.2</v>
      </c>
      <c r="D23" s="120">
        <v>-14.8</v>
      </c>
      <c r="E23" s="119">
        <v>107.9</v>
      </c>
      <c r="F23" s="120">
        <v>-15.3</v>
      </c>
      <c r="G23" s="119">
        <v>1.3</v>
      </c>
      <c r="H23" s="120">
        <v>62.4</v>
      </c>
      <c r="I23" s="119">
        <v>15</v>
      </c>
      <c r="J23" s="96"/>
      <c r="K23" s="94"/>
    </row>
    <row r="24" spans="1:11" s="95" customFormat="1" ht="22.5" customHeight="1" x14ac:dyDescent="0.15">
      <c r="A24" s="96"/>
      <c r="B24" s="125" t="str">
        <f>+[1]表１!B24</f>
        <v>サービス業（他に分類されないもの）</v>
      </c>
      <c r="C24" s="126">
        <v>78.3</v>
      </c>
      <c r="D24" s="127">
        <v>-4</v>
      </c>
      <c r="E24" s="126">
        <v>76.7</v>
      </c>
      <c r="F24" s="127">
        <v>-4.2</v>
      </c>
      <c r="G24" s="126">
        <v>1.6</v>
      </c>
      <c r="H24" s="127">
        <v>6.6</v>
      </c>
      <c r="I24" s="126">
        <v>14.5</v>
      </c>
      <c r="J24" s="96"/>
    </row>
    <row r="25" spans="1:11" s="95" customFormat="1" ht="15.6" customHeight="1" x14ac:dyDescent="0.15">
      <c r="A25" s="96"/>
      <c r="C25" s="129"/>
      <c r="D25" s="129"/>
      <c r="E25" s="129"/>
      <c r="F25" s="129"/>
      <c r="G25" s="129"/>
      <c r="H25" s="129"/>
      <c r="I25" s="129"/>
      <c r="J25" s="130"/>
      <c r="K25" s="94"/>
    </row>
    <row r="26" spans="1:11" s="95" customFormat="1" ht="30.95" customHeight="1" x14ac:dyDescent="0.15">
      <c r="A26" s="96"/>
      <c r="B26" s="94" t="s">
        <v>49</v>
      </c>
      <c r="C26" s="131"/>
      <c r="D26" s="131"/>
      <c r="E26" s="131"/>
      <c r="F26" s="131"/>
      <c r="G26" s="131"/>
      <c r="H26" s="131"/>
      <c r="I26" s="131"/>
      <c r="J26" s="96"/>
      <c r="K26" s="94"/>
    </row>
    <row r="27" spans="1:11" s="95" customFormat="1" ht="21.6" customHeight="1" x14ac:dyDescent="0.15">
      <c r="A27" s="96"/>
      <c r="B27" s="290"/>
      <c r="C27" s="164"/>
      <c r="D27" s="284" t="s">
        <v>36</v>
      </c>
      <c r="E27" s="284"/>
      <c r="F27" s="284"/>
      <c r="G27" s="284"/>
      <c r="H27" s="284"/>
      <c r="I27" s="165"/>
      <c r="J27" s="96"/>
      <c r="K27" s="94"/>
    </row>
    <row r="28" spans="1:11" s="95" customFormat="1" ht="22.5" customHeight="1" x14ac:dyDescent="0.15">
      <c r="A28" s="96"/>
      <c r="B28" s="291"/>
      <c r="C28" s="133" t="s">
        <v>41</v>
      </c>
      <c r="D28" s="133"/>
      <c r="E28" s="134"/>
      <c r="F28" s="134"/>
      <c r="G28" s="134"/>
      <c r="H28" s="134"/>
      <c r="I28" s="297" t="s">
        <v>51</v>
      </c>
      <c r="J28" s="96"/>
      <c r="K28" s="94"/>
    </row>
    <row r="29" spans="1:11" s="95" customFormat="1" ht="22.5" customHeight="1" x14ac:dyDescent="0.15">
      <c r="A29" s="96"/>
      <c r="B29" s="291"/>
      <c r="C29" s="137"/>
      <c r="D29" s="137"/>
      <c r="E29" s="138" t="s">
        <v>43</v>
      </c>
      <c r="F29" s="139"/>
      <c r="G29" s="138" t="s">
        <v>44</v>
      </c>
      <c r="H29" s="139"/>
      <c r="I29" s="298"/>
      <c r="J29" s="96"/>
      <c r="K29" s="94"/>
    </row>
    <row r="30" spans="1:11" s="95" customFormat="1" ht="22.5" customHeight="1" x14ac:dyDescent="0.15">
      <c r="A30" s="96"/>
      <c r="B30" s="292"/>
      <c r="C30" s="166" t="s">
        <v>45</v>
      </c>
      <c r="D30" s="142" t="s">
        <v>46</v>
      </c>
      <c r="E30" s="141" t="s">
        <v>45</v>
      </c>
      <c r="F30" s="142" t="s">
        <v>46</v>
      </c>
      <c r="G30" s="141" t="s">
        <v>45</v>
      </c>
      <c r="H30" s="142" t="s">
        <v>46</v>
      </c>
      <c r="I30" s="167" t="s">
        <v>45</v>
      </c>
      <c r="J30" s="96"/>
      <c r="K30" s="94"/>
    </row>
    <row r="31" spans="1:11" s="95" customFormat="1" ht="22.5" customHeight="1" x14ac:dyDescent="0.15">
      <c r="A31" s="96"/>
      <c r="B31" s="163"/>
      <c r="C31" s="144" t="s">
        <v>47</v>
      </c>
      <c r="D31" s="145" t="s">
        <v>10</v>
      </c>
      <c r="E31" s="144" t="s">
        <v>47</v>
      </c>
      <c r="F31" s="145" t="s">
        <v>10</v>
      </c>
      <c r="G31" s="144" t="s">
        <v>47</v>
      </c>
      <c r="H31" s="145" t="s">
        <v>10</v>
      </c>
      <c r="I31" s="147" t="s">
        <v>48</v>
      </c>
      <c r="J31" s="96"/>
      <c r="K31" s="94"/>
    </row>
    <row r="32" spans="1:11" s="95" customFormat="1" ht="22.15" customHeight="1" x14ac:dyDescent="0.15">
      <c r="A32" s="96"/>
      <c r="B32" s="39" t="str">
        <f t="shared" ref="B32:B47" si="0">+B9</f>
        <v>調査産業計</v>
      </c>
      <c r="C32" s="119">
        <v>91</v>
      </c>
      <c r="D32" s="129">
        <v>4.7</v>
      </c>
      <c r="E32" s="119">
        <v>89.3</v>
      </c>
      <c r="F32" s="129">
        <v>4.5</v>
      </c>
      <c r="G32" s="148">
        <v>1.7</v>
      </c>
      <c r="H32" s="129">
        <v>21.5</v>
      </c>
      <c r="I32" s="119">
        <v>15.6</v>
      </c>
      <c r="J32" s="96"/>
      <c r="K32" s="94"/>
    </row>
    <row r="33" spans="1:11" s="95" customFormat="1" ht="22.5" customHeight="1" x14ac:dyDescent="0.15">
      <c r="A33" s="96"/>
      <c r="B33" s="39" t="str">
        <f t="shared" si="0"/>
        <v>建設業</v>
      </c>
      <c r="C33" s="119">
        <v>112</v>
      </c>
      <c r="D33" s="129">
        <v>1.2</v>
      </c>
      <c r="E33" s="119">
        <v>111.9</v>
      </c>
      <c r="F33" s="129">
        <v>1.2</v>
      </c>
      <c r="G33" s="148">
        <v>0.1</v>
      </c>
      <c r="H33" s="149">
        <v>-50</v>
      </c>
      <c r="I33" s="119">
        <v>16.7</v>
      </c>
      <c r="J33" s="96"/>
      <c r="K33" s="94"/>
    </row>
    <row r="34" spans="1:11" s="95" customFormat="1" ht="22.5" customHeight="1" x14ac:dyDescent="0.15">
      <c r="A34" s="96"/>
      <c r="B34" s="39" t="str">
        <f t="shared" si="0"/>
        <v>製造業</v>
      </c>
      <c r="C34" s="119">
        <v>124.5</v>
      </c>
      <c r="D34" s="129">
        <v>16.2</v>
      </c>
      <c r="E34" s="119">
        <v>120.3</v>
      </c>
      <c r="F34" s="129">
        <v>13.8</v>
      </c>
      <c r="G34" s="148">
        <v>4.2</v>
      </c>
      <c r="H34" s="149">
        <v>180.6</v>
      </c>
      <c r="I34" s="119">
        <v>18.100000000000001</v>
      </c>
      <c r="J34" s="96"/>
      <c r="K34" s="94"/>
    </row>
    <row r="35" spans="1:11" s="95" customFormat="1" ht="22.5" customHeight="1" x14ac:dyDescent="0.15">
      <c r="A35" s="96"/>
      <c r="B35" s="150" t="str">
        <f t="shared" si="0"/>
        <v>電気・ガス・熱供給・水道業</v>
      </c>
      <c r="C35" s="119">
        <v>108.6</v>
      </c>
      <c r="D35" s="129">
        <v>87.8</v>
      </c>
      <c r="E35" s="119">
        <v>106.9</v>
      </c>
      <c r="F35" s="129">
        <v>85.3</v>
      </c>
      <c r="G35" s="148">
        <v>1.7</v>
      </c>
      <c r="H35" s="149">
        <v>1600</v>
      </c>
      <c r="I35" s="119">
        <v>16.2</v>
      </c>
      <c r="J35" s="96"/>
      <c r="K35" s="94"/>
    </row>
    <row r="36" spans="1:11" s="95" customFormat="1" ht="22.5" customHeight="1" x14ac:dyDescent="0.15">
      <c r="A36" s="96"/>
      <c r="B36" s="39" t="str">
        <f t="shared" si="0"/>
        <v>情報通信業</v>
      </c>
      <c r="C36" s="119">
        <v>117.6</v>
      </c>
      <c r="D36" s="129">
        <v>6.6</v>
      </c>
      <c r="E36" s="119">
        <v>101.7</v>
      </c>
      <c r="F36" s="129">
        <v>5.5</v>
      </c>
      <c r="G36" s="148">
        <v>15.9</v>
      </c>
      <c r="H36" s="149">
        <v>14.4</v>
      </c>
      <c r="I36" s="119">
        <v>18.2</v>
      </c>
      <c r="J36" s="96"/>
      <c r="K36" s="94"/>
    </row>
    <row r="37" spans="1:11" s="95" customFormat="1" ht="22.5" customHeight="1" x14ac:dyDescent="0.15">
      <c r="A37" s="96"/>
      <c r="B37" s="39" t="str">
        <f t="shared" si="0"/>
        <v>運輸業，郵便業</v>
      </c>
      <c r="C37" s="119">
        <v>102.6</v>
      </c>
      <c r="D37" s="129">
        <v>81.2</v>
      </c>
      <c r="E37" s="119">
        <v>97.8</v>
      </c>
      <c r="F37" s="129">
        <v>77.8</v>
      </c>
      <c r="G37" s="148">
        <v>4.8</v>
      </c>
      <c r="H37" s="149">
        <v>200</v>
      </c>
      <c r="I37" s="119">
        <v>15.3</v>
      </c>
      <c r="J37" s="96"/>
      <c r="K37" s="94"/>
    </row>
    <row r="38" spans="1:11" s="95" customFormat="1" ht="22.5" customHeight="1" x14ac:dyDescent="0.15">
      <c r="A38" s="96"/>
      <c r="B38" s="39" t="str">
        <f t="shared" si="0"/>
        <v>卸売業，小売業</v>
      </c>
      <c r="C38" s="119">
        <v>95.9</v>
      </c>
      <c r="D38" s="129">
        <v>-1.3</v>
      </c>
      <c r="E38" s="119">
        <v>95.1</v>
      </c>
      <c r="F38" s="129">
        <v>-0.9</v>
      </c>
      <c r="G38" s="148">
        <v>0.8</v>
      </c>
      <c r="H38" s="149">
        <v>-33.299999999999997</v>
      </c>
      <c r="I38" s="119">
        <v>17.100000000000001</v>
      </c>
      <c r="J38" s="96"/>
      <c r="K38" s="94"/>
    </row>
    <row r="39" spans="1:11" s="95" customFormat="1" ht="22.5" customHeight="1" x14ac:dyDescent="0.15">
      <c r="A39" s="96"/>
      <c r="B39" s="39" t="str">
        <f t="shared" si="0"/>
        <v>金融業，保険業</v>
      </c>
      <c r="C39" s="119">
        <v>83.8</v>
      </c>
      <c r="D39" s="129">
        <v>0.9</v>
      </c>
      <c r="E39" s="119">
        <v>79.900000000000006</v>
      </c>
      <c r="F39" s="129">
        <v>3.6</v>
      </c>
      <c r="G39" s="148">
        <v>3.9</v>
      </c>
      <c r="H39" s="149">
        <v>-35</v>
      </c>
      <c r="I39" s="119">
        <v>14.5</v>
      </c>
      <c r="J39" s="96"/>
      <c r="K39" s="94"/>
    </row>
    <row r="40" spans="1:11" s="95" customFormat="1" ht="22.5" customHeight="1" x14ac:dyDescent="0.15">
      <c r="A40" s="96"/>
      <c r="B40" s="39" t="str">
        <f t="shared" si="0"/>
        <v>不動産業，物品賃貸業</v>
      </c>
      <c r="C40" s="119">
        <v>87.8</v>
      </c>
      <c r="D40" s="129">
        <v>2.6</v>
      </c>
      <c r="E40" s="119">
        <v>86.6</v>
      </c>
      <c r="F40" s="129">
        <v>1.2</v>
      </c>
      <c r="G40" s="148">
        <v>1.2</v>
      </c>
      <c r="H40" s="149">
        <v>0</v>
      </c>
      <c r="I40" s="119">
        <v>15.1</v>
      </c>
      <c r="J40" s="96"/>
      <c r="K40" s="94"/>
    </row>
    <row r="41" spans="1:11" s="95" customFormat="1" ht="22.5" customHeight="1" x14ac:dyDescent="0.15">
      <c r="A41" s="96"/>
      <c r="B41" s="44" t="str">
        <f t="shared" si="0"/>
        <v>学術研究，専門・技術サービス業</v>
      </c>
      <c r="C41" s="119">
        <v>101.5</v>
      </c>
      <c r="D41" s="129">
        <v>7.7</v>
      </c>
      <c r="E41" s="119">
        <v>101.4</v>
      </c>
      <c r="F41" s="129">
        <v>7.7</v>
      </c>
      <c r="G41" s="148">
        <v>0.1</v>
      </c>
      <c r="H41" s="149">
        <v>0</v>
      </c>
      <c r="I41" s="119">
        <v>14.7</v>
      </c>
      <c r="J41" s="96"/>
      <c r="K41" s="94"/>
    </row>
    <row r="42" spans="1:11" s="95" customFormat="1" ht="22.5" customHeight="1" x14ac:dyDescent="0.15">
      <c r="A42" s="96"/>
      <c r="B42" s="39" t="str">
        <f t="shared" si="0"/>
        <v>宿泊業，飲食サービス業</v>
      </c>
      <c r="C42" s="119">
        <v>65.5</v>
      </c>
      <c r="D42" s="129">
        <v>10.6</v>
      </c>
      <c r="E42" s="119">
        <v>63.9</v>
      </c>
      <c r="F42" s="129">
        <v>10.1</v>
      </c>
      <c r="G42" s="148">
        <v>1.6</v>
      </c>
      <c r="H42" s="149">
        <v>45.5</v>
      </c>
      <c r="I42" s="119">
        <v>12</v>
      </c>
      <c r="J42" s="96"/>
      <c r="K42" s="94"/>
    </row>
    <row r="43" spans="1:11" s="95" customFormat="1" ht="22.5" customHeight="1" x14ac:dyDescent="0.15">
      <c r="A43" s="96"/>
      <c r="B43" s="150" t="str">
        <f t="shared" si="0"/>
        <v>生活関連サービス業，娯楽業</v>
      </c>
      <c r="C43" s="119">
        <v>73</v>
      </c>
      <c r="D43" s="129">
        <v>-7.1</v>
      </c>
      <c r="E43" s="119">
        <v>71.099999999999994</v>
      </c>
      <c r="F43" s="129">
        <v>-5.5</v>
      </c>
      <c r="G43" s="148">
        <v>1.9</v>
      </c>
      <c r="H43" s="149">
        <v>-44.1</v>
      </c>
      <c r="I43" s="119">
        <v>13</v>
      </c>
      <c r="J43" s="96"/>
      <c r="K43" s="94"/>
    </row>
    <row r="44" spans="1:11" s="95" customFormat="1" ht="22.5" customHeight="1" x14ac:dyDescent="0.15">
      <c r="A44" s="96"/>
      <c r="B44" s="39" t="str">
        <f t="shared" si="0"/>
        <v>教育，学習支援業</v>
      </c>
      <c r="C44" s="119">
        <v>38.700000000000003</v>
      </c>
      <c r="D44" s="129">
        <v>-38</v>
      </c>
      <c r="E44" s="119">
        <v>37.9</v>
      </c>
      <c r="F44" s="129">
        <v>-36.6</v>
      </c>
      <c r="G44" s="148">
        <v>0.8</v>
      </c>
      <c r="H44" s="149">
        <v>-69.2</v>
      </c>
      <c r="I44" s="119">
        <v>8.1999999999999993</v>
      </c>
      <c r="J44" s="96"/>
      <c r="K44" s="94"/>
    </row>
    <row r="45" spans="1:11" s="95" customFormat="1" ht="22.5" customHeight="1" x14ac:dyDescent="0.15">
      <c r="A45" s="96"/>
      <c r="B45" s="39" t="str">
        <f t="shared" si="0"/>
        <v>医療，福祉</v>
      </c>
      <c r="C45" s="119">
        <v>94.6</v>
      </c>
      <c r="D45" s="129">
        <v>2.4</v>
      </c>
      <c r="E45" s="119">
        <v>93.8</v>
      </c>
      <c r="F45" s="129">
        <v>2.7</v>
      </c>
      <c r="G45" s="148">
        <v>0.8</v>
      </c>
      <c r="H45" s="149">
        <v>-20</v>
      </c>
      <c r="I45" s="119">
        <v>15.5</v>
      </c>
      <c r="J45" s="96"/>
      <c r="K45" s="94"/>
    </row>
    <row r="46" spans="1:11" s="95" customFormat="1" ht="22.5" customHeight="1" x14ac:dyDescent="0.15">
      <c r="A46" s="96"/>
      <c r="B46" s="39" t="str">
        <f t="shared" si="0"/>
        <v>複合サービス事業</v>
      </c>
      <c r="C46" s="119">
        <v>69.400000000000006</v>
      </c>
      <c r="D46" s="119">
        <v>-43.4</v>
      </c>
      <c r="E46" s="119">
        <v>67.599999999999994</v>
      </c>
      <c r="F46" s="119">
        <v>-42.9</v>
      </c>
      <c r="G46" s="148">
        <v>1.8</v>
      </c>
      <c r="H46" s="119">
        <v>-58.1</v>
      </c>
      <c r="I46" s="119">
        <v>17.8</v>
      </c>
      <c r="J46" s="96"/>
    </row>
    <row r="47" spans="1:11" s="95" customFormat="1" ht="22.5" customHeight="1" x14ac:dyDescent="0.15">
      <c r="A47" s="96"/>
      <c r="B47" s="151" t="str">
        <f t="shared" si="0"/>
        <v>サービス業（他に分類されないもの）</v>
      </c>
      <c r="C47" s="126">
        <v>84.9</v>
      </c>
      <c r="D47" s="152">
        <v>1.6</v>
      </c>
      <c r="E47" s="126">
        <v>83.2</v>
      </c>
      <c r="F47" s="152">
        <v>1.9</v>
      </c>
      <c r="G47" s="153">
        <v>1.7</v>
      </c>
      <c r="H47" s="154">
        <v>-10.6</v>
      </c>
      <c r="I47" s="126">
        <v>16.100000000000001</v>
      </c>
      <c r="J47" s="96"/>
      <c r="K47" s="94"/>
    </row>
    <row r="48" spans="1:11" ht="34.15" customHeight="1" x14ac:dyDescent="0.15">
      <c r="A48" s="94"/>
      <c r="B48" s="289" t="s">
        <v>50</v>
      </c>
      <c r="C48" s="289"/>
      <c r="D48" s="289"/>
      <c r="E48" s="289"/>
      <c r="F48" s="289"/>
      <c r="G48" s="289"/>
      <c r="H48" s="289"/>
      <c r="I48" s="289"/>
      <c r="J48" s="130"/>
      <c r="K48" s="94"/>
    </row>
    <row r="49" spans="1:11" ht="22.5" customHeight="1" x14ac:dyDescent="0.2">
      <c r="A49" s="94"/>
      <c r="B49" s="94"/>
      <c r="C49" s="155"/>
      <c r="D49" s="156"/>
      <c r="E49" s="157"/>
      <c r="F49" s="157"/>
      <c r="G49" s="157"/>
      <c r="H49" s="157"/>
      <c r="I49" s="157"/>
      <c r="J49" s="130"/>
      <c r="K49" s="94"/>
    </row>
    <row r="50" spans="1:11" ht="22.5" customHeight="1" x14ac:dyDescent="0.15">
      <c r="A50" s="94"/>
      <c r="C50" s="130"/>
      <c r="D50" s="130"/>
      <c r="E50" s="130"/>
      <c r="F50" s="130"/>
      <c r="G50" s="130"/>
      <c r="H50" s="130"/>
      <c r="I50" s="130"/>
      <c r="J50" s="130"/>
      <c r="K50" s="94"/>
    </row>
    <row r="51" spans="1:11" ht="22.5" customHeight="1" x14ac:dyDescent="0.15">
      <c r="A51" s="94"/>
      <c r="B51" s="94"/>
      <c r="C51" s="130"/>
      <c r="D51" s="130"/>
      <c r="E51" s="130"/>
      <c r="F51" s="130"/>
      <c r="G51" s="130"/>
      <c r="H51" s="130"/>
      <c r="I51" s="130"/>
      <c r="J51" s="130"/>
      <c r="K51" s="94"/>
    </row>
    <row r="52" spans="1:11" ht="22.5" customHeight="1" x14ac:dyDescent="0.15">
      <c r="C52" s="130"/>
      <c r="D52" s="130"/>
      <c r="E52" s="130"/>
      <c r="F52" s="130"/>
      <c r="G52" s="130"/>
      <c r="H52" s="130"/>
      <c r="I52" s="130"/>
      <c r="J52" s="130"/>
      <c r="K52" s="94"/>
    </row>
    <row r="53" spans="1:11" ht="22.5" customHeight="1" x14ac:dyDescent="0.15">
      <c r="C53" s="130"/>
      <c r="D53" s="130"/>
      <c r="E53" s="130"/>
      <c r="F53" s="130"/>
      <c r="G53" s="130"/>
      <c r="H53" s="130"/>
      <c r="I53" s="130"/>
      <c r="J53" s="130"/>
      <c r="K53" s="94"/>
    </row>
    <row r="54" spans="1:11" ht="22.5" customHeight="1" x14ac:dyDescent="0.15">
      <c r="C54" s="130"/>
      <c r="D54" s="130"/>
      <c r="E54" s="130"/>
      <c r="F54" s="130"/>
      <c r="G54" s="130"/>
      <c r="H54" s="130"/>
      <c r="I54" s="130"/>
      <c r="J54" s="130"/>
      <c r="K54" s="94"/>
    </row>
    <row r="55" spans="1:11" ht="22.5" customHeight="1" x14ac:dyDescent="0.15">
      <c r="C55" s="130"/>
      <c r="D55" s="130"/>
      <c r="E55" s="130"/>
      <c r="F55" s="130"/>
      <c r="G55" s="130"/>
      <c r="H55" s="130"/>
      <c r="I55" s="130"/>
      <c r="J55" s="130"/>
      <c r="K55" s="94"/>
    </row>
    <row r="56" spans="1:11" ht="22.5" customHeight="1" x14ac:dyDescent="0.15">
      <c r="C56" s="130"/>
      <c r="D56" s="130"/>
      <c r="E56" s="130"/>
      <c r="F56" s="130"/>
      <c r="G56" s="130"/>
      <c r="H56" s="130"/>
      <c r="I56" s="130"/>
      <c r="J56" s="130"/>
      <c r="K56" s="94"/>
    </row>
    <row r="57" spans="1:11" ht="22.5" customHeight="1" x14ac:dyDescent="0.15">
      <c r="C57" s="130"/>
      <c r="D57" s="130"/>
      <c r="E57" s="130"/>
      <c r="F57" s="130"/>
      <c r="G57" s="130"/>
      <c r="H57" s="130"/>
      <c r="I57" s="130"/>
      <c r="J57" s="130"/>
      <c r="K57" s="94"/>
    </row>
    <row r="58" spans="1:11" ht="22.5" customHeight="1" x14ac:dyDescent="0.15">
      <c r="K58" s="94"/>
    </row>
    <row r="61" spans="1:11" ht="22.5" customHeight="1" x14ac:dyDescent="0.15">
      <c r="C61" s="130"/>
      <c r="D61" s="130"/>
      <c r="E61" s="130"/>
      <c r="F61" s="130"/>
      <c r="G61" s="130"/>
      <c r="H61" s="130"/>
      <c r="I61" s="130"/>
      <c r="J61" s="130"/>
      <c r="K61" s="130"/>
    </row>
    <row r="62" spans="1:11" ht="22.5" customHeight="1" x14ac:dyDescent="0.15">
      <c r="C62" s="130"/>
      <c r="D62" s="130"/>
      <c r="E62" s="130"/>
      <c r="F62" s="130"/>
      <c r="G62" s="130"/>
      <c r="H62" s="130"/>
      <c r="I62" s="130"/>
      <c r="J62" s="130"/>
      <c r="K62" s="130"/>
    </row>
    <row r="63" spans="1:11" ht="22.5" customHeight="1" x14ac:dyDescent="0.15">
      <c r="C63" s="130"/>
      <c r="D63" s="130"/>
      <c r="E63" s="130"/>
      <c r="F63" s="130"/>
      <c r="G63" s="130"/>
      <c r="H63" s="130"/>
      <c r="I63" s="130"/>
      <c r="J63" s="130"/>
      <c r="K63" s="130"/>
    </row>
    <row r="64" spans="1:11" ht="22.5" customHeight="1" x14ac:dyDescent="0.15">
      <c r="C64" s="130"/>
      <c r="D64" s="130"/>
      <c r="E64" s="130"/>
      <c r="F64" s="130"/>
      <c r="G64" s="130"/>
      <c r="H64" s="130"/>
      <c r="I64" s="130"/>
      <c r="J64" s="130"/>
      <c r="K64" s="130"/>
    </row>
    <row r="65" spans="3:11" ht="22.5" customHeight="1" x14ac:dyDescent="0.15">
      <c r="C65" s="130"/>
      <c r="D65" s="130"/>
      <c r="E65" s="130"/>
      <c r="F65" s="130"/>
      <c r="G65" s="130"/>
      <c r="H65" s="130"/>
      <c r="I65" s="130"/>
      <c r="J65" s="130"/>
      <c r="K65" s="130"/>
    </row>
    <row r="66" spans="3:11" ht="22.5" customHeight="1" x14ac:dyDescent="0.15">
      <c r="C66" s="130"/>
      <c r="D66" s="130"/>
      <c r="E66" s="130"/>
      <c r="F66" s="130"/>
      <c r="G66" s="130"/>
      <c r="H66" s="130"/>
      <c r="I66" s="130"/>
      <c r="J66" s="130"/>
      <c r="K66" s="130"/>
    </row>
    <row r="67" spans="3:11" ht="22.5" customHeight="1" x14ac:dyDescent="0.15">
      <c r="C67" s="130"/>
      <c r="D67" s="130"/>
      <c r="E67" s="130"/>
      <c r="F67" s="130"/>
      <c r="G67" s="130"/>
      <c r="H67" s="130"/>
      <c r="I67" s="130"/>
      <c r="J67" s="130"/>
      <c r="K67" s="130"/>
    </row>
    <row r="68" spans="3:11" ht="22.5" customHeight="1" x14ac:dyDescent="0.15">
      <c r="C68" s="130"/>
      <c r="D68" s="130"/>
      <c r="E68" s="130"/>
      <c r="F68" s="130"/>
      <c r="G68" s="130"/>
      <c r="H68" s="130"/>
      <c r="I68" s="130"/>
      <c r="J68" s="130"/>
      <c r="K68" s="130"/>
    </row>
    <row r="69" spans="3:11" ht="22.5" customHeight="1" x14ac:dyDescent="0.15">
      <c r="C69" s="130"/>
      <c r="D69" s="130"/>
      <c r="E69" s="130"/>
      <c r="F69" s="130"/>
      <c r="G69" s="130"/>
      <c r="H69" s="130"/>
      <c r="I69" s="130"/>
      <c r="J69" s="130"/>
      <c r="K69" s="130"/>
    </row>
    <row r="70" spans="3:11" ht="22.5" customHeight="1" x14ac:dyDescent="0.15">
      <c r="C70" s="130"/>
      <c r="D70" s="130"/>
      <c r="E70" s="130"/>
      <c r="F70" s="130"/>
      <c r="G70" s="130"/>
      <c r="H70" s="130"/>
      <c r="I70" s="130"/>
      <c r="J70" s="130"/>
      <c r="K70" s="130"/>
    </row>
    <row r="71" spans="3:11" ht="22.5" customHeight="1" x14ac:dyDescent="0.15">
      <c r="C71" s="130"/>
      <c r="D71" s="130"/>
      <c r="E71" s="130"/>
      <c r="F71" s="130"/>
      <c r="G71" s="130"/>
      <c r="H71" s="130"/>
      <c r="I71" s="130"/>
      <c r="J71" s="130"/>
      <c r="K71" s="130"/>
    </row>
    <row r="72" spans="3:11" ht="22.5" customHeight="1" x14ac:dyDescent="0.15">
      <c r="C72" s="130"/>
      <c r="D72" s="130"/>
      <c r="E72" s="130"/>
      <c r="F72" s="130"/>
      <c r="G72" s="130"/>
      <c r="H72" s="130"/>
      <c r="I72" s="130"/>
      <c r="J72" s="130"/>
      <c r="K72" s="130"/>
    </row>
    <row r="73" spans="3:11" ht="22.5" customHeight="1" x14ac:dyDescent="0.15">
      <c r="C73" s="130"/>
      <c r="D73" s="130"/>
      <c r="E73" s="130"/>
      <c r="F73" s="130"/>
      <c r="G73" s="130"/>
      <c r="H73" s="130"/>
      <c r="I73" s="130"/>
      <c r="J73" s="130"/>
      <c r="K73" s="130"/>
    </row>
    <row r="74" spans="3:11" ht="22.5" customHeight="1" x14ac:dyDescent="0.15">
      <c r="C74" s="130"/>
      <c r="D74" s="130"/>
      <c r="E74" s="130"/>
      <c r="F74" s="130"/>
      <c r="G74" s="130"/>
      <c r="H74" s="130"/>
      <c r="I74" s="130"/>
      <c r="J74" s="130"/>
      <c r="K74" s="130"/>
    </row>
    <row r="75" spans="3:11" ht="22.5" customHeight="1" x14ac:dyDescent="0.15">
      <c r="C75" s="130"/>
      <c r="D75" s="130"/>
      <c r="E75" s="130"/>
      <c r="F75" s="130"/>
      <c r="G75" s="130"/>
      <c r="H75" s="130"/>
      <c r="I75" s="130"/>
      <c r="J75" s="130"/>
      <c r="K75" s="130"/>
    </row>
    <row r="76" spans="3:11" ht="22.5" customHeight="1" x14ac:dyDescent="0.15">
      <c r="C76" s="130"/>
      <c r="D76" s="130"/>
      <c r="E76" s="130"/>
      <c r="F76" s="130"/>
      <c r="G76" s="130"/>
      <c r="H76" s="130"/>
      <c r="I76" s="130"/>
      <c r="J76" s="130"/>
      <c r="K76" s="130"/>
    </row>
  </sheetData>
  <mergeCells count="7">
    <mergeCell ref="B48:I48"/>
    <mergeCell ref="B4:B7"/>
    <mergeCell ref="D4:H4"/>
    <mergeCell ref="I5:I6"/>
    <mergeCell ref="B27:B30"/>
    <mergeCell ref="D27:H27"/>
    <mergeCell ref="I28:I29"/>
  </mergeCells>
  <phoneticPr fontId="19"/>
  <printOptions horizontalCentered="1"/>
  <pageMargins left="0.78740157480314965" right="0.74803149606299213" top="0.59055118110236227" bottom="0.59055118110236227" header="0" footer="0.59055118110236227"/>
  <pageSetup paperSize="9" scale="65" orientation="portrait" blackAndWhite="1" cellComments="atEnd" r:id="rId1"/>
  <headerFooter scaleWithDoc="0" alignWithMargins="0">
    <oddFooter>&amp;C- 10 -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D37D6-657B-4D97-AA9D-005B29A56F04}">
  <dimension ref="B1:L51"/>
  <sheetViews>
    <sheetView showGridLines="0" view="pageBreakPreview" topLeftCell="A31" zoomScale="115" zoomScaleNormal="70" zoomScaleSheetLayoutView="115" workbookViewId="0">
      <selection activeCell="B34" sqref="B34:M34"/>
    </sheetView>
  </sheetViews>
  <sheetFormatPr defaultColWidth="8.875" defaultRowHeight="17.25" x14ac:dyDescent="0.15"/>
  <cols>
    <col min="1" max="1" width="1.875" style="172" customWidth="1"/>
    <col min="2" max="2" width="31.25" style="170" customWidth="1"/>
    <col min="3" max="12" width="12.5" style="170" customWidth="1"/>
    <col min="13" max="16384" width="8.875" style="172"/>
  </cols>
  <sheetData>
    <row r="1" spans="2:12" ht="30" customHeight="1" x14ac:dyDescent="0.15">
      <c r="B1" s="168" t="s">
        <v>71</v>
      </c>
      <c r="C1" s="169"/>
      <c r="D1" s="169"/>
      <c r="G1" s="171"/>
      <c r="H1" s="169"/>
      <c r="I1" s="169"/>
      <c r="J1" s="169"/>
      <c r="K1" s="169"/>
      <c r="L1" s="169"/>
    </row>
    <row r="2" spans="2:12" ht="30" customHeight="1" x14ac:dyDescent="0.15">
      <c r="B2" s="169"/>
      <c r="C2" s="169"/>
      <c r="D2" s="169"/>
      <c r="E2" s="169"/>
      <c r="F2" s="169"/>
      <c r="G2" s="169"/>
      <c r="H2" s="169"/>
      <c r="I2" s="169"/>
      <c r="J2" s="169"/>
      <c r="K2" s="169"/>
      <c r="L2" s="169"/>
    </row>
    <row r="3" spans="2:12" ht="30" customHeight="1" x14ac:dyDescent="0.15">
      <c r="B3" s="173" t="s">
        <v>38</v>
      </c>
      <c r="C3" s="174"/>
      <c r="D3" s="174"/>
      <c r="E3" s="174"/>
      <c r="F3" s="174"/>
      <c r="G3" s="174"/>
      <c r="H3" s="174"/>
      <c r="I3" s="174"/>
      <c r="J3" s="174"/>
      <c r="K3" s="174"/>
      <c r="L3" s="174"/>
    </row>
    <row r="4" spans="2:12" ht="30" customHeight="1" x14ac:dyDescent="0.15">
      <c r="B4" s="175"/>
      <c r="C4" s="176" t="s">
        <v>52</v>
      </c>
      <c r="D4" s="177"/>
      <c r="E4" s="178"/>
      <c r="F4" s="178"/>
      <c r="G4" s="178"/>
      <c r="H4" s="178"/>
      <c r="I4" s="178"/>
      <c r="J4" s="178"/>
      <c r="K4" s="176" t="s">
        <v>53</v>
      </c>
      <c r="L4" s="179"/>
    </row>
    <row r="5" spans="2:12" ht="30" customHeight="1" x14ac:dyDescent="0.15">
      <c r="B5" s="180"/>
      <c r="C5" s="181"/>
      <c r="D5" s="182"/>
      <c r="E5" s="183" t="s">
        <v>54</v>
      </c>
      <c r="F5" s="184"/>
      <c r="G5" s="183" t="s">
        <v>55</v>
      </c>
      <c r="H5" s="185"/>
      <c r="I5" s="185"/>
      <c r="J5" s="184"/>
      <c r="K5" s="181"/>
      <c r="L5" s="186"/>
    </row>
    <row r="6" spans="2:12" ht="30" customHeight="1" x14ac:dyDescent="0.15">
      <c r="B6" s="180"/>
      <c r="C6" s="305" t="s">
        <v>56</v>
      </c>
      <c r="D6" s="305" t="s">
        <v>57</v>
      </c>
      <c r="E6" s="305" t="s">
        <v>56</v>
      </c>
      <c r="F6" s="305" t="s">
        <v>57</v>
      </c>
      <c r="G6" s="305" t="s">
        <v>56</v>
      </c>
      <c r="H6" s="305" t="s">
        <v>57</v>
      </c>
      <c r="I6" s="301" t="s">
        <v>58</v>
      </c>
      <c r="J6" s="187"/>
      <c r="K6" s="303" t="s">
        <v>59</v>
      </c>
      <c r="L6" s="303" t="s">
        <v>60</v>
      </c>
    </row>
    <row r="7" spans="2:12" ht="30" customHeight="1" x14ac:dyDescent="0.15">
      <c r="B7" s="188"/>
      <c r="C7" s="306"/>
      <c r="D7" s="306"/>
      <c r="E7" s="306"/>
      <c r="F7" s="306"/>
      <c r="G7" s="306"/>
      <c r="H7" s="306"/>
      <c r="I7" s="302"/>
      <c r="J7" s="189" t="s">
        <v>8</v>
      </c>
      <c r="K7" s="304"/>
      <c r="L7" s="304"/>
    </row>
    <row r="8" spans="2:12" ht="30" customHeight="1" x14ac:dyDescent="0.15">
      <c r="B8" s="190"/>
      <c r="C8" s="191" t="s">
        <v>61</v>
      </c>
      <c r="D8" s="191" t="s">
        <v>10</v>
      </c>
      <c r="E8" s="191" t="s">
        <v>61</v>
      </c>
      <c r="F8" s="191" t="s">
        <v>10</v>
      </c>
      <c r="G8" s="191" t="s">
        <v>61</v>
      </c>
      <c r="H8" s="191" t="s">
        <v>10</v>
      </c>
      <c r="I8" s="191" t="s">
        <v>10</v>
      </c>
      <c r="J8" s="191" t="s">
        <v>62</v>
      </c>
      <c r="K8" s="192" t="s">
        <v>10</v>
      </c>
      <c r="L8" s="192" t="s">
        <v>10</v>
      </c>
    </row>
    <row r="9" spans="2:12" ht="30" customHeight="1" x14ac:dyDescent="0.15">
      <c r="B9" s="193" t="s">
        <v>12</v>
      </c>
      <c r="C9" s="194">
        <v>362998</v>
      </c>
      <c r="D9" s="195">
        <v>-0.5</v>
      </c>
      <c r="E9" s="196">
        <v>255432</v>
      </c>
      <c r="F9" s="195">
        <v>-0.9</v>
      </c>
      <c r="G9" s="194">
        <v>107566</v>
      </c>
      <c r="H9" s="197">
        <v>0.3</v>
      </c>
      <c r="I9" s="197">
        <v>29.6</v>
      </c>
      <c r="J9" s="197">
        <v>0.2</v>
      </c>
      <c r="K9" s="198">
        <v>2.23</v>
      </c>
      <c r="L9" s="198">
        <v>2.23</v>
      </c>
    </row>
    <row r="10" spans="2:12" ht="30" customHeight="1" x14ac:dyDescent="0.15">
      <c r="B10" s="193" t="s">
        <v>13</v>
      </c>
      <c r="C10" s="194">
        <v>22382</v>
      </c>
      <c r="D10" s="195">
        <v>10.9</v>
      </c>
      <c r="E10" s="196">
        <v>21558</v>
      </c>
      <c r="F10" s="195">
        <v>10.3</v>
      </c>
      <c r="G10" s="194">
        <v>824</v>
      </c>
      <c r="H10" s="197">
        <v>29.2</v>
      </c>
      <c r="I10" s="197">
        <v>3.7</v>
      </c>
      <c r="J10" s="197">
        <v>0.5</v>
      </c>
      <c r="K10" s="198">
        <v>3.2</v>
      </c>
      <c r="L10" s="198">
        <v>0.43</v>
      </c>
    </row>
    <row r="11" spans="2:12" ht="30" customHeight="1" x14ac:dyDescent="0.15">
      <c r="B11" s="193" t="s">
        <v>14</v>
      </c>
      <c r="C11" s="194">
        <v>45775</v>
      </c>
      <c r="D11" s="195">
        <v>-3.2</v>
      </c>
      <c r="E11" s="196">
        <v>38952</v>
      </c>
      <c r="F11" s="195">
        <v>-8.6</v>
      </c>
      <c r="G11" s="194">
        <v>6823</v>
      </c>
      <c r="H11" s="197">
        <v>44.3</v>
      </c>
      <c r="I11" s="197">
        <v>14.9</v>
      </c>
      <c r="J11" s="197">
        <v>4.9000000000000004</v>
      </c>
      <c r="K11" s="198">
        <v>1.21</v>
      </c>
      <c r="L11" s="198">
        <v>1.85</v>
      </c>
    </row>
    <row r="12" spans="2:12" ht="30" customHeight="1" x14ac:dyDescent="0.15">
      <c r="B12" s="193" t="s">
        <v>72</v>
      </c>
      <c r="C12" s="194">
        <v>1314</v>
      </c>
      <c r="D12" s="195">
        <v>-33.6</v>
      </c>
      <c r="E12" s="196">
        <v>1153</v>
      </c>
      <c r="F12" s="195">
        <v>-34.1</v>
      </c>
      <c r="G12" s="194">
        <v>161</v>
      </c>
      <c r="H12" s="197">
        <v>-29.7</v>
      </c>
      <c r="I12" s="197">
        <v>12.3</v>
      </c>
      <c r="J12" s="197">
        <v>0.7</v>
      </c>
      <c r="K12" s="198">
        <v>0</v>
      </c>
      <c r="L12" s="198">
        <v>0.3</v>
      </c>
    </row>
    <row r="13" spans="2:12" ht="30" customHeight="1" x14ac:dyDescent="0.15">
      <c r="B13" s="193" t="s">
        <v>16</v>
      </c>
      <c r="C13" s="194">
        <v>4353</v>
      </c>
      <c r="D13" s="195">
        <v>-4.9000000000000004</v>
      </c>
      <c r="E13" s="196">
        <v>4133</v>
      </c>
      <c r="F13" s="195">
        <v>-4.7</v>
      </c>
      <c r="G13" s="194">
        <v>220</v>
      </c>
      <c r="H13" s="197">
        <v>-9.1999999999999993</v>
      </c>
      <c r="I13" s="197">
        <v>5.0999999999999996</v>
      </c>
      <c r="J13" s="197">
        <v>-0.2</v>
      </c>
      <c r="K13" s="198">
        <v>1.54</v>
      </c>
      <c r="L13" s="198">
        <v>0.19</v>
      </c>
    </row>
    <row r="14" spans="2:12" ht="30" customHeight="1" x14ac:dyDescent="0.15">
      <c r="B14" s="193" t="s">
        <v>17</v>
      </c>
      <c r="C14" s="194">
        <v>17666</v>
      </c>
      <c r="D14" s="195">
        <v>-9.1999999999999993</v>
      </c>
      <c r="E14" s="196">
        <v>15013</v>
      </c>
      <c r="F14" s="195">
        <v>-18.8</v>
      </c>
      <c r="G14" s="194">
        <v>2653</v>
      </c>
      <c r="H14" s="197">
        <v>174.7</v>
      </c>
      <c r="I14" s="197">
        <v>15</v>
      </c>
      <c r="J14" s="197">
        <v>10</v>
      </c>
      <c r="K14" s="198">
        <v>0.85</v>
      </c>
      <c r="L14" s="198">
        <v>1.44</v>
      </c>
    </row>
    <row r="15" spans="2:12" ht="30" customHeight="1" x14ac:dyDescent="0.15">
      <c r="B15" s="193" t="s">
        <v>18</v>
      </c>
      <c r="C15" s="194">
        <v>74323</v>
      </c>
      <c r="D15" s="195">
        <v>0.7</v>
      </c>
      <c r="E15" s="196">
        <v>45956</v>
      </c>
      <c r="F15" s="195">
        <v>14</v>
      </c>
      <c r="G15" s="194">
        <v>28367</v>
      </c>
      <c r="H15" s="197">
        <v>-15.3</v>
      </c>
      <c r="I15" s="197">
        <v>38.200000000000003</v>
      </c>
      <c r="J15" s="197">
        <v>-7.2</v>
      </c>
      <c r="K15" s="198">
        <v>2.59</v>
      </c>
      <c r="L15" s="198">
        <v>2.35</v>
      </c>
    </row>
    <row r="16" spans="2:12" ht="30" customHeight="1" x14ac:dyDescent="0.15">
      <c r="B16" s="193" t="s">
        <v>19</v>
      </c>
      <c r="C16" s="194">
        <v>8649</v>
      </c>
      <c r="D16" s="195">
        <v>1.8</v>
      </c>
      <c r="E16" s="196">
        <v>8194</v>
      </c>
      <c r="F16" s="195">
        <v>2.7</v>
      </c>
      <c r="G16" s="194">
        <v>455</v>
      </c>
      <c r="H16" s="197">
        <v>-12</v>
      </c>
      <c r="I16" s="197">
        <v>5.3</v>
      </c>
      <c r="J16" s="197">
        <v>-0.8</v>
      </c>
      <c r="K16" s="198">
        <v>0.13</v>
      </c>
      <c r="L16" s="198">
        <v>0.52</v>
      </c>
    </row>
    <row r="17" spans="2:12" ht="30" customHeight="1" x14ac:dyDescent="0.15">
      <c r="B17" s="193" t="s">
        <v>20</v>
      </c>
      <c r="C17" s="194">
        <v>2916</v>
      </c>
      <c r="D17" s="195">
        <v>-5</v>
      </c>
      <c r="E17" s="196">
        <v>2326</v>
      </c>
      <c r="F17" s="195">
        <v>-8.1</v>
      </c>
      <c r="G17" s="194">
        <v>590</v>
      </c>
      <c r="H17" s="197">
        <v>9.3000000000000007</v>
      </c>
      <c r="I17" s="197">
        <v>20.2</v>
      </c>
      <c r="J17" s="197">
        <v>2.6</v>
      </c>
      <c r="K17" s="198">
        <v>3.8</v>
      </c>
      <c r="L17" s="198">
        <v>3.91</v>
      </c>
    </row>
    <row r="18" spans="2:12" ht="30" customHeight="1" x14ac:dyDescent="0.15">
      <c r="B18" s="193" t="s">
        <v>21</v>
      </c>
      <c r="C18" s="194">
        <v>7585</v>
      </c>
      <c r="D18" s="195">
        <v>3.7</v>
      </c>
      <c r="E18" s="196">
        <v>7185</v>
      </c>
      <c r="F18" s="195">
        <v>6.6</v>
      </c>
      <c r="G18" s="194">
        <v>400</v>
      </c>
      <c r="H18" s="197">
        <v>-29.5</v>
      </c>
      <c r="I18" s="197">
        <v>5.3</v>
      </c>
      <c r="J18" s="197">
        <v>-2.5</v>
      </c>
      <c r="K18" s="198">
        <v>0</v>
      </c>
      <c r="L18" s="198">
        <v>0.13</v>
      </c>
    </row>
    <row r="19" spans="2:12" ht="30" customHeight="1" x14ac:dyDescent="0.15">
      <c r="B19" s="193" t="s">
        <v>22</v>
      </c>
      <c r="C19" s="194">
        <v>30649</v>
      </c>
      <c r="D19" s="195">
        <v>9</v>
      </c>
      <c r="E19" s="196">
        <v>4340</v>
      </c>
      <c r="F19" s="195">
        <v>-28.2</v>
      </c>
      <c r="G19" s="194">
        <v>26309</v>
      </c>
      <c r="H19" s="197">
        <v>19.2</v>
      </c>
      <c r="I19" s="197">
        <v>85.8</v>
      </c>
      <c r="J19" s="197">
        <v>7.3</v>
      </c>
      <c r="K19" s="198">
        <v>7.88</v>
      </c>
      <c r="L19" s="198">
        <v>9.9499999999999993</v>
      </c>
    </row>
    <row r="20" spans="2:12" ht="30" customHeight="1" x14ac:dyDescent="0.15">
      <c r="B20" s="193" t="s">
        <v>23</v>
      </c>
      <c r="C20" s="194">
        <v>9499</v>
      </c>
      <c r="D20" s="195">
        <v>-9.6</v>
      </c>
      <c r="E20" s="196">
        <v>5150</v>
      </c>
      <c r="F20" s="195">
        <v>-21.6</v>
      </c>
      <c r="G20" s="194">
        <v>4349</v>
      </c>
      <c r="H20" s="197">
        <v>10.6</v>
      </c>
      <c r="I20" s="197">
        <v>45.8</v>
      </c>
      <c r="J20" s="197">
        <v>8.3000000000000007</v>
      </c>
      <c r="K20" s="198">
        <v>0.52</v>
      </c>
      <c r="L20" s="198">
        <v>0.52</v>
      </c>
    </row>
    <row r="21" spans="2:12" ht="30" customHeight="1" x14ac:dyDescent="0.15">
      <c r="B21" s="193" t="s">
        <v>24</v>
      </c>
      <c r="C21" s="194">
        <v>27958</v>
      </c>
      <c r="D21" s="195">
        <v>1.5</v>
      </c>
      <c r="E21" s="196">
        <v>24748</v>
      </c>
      <c r="F21" s="195">
        <v>26</v>
      </c>
      <c r="G21" s="194">
        <v>3210</v>
      </c>
      <c r="H21" s="197">
        <v>-59.3</v>
      </c>
      <c r="I21" s="197">
        <v>11.5</v>
      </c>
      <c r="J21" s="197">
        <v>-17.2</v>
      </c>
      <c r="K21" s="198">
        <v>0.04</v>
      </c>
      <c r="L21" s="198">
        <v>0.79</v>
      </c>
    </row>
    <row r="22" spans="2:12" ht="30" customHeight="1" x14ac:dyDescent="0.15">
      <c r="B22" s="193" t="s">
        <v>25</v>
      </c>
      <c r="C22" s="194">
        <v>80574</v>
      </c>
      <c r="D22" s="195">
        <v>-2</v>
      </c>
      <c r="E22" s="196">
        <v>58011</v>
      </c>
      <c r="F22" s="195">
        <v>-4.5</v>
      </c>
      <c r="G22" s="194">
        <v>22563</v>
      </c>
      <c r="H22" s="197">
        <v>5.6</v>
      </c>
      <c r="I22" s="197">
        <v>28</v>
      </c>
      <c r="J22" s="197">
        <v>2</v>
      </c>
      <c r="K22" s="198">
        <v>1.79</v>
      </c>
      <c r="L22" s="198">
        <v>1.4</v>
      </c>
    </row>
    <row r="23" spans="2:12" ht="30" customHeight="1" x14ac:dyDescent="0.15">
      <c r="B23" s="193" t="s">
        <v>26</v>
      </c>
      <c r="C23" s="194">
        <v>2263</v>
      </c>
      <c r="D23" s="195">
        <v>-37.299999999999997</v>
      </c>
      <c r="E23" s="196">
        <v>1814</v>
      </c>
      <c r="F23" s="195">
        <v>-33.4</v>
      </c>
      <c r="G23" s="194">
        <v>449</v>
      </c>
      <c r="H23" s="197">
        <v>-49.5</v>
      </c>
      <c r="I23" s="197">
        <v>19.8</v>
      </c>
      <c r="J23" s="197">
        <v>-4.8</v>
      </c>
      <c r="K23" s="198">
        <v>0.3</v>
      </c>
      <c r="L23" s="198">
        <v>2.5499999999999998</v>
      </c>
    </row>
    <row r="24" spans="2:12" ht="30" customHeight="1" x14ac:dyDescent="0.15">
      <c r="B24" s="199" t="s">
        <v>27</v>
      </c>
      <c r="C24" s="200">
        <v>27092</v>
      </c>
      <c r="D24" s="201">
        <v>0.7</v>
      </c>
      <c r="E24" s="202">
        <v>16899</v>
      </c>
      <c r="F24" s="201">
        <v>-4.2</v>
      </c>
      <c r="G24" s="200">
        <v>10193</v>
      </c>
      <c r="H24" s="203">
        <v>10.199999999999999</v>
      </c>
      <c r="I24" s="203">
        <v>37.6</v>
      </c>
      <c r="J24" s="203">
        <v>3.2</v>
      </c>
      <c r="K24" s="204">
        <v>2.2799999999999998</v>
      </c>
      <c r="L24" s="204">
        <v>1.47</v>
      </c>
    </row>
    <row r="25" spans="2:12" ht="30" customHeight="1" x14ac:dyDescent="0.15">
      <c r="C25" s="205"/>
      <c r="D25" s="206"/>
      <c r="E25" s="206"/>
      <c r="F25" s="206"/>
      <c r="G25" s="207"/>
      <c r="H25" s="207"/>
      <c r="I25" s="205"/>
      <c r="J25" s="206"/>
      <c r="K25" s="207"/>
      <c r="L25" s="205"/>
    </row>
    <row r="26" spans="2:12" ht="30" customHeight="1" x14ac:dyDescent="0.15">
      <c r="B26" s="173" t="s">
        <v>49</v>
      </c>
      <c r="C26" s="174"/>
      <c r="D26" s="208"/>
      <c r="E26" s="208"/>
      <c r="F26" s="208"/>
      <c r="G26" s="174"/>
      <c r="H26" s="174"/>
      <c r="I26" s="174"/>
      <c r="J26" s="208"/>
      <c r="K26" s="174"/>
      <c r="L26" s="174"/>
    </row>
    <row r="27" spans="2:12" ht="30" customHeight="1" x14ac:dyDescent="0.15">
      <c r="B27" s="209"/>
      <c r="C27" s="176" t="s">
        <v>52</v>
      </c>
      <c r="D27" s="177"/>
      <c r="E27" s="210"/>
      <c r="F27" s="210"/>
      <c r="G27" s="178"/>
      <c r="H27" s="178"/>
      <c r="I27" s="178"/>
      <c r="J27" s="210"/>
      <c r="K27" s="176" t="s">
        <v>53</v>
      </c>
      <c r="L27" s="179"/>
    </row>
    <row r="28" spans="2:12" ht="30" customHeight="1" x14ac:dyDescent="0.15">
      <c r="B28" s="180"/>
      <c r="C28" s="211"/>
      <c r="D28" s="212"/>
      <c r="E28" s="183" t="s">
        <v>54</v>
      </c>
      <c r="F28" s="184"/>
      <c r="G28" s="183" t="s">
        <v>55</v>
      </c>
      <c r="H28" s="185"/>
      <c r="I28" s="185"/>
      <c r="J28" s="184"/>
      <c r="K28" s="181"/>
      <c r="L28" s="186"/>
    </row>
    <row r="29" spans="2:12" ht="30" customHeight="1" x14ac:dyDescent="0.15">
      <c r="B29" s="180"/>
      <c r="C29" s="305" t="s">
        <v>56</v>
      </c>
      <c r="D29" s="305" t="s">
        <v>57</v>
      </c>
      <c r="E29" s="305" t="s">
        <v>56</v>
      </c>
      <c r="F29" s="305" t="s">
        <v>57</v>
      </c>
      <c r="G29" s="305" t="s">
        <v>56</v>
      </c>
      <c r="H29" s="305" t="s">
        <v>57</v>
      </c>
      <c r="I29" s="301" t="s">
        <v>58</v>
      </c>
      <c r="J29" s="213"/>
      <c r="K29" s="299" t="s">
        <v>59</v>
      </c>
      <c r="L29" s="299" t="s">
        <v>60</v>
      </c>
    </row>
    <row r="30" spans="2:12" ht="30" customHeight="1" x14ac:dyDescent="0.15">
      <c r="B30" s="188"/>
      <c r="C30" s="306"/>
      <c r="D30" s="306"/>
      <c r="E30" s="306"/>
      <c r="F30" s="306"/>
      <c r="G30" s="306"/>
      <c r="H30" s="306"/>
      <c r="I30" s="302"/>
      <c r="J30" s="189" t="s">
        <v>8</v>
      </c>
      <c r="K30" s="300"/>
      <c r="L30" s="300"/>
    </row>
    <row r="31" spans="2:12" ht="30" customHeight="1" x14ac:dyDescent="0.15">
      <c r="B31" s="190"/>
      <c r="C31" s="191" t="s">
        <v>61</v>
      </c>
      <c r="D31" s="191" t="s">
        <v>10</v>
      </c>
      <c r="E31" s="191" t="s">
        <v>61</v>
      </c>
      <c r="F31" s="191" t="s">
        <v>10</v>
      </c>
      <c r="G31" s="191" t="s">
        <v>61</v>
      </c>
      <c r="H31" s="191" t="s">
        <v>10</v>
      </c>
      <c r="I31" s="191" t="s">
        <v>10</v>
      </c>
      <c r="J31" s="191" t="s">
        <v>62</v>
      </c>
      <c r="K31" s="192" t="s">
        <v>10</v>
      </c>
      <c r="L31" s="192" t="s">
        <v>10</v>
      </c>
    </row>
    <row r="32" spans="2:12" ht="30" customHeight="1" x14ac:dyDescent="0.15">
      <c r="B32" s="193" t="s">
        <v>12</v>
      </c>
      <c r="C32" s="194">
        <v>189929</v>
      </c>
      <c r="D32" s="195">
        <v>-3.3</v>
      </c>
      <c r="E32" s="196">
        <v>141091</v>
      </c>
      <c r="F32" s="195">
        <v>-5.6</v>
      </c>
      <c r="G32" s="194">
        <v>48838</v>
      </c>
      <c r="H32" s="197">
        <v>4.0999999999999996</v>
      </c>
      <c r="I32" s="197">
        <v>25.7</v>
      </c>
      <c r="J32" s="197">
        <v>1.8</v>
      </c>
      <c r="K32" s="198">
        <v>1.06</v>
      </c>
      <c r="L32" s="198">
        <v>1.39</v>
      </c>
    </row>
    <row r="33" spans="2:12" ht="30" customHeight="1" x14ac:dyDescent="0.15">
      <c r="B33" s="193" t="s">
        <v>13</v>
      </c>
      <c r="C33" s="194">
        <v>6411</v>
      </c>
      <c r="D33" s="195">
        <v>3.5</v>
      </c>
      <c r="E33" s="196">
        <v>6303</v>
      </c>
      <c r="F33" s="195">
        <v>2.9</v>
      </c>
      <c r="G33" s="194">
        <v>108</v>
      </c>
      <c r="H33" s="197">
        <v>74.5</v>
      </c>
      <c r="I33" s="197">
        <v>1.7</v>
      </c>
      <c r="J33" s="197">
        <v>0.7</v>
      </c>
      <c r="K33" s="198">
        <v>0.3</v>
      </c>
      <c r="L33" s="198">
        <v>0</v>
      </c>
    </row>
    <row r="34" spans="2:12" ht="30" customHeight="1" x14ac:dyDescent="0.15">
      <c r="B34" s="193" t="s">
        <v>14</v>
      </c>
      <c r="C34" s="194">
        <v>37494</v>
      </c>
      <c r="D34" s="195">
        <v>-2.9</v>
      </c>
      <c r="E34" s="196">
        <v>33152</v>
      </c>
      <c r="F34" s="195">
        <v>-7.2</v>
      </c>
      <c r="G34" s="194">
        <v>4342</v>
      </c>
      <c r="H34" s="197">
        <v>50.5</v>
      </c>
      <c r="I34" s="197">
        <v>11.6</v>
      </c>
      <c r="J34" s="197">
        <v>4.0999999999999996</v>
      </c>
      <c r="K34" s="198">
        <v>0.79</v>
      </c>
      <c r="L34" s="198">
        <v>1.53</v>
      </c>
    </row>
    <row r="35" spans="2:12" ht="30" customHeight="1" x14ac:dyDescent="0.15">
      <c r="B35" s="193" t="s">
        <v>15</v>
      </c>
      <c r="C35" s="194">
        <v>1314</v>
      </c>
      <c r="D35" s="195">
        <v>3.8</v>
      </c>
      <c r="E35" s="196">
        <v>1153</v>
      </c>
      <c r="F35" s="195">
        <v>6.8</v>
      </c>
      <c r="G35" s="194">
        <v>161</v>
      </c>
      <c r="H35" s="197">
        <v>-14</v>
      </c>
      <c r="I35" s="197">
        <v>12.3</v>
      </c>
      <c r="J35" s="197">
        <v>-2.5</v>
      </c>
      <c r="K35" s="198">
        <v>0</v>
      </c>
      <c r="L35" s="198">
        <v>0.3</v>
      </c>
    </row>
    <row r="36" spans="2:12" ht="30" customHeight="1" x14ac:dyDescent="0.15">
      <c r="B36" s="193" t="s">
        <v>16</v>
      </c>
      <c r="C36" s="194">
        <v>3572</v>
      </c>
      <c r="D36" s="195">
        <v>-0.9</v>
      </c>
      <c r="E36" s="196">
        <v>3352</v>
      </c>
      <c r="F36" s="195">
        <v>-0.3</v>
      </c>
      <c r="G36" s="194">
        <v>220</v>
      </c>
      <c r="H36" s="197">
        <v>-9.3000000000000007</v>
      </c>
      <c r="I36" s="197">
        <v>6.2</v>
      </c>
      <c r="J36" s="197">
        <v>-0.5</v>
      </c>
      <c r="K36" s="198">
        <v>0.79</v>
      </c>
      <c r="L36" s="198">
        <v>0.23</v>
      </c>
    </row>
    <row r="37" spans="2:12" ht="30" customHeight="1" x14ac:dyDescent="0.15">
      <c r="B37" s="193" t="s">
        <v>17</v>
      </c>
      <c r="C37" s="194">
        <v>11103</v>
      </c>
      <c r="D37" s="195">
        <v>-9.9</v>
      </c>
      <c r="E37" s="196">
        <v>8642</v>
      </c>
      <c r="F37" s="195">
        <v>-28.6</v>
      </c>
      <c r="G37" s="194">
        <v>2461</v>
      </c>
      <c r="H37" s="197">
        <v>999.4</v>
      </c>
      <c r="I37" s="197">
        <v>22.2</v>
      </c>
      <c r="J37" s="197">
        <v>20.399999999999999</v>
      </c>
      <c r="K37" s="198">
        <v>0.81</v>
      </c>
      <c r="L37" s="198">
        <v>1.53</v>
      </c>
    </row>
    <row r="38" spans="2:12" ht="30" customHeight="1" x14ac:dyDescent="0.15">
      <c r="B38" s="193" t="s">
        <v>18</v>
      </c>
      <c r="C38" s="194">
        <v>26420</v>
      </c>
      <c r="D38" s="195">
        <v>-0.4</v>
      </c>
      <c r="E38" s="196">
        <v>12135</v>
      </c>
      <c r="F38" s="195">
        <v>6.6</v>
      </c>
      <c r="G38" s="194">
        <v>14285</v>
      </c>
      <c r="H38" s="197">
        <v>-5.7</v>
      </c>
      <c r="I38" s="197">
        <v>54.1</v>
      </c>
      <c r="J38" s="197">
        <v>-3</v>
      </c>
      <c r="K38" s="198">
        <v>1.25</v>
      </c>
      <c r="L38" s="198">
        <v>0.89</v>
      </c>
    </row>
    <row r="39" spans="2:12" ht="30" customHeight="1" x14ac:dyDescent="0.15">
      <c r="B39" s="193" t="s">
        <v>19</v>
      </c>
      <c r="C39" s="194">
        <v>3923</v>
      </c>
      <c r="D39" s="195">
        <v>-3.1</v>
      </c>
      <c r="E39" s="196">
        <v>3783</v>
      </c>
      <c r="F39" s="195">
        <v>-4.2</v>
      </c>
      <c r="G39" s="194">
        <v>140</v>
      </c>
      <c r="H39" s="197">
        <v>39.9</v>
      </c>
      <c r="I39" s="197">
        <v>3.6</v>
      </c>
      <c r="J39" s="197">
        <v>1.1000000000000001</v>
      </c>
      <c r="K39" s="198">
        <v>0.28000000000000003</v>
      </c>
      <c r="L39" s="198">
        <v>1.1399999999999999</v>
      </c>
    </row>
    <row r="40" spans="2:12" ht="30" customHeight="1" x14ac:dyDescent="0.15">
      <c r="B40" s="193" t="s">
        <v>20</v>
      </c>
      <c r="C40" s="194">
        <v>765</v>
      </c>
      <c r="D40" s="195">
        <v>-3.4</v>
      </c>
      <c r="E40" s="196">
        <v>457</v>
      </c>
      <c r="F40" s="195">
        <v>-2.6</v>
      </c>
      <c r="G40" s="194">
        <v>308</v>
      </c>
      <c r="H40" s="197">
        <v>-4.5999999999999996</v>
      </c>
      <c r="I40" s="197">
        <v>40.299999999999997</v>
      </c>
      <c r="J40" s="197">
        <v>-0.5</v>
      </c>
      <c r="K40" s="198">
        <v>2.09</v>
      </c>
      <c r="L40" s="198">
        <v>1.96</v>
      </c>
    </row>
    <row r="41" spans="2:12" ht="30" customHeight="1" x14ac:dyDescent="0.15">
      <c r="B41" s="193" t="s">
        <v>21</v>
      </c>
      <c r="C41" s="194">
        <v>2838</v>
      </c>
      <c r="D41" s="195">
        <v>-5.5</v>
      </c>
      <c r="E41" s="196">
        <v>2507</v>
      </c>
      <c r="F41" s="195">
        <v>-11.9</v>
      </c>
      <c r="G41" s="194">
        <v>331</v>
      </c>
      <c r="H41" s="197">
        <v>109.8</v>
      </c>
      <c r="I41" s="197">
        <v>11.7</v>
      </c>
      <c r="J41" s="197">
        <v>6.4</v>
      </c>
      <c r="K41" s="198">
        <v>0</v>
      </c>
      <c r="L41" s="198">
        <v>0.35</v>
      </c>
    </row>
    <row r="42" spans="2:12" ht="30" customHeight="1" x14ac:dyDescent="0.15">
      <c r="B42" s="193" t="s">
        <v>22</v>
      </c>
      <c r="C42" s="194">
        <v>7342</v>
      </c>
      <c r="D42" s="195">
        <v>-12.3</v>
      </c>
      <c r="E42" s="196">
        <v>1007</v>
      </c>
      <c r="F42" s="195">
        <v>-45.5</v>
      </c>
      <c r="G42" s="194">
        <v>6335</v>
      </c>
      <c r="H42" s="197">
        <v>-3</v>
      </c>
      <c r="I42" s="197">
        <v>86.3</v>
      </c>
      <c r="J42" s="197">
        <v>8.4</v>
      </c>
      <c r="K42" s="198">
        <v>3.48</v>
      </c>
      <c r="L42" s="198">
        <v>3.63</v>
      </c>
    </row>
    <row r="43" spans="2:12" ht="30" customHeight="1" x14ac:dyDescent="0.15">
      <c r="B43" s="193" t="s">
        <v>23</v>
      </c>
      <c r="C43" s="194">
        <v>4446</v>
      </c>
      <c r="D43" s="195">
        <v>-0.3</v>
      </c>
      <c r="E43" s="196">
        <v>2778</v>
      </c>
      <c r="F43" s="195">
        <v>-15.8</v>
      </c>
      <c r="G43" s="194">
        <v>1668</v>
      </c>
      <c r="H43" s="197">
        <v>43.6</v>
      </c>
      <c r="I43" s="197">
        <v>37.5</v>
      </c>
      <c r="J43" s="197">
        <v>11.4</v>
      </c>
      <c r="K43" s="198">
        <v>1.1000000000000001</v>
      </c>
      <c r="L43" s="198">
        <v>1.1000000000000001</v>
      </c>
    </row>
    <row r="44" spans="2:12" ht="30" customHeight="1" x14ac:dyDescent="0.15">
      <c r="B44" s="193" t="s">
        <v>24</v>
      </c>
      <c r="C44" s="194">
        <v>18409</v>
      </c>
      <c r="D44" s="195">
        <v>1.6</v>
      </c>
      <c r="E44" s="196">
        <v>17300</v>
      </c>
      <c r="F44" s="195">
        <v>7.3</v>
      </c>
      <c r="G44" s="194">
        <v>1109</v>
      </c>
      <c r="H44" s="197">
        <v>-44.4</v>
      </c>
      <c r="I44" s="197">
        <v>6</v>
      </c>
      <c r="J44" s="197">
        <v>-5</v>
      </c>
      <c r="K44" s="198">
        <v>0.06</v>
      </c>
      <c r="L44" s="198">
        <v>1.19</v>
      </c>
    </row>
    <row r="45" spans="2:12" ht="30" customHeight="1" x14ac:dyDescent="0.15">
      <c r="B45" s="193" t="s">
        <v>25</v>
      </c>
      <c r="C45" s="194">
        <v>45855</v>
      </c>
      <c r="D45" s="195">
        <v>-2.6</v>
      </c>
      <c r="E45" s="196">
        <v>35283</v>
      </c>
      <c r="F45" s="195">
        <v>-3.7</v>
      </c>
      <c r="G45" s="194">
        <v>10572</v>
      </c>
      <c r="H45" s="197">
        <v>1.4</v>
      </c>
      <c r="I45" s="197">
        <v>23.1</v>
      </c>
      <c r="J45" s="197">
        <v>1</v>
      </c>
      <c r="K45" s="198">
        <v>1.1599999999999999</v>
      </c>
      <c r="L45" s="198">
        <v>1.46</v>
      </c>
    </row>
    <row r="46" spans="2:12" ht="30" customHeight="1" x14ac:dyDescent="0.15">
      <c r="B46" s="193" t="s">
        <v>26</v>
      </c>
      <c r="C46" s="119">
        <v>682</v>
      </c>
      <c r="D46" s="119">
        <v>-67.7</v>
      </c>
      <c r="E46" s="196">
        <v>664</v>
      </c>
      <c r="F46" s="119">
        <v>-68.400000000000006</v>
      </c>
      <c r="G46" s="194">
        <v>18</v>
      </c>
      <c r="H46" s="197">
        <v>80.2</v>
      </c>
      <c r="I46" s="197">
        <v>2.6</v>
      </c>
      <c r="J46" s="197">
        <v>2.1</v>
      </c>
      <c r="K46" s="198">
        <v>1.03</v>
      </c>
      <c r="L46" s="198">
        <v>0.88</v>
      </c>
    </row>
    <row r="47" spans="2:12" ht="30" customHeight="1" x14ac:dyDescent="0.15">
      <c r="B47" s="199" t="s">
        <v>27</v>
      </c>
      <c r="C47" s="200">
        <v>19355</v>
      </c>
      <c r="D47" s="201">
        <v>-2.4</v>
      </c>
      <c r="E47" s="202">
        <v>12575</v>
      </c>
      <c r="F47" s="201">
        <v>1.6</v>
      </c>
      <c r="G47" s="200">
        <v>6780</v>
      </c>
      <c r="H47" s="203">
        <v>-9.1</v>
      </c>
      <c r="I47" s="203">
        <v>35</v>
      </c>
      <c r="J47" s="203">
        <v>-2.6</v>
      </c>
      <c r="K47" s="204">
        <v>1.91</v>
      </c>
      <c r="L47" s="204">
        <v>1.88</v>
      </c>
    </row>
    <row r="48" spans="2:12" ht="30" customHeight="1" x14ac:dyDescent="0.15">
      <c r="B48" s="169" t="s">
        <v>63</v>
      </c>
      <c r="C48" s="169"/>
      <c r="D48" s="169"/>
      <c r="E48" s="169"/>
      <c r="F48" s="169"/>
      <c r="G48" s="169"/>
      <c r="H48" s="169"/>
      <c r="I48" s="169"/>
      <c r="J48" s="169"/>
      <c r="K48" s="169"/>
      <c r="L48" s="169"/>
    </row>
    <row r="49" spans="2:12" ht="30" customHeight="1" x14ac:dyDescent="0.15">
      <c r="B49" s="169" t="s">
        <v>64</v>
      </c>
      <c r="C49" s="205"/>
      <c r="D49" s="207"/>
      <c r="E49" s="207"/>
      <c r="F49" s="207"/>
      <c r="G49" s="169"/>
      <c r="H49" s="169"/>
      <c r="I49" s="169"/>
      <c r="J49" s="169"/>
      <c r="K49" s="169"/>
      <c r="L49" s="169"/>
    </row>
    <row r="50" spans="2:12" ht="24.75" customHeight="1" x14ac:dyDescent="0.15"/>
    <row r="51" spans="2:12" ht="24.75" customHeight="1" x14ac:dyDescent="0.15"/>
  </sheetData>
  <mergeCells count="18">
    <mergeCell ref="H29:H30"/>
    <mergeCell ref="I29:I30"/>
    <mergeCell ref="C6:C7"/>
    <mergeCell ref="D6:D7"/>
    <mergeCell ref="E6:E7"/>
    <mergeCell ref="F6:F7"/>
    <mergeCell ref="G6:G7"/>
    <mergeCell ref="H6:H7"/>
    <mergeCell ref="C29:C30"/>
    <mergeCell ref="D29:D30"/>
    <mergeCell ref="E29:E30"/>
    <mergeCell ref="F29:F30"/>
    <mergeCell ref="G29:G30"/>
    <mergeCell ref="K29:K30"/>
    <mergeCell ref="L29:L30"/>
    <mergeCell ref="I6:I7"/>
    <mergeCell ref="K6:K7"/>
    <mergeCell ref="L6:L7"/>
  </mergeCells>
  <phoneticPr fontId="19"/>
  <printOptions horizontalCentered="1"/>
  <pageMargins left="0.70866141732283472" right="0.70866141732283472" top="0.74803149606299213" bottom="0.74803149606299213" header="0.31496062992125984" footer="0.31496062992125984"/>
  <pageSetup paperSize="9" scale="52" orientation="portrait" r:id="rId1"/>
  <headerFooter scaleWithDoc="0" alignWithMargins="0">
    <oddFooter>&amp;C- 11 -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DDFC6-2EEC-4AC1-A521-617B89D3F4F4}">
  <sheetPr>
    <pageSetUpPr autoPageBreaks="0" fitToPage="1"/>
  </sheetPr>
  <dimension ref="A2:Q75"/>
  <sheetViews>
    <sheetView tabSelected="1" view="pageBreakPreview" topLeftCell="A5" zoomScale="80" zoomScaleNormal="70" zoomScaleSheetLayoutView="80" workbookViewId="0">
      <selection activeCell="E29" sqref="E29"/>
    </sheetView>
  </sheetViews>
  <sheetFormatPr defaultColWidth="11.625" defaultRowHeight="14.25" x14ac:dyDescent="0.15"/>
  <cols>
    <col min="1" max="1" width="1.625" style="263" customWidth="1"/>
    <col min="2" max="2" width="27.625" style="263" customWidth="1"/>
    <col min="3" max="3" width="14.625" style="263" customWidth="1"/>
    <col min="4" max="4" width="10.625" style="263" customWidth="1"/>
    <col min="5" max="5" width="14.625" style="263" customWidth="1"/>
    <col min="6" max="6" width="10.625" style="263" customWidth="1"/>
    <col min="7" max="7" width="14.625" style="263" customWidth="1"/>
    <col min="8" max="8" width="10.625" style="263" customWidth="1"/>
    <col min="9" max="9" width="14.625" style="263" customWidth="1"/>
    <col min="10" max="10" width="10.625" style="263" customWidth="1"/>
    <col min="11" max="12" width="11.625" style="263"/>
    <col min="13" max="13" width="27.75" style="263" customWidth="1"/>
    <col min="14" max="181" width="11.625" style="263"/>
    <col min="182" max="182" width="1.625" style="263" customWidth="1"/>
    <col min="183" max="183" width="27.625" style="263" customWidth="1"/>
    <col min="184" max="184" width="14.625" style="263" customWidth="1"/>
    <col min="185" max="185" width="11.625" style="263"/>
    <col min="186" max="186" width="12.125" style="263" customWidth="1"/>
    <col min="187" max="187" width="11.625" style="263"/>
    <col min="188" max="188" width="12.125" style="263" customWidth="1"/>
    <col min="189" max="189" width="11.625" style="263"/>
    <col min="190" max="190" width="12.125" style="263" customWidth="1"/>
    <col min="191" max="191" width="11.625" style="263"/>
    <col min="192" max="192" width="4.875" style="263" customWidth="1"/>
    <col min="193" max="437" width="11.625" style="263"/>
    <col min="438" max="438" width="1.625" style="263" customWidth="1"/>
    <col min="439" max="439" width="27.625" style="263" customWidth="1"/>
    <col min="440" max="440" width="14.625" style="263" customWidth="1"/>
    <col min="441" max="441" width="11.625" style="263"/>
    <col min="442" max="442" width="12.125" style="263" customWidth="1"/>
    <col min="443" max="443" width="11.625" style="263"/>
    <col min="444" max="444" width="12.125" style="263" customWidth="1"/>
    <col min="445" max="445" width="11.625" style="263"/>
    <col min="446" max="446" width="12.125" style="263" customWidth="1"/>
    <col min="447" max="447" width="11.625" style="263"/>
    <col min="448" max="448" width="4.875" style="263" customWidth="1"/>
    <col min="449" max="693" width="11.625" style="263"/>
    <col min="694" max="694" width="1.625" style="263" customWidth="1"/>
    <col min="695" max="695" width="27.625" style="263" customWidth="1"/>
    <col min="696" max="696" width="14.625" style="263" customWidth="1"/>
    <col min="697" max="697" width="11.625" style="263"/>
    <col min="698" max="698" width="12.125" style="263" customWidth="1"/>
    <col min="699" max="699" width="11.625" style="263"/>
    <col min="700" max="700" width="12.125" style="263" customWidth="1"/>
    <col min="701" max="701" width="11.625" style="263"/>
    <col min="702" max="702" width="12.125" style="263" customWidth="1"/>
    <col min="703" max="703" width="11.625" style="263"/>
    <col min="704" max="704" width="4.875" style="263" customWidth="1"/>
    <col min="705" max="949" width="11.625" style="263"/>
    <col min="950" max="950" width="1.625" style="263" customWidth="1"/>
    <col min="951" max="951" width="27.625" style="263" customWidth="1"/>
    <col min="952" max="952" width="14.625" style="263" customWidth="1"/>
    <col min="953" max="953" width="11.625" style="263"/>
    <col min="954" max="954" width="12.125" style="263" customWidth="1"/>
    <col min="955" max="955" width="11.625" style="263"/>
    <col min="956" max="956" width="12.125" style="263" customWidth="1"/>
    <col min="957" max="957" width="11.625" style="263"/>
    <col min="958" max="958" width="12.125" style="263" customWidth="1"/>
    <col min="959" max="959" width="11.625" style="263"/>
    <col min="960" max="960" width="4.875" style="263" customWidth="1"/>
    <col min="961" max="1205" width="11.625" style="263"/>
    <col min="1206" max="1206" width="1.625" style="263" customWidth="1"/>
    <col min="1207" max="1207" width="27.625" style="263" customWidth="1"/>
    <col min="1208" max="1208" width="14.625" style="263" customWidth="1"/>
    <col min="1209" max="1209" width="11.625" style="263"/>
    <col min="1210" max="1210" width="12.125" style="263" customWidth="1"/>
    <col min="1211" max="1211" width="11.625" style="263"/>
    <col min="1212" max="1212" width="12.125" style="263" customWidth="1"/>
    <col min="1213" max="1213" width="11.625" style="263"/>
    <col min="1214" max="1214" width="12.125" style="263" customWidth="1"/>
    <col min="1215" max="1215" width="11.625" style="263"/>
    <col min="1216" max="1216" width="4.875" style="263" customWidth="1"/>
    <col min="1217" max="1461" width="11.625" style="263"/>
    <col min="1462" max="1462" width="1.625" style="263" customWidth="1"/>
    <col min="1463" max="1463" width="27.625" style="263" customWidth="1"/>
    <col min="1464" max="1464" width="14.625" style="263" customWidth="1"/>
    <col min="1465" max="1465" width="11.625" style="263"/>
    <col min="1466" max="1466" width="12.125" style="263" customWidth="1"/>
    <col min="1467" max="1467" width="11.625" style="263"/>
    <col min="1468" max="1468" width="12.125" style="263" customWidth="1"/>
    <col min="1469" max="1469" width="11.625" style="263"/>
    <col min="1470" max="1470" width="12.125" style="263" customWidth="1"/>
    <col min="1471" max="1471" width="11.625" style="263"/>
    <col min="1472" max="1472" width="4.875" style="263" customWidth="1"/>
    <col min="1473" max="1717" width="11.625" style="263"/>
    <col min="1718" max="1718" width="1.625" style="263" customWidth="1"/>
    <col min="1719" max="1719" width="27.625" style="263" customWidth="1"/>
    <col min="1720" max="1720" width="14.625" style="263" customWidth="1"/>
    <col min="1721" max="1721" width="11.625" style="263"/>
    <col min="1722" max="1722" width="12.125" style="263" customWidth="1"/>
    <col min="1723" max="1723" width="11.625" style="263"/>
    <col min="1724" max="1724" width="12.125" style="263" customWidth="1"/>
    <col min="1725" max="1725" width="11.625" style="263"/>
    <col min="1726" max="1726" width="12.125" style="263" customWidth="1"/>
    <col min="1727" max="1727" width="11.625" style="263"/>
    <col min="1728" max="1728" width="4.875" style="263" customWidth="1"/>
    <col min="1729" max="1973" width="11.625" style="263"/>
    <col min="1974" max="1974" width="1.625" style="263" customWidth="1"/>
    <col min="1975" max="1975" width="27.625" style="263" customWidth="1"/>
    <col min="1976" max="1976" width="14.625" style="263" customWidth="1"/>
    <col min="1977" max="1977" width="11.625" style="263"/>
    <col min="1978" max="1978" width="12.125" style="263" customWidth="1"/>
    <col min="1979" max="1979" width="11.625" style="263"/>
    <col min="1980" max="1980" width="12.125" style="263" customWidth="1"/>
    <col min="1981" max="1981" width="11.625" style="263"/>
    <col min="1982" max="1982" width="12.125" style="263" customWidth="1"/>
    <col min="1983" max="1983" width="11.625" style="263"/>
    <col min="1984" max="1984" width="4.875" style="263" customWidth="1"/>
    <col min="1985" max="2229" width="11.625" style="263"/>
    <col min="2230" max="2230" width="1.625" style="263" customWidth="1"/>
    <col min="2231" max="2231" width="27.625" style="263" customWidth="1"/>
    <col min="2232" max="2232" width="14.625" style="263" customWidth="1"/>
    <col min="2233" max="2233" width="11.625" style="263"/>
    <col min="2234" max="2234" width="12.125" style="263" customWidth="1"/>
    <col min="2235" max="2235" width="11.625" style="263"/>
    <col min="2236" max="2236" width="12.125" style="263" customWidth="1"/>
    <col min="2237" max="2237" width="11.625" style="263"/>
    <col min="2238" max="2238" width="12.125" style="263" customWidth="1"/>
    <col min="2239" max="2239" width="11.625" style="263"/>
    <col min="2240" max="2240" width="4.875" style="263" customWidth="1"/>
    <col min="2241" max="2485" width="11.625" style="263"/>
    <col min="2486" max="2486" width="1.625" style="263" customWidth="1"/>
    <col min="2487" max="2487" width="27.625" style="263" customWidth="1"/>
    <col min="2488" max="2488" width="14.625" style="263" customWidth="1"/>
    <col min="2489" max="2489" width="11.625" style="263"/>
    <col min="2490" max="2490" width="12.125" style="263" customWidth="1"/>
    <col min="2491" max="2491" width="11.625" style="263"/>
    <col min="2492" max="2492" width="12.125" style="263" customWidth="1"/>
    <col min="2493" max="2493" width="11.625" style="263"/>
    <col min="2494" max="2494" width="12.125" style="263" customWidth="1"/>
    <col min="2495" max="2495" width="11.625" style="263"/>
    <col min="2496" max="2496" width="4.875" style="263" customWidth="1"/>
    <col min="2497" max="2741" width="11.625" style="263"/>
    <col min="2742" max="2742" width="1.625" style="263" customWidth="1"/>
    <col min="2743" max="2743" width="27.625" style="263" customWidth="1"/>
    <col min="2744" max="2744" width="14.625" style="263" customWidth="1"/>
    <col min="2745" max="2745" width="11.625" style="263"/>
    <col min="2746" max="2746" width="12.125" style="263" customWidth="1"/>
    <col min="2747" max="2747" width="11.625" style="263"/>
    <col min="2748" max="2748" width="12.125" style="263" customWidth="1"/>
    <col min="2749" max="2749" width="11.625" style="263"/>
    <col min="2750" max="2750" width="12.125" style="263" customWidth="1"/>
    <col min="2751" max="2751" width="11.625" style="263"/>
    <col min="2752" max="2752" width="4.875" style="263" customWidth="1"/>
    <col min="2753" max="2997" width="11.625" style="263"/>
    <col min="2998" max="2998" width="1.625" style="263" customWidth="1"/>
    <col min="2999" max="2999" width="27.625" style="263" customWidth="1"/>
    <col min="3000" max="3000" width="14.625" style="263" customWidth="1"/>
    <col min="3001" max="3001" width="11.625" style="263"/>
    <col min="3002" max="3002" width="12.125" style="263" customWidth="1"/>
    <col min="3003" max="3003" width="11.625" style="263"/>
    <col min="3004" max="3004" width="12.125" style="263" customWidth="1"/>
    <col min="3005" max="3005" width="11.625" style="263"/>
    <col min="3006" max="3006" width="12.125" style="263" customWidth="1"/>
    <col min="3007" max="3007" width="11.625" style="263"/>
    <col min="3008" max="3008" width="4.875" style="263" customWidth="1"/>
    <col min="3009" max="3253" width="11.625" style="263"/>
    <col min="3254" max="3254" width="1.625" style="263" customWidth="1"/>
    <col min="3255" max="3255" width="27.625" style="263" customWidth="1"/>
    <col min="3256" max="3256" width="14.625" style="263" customWidth="1"/>
    <col min="3257" max="3257" width="11.625" style="263"/>
    <col min="3258" max="3258" width="12.125" style="263" customWidth="1"/>
    <col min="3259" max="3259" width="11.625" style="263"/>
    <col min="3260" max="3260" width="12.125" style="263" customWidth="1"/>
    <col min="3261" max="3261" width="11.625" style="263"/>
    <col min="3262" max="3262" width="12.125" style="263" customWidth="1"/>
    <col min="3263" max="3263" width="11.625" style="263"/>
    <col min="3264" max="3264" width="4.875" style="263" customWidth="1"/>
    <col min="3265" max="3509" width="11.625" style="263"/>
    <col min="3510" max="3510" width="1.625" style="263" customWidth="1"/>
    <col min="3511" max="3511" width="27.625" style="263" customWidth="1"/>
    <col min="3512" max="3512" width="14.625" style="263" customWidth="1"/>
    <col min="3513" max="3513" width="11.625" style="263"/>
    <col min="3514" max="3514" width="12.125" style="263" customWidth="1"/>
    <col min="3515" max="3515" width="11.625" style="263"/>
    <col min="3516" max="3516" width="12.125" style="263" customWidth="1"/>
    <col min="3517" max="3517" width="11.625" style="263"/>
    <col min="3518" max="3518" width="12.125" style="263" customWidth="1"/>
    <col min="3519" max="3519" width="11.625" style="263"/>
    <col min="3520" max="3520" width="4.875" style="263" customWidth="1"/>
    <col min="3521" max="3765" width="11.625" style="263"/>
    <col min="3766" max="3766" width="1.625" style="263" customWidth="1"/>
    <col min="3767" max="3767" width="27.625" style="263" customWidth="1"/>
    <col min="3768" max="3768" width="14.625" style="263" customWidth="1"/>
    <col min="3769" max="3769" width="11.625" style="263"/>
    <col min="3770" max="3770" width="12.125" style="263" customWidth="1"/>
    <col min="3771" max="3771" width="11.625" style="263"/>
    <col min="3772" max="3772" width="12.125" style="263" customWidth="1"/>
    <col min="3773" max="3773" width="11.625" style="263"/>
    <col min="3774" max="3774" width="12.125" style="263" customWidth="1"/>
    <col min="3775" max="3775" width="11.625" style="263"/>
    <col min="3776" max="3776" width="4.875" style="263" customWidth="1"/>
    <col min="3777" max="4021" width="11.625" style="263"/>
    <col min="4022" max="4022" width="1.625" style="263" customWidth="1"/>
    <col min="4023" max="4023" width="27.625" style="263" customWidth="1"/>
    <col min="4024" max="4024" width="14.625" style="263" customWidth="1"/>
    <col min="4025" max="4025" width="11.625" style="263"/>
    <col min="4026" max="4026" width="12.125" style="263" customWidth="1"/>
    <col min="4027" max="4027" width="11.625" style="263"/>
    <col min="4028" max="4028" width="12.125" style="263" customWidth="1"/>
    <col min="4029" max="4029" width="11.625" style="263"/>
    <col min="4030" max="4030" width="12.125" style="263" customWidth="1"/>
    <col min="4031" max="4031" width="11.625" style="263"/>
    <col min="4032" max="4032" width="4.875" style="263" customWidth="1"/>
    <col min="4033" max="4277" width="11.625" style="263"/>
    <col min="4278" max="4278" width="1.625" style="263" customWidth="1"/>
    <col min="4279" max="4279" width="27.625" style="263" customWidth="1"/>
    <col min="4280" max="4280" width="14.625" style="263" customWidth="1"/>
    <col min="4281" max="4281" width="11.625" style="263"/>
    <col min="4282" max="4282" width="12.125" style="263" customWidth="1"/>
    <col min="4283" max="4283" width="11.625" style="263"/>
    <col min="4284" max="4284" width="12.125" style="263" customWidth="1"/>
    <col min="4285" max="4285" width="11.625" style="263"/>
    <col min="4286" max="4286" width="12.125" style="263" customWidth="1"/>
    <col min="4287" max="4287" width="11.625" style="263"/>
    <col min="4288" max="4288" width="4.875" style="263" customWidth="1"/>
    <col min="4289" max="4533" width="11.625" style="263"/>
    <col min="4534" max="4534" width="1.625" style="263" customWidth="1"/>
    <col min="4535" max="4535" width="27.625" style="263" customWidth="1"/>
    <col min="4536" max="4536" width="14.625" style="263" customWidth="1"/>
    <col min="4537" max="4537" width="11.625" style="263"/>
    <col min="4538" max="4538" width="12.125" style="263" customWidth="1"/>
    <col min="4539" max="4539" width="11.625" style="263"/>
    <col min="4540" max="4540" width="12.125" style="263" customWidth="1"/>
    <col min="4541" max="4541" width="11.625" style="263"/>
    <col min="4542" max="4542" width="12.125" style="263" customWidth="1"/>
    <col min="4543" max="4543" width="11.625" style="263"/>
    <col min="4544" max="4544" width="4.875" style="263" customWidth="1"/>
    <col min="4545" max="4789" width="11.625" style="263"/>
    <col min="4790" max="4790" width="1.625" style="263" customWidth="1"/>
    <col min="4791" max="4791" width="27.625" style="263" customWidth="1"/>
    <col min="4792" max="4792" width="14.625" style="263" customWidth="1"/>
    <col min="4793" max="4793" width="11.625" style="263"/>
    <col min="4794" max="4794" width="12.125" style="263" customWidth="1"/>
    <col min="4795" max="4795" width="11.625" style="263"/>
    <col min="4796" max="4796" width="12.125" style="263" customWidth="1"/>
    <col min="4797" max="4797" width="11.625" style="263"/>
    <col min="4798" max="4798" width="12.125" style="263" customWidth="1"/>
    <col min="4799" max="4799" width="11.625" style="263"/>
    <col min="4800" max="4800" width="4.875" style="263" customWidth="1"/>
    <col min="4801" max="5045" width="11.625" style="263"/>
    <col min="5046" max="5046" width="1.625" style="263" customWidth="1"/>
    <col min="5047" max="5047" width="27.625" style="263" customWidth="1"/>
    <col min="5048" max="5048" width="14.625" style="263" customWidth="1"/>
    <col min="5049" max="5049" width="11.625" style="263"/>
    <col min="5050" max="5050" width="12.125" style="263" customWidth="1"/>
    <col min="5051" max="5051" width="11.625" style="263"/>
    <col min="5052" max="5052" width="12.125" style="263" customWidth="1"/>
    <col min="5053" max="5053" width="11.625" style="263"/>
    <col min="5054" max="5054" width="12.125" style="263" customWidth="1"/>
    <col min="5055" max="5055" width="11.625" style="263"/>
    <col min="5056" max="5056" width="4.875" style="263" customWidth="1"/>
    <col min="5057" max="5301" width="11.625" style="263"/>
    <col min="5302" max="5302" width="1.625" style="263" customWidth="1"/>
    <col min="5303" max="5303" width="27.625" style="263" customWidth="1"/>
    <col min="5304" max="5304" width="14.625" style="263" customWidth="1"/>
    <col min="5305" max="5305" width="11.625" style="263"/>
    <col min="5306" max="5306" width="12.125" style="263" customWidth="1"/>
    <col min="5307" max="5307" width="11.625" style="263"/>
    <col min="5308" max="5308" width="12.125" style="263" customWidth="1"/>
    <col min="5309" max="5309" width="11.625" style="263"/>
    <col min="5310" max="5310" width="12.125" style="263" customWidth="1"/>
    <col min="5311" max="5311" width="11.625" style="263"/>
    <col min="5312" max="5312" width="4.875" style="263" customWidth="1"/>
    <col min="5313" max="5557" width="11.625" style="263"/>
    <col min="5558" max="5558" width="1.625" style="263" customWidth="1"/>
    <col min="5559" max="5559" width="27.625" style="263" customWidth="1"/>
    <col min="5560" max="5560" width="14.625" style="263" customWidth="1"/>
    <col min="5561" max="5561" width="11.625" style="263"/>
    <col min="5562" max="5562" width="12.125" style="263" customWidth="1"/>
    <col min="5563" max="5563" width="11.625" style="263"/>
    <col min="5564" max="5564" width="12.125" style="263" customWidth="1"/>
    <col min="5565" max="5565" width="11.625" style="263"/>
    <col min="5566" max="5566" width="12.125" style="263" customWidth="1"/>
    <col min="5567" max="5567" width="11.625" style="263"/>
    <col min="5568" max="5568" width="4.875" style="263" customWidth="1"/>
    <col min="5569" max="5813" width="11.625" style="263"/>
    <col min="5814" max="5814" width="1.625" style="263" customWidth="1"/>
    <col min="5815" max="5815" width="27.625" style="263" customWidth="1"/>
    <col min="5816" max="5816" width="14.625" style="263" customWidth="1"/>
    <col min="5817" max="5817" width="11.625" style="263"/>
    <col min="5818" max="5818" width="12.125" style="263" customWidth="1"/>
    <col min="5819" max="5819" width="11.625" style="263"/>
    <col min="5820" max="5820" width="12.125" style="263" customWidth="1"/>
    <col min="5821" max="5821" width="11.625" style="263"/>
    <col min="5822" max="5822" width="12.125" style="263" customWidth="1"/>
    <col min="5823" max="5823" width="11.625" style="263"/>
    <col min="5824" max="5824" width="4.875" style="263" customWidth="1"/>
    <col min="5825" max="6069" width="11.625" style="263"/>
    <col min="6070" max="6070" width="1.625" style="263" customWidth="1"/>
    <col min="6071" max="6071" width="27.625" style="263" customWidth="1"/>
    <col min="6072" max="6072" width="14.625" style="263" customWidth="1"/>
    <col min="6073" max="6073" width="11.625" style="263"/>
    <col min="6074" max="6074" width="12.125" style="263" customWidth="1"/>
    <col min="6075" max="6075" width="11.625" style="263"/>
    <col min="6076" max="6076" width="12.125" style="263" customWidth="1"/>
    <col min="6077" max="6077" width="11.625" style="263"/>
    <col min="6078" max="6078" width="12.125" style="263" customWidth="1"/>
    <col min="6079" max="6079" width="11.625" style="263"/>
    <col min="6080" max="6080" width="4.875" style="263" customWidth="1"/>
    <col min="6081" max="6325" width="11.625" style="263"/>
    <col min="6326" max="6326" width="1.625" style="263" customWidth="1"/>
    <col min="6327" max="6327" width="27.625" style="263" customWidth="1"/>
    <col min="6328" max="6328" width="14.625" style="263" customWidth="1"/>
    <col min="6329" max="6329" width="11.625" style="263"/>
    <col min="6330" max="6330" width="12.125" style="263" customWidth="1"/>
    <col min="6331" max="6331" width="11.625" style="263"/>
    <col min="6332" max="6332" width="12.125" style="263" customWidth="1"/>
    <col min="6333" max="6333" width="11.625" style="263"/>
    <col min="6334" max="6334" width="12.125" style="263" customWidth="1"/>
    <col min="6335" max="6335" width="11.625" style="263"/>
    <col min="6336" max="6336" width="4.875" style="263" customWidth="1"/>
    <col min="6337" max="6581" width="11.625" style="263"/>
    <col min="6582" max="6582" width="1.625" style="263" customWidth="1"/>
    <col min="6583" max="6583" width="27.625" style="263" customWidth="1"/>
    <col min="6584" max="6584" width="14.625" style="263" customWidth="1"/>
    <col min="6585" max="6585" width="11.625" style="263"/>
    <col min="6586" max="6586" width="12.125" style="263" customWidth="1"/>
    <col min="6587" max="6587" width="11.625" style="263"/>
    <col min="6588" max="6588" width="12.125" style="263" customWidth="1"/>
    <col min="6589" max="6589" width="11.625" style="263"/>
    <col min="6590" max="6590" width="12.125" style="263" customWidth="1"/>
    <col min="6591" max="6591" width="11.625" style="263"/>
    <col min="6592" max="6592" width="4.875" style="263" customWidth="1"/>
    <col min="6593" max="6837" width="11.625" style="263"/>
    <col min="6838" max="6838" width="1.625" style="263" customWidth="1"/>
    <col min="6839" max="6839" width="27.625" style="263" customWidth="1"/>
    <col min="6840" max="6840" width="14.625" style="263" customWidth="1"/>
    <col min="6841" max="6841" width="11.625" style="263"/>
    <col min="6842" max="6842" width="12.125" style="263" customWidth="1"/>
    <col min="6843" max="6843" width="11.625" style="263"/>
    <col min="6844" max="6844" width="12.125" style="263" customWidth="1"/>
    <col min="6845" max="6845" width="11.625" style="263"/>
    <col min="6846" max="6846" width="12.125" style="263" customWidth="1"/>
    <col min="6847" max="6847" width="11.625" style="263"/>
    <col min="6848" max="6848" width="4.875" style="263" customWidth="1"/>
    <col min="6849" max="7093" width="11.625" style="263"/>
    <col min="7094" max="7094" width="1.625" style="263" customWidth="1"/>
    <col min="7095" max="7095" width="27.625" style="263" customWidth="1"/>
    <col min="7096" max="7096" width="14.625" style="263" customWidth="1"/>
    <col min="7097" max="7097" width="11.625" style="263"/>
    <col min="7098" max="7098" width="12.125" style="263" customWidth="1"/>
    <col min="7099" max="7099" width="11.625" style="263"/>
    <col min="7100" max="7100" width="12.125" style="263" customWidth="1"/>
    <col min="7101" max="7101" width="11.625" style="263"/>
    <col min="7102" max="7102" width="12.125" style="263" customWidth="1"/>
    <col min="7103" max="7103" width="11.625" style="263"/>
    <col min="7104" max="7104" width="4.875" style="263" customWidth="1"/>
    <col min="7105" max="7349" width="11.625" style="263"/>
    <col min="7350" max="7350" width="1.625" style="263" customWidth="1"/>
    <col min="7351" max="7351" width="27.625" style="263" customWidth="1"/>
    <col min="7352" max="7352" width="14.625" style="263" customWidth="1"/>
    <col min="7353" max="7353" width="11.625" style="263"/>
    <col min="7354" max="7354" width="12.125" style="263" customWidth="1"/>
    <col min="7355" max="7355" width="11.625" style="263"/>
    <col min="7356" max="7356" width="12.125" style="263" customWidth="1"/>
    <col min="7357" max="7357" width="11.625" style="263"/>
    <col min="7358" max="7358" width="12.125" style="263" customWidth="1"/>
    <col min="7359" max="7359" width="11.625" style="263"/>
    <col min="7360" max="7360" width="4.875" style="263" customWidth="1"/>
    <col min="7361" max="7605" width="11.625" style="263"/>
    <col min="7606" max="7606" width="1.625" style="263" customWidth="1"/>
    <col min="7607" max="7607" width="27.625" style="263" customWidth="1"/>
    <col min="7608" max="7608" width="14.625" style="263" customWidth="1"/>
    <col min="7609" max="7609" width="11.625" style="263"/>
    <col min="7610" max="7610" width="12.125" style="263" customWidth="1"/>
    <col min="7611" max="7611" width="11.625" style="263"/>
    <col min="7612" max="7612" width="12.125" style="263" customWidth="1"/>
    <col min="7613" max="7613" width="11.625" style="263"/>
    <col min="7614" max="7614" width="12.125" style="263" customWidth="1"/>
    <col min="7615" max="7615" width="11.625" style="263"/>
    <col min="7616" max="7616" width="4.875" style="263" customWidth="1"/>
    <col min="7617" max="7861" width="11.625" style="263"/>
    <col min="7862" max="7862" width="1.625" style="263" customWidth="1"/>
    <col min="7863" max="7863" width="27.625" style="263" customWidth="1"/>
    <col min="7864" max="7864" width="14.625" style="263" customWidth="1"/>
    <col min="7865" max="7865" width="11.625" style="263"/>
    <col min="7866" max="7866" width="12.125" style="263" customWidth="1"/>
    <col min="7867" max="7867" width="11.625" style="263"/>
    <col min="7868" max="7868" width="12.125" style="263" customWidth="1"/>
    <col min="7869" max="7869" width="11.625" style="263"/>
    <col min="7870" max="7870" width="12.125" style="263" customWidth="1"/>
    <col min="7871" max="7871" width="11.625" style="263"/>
    <col min="7872" max="7872" width="4.875" style="263" customWidth="1"/>
    <col min="7873" max="8117" width="11.625" style="263"/>
    <col min="8118" max="8118" width="1.625" style="263" customWidth="1"/>
    <col min="8119" max="8119" width="27.625" style="263" customWidth="1"/>
    <col min="8120" max="8120" width="14.625" style="263" customWidth="1"/>
    <col min="8121" max="8121" width="11.625" style="263"/>
    <col min="8122" max="8122" width="12.125" style="263" customWidth="1"/>
    <col min="8123" max="8123" width="11.625" style="263"/>
    <col min="8124" max="8124" width="12.125" style="263" customWidth="1"/>
    <col min="8125" max="8125" width="11.625" style="263"/>
    <col min="8126" max="8126" width="12.125" style="263" customWidth="1"/>
    <col min="8127" max="8127" width="11.625" style="263"/>
    <col min="8128" max="8128" width="4.875" style="263" customWidth="1"/>
    <col min="8129" max="8373" width="11.625" style="263"/>
    <col min="8374" max="8374" width="1.625" style="263" customWidth="1"/>
    <col min="8375" max="8375" width="27.625" style="263" customWidth="1"/>
    <col min="8376" max="8376" width="14.625" style="263" customWidth="1"/>
    <col min="8377" max="8377" width="11.625" style="263"/>
    <col min="8378" max="8378" width="12.125" style="263" customWidth="1"/>
    <col min="8379" max="8379" width="11.625" style="263"/>
    <col min="8380" max="8380" width="12.125" style="263" customWidth="1"/>
    <col min="8381" max="8381" width="11.625" style="263"/>
    <col min="8382" max="8382" width="12.125" style="263" customWidth="1"/>
    <col min="8383" max="8383" width="11.625" style="263"/>
    <col min="8384" max="8384" width="4.875" style="263" customWidth="1"/>
    <col min="8385" max="8629" width="11.625" style="263"/>
    <col min="8630" max="8630" width="1.625" style="263" customWidth="1"/>
    <col min="8631" max="8631" width="27.625" style="263" customWidth="1"/>
    <col min="8632" max="8632" width="14.625" style="263" customWidth="1"/>
    <col min="8633" max="8633" width="11.625" style="263"/>
    <col min="8634" max="8634" width="12.125" style="263" customWidth="1"/>
    <col min="8635" max="8635" width="11.625" style="263"/>
    <col min="8636" max="8636" width="12.125" style="263" customWidth="1"/>
    <col min="8637" max="8637" width="11.625" style="263"/>
    <col min="8638" max="8638" width="12.125" style="263" customWidth="1"/>
    <col min="8639" max="8639" width="11.625" style="263"/>
    <col min="8640" max="8640" width="4.875" style="263" customWidth="1"/>
    <col min="8641" max="8885" width="11.625" style="263"/>
    <col min="8886" max="8886" width="1.625" style="263" customWidth="1"/>
    <col min="8887" max="8887" width="27.625" style="263" customWidth="1"/>
    <col min="8888" max="8888" width="14.625" style="263" customWidth="1"/>
    <col min="8889" max="8889" width="11.625" style="263"/>
    <col min="8890" max="8890" width="12.125" style="263" customWidth="1"/>
    <col min="8891" max="8891" width="11.625" style="263"/>
    <col min="8892" max="8892" width="12.125" style="263" customWidth="1"/>
    <col min="8893" max="8893" width="11.625" style="263"/>
    <col min="8894" max="8894" width="12.125" style="263" customWidth="1"/>
    <col min="8895" max="8895" width="11.625" style="263"/>
    <col min="8896" max="8896" width="4.875" style="263" customWidth="1"/>
    <col min="8897" max="9141" width="11.625" style="263"/>
    <col min="9142" max="9142" width="1.625" style="263" customWidth="1"/>
    <col min="9143" max="9143" width="27.625" style="263" customWidth="1"/>
    <col min="9144" max="9144" width="14.625" style="263" customWidth="1"/>
    <col min="9145" max="9145" width="11.625" style="263"/>
    <col min="9146" max="9146" width="12.125" style="263" customWidth="1"/>
    <col min="9147" max="9147" width="11.625" style="263"/>
    <col min="9148" max="9148" width="12.125" style="263" customWidth="1"/>
    <col min="9149" max="9149" width="11.625" style="263"/>
    <col min="9150" max="9150" width="12.125" style="263" customWidth="1"/>
    <col min="9151" max="9151" width="11.625" style="263"/>
    <col min="9152" max="9152" width="4.875" style="263" customWidth="1"/>
    <col min="9153" max="9397" width="11.625" style="263"/>
    <col min="9398" max="9398" width="1.625" style="263" customWidth="1"/>
    <col min="9399" max="9399" width="27.625" style="263" customWidth="1"/>
    <col min="9400" max="9400" width="14.625" style="263" customWidth="1"/>
    <col min="9401" max="9401" width="11.625" style="263"/>
    <col min="9402" max="9402" width="12.125" style="263" customWidth="1"/>
    <col min="9403" max="9403" width="11.625" style="263"/>
    <col min="9404" max="9404" width="12.125" style="263" customWidth="1"/>
    <col min="9405" max="9405" width="11.625" style="263"/>
    <col min="9406" max="9406" width="12.125" style="263" customWidth="1"/>
    <col min="9407" max="9407" width="11.625" style="263"/>
    <col min="9408" max="9408" width="4.875" style="263" customWidth="1"/>
    <col min="9409" max="9653" width="11.625" style="263"/>
    <col min="9654" max="9654" width="1.625" style="263" customWidth="1"/>
    <col min="9655" max="9655" width="27.625" style="263" customWidth="1"/>
    <col min="9656" max="9656" width="14.625" style="263" customWidth="1"/>
    <col min="9657" max="9657" width="11.625" style="263"/>
    <col min="9658" max="9658" width="12.125" style="263" customWidth="1"/>
    <col min="9659" max="9659" width="11.625" style="263"/>
    <col min="9660" max="9660" width="12.125" style="263" customWidth="1"/>
    <col min="9661" max="9661" width="11.625" style="263"/>
    <col min="9662" max="9662" width="12.125" style="263" customWidth="1"/>
    <col min="9663" max="9663" width="11.625" style="263"/>
    <col min="9664" max="9664" width="4.875" style="263" customWidth="1"/>
    <col min="9665" max="9909" width="11.625" style="263"/>
    <col min="9910" max="9910" width="1.625" style="263" customWidth="1"/>
    <col min="9911" max="9911" width="27.625" style="263" customWidth="1"/>
    <col min="9912" max="9912" width="14.625" style="263" customWidth="1"/>
    <col min="9913" max="9913" width="11.625" style="263"/>
    <col min="9914" max="9914" width="12.125" style="263" customWidth="1"/>
    <col min="9915" max="9915" width="11.625" style="263"/>
    <col min="9916" max="9916" width="12.125" style="263" customWidth="1"/>
    <col min="9917" max="9917" width="11.625" style="263"/>
    <col min="9918" max="9918" width="12.125" style="263" customWidth="1"/>
    <col min="9919" max="9919" width="11.625" style="263"/>
    <col min="9920" max="9920" width="4.875" style="263" customWidth="1"/>
    <col min="9921" max="10165" width="11.625" style="263"/>
    <col min="10166" max="10166" width="1.625" style="263" customWidth="1"/>
    <col min="10167" max="10167" width="27.625" style="263" customWidth="1"/>
    <col min="10168" max="10168" width="14.625" style="263" customWidth="1"/>
    <col min="10169" max="10169" width="11.625" style="263"/>
    <col min="10170" max="10170" width="12.125" style="263" customWidth="1"/>
    <col min="10171" max="10171" width="11.625" style="263"/>
    <col min="10172" max="10172" width="12.125" style="263" customWidth="1"/>
    <col min="10173" max="10173" width="11.625" style="263"/>
    <col min="10174" max="10174" width="12.125" style="263" customWidth="1"/>
    <col min="10175" max="10175" width="11.625" style="263"/>
    <col min="10176" max="10176" width="4.875" style="263" customWidth="1"/>
    <col min="10177" max="10421" width="11.625" style="263"/>
    <col min="10422" max="10422" width="1.625" style="263" customWidth="1"/>
    <col min="10423" max="10423" width="27.625" style="263" customWidth="1"/>
    <col min="10424" max="10424" width="14.625" style="263" customWidth="1"/>
    <col min="10425" max="10425" width="11.625" style="263"/>
    <col min="10426" max="10426" width="12.125" style="263" customWidth="1"/>
    <col min="10427" max="10427" width="11.625" style="263"/>
    <col min="10428" max="10428" width="12.125" style="263" customWidth="1"/>
    <col min="10429" max="10429" width="11.625" style="263"/>
    <col min="10430" max="10430" width="12.125" style="263" customWidth="1"/>
    <col min="10431" max="10431" width="11.625" style="263"/>
    <col min="10432" max="10432" width="4.875" style="263" customWidth="1"/>
    <col min="10433" max="10677" width="11.625" style="263"/>
    <col min="10678" max="10678" width="1.625" style="263" customWidth="1"/>
    <col min="10679" max="10679" width="27.625" style="263" customWidth="1"/>
    <col min="10680" max="10680" width="14.625" style="263" customWidth="1"/>
    <col min="10681" max="10681" width="11.625" style="263"/>
    <col min="10682" max="10682" width="12.125" style="263" customWidth="1"/>
    <col min="10683" max="10683" width="11.625" style="263"/>
    <col min="10684" max="10684" width="12.125" style="263" customWidth="1"/>
    <col min="10685" max="10685" width="11.625" style="263"/>
    <col min="10686" max="10686" width="12.125" style="263" customWidth="1"/>
    <col min="10687" max="10687" width="11.625" style="263"/>
    <col min="10688" max="10688" width="4.875" style="263" customWidth="1"/>
    <col min="10689" max="10933" width="11.625" style="263"/>
    <col min="10934" max="10934" width="1.625" style="263" customWidth="1"/>
    <col min="10935" max="10935" width="27.625" style="263" customWidth="1"/>
    <col min="10936" max="10936" width="14.625" style="263" customWidth="1"/>
    <col min="10937" max="10937" width="11.625" style="263"/>
    <col min="10938" max="10938" width="12.125" style="263" customWidth="1"/>
    <col min="10939" max="10939" width="11.625" style="263"/>
    <col min="10940" max="10940" width="12.125" style="263" customWidth="1"/>
    <col min="10941" max="10941" width="11.625" style="263"/>
    <col min="10942" max="10942" width="12.125" style="263" customWidth="1"/>
    <col min="10943" max="10943" width="11.625" style="263"/>
    <col min="10944" max="10944" width="4.875" style="263" customWidth="1"/>
    <col min="10945" max="11189" width="11.625" style="263"/>
    <col min="11190" max="11190" width="1.625" style="263" customWidth="1"/>
    <col min="11191" max="11191" width="27.625" style="263" customWidth="1"/>
    <col min="11192" max="11192" width="14.625" style="263" customWidth="1"/>
    <col min="11193" max="11193" width="11.625" style="263"/>
    <col min="11194" max="11194" width="12.125" style="263" customWidth="1"/>
    <col min="11195" max="11195" width="11.625" style="263"/>
    <col min="11196" max="11196" width="12.125" style="263" customWidth="1"/>
    <col min="11197" max="11197" width="11.625" style="263"/>
    <col min="11198" max="11198" width="12.125" style="263" customWidth="1"/>
    <col min="11199" max="11199" width="11.625" style="263"/>
    <col min="11200" max="11200" width="4.875" style="263" customWidth="1"/>
    <col min="11201" max="11445" width="11.625" style="263"/>
    <col min="11446" max="11446" width="1.625" style="263" customWidth="1"/>
    <col min="11447" max="11447" width="27.625" style="263" customWidth="1"/>
    <col min="11448" max="11448" width="14.625" style="263" customWidth="1"/>
    <col min="11449" max="11449" width="11.625" style="263"/>
    <col min="11450" max="11450" width="12.125" style="263" customWidth="1"/>
    <col min="11451" max="11451" width="11.625" style="263"/>
    <col min="11452" max="11452" width="12.125" style="263" customWidth="1"/>
    <col min="11453" max="11453" width="11.625" style="263"/>
    <col min="11454" max="11454" width="12.125" style="263" customWidth="1"/>
    <col min="11455" max="11455" width="11.625" style="263"/>
    <col min="11456" max="11456" width="4.875" style="263" customWidth="1"/>
    <col min="11457" max="11701" width="11.625" style="263"/>
    <col min="11702" max="11702" width="1.625" style="263" customWidth="1"/>
    <col min="11703" max="11703" width="27.625" style="263" customWidth="1"/>
    <col min="11704" max="11704" width="14.625" style="263" customWidth="1"/>
    <col min="11705" max="11705" width="11.625" style="263"/>
    <col min="11706" max="11706" width="12.125" style="263" customWidth="1"/>
    <col min="11707" max="11707" width="11.625" style="263"/>
    <col min="11708" max="11708" width="12.125" style="263" customWidth="1"/>
    <col min="11709" max="11709" width="11.625" style="263"/>
    <col min="11710" max="11710" width="12.125" style="263" customWidth="1"/>
    <col min="11711" max="11711" width="11.625" style="263"/>
    <col min="11712" max="11712" width="4.875" style="263" customWidth="1"/>
    <col min="11713" max="11957" width="11.625" style="263"/>
    <col min="11958" max="11958" width="1.625" style="263" customWidth="1"/>
    <col min="11959" max="11959" width="27.625" style="263" customWidth="1"/>
    <col min="11960" max="11960" width="14.625" style="263" customWidth="1"/>
    <col min="11961" max="11961" width="11.625" style="263"/>
    <col min="11962" max="11962" width="12.125" style="263" customWidth="1"/>
    <col min="11963" max="11963" width="11.625" style="263"/>
    <col min="11964" max="11964" width="12.125" style="263" customWidth="1"/>
    <col min="11965" max="11965" width="11.625" style="263"/>
    <col min="11966" max="11966" width="12.125" style="263" customWidth="1"/>
    <col min="11967" max="11967" width="11.625" style="263"/>
    <col min="11968" max="11968" width="4.875" style="263" customWidth="1"/>
    <col min="11969" max="12213" width="11.625" style="263"/>
    <col min="12214" max="12214" width="1.625" style="263" customWidth="1"/>
    <col min="12215" max="12215" width="27.625" style="263" customWidth="1"/>
    <col min="12216" max="12216" width="14.625" style="263" customWidth="1"/>
    <col min="12217" max="12217" width="11.625" style="263"/>
    <col min="12218" max="12218" width="12.125" style="263" customWidth="1"/>
    <col min="12219" max="12219" width="11.625" style="263"/>
    <col min="12220" max="12220" width="12.125" style="263" customWidth="1"/>
    <col min="12221" max="12221" width="11.625" style="263"/>
    <col min="12222" max="12222" width="12.125" style="263" customWidth="1"/>
    <col min="12223" max="12223" width="11.625" style="263"/>
    <col min="12224" max="12224" width="4.875" style="263" customWidth="1"/>
    <col min="12225" max="12469" width="11.625" style="263"/>
    <col min="12470" max="12470" width="1.625" style="263" customWidth="1"/>
    <col min="12471" max="12471" width="27.625" style="263" customWidth="1"/>
    <col min="12472" max="12472" width="14.625" style="263" customWidth="1"/>
    <col min="12473" max="12473" width="11.625" style="263"/>
    <col min="12474" max="12474" width="12.125" style="263" customWidth="1"/>
    <col min="12475" max="12475" width="11.625" style="263"/>
    <col min="12476" max="12476" width="12.125" style="263" customWidth="1"/>
    <col min="12477" max="12477" width="11.625" style="263"/>
    <col min="12478" max="12478" width="12.125" style="263" customWidth="1"/>
    <col min="12479" max="12479" width="11.625" style="263"/>
    <col min="12480" max="12480" width="4.875" style="263" customWidth="1"/>
    <col min="12481" max="12725" width="11.625" style="263"/>
    <col min="12726" max="12726" width="1.625" style="263" customWidth="1"/>
    <col min="12727" max="12727" width="27.625" style="263" customWidth="1"/>
    <col min="12728" max="12728" width="14.625" style="263" customWidth="1"/>
    <col min="12729" max="12729" width="11.625" style="263"/>
    <col min="12730" max="12730" width="12.125" style="263" customWidth="1"/>
    <col min="12731" max="12731" width="11.625" style="263"/>
    <col min="12732" max="12732" width="12.125" style="263" customWidth="1"/>
    <col min="12733" max="12733" width="11.625" style="263"/>
    <col min="12734" max="12734" width="12.125" style="263" customWidth="1"/>
    <col min="12735" max="12735" width="11.625" style="263"/>
    <col min="12736" max="12736" width="4.875" style="263" customWidth="1"/>
    <col min="12737" max="12981" width="11.625" style="263"/>
    <col min="12982" max="12982" width="1.625" style="263" customWidth="1"/>
    <col min="12983" max="12983" width="27.625" style="263" customWidth="1"/>
    <col min="12984" max="12984" width="14.625" style="263" customWidth="1"/>
    <col min="12985" max="12985" width="11.625" style="263"/>
    <col min="12986" max="12986" width="12.125" style="263" customWidth="1"/>
    <col min="12987" max="12987" width="11.625" style="263"/>
    <col min="12988" max="12988" width="12.125" style="263" customWidth="1"/>
    <col min="12989" max="12989" width="11.625" style="263"/>
    <col min="12990" max="12990" width="12.125" style="263" customWidth="1"/>
    <col min="12991" max="12991" width="11.625" style="263"/>
    <col min="12992" max="12992" width="4.875" style="263" customWidth="1"/>
    <col min="12993" max="13237" width="11.625" style="263"/>
    <col min="13238" max="13238" width="1.625" style="263" customWidth="1"/>
    <col min="13239" max="13239" width="27.625" style="263" customWidth="1"/>
    <col min="13240" max="13240" width="14.625" style="263" customWidth="1"/>
    <col min="13241" max="13241" width="11.625" style="263"/>
    <col min="13242" max="13242" width="12.125" style="263" customWidth="1"/>
    <col min="13243" max="13243" width="11.625" style="263"/>
    <col min="13244" max="13244" width="12.125" style="263" customWidth="1"/>
    <col min="13245" max="13245" width="11.625" style="263"/>
    <col min="13246" max="13246" width="12.125" style="263" customWidth="1"/>
    <col min="13247" max="13247" width="11.625" style="263"/>
    <col min="13248" max="13248" width="4.875" style="263" customWidth="1"/>
    <col min="13249" max="13493" width="11.625" style="263"/>
    <col min="13494" max="13494" width="1.625" style="263" customWidth="1"/>
    <col min="13495" max="13495" width="27.625" style="263" customWidth="1"/>
    <col min="13496" max="13496" width="14.625" style="263" customWidth="1"/>
    <col min="13497" max="13497" width="11.625" style="263"/>
    <col min="13498" max="13498" width="12.125" style="263" customWidth="1"/>
    <col min="13499" max="13499" width="11.625" style="263"/>
    <col min="13500" max="13500" width="12.125" style="263" customWidth="1"/>
    <col min="13501" max="13501" width="11.625" style="263"/>
    <col min="13502" max="13502" width="12.125" style="263" customWidth="1"/>
    <col min="13503" max="13503" width="11.625" style="263"/>
    <col min="13504" max="13504" width="4.875" style="263" customWidth="1"/>
    <col min="13505" max="13749" width="11.625" style="263"/>
    <col min="13750" max="13750" width="1.625" style="263" customWidth="1"/>
    <col min="13751" max="13751" width="27.625" style="263" customWidth="1"/>
    <col min="13752" max="13752" width="14.625" style="263" customWidth="1"/>
    <col min="13753" max="13753" width="11.625" style="263"/>
    <col min="13754" max="13754" width="12.125" style="263" customWidth="1"/>
    <col min="13755" max="13755" width="11.625" style="263"/>
    <col min="13756" max="13756" width="12.125" style="263" customWidth="1"/>
    <col min="13757" max="13757" width="11.625" style="263"/>
    <col min="13758" max="13758" width="12.125" style="263" customWidth="1"/>
    <col min="13759" max="13759" width="11.625" style="263"/>
    <col min="13760" max="13760" width="4.875" style="263" customWidth="1"/>
    <col min="13761" max="14005" width="11.625" style="263"/>
    <col min="14006" max="14006" width="1.625" style="263" customWidth="1"/>
    <col min="14007" max="14007" width="27.625" style="263" customWidth="1"/>
    <col min="14008" max="14008" width="14.625" style="263" customWidth="1"/>
    <col min="14009" max="14009" width="11.625" style="263"/>
    <col min="14010" max="14010" width="12.125" style="263" customWidth="1"/>
    <col min="14011" max="14011" width="11.625" style="263"/>
    <col min="14012" max="14012" width="12.125" style="263" customWidth="1"/>
    <col min="14013" max="14013" width="11.625" style="263"/>
    <col min="14014" max="14014" width="12.125" style="263" customWidth="1"/>
    <col min="14015" max="14015" width="11.625" style="263"/>
    <col min="14016" max="14016" width="4.875" style="263" customWidth="1"/>
    <col min="14017" max="14261" width="11.625" style="263"/>
    <col min="14262" max="14262" width="1.625" style="263" customWidth="1"/>
    <col min="14263" max="14263" width="27.625" style="263" customWidth="1"/>
    <col min="14264" max="14264" width="14.625" style="263" customWidth="1"/>
    <col min="14265" max="14265" width="11.625" style="263"/>
    <col min="14266" max="14266" width="12.125" style="263" customWidth="1"/>
    <col min="14267" max="14267" width="11.625" style="263"/>
    <col min="14268" max="14268" width="12.125" style="263" customWidth="1"/>
    <col min="14269" max="14269" width="11.625" style="263"/>
    <col min="14270" max="14270" width="12.125" style="263" customWidth="1"/>
    <col min="14271" max="14271" width="11.625" style="263"/>
    <col min="14272" max="14272" width="4.875" style="263" customWidth="1"/>
    <col min="14273" max="14517" width="11.625" style="263"/>
    <col min="14518" max="14518" width="1.625" style="263" customWidth="1"/>
    <col min="14519" max="14519" width="27.625" style="263" customWidth="1"/>
    <col min="14520" max="14520" width="14.625" style="263" customWidth="1"/>
    <col min="14521" max="14521" width="11.625" style="263"/>
    <col min="14522" max="14522" width="12.125" style="263" customWidth="1"/>
    <col min="14523" max="14523" width="11.625" style="263"/>
    <col min="14524" max="14524" width="12.125" style="263" customWidth="1"/>
    <col min="14525" max="14525" width="11.625" style="263"/>
    <col min="14526" max="14526" width="12.125" style="263" customWidth="1"/>
    <col min="14527" max="14527" width="11.625" style="263"/>
    <col min="14528" max="14528" width="4.875" style="263" customWidth="1"/>
    <col min="14529" max="14773" width="11.625" style="263"/>
    <col min="14774" max="14774" width="1.625" style="263" customWidth="1"/>
    <col min="14775" max="14775" width="27.625" style="263" customWidth="1"/>
    <col min="14776" max="14776" width="14.625" style="263" customWidth="1"/>
    <col min="14777" max="14777" width="11.625" style="263"/>
    <col min="14778" max="14778" width="12.125" style="263" customWidth="1"/>
    <col min="14779" max="14779" width="11.625" style="263"/>
    <col min="14780" max="14780" width="12.125" style="263" customWidth="1"/>
    <col min="14781" max="14781" width="11.625" style="263"/>
    <col min="14782" max="14782" width="12.125" style="263" customWidth="1"/>
    <col min="14783" max="14783" width="11.625" style="263"/>
    <col min="14784" max="14784" width="4.875" style="263" customWidth="1"/>
    <col min="14785" max="15029" width="11.625" style="263"/>
    <col min="15030" max="15030" width="1.625" style="263" customWidth="1"/>
    <col min="15031" max="15031" width="27.625" style="263" customWidth="1"/>
    <col min="15032" max="15032" width="14.625" style="263" customWidth="1"/>
    <col min="15033" max="15033" width="11.625" style="263"/>
    <col min="15034" max="15034" width="12.125" style="263" customWidth="1"/>
    <col min="15035" max="15035" width="11.625" style="263"/>
    <col min="15036" max="15036" width="12.125" style="263" customWidth="1"/>
    <col min="15037" max="15037" width="11.625" style="263"/>
    <col min="15038" max="15038" width="12.125" style="263" customWidth="1"/>
    <col min="15039" max="15039" width="11.625" style="263"/>
    <col min="15040" max="15040" width="4.875" style="263" customWidth="1"/>
    <col min="15041" max="15285" width="11.625" style="263"/>
    <col min="15286" max="15286" width="1.625" style="263" customWidth="1"/>
    <col min="15287" max="15287" width="27.625" style="263" customWidth="1"/>
    <col min="15288" max="15288" width="14.625" style="263" customWidth="1"/>
    <col min="15289" max="15289" width="11.625" style="263"/>
    <col min="15290" max="15290" width="12.125" style="263" customWidth="1"/>
    <col min="15291" max="15291" width="11.625" style="263"/>
    <col min="15292" max="15292" width="12.125" style="263" customWidth="1"/>
    <col min="15293" max="15293" width="11.625" style="263"/>
    <col min="15294" max="15294" width="12.125" style="263" customWidth="1"/>
    <col min="15295" max="15295" width="11.625" style="263"/>
    <col min="15296" max="15296" width="4.875" style="263" customWidth="1"/>
    <col min="15297" max="15541" width="11.625" style="263"/>
    <col min="15542" max="15542" width="1.625" style="263" customWidth="1"/>
    <col min="15543" max="15543" width="27.625" style="263" customWidth="1"/>
    <col min="15544" max="15544" width="14.625" style="263" customWidth="1"/>
    <col min="15545" max="15545" width="11.625" style="263"/>
    <col min="15546" max="15546" width="12.125" style="263" customWidth="1"/>
    <col min="15547" max="15547" width="11.625" style="263"/>
    <col min="15548" max="15548" width="12.125" style="263" customWidth="1"/>
    <col min="15549" max="15549" width="11.625" style="263"/>
    <col min="15550" max="15550" width="12.125" style="263" customWidth="1"/>
    <col min="15551" max="15551" width="11.625" style="263"/>
    <col min="15552" max="15552" width="4.875" style="263" customWidth="1"/>
    <col min="15553" max="15797" width="11.625" style="263"/>
    <col min="15798" max="15798" width="1.625" style="263" customWidth="1"/>
    <col min="15799" max="15799" width="27.625" style="263" customWidth="1"/>
    <col min="15800" max="15800" width="14.625" style="263" customWidth="1"/>
    <col min="15801" max="15801" width="11.625" style="263"/>
    <col min="15802" max="15802" width="12.125" style="263" customWidth="1"/>
    <col min="15803" max="15803" width="11.625" style="263"/>
    <col min="15804" max="15804" width="12.125" style="263" customWidth="1"/>
    <col min="15805" max="15805" width="11.625" style="263"/>
    <col min="15806" max="15806" width="12.125" style="263" customWidth="1"/>
    <col min="15807" max="15807" width="11.625" style="263"/>
    <col min="15808" max="15808" width="4.875" style="263" customWidth="1"/>
    <col min="15809" max="16053" width="11.625" style="263"/>
    <col min="16054" max="16054" width="1.625" style="263" customWidth="1"/>
    <col min="16055" max="16055" width="27.625" style="263" customWidth="1"/>
    <col min="16056" max="16056" width="14.625" style="263" customWidth="1"/>
    <col min="16057" max="16057" width="11.625" style="263"/>
    <col min="16058" max="16058" width="12.125" style="263" customWidth="1"/>
    <col min="16059" max="16059" width="11.625" style="263"/>
    <col min="16060" max="16060" width="12.125" style="263" customWidth="1"/>
    <col min="16061" max="16061" width="11.625" style="263"/>
    <col min="16062" max="16062" width="12.125" style="263" customWidth="1"/>
    <col min="16063" max="16063" width="11.625" style="263"/>
    <col min="16064" max="16064" width="4.875" style="263" customWidth="1"/>
    <col min="16065" max="16384" width="11.625" style="263"/>
  </cols>
  <sheetData>
    <row r="2" spans="1:15" s="214" customFormat="1" ht="30.95" customHeight="1" x14ac:dyDescent="0.15">
      <c r="B2" s="5" t="str">
        <f>+"表６  産業別にみた"&amp;[2]概要!AM2&amp;"賞与支給状況（"&amp;[2]概要!AH2&amp;"）"</f>
        <v>表６  産業別にみた冬季賞与支給状況（令和７年）</v>
      </c>
    </row>
    <row r="3" spans="1:15" s="214" customFormat="1" ht="30.95" customHeight="1" x14ac:dyDescent="0.15">
      <c r="A3" s="7"/>
      <c r="B3" s="7"/>
      <c r="C3" s="7"/>
      <c r="D3" s="7"/>
      <c r="E3" s="7"/>
      <c r="F3" s="7"/>
      <c r="G3" s="7"/>
      <c r="H3" s="7"/>
      <c r="I3" s="7"/>
      <c r="J3" s="7"/>
    </row>
    <row r="4" spans="1:15" s="214" customFormat="1" ht="30.95" customHeight="1" x14ac:dyDescent="0.15">
      <c r="A4" s="7"/>
      <c r="B4" s="30" t="s">
        <v>49</v>
      </c>
      <c r="C4" s="30"/>
      <c r="D4" s="30"/>
      <c r="E4" s="30"/>
      <c r="F4" s="30"/>
      <c r="G4" s="7"/>
      <c r="H4" s="7"/>
      <c r="I4" s="7"/>
      <c r="J4" s="7"/>
    </row>
    <row r="5" spans="1:15" s="214" customFormat="1" ht="62.1" customHeight="1" x14ac:dyDescent="0.15">
      <c r="A5" s="7"/>
      <c r="B5" s="9"/>
      <c r="C5" s="215" t="s">
        <v>73</v>
      </c>
      <c r="D5" s="216"/>
      <c r="E5" s="215" t="s">
        <v>74</v>
      </c>
      <c r="F5" s="216"/>
      <c r="G5" s="215" t="s">
        <v>75</v>
      </c>
      <c r="H5" s="216"/>
      <c r="I5" s="215" t="s">
        <v>76</v>
      </c>
      <c r="J5" s="216"/>
    </row>
    <row r="6" spans="1:15" s="214" customFormat="1" ht="30.95" customHeight="1" x14ac:dyDescent="0.15">
      <c r="A6" s="7"/>
      <c r="B6" s="17"/>
      <c r="C6" s="217" t="s">
        <v>77</v>
      </c>
      <c r="D6" s="217" t="s">
        <v>78</v>
      </c>
      <c r="E6" s="217" t="s">
        <v>79</v>
      </c>
      <c r="F6" s="217" t="s">
        <v>80</v>
      </c>
      <c r="G6" s="217" t="s">
        <v>79</v>
      </c>
      <c r="H6" s="217" t="s">
        <v>80</v>
      </c>
      <c r="I6" s="217" t="s">
        <v>81</v>
      </c>
      <c r="J6" s="218" t="s">
        <v>80</v>
      </c>
      <c r="M6" s="214" t="s">
        <v>82</v>
      </c>
    </row>
    <row r="7" spans="1:15" s="214" customFormat="1" ht="30.95" customHeight="1" x14ac:dyDescent="0.15">
      <c r="A7" s="7"/>
      <c r="B7" s="219"/>
      <c r="C7" s="220" t="s">
        <v>11</v>
      </c>
      <c r="D7" s="220" t="s">
        <v>10</v>
      </c>
      <c r="E7" s="220" t="s">
        <v>10</v>
      </c>
      <c r="F7" s="220" t="s">
        <v>83</v>
      </c>
      <c r="G7" s="220" t="s">
        <v>10</v>
      </c>
      <c r="H7" s="220" t="s">
        <v>83</v>
      </c>
      <c r="I7" s="220" t="s">
        <v>84</v>
      </c>
      <c r="J7" s="221" t="s">
        <v>84</v>
      </c>
      <c r="M7" s="307" t="s">
        <v>85</v>
      </c>
      <c r="N7" s="307"/>
      <c r="O7" s="222" t="s">
        <v>86</v>
      </c>
    </row>
    <row r="8" spans="1:15" s="214" customFormat="1" ht="30.95" customHeight="1" x14ac:dyDescent="0.15">
      <c r="A8" s="7"/>
      <c r="B8" s="223" t="s">
        <v>12</v>
      </c>
      <c r="C8" s="224">
        <f>IF(N8="",INDEX([2]原表!$C$7:$L$63,MATCH($B8,[2]原表!$B$7:$B$63,0),1)*1,N8)</f>
        <v>396323</v>
      </c>
      <c r="D8" s="225">
        <f>IF(O8="",IF(N8="",INDEX([2]原表!$C$7:$L$63,MATCH($B8,[2]原表!$B$7:$B$63,0),2)*1,N8),O8)</f>
        <v>11.7</v>
      </c>
      <c r="E8" s="226">
        <f>IF(N8="",INDEX([2]原表!$C$7:$L$63,MATCH($B8,[2]原表!$B$7:$B$63,0),9)*1,N8)</f>
        <v>86.3</v>
      </c>
      <c r="F8" s="225">
        <f>IF(O8="",IF(N8="",INDEX([2]原表!$C$7:$L$63,MATCH($B8,[2]原表!$B$7:$B$63,0),10)*1,N8),O8)</f>
        <v>0.2</v>
      </c>
      <c r="G8" s="226">
        <f>IF(N8="",INDEX([2]原表!$C$7:$L$63,MATCH($B8,[2]原表!$B$7:$B$63,0),7)*1,N8)</f>
        <v>89.1</v>
      </c>
      <c r="H8" s="227">
        <f>IF(O8="",IF(N8="",INDEX([2]原表!$C$7:$L$63,MATCH($B8,[2]原表!$B$7:$B$63,0),8)*1,N8),O8)</f>
        <v>0.9</v>
      </c>
      <c r="I8" s="228">
        <f>IF(N8="",INDEX([2]原表!$C$7:$L$63,MATCH($B8,[2]原表!$B$7:$B$63,0),5)*1,N8)</f>
        <v>1.36</v>
      </c>
      <c r="J8" s="229">
        <f>IF(O8="",IF(N8="",INDEX([2]原表!$C$7:$L$63,MATCH($B8,[2]原表!$B$7:$B$63,0),6)*1,N8),O8)</f>
        <v>0.09</v>
      </c>
      <c r="K8" s="230"/>
      <c r="M8" s="231" t="s">
        <v>12</v>
      </c>
      <c r="N8" s="232" t="s">
        <v>87</v>
      </c>
      <c r="O8" s="232" t="s">
        <v>87</v>
      </c>
    </row>
    <row r="9" spans="1:15" s="214" customFormat="1" ht="30.95" customHeight="1" x14ac:dyDescent="0.15">
      <c r="A9" s="7"/>
      <c r="B9" s="233" t="s">
        <v>88</v>
      </c>
      <c r="C9" s="224">
        <f>IF(N9="",INDEX([2]原表!$C$7:$L$63,MATCH($B9,[2]原表!$B$7:$B$63,0),1)*1,N9)</f>
        <v>439423</v>
      </c>
      <c r="D9" s="225">
        <f>IF(O9="",IF(N9="",INDEX([2]原表!$C$7:$L$63,MATCH($B9,[2]原表!$B$7:$B$63,0),2)*1,N9),O9)</f>
        <v>-9.9</v>
      </c>
      <c r="E9" s="226">
        <f>IF(N9="",INDEX([2]原表!$C$7:$L$63,MATCH($B9,[2]原表!$B$7:$B$63,0),9)*1,N9)</f>
        <v>100</v>
      </c>
      <c r="F9" s="225">
        <f>IF(O9="",IF(N9="",INDEX([2]原表!$C$7:$L$63,MATCH($B9,[2]原表!$B$7:$B$63,0),10)*1,N9),O9)</f>
        <v>0</v>
      </c>
      <c r="G9" s="226">
        <f>IF(N9="",INDEX([2]原表!$C$7:$L$63,MATCH($B9,[2]原表!$B$7:$B$63,0),7)*1,N9)</f>
        <v>100</v>
      </c>
      <c r="H9" s="227">
        <f>IF(O9="",IF(N9="",INDEX([2]原表!$C$7:$L$63,MATCH($B9,[2]原表!$B$7:$B$63,0),8)*1,N9),O9)</f>
        <v>0</v>
      </c>
      <c r="I9" s="228">
        <f>IF(N9="",INDEX([2]原表!$C$7:$L$63,MATCH($B9,[2]原表!$B$7:$B$63,0),5)*1,N9)</f>
        <v>1.42</v>
      </c>
      <c r="J9" s="229">
        <f>IF(O9="",IF(N9="",INDEX([2]原表!$C$7:$L$63,MATCH($B9,[2]原表!$B$7:$B$63,0),6)*1,N9),O9)</f>
        <v>-0.27</v>
      </c>
      <c r="M9" s="231" t="s">
        <v>88</v>
      </c>
      <c r="N9" s="232" t="s">
        <v>87</v>
      </c>
      <c r="O9" s="232" t="s">
        <v>87</v>
      </c>
    </row>
    <row r="10" spans="1:15" s="214" customFormat="1" ht="30.95" customHeight="1" x14ac:dyDescent="0.15">
      <c r="A10" s="7"/>
      <c r="B10" s="233" t="s">
        <v>89</v>
      </c>
      <c r="C10" s="224">
        <f>IF(N10="",INDEX([2]原表!$C$7:$L$63,MATCH($B10,[2]原表!$B$7:$B$63,0),1)*1,N10)</f>
        <v>380097</v>
      </c>
      <c r="D10" s="225">
        <f>IF(O10="",IF(N10="",INDEX([2]原表!$C$7:$L$63,MATCH($B10,[2]原表!$B$7:$B$63,0),2)*1,N10),O10)</f>
        <v>-6.9</v>
      </c>
      <c r="E10" s="226">
        <f>IF(N10="",INDEX([2]原表!$C$7:$L$63,MATCH($B10,[2]原表!$B$7:$B$63,0),9)*1,N10)</f>
        <v>85.1</v>
      </c>
      <c r="F10" s="225">
        <f>IF(O10="",IF(N10="",INDEX([2]原表!$C$7:$L$63,MATCH($B10,[2]原表!$B$7:$B$63,0),10)*1,N10),O10)</f>
        <v>4.4000000000000004</v>
      </c>
      <c r="G10" s="226">
        <f>IF(N10="",INDEX([2]原表!$C$7:$L$63,MATCH($B10,[2]原表!$B$7:$B$63,0),7)*1,N10)</f>
        <v>91.7</v>
      </c>
      <c r="H10" s="227">
        <f>IF(O10="",IF(N10="",INDEX([2]原表!$C$7:$L$63,MATCH($B10,[2]原表!$B$7:$B$63,0),8)*1,N10),O10)</f>
        <v>5.0999999999999996</v>
      </c>
      <c r="I10" s="228">
        <f>IF(N10="",INDEX([2]原表!$C$7:$L$63,MATCH($B10,[2]原表!$B$7:$B$63,0),5)*1,N10)</f>
        <v>1.1599999999999999</v>
      </c>
      <c r="J10" s="229">
        <f>IF(O10="",IF(N10="",INDEX([2]原表!$C$7:$L$63,MATCH($B10,[2]原表!$B$7:$B$63,0),6)*1,N10),O10)</f>
        <v>-0.17</v>
      </c>
      <c r="M10" s="231" t="s">
        <v>89</v>
      </c>
      <c r="N10" s="232" t="s">
        <v>87</v>
      </c>
      <c r="O10" s="232" t="s">
        <v>87</v>
      </c>
    </row>
    <row r="11" spans="1:15" s="214" customFormat="1" ht="30.95" customHeight="1" x14ac:dyDescent="0.15">
      <c r="A11" s="7"/>
      <c r="B11" s="234" t="s">
        <v>90</v>
      </c>
      <c r="C11" s="224">
        <f>IF(N11="",INDEX([2]原表!$C$7:$L$63,MATCH($B11,[2]原表!$B$7:$B$63,0),1)*1,N11)</f>
        <v>419033</v>
      </c>
      <c r="D11" s="225">
        <f>IF(O11="",IF(N11="",INDEX([2]原表!$C$7:$L$63,MATCH($B11,[2]原表!$B$7:$B$63,0),2)*1,N11),O11)</f>
        <v>-51.3</v>
      </c>
      <c r="E11" s="226">
        <f>IF(N11="",INDEX([2]原表!$C$7:$L$63,MATCH($B11,[2]原表!$B$7:$B$63,0),9)*1,N11)</f>
        <v>82.6</v>
      </c>
      <c r="F11" s="225">
        <f>IF(O11="",IF(N11="",INDEX([2]原表!$C$7:$L$63,MATCH($B11,[2]原表!$B$7:$B$63,0),10)*1,N11),O11)</f>
        <v>-17.399999999999999</v>
      </c>
      <c r="G11" s="226">
        <f>IF(N11="",INDEX([2]原表!$C$7:$L$63,MATCH($B11,[2]原表!$B$7:$B$63,0),7)*1,N11)</f>
        <v>56.3</v>
      </c>
      <c r="H11" s="227">
        <f>IF(O11="",IF(N11="",INDEX([2]原表!$C$7:$L$63,MATCH($B11,[2]原表!$B$7:$B$63,0),8)*1,N11),O11)</f>
        <v>-43.7</v>
      </c>
      <c r="I11" s="228">
        <f>IF(N11="",INDEX([2]原表!$C$7:$L$63,MATCH($B11,[2]原表!$B$7:$B$63,0),5)*1,N11)</f>
        <v>1.5</v>
      </c>
      <c r="J11" s="229">
        <f>IF(O11="",IF(N11="",INDEX([2]原表!$C$7:$L$63,MATCH($B11,[2]原表!$B$7:$B$63,0),6)*1,N11),O11)</f>
        <v>-0.68</v>
      </c>
      <c r="M11" s="235" t="s">
        <v>90</v>
      </c>
      <c r="N11" s="232"/>
      <c r="O11" s="232"/>
    </row>
    <row r="12" spans="1:15" s="214" customFormat="1" ht="30.95" customHeight="1" x14ac:dyDescent="0.15">
      <c r="A12" s="7"/>
      <c r="B12" s="233" t="s">
        <v>91</v>
      </c>
      <c r="C12" s="224">
        <f>IF(N12="",INDEX([2]原表!$C$7:$L$63,MATCH($B12,[2]原表!$B$7:$B$63,0),1)*1,N12)</f>
        <v>587898</v>
      </c>
      <c r="D12" s="225">
        <f>IF(O12="",IF(N12="",INDEX([2]原表!$C$7:$L$63,MATCH($B12,[2]原表!$B$7:$B$63,0),2)*1,N12),O12)</f>
        <v>32.5</v>
      </c>
      <c r="E12" s="226">
        <f>IF(N12="",INDEX([2]原表!$C$7:$L$63,MATCH($B12,[2]原表!$B$7:$B$63,0),9)*1,N12)</f>
        <v>73.599999999999994</v>
      </c>
      <c r="F12" s="225">
        <f>IF(O12="",IF(N12="",INDEX([2]原表!$C$7:$L$63,MATCH($B12,[2]原表!$B$7:$B$63,0),10)*1,N12),O12)</f>
        <v>-26.4</v>
      </c>
      <c r="G12" s="226">
        <f>IF(N12="",INDEX([2]原表!$C$7:$L$63,MATCH($B12,[2]原表!$B$7:$B$63,0),7)*1,N12)</f>
        <v>49.3</v>
      </c>
      <c r="H12" s="227">
        <f>IF(O12="",IF(N12="",INDEX([2]原表!$C$7:$L$63,MATCH($B12,[2]原表!$B$7:$B$63,0),8)*1,N12),O12)</f>
        <v>-50.7</v>
      </c>
      <c r="I12" s="228">
        <f>IF(N12="",INDEX([2]原表!$C$7:$L$63,MATCH($B12,[2]原表!$B$7:$B$63,0),5)*1,N12)</f>
        <v>1.51</v>
      </c>
      <c r="J12" s="229">
        <f>IF(O12="",IF(N12="",INDEX([2]原表!$C$7:$L$63,MATCH($B12,[2]原表!$B$7:$B$63,0),6)*1,N12),O12)</f>
        <v>0.2</v>
      </c>
      <c r="M12" s="231" t="s">
        <v>91</v>
      </c>
      <c r="N12" s="232" t="s">
        <v>87</v>
      </c>
      <c r="O12" s="232" t="s">
        <v>87</v>
      </c>
    </row>
    <row r="13" spans="1:15" s="214" customFormat="1" ht="30.95" customHeight="1" x14ac:dyDescent="0.15">
      <c r="A13" s="7"/>
      <c r="B13" s="233" t="s">
        <v>92</v>
      </c>
      <c r="C13" s="224">
        <f>IF(N13="",INDEX([2]原表!$C$7:$L$63,MATCH($B13,[2]原表!$B$7:$B$63,0),1)*1,N13)</f>
        <v>219298</v>
      </c>
      <c r="D13" s="225">
        <f>IF(O13="",IF(N13="",INDEX([2]原表!$C$7:$L$63,MATCH($B13,[2]原表!$B$7:$B$63,0),2)*1,N13),O13)</f>
        <v>2.9</v>
      </c>
      <c r="E13" s="226">
        <f>IF(N13="",INDEX([2]原表!$C$7:$L$63,MATCH($B13,[2]原表!$B$7:$B$63,0),9)*1,N13)</f>
        <v>82.7</v>
      </c>
      <c r="F13" s="225">
        <f>IF(O13="",IF(N13="",INDEX([2]原表!$C$7:$L$63,MATCH($B13,[2]原表!$B$7:$B$63,0),10)*1,N13),O13)</f>
        <v>9.1999999999999993</v>
      </c>
      <c r="G13" s="226">
        <f>IF(N13="",INDEX([2]原表!$C$7:$L$63,MATCH($B13,[2]原表!$B$7:$B$63,0),7)*1,N13)</f>
        <v>87.8</v>
      </c>
      <c r="H13" s="227">
        <f>IF(O13="",IF(N13="",INDEX([2]原表!$C$7:$L$63,MATCH($B13,[2]原表!$B$7:$B$63,0),8)*1,N13),O13)</f>
        <v>12.6</v>
      </c>
      <c r="I13" s="228">
        <f>IF(N13="",INDEX([2]原表!$C$7:$L$63,MATCH($B13,[2]原表!$B$7:$B$63,0),5)*1,N13)</f>
        <v>0.82</v>
      </c>
      <c r="J13" s="229">
        <f>IF(O13="",IF(N13="",INDEX([2]原表!$C$7:$L$63,MATCH($B13,[2]原表!$B$7:$B$63,0),6)*1,N13),O13)</f>
        <v>-0.15</v>
      </c>
      <c r="M13" s="231" t="s">
        <v>92</v>
      </c>
      <c r="N13" s="232" t="s">
        <v>87</v>
      </c>
      <c r="O13" s="232" t="s">
        <v>87</v>
      </c>
    </row>
    <row r="14" spans="1:15" s="214" customFormat="1" ht="30.95" customHeight="1" x14ac:dyDescent="0.15">
      <c r="A14" s="7"/>
      <c r="B14" s="233" t="s">
        <v>93</v>
      </c>
      <c r="C14" s="224">
        <f>IF(N14="",INDEX([2]原表!$C$7:$L$63,MATCH($B14,[2]原表!$B$7:$B$63,0),1)*1,N14)</f>
        <v>162531</v>
      </c>
      <c r="D14" s="225">
        <f>IF(O14="",IF(N14="",INDEX([2]原表!$C$7:$L$63,MATCH($B14,[2]原表!$B$7:$B$63,0),2)*1,N14),O14)</f>
        <v>-2.5</v>
      </c>
      <c r="E14" s="226">
        <f>IF(N14="",INDEX([2]原表!$C$7:$L$63,MATCH($B14,[2]原表!$B$7:$B$63,0),9)*1,N14)</f>
        <v>92.9</v>
      </c>
      <c r="F14" s="225">
        <f>IF(O14="",IF(N14="",INDEX([2]原表!$C$7:$L$63,MATCH($B14,[2]原表!$B$7:$B$63,0),10)*1,N14),O14)</f>
        <v>1.8</v>
      </c>
      <c r="G14" s="226">
        <f>IF(N14="",INDEX([2]原表!$C$7:$L$63,MATCH($B14,[2]原表!$B$7:$B$63,0),7)*1,N14)</f>
        <v>91.9</v>
      </c>
      <c r="H14" s="227">
        <f>IF(O14="",IF(N14="",INDEX([2]原表!$C$7:$L$63,MATCH($B14,[2]原表!$B$7:$B$63,0),8)*1,N14),O14)</f>
        <v>5.7</v>
      </c>
      <c r="I14" s="228">
        <f>IF(N14="",INDEX([2]原表!$C$7:$L$63,MATCH($B14,[2]原表!$B$7:$B$63,0),5)*1,N14)</f>
        <v>0.71</v>
      </c>
      <c r="J14" s="229">
        <f>IF(O14="",IF(N14="",INDEX([2]原表!$C$7:$L$63,MATCH($B14,[2]原表!$B$7:$B$63,0),6)*1,N14),O14)</f>
        <v>-0.13</v>
      </c>
      <c r="M14" s="231" t="s">
        <v>93</v>
      </c>
      <c r="N14" s="232" t="s">
        <v>87</v>
      </c>
      <c r="O14" s="232" t="s">
        <v>87</v>
      </c>
    </row>
    <row r="15" spans="1:15" s="214" customFormat="1" ht="30.95" customHeight="1" x14ac:dyDescent="0.15">
      <c r="A15" s="7"/>
      <c r="B15" s="233" t="s">
        <v>94</v>
      </c>
      <c r="C15" s="224">
        <f>IF(N15="",INDEX([2]原表!$C$7:$L$63,MATCH($B15,[2]原表!$B$7:$B$63,0),1)*1,N15)</f>
        <v>744560</v>
      </c>
      <c r="D15" s="225">
        <f>IF(O15="",IF(N15="",INDEX([2]原表!$C$7:$L$63,MATCH($B15,[2]原表!$B$7:$B$63,0),2)*1,N15),O15)</f>
        <v>10.6</v>
      </c>
      <c r="E15" s="226">
        <f>IF(N15="",INDEX([2]原表!$C$7:$L$63,MATCH($B15,[2]原表!$B$7:$B$63,0),9)*1,N15)</f>
        <v>100</v>
      </c>
      <c r="F15" s="225">
        <f>IF(O15="",IF(N15="",INDEX([2]原表!$C$7:$L$63,MATCH($B15,[2]原表!$B$7:$B$63,0),10)*1,N15),O15)</f>
        <v>0</v>
      </c>
      <c r="G15" s="226">
        <f>IF(N15="",INDEX([2]原表!$C$7:$L$63,MATCH($B15,[2]原表!$B$7:$B$63,0),7)*1,N15)</f>
        <v>100</v>
      </c>
      <c r="H15" s="227">
        <f>IF(O15="",IF(N15="",INDEX([2]原表!$C$7:$L$63,MATCH($B15,[2]原表!$B$7:$B$63,0),8)*1,N15),O15)</f>
        <v>0</v>
      </c>
      <c r="I15" s="228">
        <f>IF(N15="",INDEX([2]原表!$C$7:$L$63,MATCH($B15,[2]原表!$B$7:$B$63,0),5)*1,N15)</f>
        <v>1.95</v>
      </c>
      <c r="J15" s="229">
        <f>IF(O15="",IF(N15="",INDEX([2]原表!$C$7:$L$63,MATCH($B15,[2]原表!$B$7:$B$63,0),6)*1,N15),O15)</f>
        <v>0.17</v>
      </c>
      <c r="M15" s="231" t="s">
        <v>94</v>
      </c>
      <c r="N15" s="232"/>
      <c r="O15" s="232" t="s">
        <v>87</v>
      </c>
    </row>
    <row r="16" spans="1:15" s="214" customFormat="1" ht="30.95" customHeight="1" x14ac:dyDescent="0.15">
      <c r="A16" s="7"/>
      <c r="B16" s="233" t="s">
        <v>95</v>
      </c>
      <c r="C16" s="224">
        <f>IF(N16="",INDEX([2]原表!$C$7:$L$63,MATCH($B16,[2]原表!$B$7:$B$63,0),1)*1,N16)</f>
        <v>326371</v>
      </c>
      <c r="D16" s="225">
        <f>IF(O16="",IF(N16="",INDEX([2]原表!$C$7:$L$63,MATCH($B16,[2]原表!$B$7:$B$63,0),2)*1,N16),O16)</f>
        <v>6.8</v>
      </c>
      <c r="E16" s="226">
        <f>IF(N16="",INDEX([2]原表!$C$7:$L$63,MATCH($B16,[2]原表!$B$7:$B$63,0),9)*1,N16)</f>
        <v>100</v>
      </c>
      <c r="F16" s="225">
        <f>IF(O16="",IF(N16="",INDEX([2]原表!$C$7:$L$63,MATCH($B16,[2]原表!$B$7:$B$63,0),10)*1,N16),O16)</f>
        <v>4.7</v>
      </c>
      <c r="G16" s="226">
        <f>IF(N16="",INDEX([2]原表!$C$7:$L$63,MATCH($B16,[2]原表!$B$7:$B$63,0),7)*1,N16)</f>
        <v>100</v>
      </c>
      <c r="H16" s="227">
        <f>IF(O16="",IF(N16="",INDEX([2]原表!$C$7:$L$63,MATCH($B16,[2]原表!$B$7:$B$63,0),8)*1,N16),O16)</f>
        <v>2.6</v>
      </c>
      <c r="I16" s="228">
        <f>IF(N16="",INDEX([2]原表!$C$7:$L$63,MATCH($B16,[2]原表!$B$7:$B$63,0),5)*1,N16)</f>
        <v>1.71</v>
      </c>
      <c r="J16" s="229">
        <f>IF(O16="",IF(N16="",INDEX([2]原表!$C$7:$L$63,MATCH($B16,[2]原表!$B$7:$B$63,0),6)*1,N16),O16)</f>
        <v>0.33</v>
      </c>
      <c r="M16" s="231" t="s">
        <v>95</v>
      </c>
      <c r="N16" s="232"/>
      <c r="O16" s="232"/>
    </row>
    <row r="17" spans="1:17" s="214" customFormat="1" ht="30.95" customHeight="1" x14ac:dyDescent="0.15">
      <c r="A17" s="7"/>
      <c r="B17" s="236" t="s">
        <v>96</v>
      </c>
      <c r="C17" s="224">
        <f>IF(N17="",INDEX([2]原表!$C$7:$L$63,MATCH($B17,[2]原表!$B$7:$B$63,0),1)*1,N17)</f>
        <v>566010</v>
      </c>
      <c r="D17" s="225">
        <f>IF(O17="",IF(N17="",INDEX([2]原表!$C$7:$L$63,MATCH($B17,[2]原表!$B$7:$B$63,0),2)*1,N17),O17)</f>
        <v>-0.9</v>
      </c>
      <c r="E17" s="226">
        <f>IF(N17="",INDEX([2]原表!$C$7:$L$63,MATCH($B17,[2]原表!$B$7:$B$63,0),9)*1,N17)</f>
        <v>100</v>
      </c>
      <c r="F17" s="225">
        <f>IF(O17="",IF(N17="",INDEX([2]原表!$C$7:$L$63,MATCH($B17,[2]原表!$B$7:$B$63,0),10)*1,N17),O17)</f>
        <v>0</v>
      </c>
      <c r="G17" s="226">
        <f>IF(N17="",INDEX([2]原表!$C$7:$L$63,MATCH($B17,[2]原表!$B$7:$B$63,0),7)*1,N17)</f>
        <v>100</v>
      </c>
      <c r="H17" s="227">
        <f>IF(O17="",IF(N17="",INDEX([2]原表!$C$7:$L$63,MATCH($B17,[2]原表!$B$7:$B$63,0),8)*1,N17),O17)</f>
        <v>0</v>
      </c>
      <c r="I17" s="228">
        <f>IF(N17="",INDEX([2]原表!$C$7:$L$63,MATCH($B17,[2]原表!$B$7:$B$63,0),5)*1,N17)</f>
        <v>2.15</v>
      </c>
      <c r="J17" s="229">
        <f>IF(O17="",IF(N17="",INDEX([2]原表!$C$7:$L$63,MATCH($B17,[2]原表!$B$7:$B$63,0),6)*1,N17),O17)</f>
        <v>0.1</v>
      </c>
      <c r="M17" s="231" t="s">
        <v>96</v>
      </c>
      <c r="N17" s="232"/>
      <c r="O17" s="232"/>
    </row>
    <row r="18" spans="1:17" s="214" customFormat="1" ht="30.95" customHeight="1" x14ac:dyDescent="0.15">
      <c r="A18" s="7"/>
      <c r="B18" s="237" t="s">
        <v>97</v>
      </c>
      <c r="C18" s="224">
        <f>IF(N18="",INDEX([2]原表!$C$7:$L$63,MATCH($B18,[2]原表!$B$7:$B$63,0),1)*1,N18)</f>
        <v>51592</v>
      </c>
      <c r="D18" s="225">
        <f>IF(O18="",IF(N18="",INDEX([2]原表!$C$7:$L$63,MATCH($B18,[2]原表!$B$7:$B$63,0),2)*1,N18),O18)</f>
        <v>50.1</v>
      </c>
      <c r="E18" s="226">
        <f>IF(N18="",INDEX([2]原表!$C$7:$L$63,MATCH($B18,[2]原表!$B$7:$B$63,0),9)*1,N18)</f>
        <v>14</v>
      </c>
      <c r="F18" s="225">
        <f>IF(O18="",IF(N18="",INDEX([2]原表!$C$7:$L$63,MATCH($B18,[2]原表!$B$7:$B$63,0),10)*1,N18),O18)</f>
        <v>-36</v>
      </c>
      <c r="G18" s="226">
        <f>IF(N18="",INDEX([2]原表!$C$7:$L$63,MATCH($B18,[2]原表!$B$7:$B$63,0),7)*1,N18)</f>
        <v>19.3</v>
      </c>
      <c r="H18" s="227">
        <f>IF(O18="",IF(N18="",INDEX([2]原表!$C$7:$L$63,MATCH($B18,[2]原表!$B$7:$B$63,0),8)*1,N18),O18)</f>
        <v>-28.3</v>
      </c>
      <c r="I18" s="228">
        <f>IF(N18="",INDEX([2]原表!$C$7:$L$63,MATCH($B18,[2]原表!$B$7:$B$63,0),5)*1,N18)</f>
        <v>0.3</v>
      </c>
      <c r="J18" s="229">
        <f>IF(O18="",IF(N18="",INDEX([2]原表!$C$7:$L$63,MATCH($B18,[2]原表!$B$7:$B$63,0),6)*1,N18),O18)</f>
        <v>-0.02</v>
      </c>
      <c r="M18" s="231" t="s">
        <v>97</v>
      </c>
      <c r="N18" s="232"/>
      <c r="O18" s="232"/>
    </row>
    <row r="19" spans="1:17" s="214" customFormat="1" ht="30.95" customHeight="1" x14ac:dyDescent="0.15">
      <c r="A19" s="7"/>
      <c r="B19" s="238" t="s">
        <v>98</v>
      </c>
      <c r="C19" s="224">
        <f>IF(N19="",INDEX([2]原表!$C$7:$L$63,MATCH($B19,[2]原表!$B$7:$B$63,0),1)*1,N19)</f>
        <v>154068</v>
      </c>
      <c r="D19" s="225">
        <f>IF(O19="",IF(N19="",INDEX([2]原表!$C$7:$L$63,MATCH($B19,[2]原表!$B$7:$B$63,0),2)*1,N19),O19)</f>
        <v>-5</v>
      </c>
      <c r="E19" s="226">
        <f>IF(N19="",INDEX([2]原表!$C$7:$L$63,MATCH($B19,[2]原表!$B$7:$B$63,0),9)*1,N19)</f>
        <v>86.8</v>
      </c>
      <c r="F19" s="225">
        <f>IF(O19="",IF(N19="",INDEX([2]原表!$C$7:$L$63,MATCH($B19,[2]原表!$B$7:$B$63,0),10)*1,N19),O19)</f>
        <v>-7</v>
      </c>
      <c r="G19" s="226">
        <f>IF(N19="",INDEX([2]原表!$C$7:$L$63,MATCH($B19,[2]原表!$B$7:$B$63,0),7)*1,N19)</f>
        <v>92</v>
      </c>
      <c r="H19" s="227">
        <f>IF(O19="",IF(N19="",INDEX([2]原表!$C$7:$L$63,MATCH($B19,[2]原表!$B$7:$B$63,0),8)*1,N19),O19)</f>
        <v>-4.9000000000000004</v>
      </c>
      <c r="I19" s="228">
        <f>IF(N19="",INDEX([2]原表!$C$7:$L$63,MATCH($B19,[2]原表!$B$7:$B$63,0),5)*1,N19)</f>
        <v>0.79</v>
      </c>
      <c r="J19" s="229">
        <f>IF(O19="",IF(N19="",INDEX([2]原表!$C$7:$L$63,MATCH($B19,[2]原表!$B$7:$B$63,0),6)*1,N19),O19)</f>
        <v>0.11</v>
      </c>
      <c r="M19" s="231" t="s">
        <v>98</v>
      </c>
      <c r="N19" s="232"/>
      <c r="O19" s="232"/>
    </row>
    <row r="20" spans="1:17" s="214" customFormat="1" ht="30.95" customHeight="1" x14ac:dyDescent="0.15">
      <c r="A20" s="7"/>
      <c r="B20" s="233" t="s">
        <v>99</v>
      </c>
      <c r="C20" s="224">
        <f>IF(N20="",INDEX([2]原表!$C$7:$L$63,MATCH($B20,[2]原表!$B$7:$B$63,0),1)*1,N20)</f>
        <v>744412</v>
      </c>
      <c r="D20" s="225">
        <f>IF(O20="",IF(N20="",INDEX([2]原表!$C$7:$L$63,MATCH($B20,[2]原表!$B$7:$B$63,0),2)*1,N20),O20)</f>
        <v>18.8</v>
      </c>
      <c r="E20" s="226">
        <f>IF(N20="",INDEX([2]原表!$C$7:$L$63,MATCH($B20,[2]原表!$B$7:$B$63,0),9)*1,N20)</f>
        <v>98.9</v>
      </c>
      <c r="F20" s="225">
        <f>IF(O20="",IF(N20="",INDEX([2]原表!$C$7:$L$63,MATCH($B20,[2]原表!$B$7:$B$63,0),10)*1,N20),O20)</f>
        <v>0.1</v>
      </c>
      <c r="G20" s="226">
        <f>IF(N20="",INDEX([2]原表!$C$7:$L$63,MATCH($B20,[2]原表!$B$7:$B$63,0),7)*1,N20)</f>
        <v>97.2</v>
      </c>
      <c r="H20" s="227">
        <f>IF(O20="",IF(N20="",INDEX([2]原表!$C$7:$L$63,MATCH($B20,[2]原表!$B$7:$B$63,0),8)*1,N20),O20)</f>
        <v>-0.4</v>
      </c>
      <c r="I20" s="228">
        <f>IF(N20="",INDEX([2]原表!$C$7:$L$63,MATCH($B20,[2]原表!$B$7:$B$63,0),5)*1,N20)</f>
        <v>2.04</v>
      </c>
      <c r="J20" s="229">
        <f>IF(O20="",IF(N20="",INDEX([2]原表!$C$7:$L$63,MATCH($B20,[2]原表!$B$7:$B$63,0),6)*1,N20),O20)</f>
        <v>0.08</v>
      </c>
      <c r="M20" s="231" t="s">
        <v>99</v>
      </c>
      <c r="N20" s="232"/>
      <c r="O20" s="232" t="s">
        <v>87</v>
      </c>
    </row>
    <row r="21" spans="1:17" s="214" customFormat="1" ht="30.95" customHeight="1" x14ac:dyDescent="0.15">
      <c r="A21" s="7"/>
      <c r="B21" s="233" t="s">
        <v>100</v>
      </c>
      <c r="C21" s="224">
        <f>IF(N21="",INDEX([2]原表!$C$7:$L$63,MATCH($B21,[2]原表!$B$7:$B$63,0),1)*1,N21)</f>
        <v>491333</v>
      </c>
      <c r="D21" s="225">
        <f>IF(O21="",IF(N21="",INDEX([2]原表!$C$7:$L$63,MATCH($B21,[2]原表!$B$7:$B$63,0),2)*1,N21),O21)</f>
        <v>27.1</v>
      </c>
      <c r="E21" s="226">
        <f>IF(N21="",INDEX([2]原表!$C$7:$L$63,MATCH($B21,[2]原表!$B$7:$B$63,0),9)*1,N21)</f>
        <v>100</v>
      </c>
      <c r="F21" s="225">
        <f>IF(O21="",IF(N21="",INDEX([2]原表!$C$7:$L$63,MATCH($B21,[2]原表!$B$7:$B$63,0),10)*1,N21),O21)</f>
        <v>11.2</v>
      </c>
      <c r="G21" s="226">
        <f>IF(N21="",INDEX([2]原表!$C$7:$L$63,MATCH($B21,[2]原表!$B$7:$B$63,0),7)*1,N21)</f>
        <v>100</v>
      </c>
      <c r="H21" s="227">
        <f>IF(O21="",IF(N21="",INDEX([2]原表!$C$7:$L$63,MATCH($B21,[2]原表!$B$7:$B$63,0),8)*1,N21),O21)</f>
        <v>6.7</v>
      </c>
      <c r="I21" s="228">
        <f>IF(N21="",INDEX([2]原表!$C$7:$L$63,MATCH($B21,[2]原表!$B$7:$B$63,0),5)*1,N21)</f>
        <v>1.58</v>
      </c>
      <c r="J21" s="229">
        <f>IF(O21="",IF(N21="",INDEX([2]原表!$C$7:$L$63,MATCH($B21,[2]原表!$B$7:$B$63,0),6)*1,N21),O21)</f>
        <v>0.33</v>
      </c>
      <c r="M21" s="231" t="s">
        <v>100</v>
      </c>
      <c r="N21" s="232"/>
      <c r="O21" s="232" t="s">
        <v>87</v>
      </c>
    </row>
    <row r="22" spans="1:17" s="214" customFormat="1" ht="30.95" customHeight="1" x14ac:dyDescent="0.15">
      <c r="A22" s="7"/>
      <c r="B22" s="233" t="s">
        <v>101</v>
      </c>
      <c r="C22" s="239" t="str">
        <f>IF(N22="",INDEX([2]原表!$C$7:$L$63,MATCH($B22,[2]原表!$B$7:$B$63,0),1)*1,N22)</f>
        <v>X</v>
      </c>
      <c r="D22" s="240" t="str">
        <f>IF(O22="",IF(N22="",INDEX([2]原表!$C$7:$L$63,MATCH($B22,[2]原表!$B$7:$B$63,0),2)*1,N22),O22)</f>
        <v>X</v>
      </c>
      <c r="E22" s="241" t="str">
        <f>IF(N22="",INDEX([2]原表!$C$7:$L$63,MATCH($B22,[2]原表!$B$7:$B$63,0),9)*1,N22)</f>
        <v>X</v>
      </c>
      <c r="F22" s="240" t="str">
        <f>IF(O22="",IF(N22="",INDEX([2]原表!$C$7:$L$63,MATCH($B22,[2]原表!$B$7:$B$63,0),10)*1,N22),O22)</f>
        <v>X</v>
      </c>
      <c r="G22" s="241" t="str">
        <f>IF(N22="",INDEX([2]原表!$C$7:$L$63,MATCH($B22,[2]原表!$B$7:$B$63,0),7)*1,N22)</f>
        <v>X</v>
      </c>
      <c r="H22" s="240" t="str">
        <f>IF(O22="",IF(N22="",INDEX([2]原表!$C$7:$L$63,MATCH($B22,[2]原表!$B$7:$B$63,0),8)*1,N22),O22)</f>
        <v>X</v>
      </c>
      <c r="I22" s="242" t="str">
        <f>IF(N22="",INDEX([2]原表!$C$7:$L$63,MATCH($B22,[2]原表!$B$7:$B$63,0),5)*1,N22)</f>
        <v>X</v>
      </c>
      <c r="J22" s="243" t="str">
        <f>IF(O22="",IF(N22="",INDEX([2]原表!$C$7:$L$63,MATCH($B22,[2]原表!$B$7:$B$63,0),6)*1,N22),O22)</f>
        <v>X</v>
      </c>
      <c r="M22" s="231" t="s">
        <v>101</v>
      </c>
      <c r="N22" s="232" t="s">
        <v>102</v>
      </c>
      <c r="O22" s="232" t="s">
        <v>102</v>
      </c>
    </row>
    <row r="23" spans="1:17" s="214" customFormat="1" ht="30.95" customHeight="1" x14ac:dyDescent="0.15">
      <c r="A23" s="7"/>
      <c r="B23" s="244" t="s">
        <v>103</v>
      </c>
      <c r="C23" s="245">
        <f>IF(N23="",INDEX([2]原表!$C$7:$L$63,MATCH($B23,[2]原表!$B$7:$B$63,0),1)*1,N23)</f>
        <v>145962</v>
      </c>
      <c r="D23" s="246">
        <f>IF(O23="",IF(N23="",INDEX([2]原表!$C$7:$L$63,MATCH($B23,[2]原表!$B$7:$B$63,0),2)*1,N23),O23)</f>
        <v>96.8</v>
      </c>
      <c r="E23" s="247">
        <f>IF(N23="",INDEX([2]原表!$C$7:$L$63,MATCH($B23,[2]原表!$B$7:$B$63,0),9)*1,N23)</f>
        <v>77.599999999999994</v>
      </c>
      <c r="F23" s="248">
        <f>IF(O23="",IF(N23="",INDEX([2]原表!$C$7:$L$63,MATCH($B23,[2]原表!$B$7:$B$63,0),10)*1,N23),O23)</f>
        <v>3.4</v>
      </c>
      <c r="G23" s="247">
        <f>IF(N23="",INDEX([2]原表!$C$7:$L$63,MATCH($B23,[2]原表!$B$7:$B$63,0),7)*1,N23)</f>
        <v>84.1</v>
      </c>
      <c r="H23" s="249">
        <f>IF(O23="",IF(N23="",INDEX([2]原表!$C$7:$L$63,MATCH($B23,[2]原表!$B$7:$B$63,0),8)*1,N23),O23)</f>
        <v>-2.5</v>
      </c>
      <c r="I23" s="250">
        <f>IF(N23="",INDEX([2]原表!$C$7:$L$63,MATCH($B23,[2]原表!$B$7:$B$63,0),5)*1,N23)</f>
        <v>0.67</v>
      </c>
      <c r="J23" s="251">
        <f>IF(O23="",IF(N23="",INDEX([2]原表!$C$7:$L$63,MATCH($B23,[2]原表!$B$7:$B$63,0),6)*1,N23),O23)</f>
        <v>0.15</v>
      </c>
      <c r="M23" s="252" t="s">
        <v>103</v>
      </c>
      <c r="N23" s="232"/>
      <c r="O23" s="232"/>
    </row>
    <row r="24" spans="1:17" s="214" customFormat="1" ht="27" customHeight="1" x14ac:dyDescent="0.15">
      <c r="A24" s="7"/>
      <c r="B24" s="253"/>
      <c r="C24" s="254"/>
      <c r="D24" s="254"/>
      <c r="E24" s="255"/>
      <c r="F24" s="255"/>
      <c r="G24" s="256"/>
      <c r="H24" s="256"/>
      <c r="I24" s="256"/>
      <c r="J24" s="256"/>
      <c r="M24" s="214" t="s">
        <v>104</v>
      </c>
    </row>
    <row r="25" spans="1:17" s="257" customFormat="1" ht="27" customHeight="1" x14ac:dyDescent="0.15">
      <c r="A25" s="3"/>
      <c r="B25" s="3" t="s">
        <v>105</v>
      </c>
      <c r="C25" s="3"/>
      <c r="D25" s="3"/>
      <c r="E25" s="3"/>
      <c r="F25" s="3"/>
      <c r="G25" s="3"/>
      <c r="H25" s="3"/>
      <c r="I25" s="3"/>
      <c r="J25" s="3"/>
      <c r="K25" s="214"/>
      <c r="L25" s="214"/>
      <c r="M25" s="214" t="s">
        <v>106</v>
      </c>
      <c r="N25" s="214"/>
      <c r="O25" s="214"/>
      <c r="P25" s="214"/>
      <c r="Q25" s="214"/>
    </row>
    <row r="26" spans="1:17" s="257" customFormat="1" ht="27" customHeight="1" x14ac:dyDescent="0.15">
      <c r="A26" s="3"/>
      <c r="B26" s="3" t="s">
        <v>107</v>
      </c>
      <c r="C26" s="3"/>
      <c r="D26" s="3"/>
      <c r="E26" s="3"/>
      <c r="F26" s="3"/>
      <c r="G26" s="3"/>
      <c r="H26" s="3"/>
      <c r="I26" s="3"/>
      <c r="J26" s="3"/>
      <c r="K26" s="214"/>
      <c r="L26" s="214"/>
      <c r="M26" s="214"/>
      <c r="N26" s="214"/>
      <c r="O26" s="214"/>
      <c r="P26" s="214"/>
      <c r="Q26" s="214"/>
    </row>
    <row r="27" spans="1:17" s="257" customFormat="1" ht="27" customHeight="1" x14ac:dyDescent="0.15">
      <c r="A27" s="3"/>
      <c r="B27" s="308" t="s">
        <v>108</v>
      </c>
      <c r="C27" s="308"/>
      <c r="D27" s="308"/>
      <c r="E27" s="308"/>
      <c r="F27" s="308"/>
      <c r="G27" s="308"/>
      <c r="H27" s="308"/>
      <c r="I27" s="308"/>
      <c r="J27" s="308"/>
      <c r="K27" s="214"/>
      <c r="L27" s="214"/>
      <c r="M27" s="214"/>
      <c r="N27" s="214"/>
      <c r="O27" s="214"/>
      <c r="P27" s="214"/>
      <c r="Q27" s="214"/>
    </row>
    <row r="28" spans="1:17" s="257" customFormat="1" ht="27" customHeight="1" x14ac:dyDescent="0.15">
      <c r="A28" s="3"/>
      <c r="B28" s="258" t="s">
        <v>109</v>
      </c>
      <c r="C28" s="258"/>
      <c r="D28" s="258"/>
      <c r="E28" s="258"/>
      <c r="F28" s="258"/>
      <c r="G28" s="258"/>
      <c r="H28" s="258"/>
      <c r="I28" s="258"/>
      <c r="J28" s="258"/>
      <c r="K28" s="214"/>
      <c r="L28" s="214"/>
      <c r="M28" s="214"/>
      <c r="N28" s="214"/>
      <c r="O28" s="214"/>
      <c r="P28" s="214"/>
      <c r="Q28" s="214"/>
    </row>
    <row r="29" spans="1:17" s="257" customFormat="1" ht="27" customHeight="1" x14ac:dyDescent="0.15">
      <c r="A29" s="3"/>
      <c r="B29" s="258" t="s">
        <v>110</v>
      </c>
      <c r="C29" s="258"/>
      <c r="D29" s="258"/>
      <c r="E29" s="258"/>
      <c r="F29" s="258"/>
      <c r="G29" s="258"/>
      <c r="H29" s="258"/>
      <c r="I29" s="258"/>
      <c r="J29" s="258"/>
      <c r="K29" s="214"/>
      <c r="L29" s="214"/>
      <c r="M29" s="214"/>
      <c r="N29" s="214"/>
      <c r="O29" s="214"/>
      <c r="P29" s="214"/>
      <c r="Q29" s="214"/>
    </row>
    <row r="30" spans="1:17" s="257" customFormat="1" ht="27" customHeight="1" x14ac:dyDescent="0.15">
      <c r="A30" s="3"/>
      <c r="B30" s="258" t="s">
        <v>111</v>
      </c>
      <c r="C30" s="258"/>
      <c r="D30" s="258"/>
      <c r="E30" s="258"/>
      <c r="F30" s="258"/>
      <c r="G30" s="258"/>
      <c r="H30" s="258"/>
      <c r="I30" s="258"/>
      <c r="J30" s="258"/>
      <c r="K30" s="214"/>
      <c r="L30" s="214"/>
      <c r="M30" s="214"/>
      <c r="N30" s="214"/>
      <c r="O30" s="214"/>
      <c r="P30" s="214"/>
      <c r="Q30" s="214"/>
    </row>
    <row r="31" spans="1:17" s="257" customFormat="1" ht="27" customHeight="1" x14ac:dyDescent="0.15">
      <c r="B31" s="3" t="s">
        <v>112</v>
      </c>
      <c r="K31" s="214"/>
      <c r="L31" s="214"/>
      <c r="M31" s="214"/>
      <c r="N31" s="214"/>
      <c r="O31" s="214"/>
      <c r="P31" s="214"/>
      <c r="Q31" s="214"/>
    </row>
    <row r="32" spans="1:17" s="257" customFormat="1" ht="27" customHeight="1" x14ac:dyDescent="0.15">
      <c r="B32" s="258" t="s">
        <v>113</v>
      </c>
      <c r="C32" s="259"/>
      <c r="D32" s="259"/>
      <c r="E32" s="259"/>
      <c r="F32" s="259"/>
      <c r="G32" s="259"/>
      <c r="H32" s="259"/>
      <c r="I32" s="259"/>
      <c r="J32" s="259"/>
      <c r="K32" s="214"/>
      <c r="L32" s="214"/>
      <c r="M32" s="214"/>
      <c r="N32" s="214"/>
      <c r="O32" s="214"/>
      <c r="P32" s="214"/>
      <c r="Q32" s="214"/>
    </row>
    <row r="33" spans="2:17" s="257" customFormat="1" ht="27" customHeight="1" x14ac:dyDescent="0.15">
      <c r="B33" s="3" t="s">
        <v>114</v>
      </c>
      <c r="C33" s="260"/>
      <c r="D33" s="260"/>
      <c r="E33" s="260"/>
      <c r="F33" s="260"/>
      <c r="G33" s="260"/>
      <c r="H33" s="260"/>
      <c r="I33" s="260"/>
      <c r="J33" s="260"/>
      <c r="K33" s="214"/>
      <c r="L33" s="214"/>
      <c r="M33" s="214"/>
      <c r="N33" s="214"/>
      <c r="O33" s="214"/>
      <c r="P33" s="214"/>
      <c r="Q33" s="214"/>
    </row>
    <row r="34" spans="2:17" s="257" customFormat="1" ht="27" customHeight="1" x14ac:dyDescent="0.15">
      <c r="B34" s="3" t="s">
        <v>115</v>
      </c>
      <c r="C34" s="3"/>
      <c r="D34" s="3"/>
      <c r="E34" s="3"/>
      <c r="F34" s="3"/>
      <c r="G34" s="3"/>
      <c r="H34" s="3"/>
      <c r="K34" s="214"/>
      <c r="L34" s="214"/>
      <c r="M34" s="214"/>
      <c r="N34" s="214"/>
      <c r="O34" s="214"/>
      <c r="P34" s="214"/>
      <c r="Q34" s="214"/>
    </row>
    <row r="35" spans="2:17" s="262" customFormat="1" ht="27" customHeight="1" x14ac:dyDescent="0.15">
      <c r="B35" s="3" t="s">
        <v>116</v>
      </c>
      <c r="C35" s="261"/>
      <c r="D35" s="261"/>
      <c r="E35" s="261"/>
      <c r="F35" s="261"/>
      <c r="G35" s="261"/>
      <c r="H35" s="261"/>
      <c r="K35" s="214"/>
      <c r="L35" s="214"/>
      <c r="M35" s="214"/>
      <c r="N35" s="214"/>
      <c r="O35" s="214"/>
      <c r="P35" s="214"/>
      <c r="Q35" s="214"/>
    </row>
    <row r="36" spans="2:17" ht="30.95" customHeight="1" x14ac:dyDescent="0.15">
      <c r="B36" s="3"/>
      <c r="K36" s="214"/>
      <c r="L36" s="214"/>
      <c r="M36" s="214"/>
      <c r="N36" s="214"/>
      <c r="O36" s="214"/>
      <c r="P36" s="214"/>
      <c r="Q36" s="214"/>
    </row>
    <row r="37" spans="2:17" ht="32.1" customHeight="1" x14ac:dyDescent="0.15">
      <c r="K37" s="214"/>
      <c r="L37" s="214"/>
      <c r="M37" s="214"/>
      <c r="N37" s="214"/>
      <c r="O37" s="214"/>
      <c r="P37" s="214"/>
      <c r="Q37" s="214"/>
    </row>
    <row r="38" spans="2:17" ht="17.25" x14ac:dyDescent="0.15">
      <c r="K38" s="214"/>
      <c r="L38" s="214"/>
      <c r="M38" s="214"/>
      <c r="N38" s="214"/>
      <c r="O38" s="214"/>
      <c r="P38" s="214"/>
      <c r="Q38" s="214"/>
    </row>
    <row r="39" spans="2:17" ht="17.25" x14ac:dyDescent="0.15">
      <c r="K39" s="214"/>
      <c r="L39" s="214"/>
      <c r="M39" s="214"/>
      <c r="N39" s="214"/>
      <c r="O39" s="214"/>
      <c r="P39" s="214"/>
      <c r="Q39" s="214"/>
    </row>
    <row r="40" spans="2:17" ht="17.25" x14ac:dyDescent="0.15">
      <c r="K40" s="214"/>
      <c r="L40" s="214"/>
      <c r="M40" s="214"/>
      <c r="N40" s="214"/>
      <c r="O40" s="214"/>
      <c r="P40" s="214"/>
      <c r="Q40" s="214"/>
    </row>
    <row r="41" spans="2:17" ht="17.25" x14ac:dyDescent="0.15">
      <c r="K41" s="214"/>
      <c r="L41" s="214"/>
      <c r="M41" s="214"/>
      <c r="N41" s="214"/>
      <c r="O41" s="214"/>
      <c r="P41" s="214"/>
      <c r="Q41" s="214"/>
    </row>
    <row r="42" spans="2:17" ht="17.25" x14ac:dyDescent="0.15">
      <c r="K42" s="214"/>
      <c r="L42" s="214"/>
      <c r="M42" s="214"/>
      <c r="N42" s="214"/>
      <c r="O42" s="214"/>
      <c r="P42" s="214"/>
      <c r="Q42" s="214"/>
    </row>
    <row r="43" spans="2:17" ht="17.25" x14ac:dyDescent="0.15">
      <c r="K43" s="214"/>
      <c r="L43" s="214"/>
      <c r="M43" s="214"/>
      <c r="N43" s="214"/>
      <c r="O43" s="214"/>
      <c r="P43" s="214"/>
      <c r="Q43" s="214"/>
    </row>
    <row r="44" spans="2:17" ht="18.75" x14ac:dyDescent="0.2">
      <c r="K44" s="264"/>
      <c r="L44" s="264"/>
      <c r="M44" s="264"/>
      <c r="N44" s="264"/>
      <c r="O44" s="264"/>
      <c r="P44" s="265"/>
      <c r="Q44" s="265"/>
    </row>
    <row r="45" spans="2:17" ht="18.75" x14ac:dyDescent="0.2">
      <c r="K45" s="264"/>
      <c r="L45" s="264"/>
      <c r="M45" s="264"/>
      <c r="N45" s="264"/>
      <c r="O45" s="264"/>
      <c r="P45" s="264"/>
      <c r="Q45" s="266"/>
    </row>
    <row r="46" spans="2:17" ht="18.75" x14ac:dyDescent="0.2">
      <c r="K46" s="264"/>
      <c r="L46" s="264"/>
      <c r="M46" s="264"/>
      <c r="N46" s="264"/>
      <c r="O46" s="264"/>
      <c r="P46" s="264"/>
      <c r="Q46" s="264"/>
    </row>
    <row r="47" spans="2:17" ht="18.75" x14ac:dyDescent="0.2">
      <c r="K47" s="267"/>
      <c r="L47" s="267"/>
      <c r="M47" s="267"/>
      <c r="N47" s="267"/>
      <c r="O47" s="267"/>
      <c r="P47" s="265"/>
      <c r="Q47" s="265"/>
    </row>
    <row r="48" spans="2:17" ht="18.75" x14ac:dyDescent="0.2">
      <c r="K48" s="267"/>
      <c r="L48" s="267"/>
      <c r="M48" s="267"/>
      <c r="N48" s="267"/>
      <c r="O48" s="267"/>
      <c r="P48" s="265"/>
      <c r="Q48" s="265"/>
    </row>
    <row r="49" spans="11:17" ht="18.75" x14ac:dyDescent="0.2">
      <c r="K49" s="264"/>
      <c r="L49" s="264"/>
      <c r="M49" s="264"/>
      <c r="N49" s="264"/>
      <c r="O49" s="264"/>
      <c r="P49" s="265"/>
      <c r="Q49" s="265"/>
    </row>
    <row r="50" spans="11:17" ht="18.75" x14ac:dyDescent="0.2">
      <c r="K50" s="264"/>
      <c r="L50" s="264"/>
      <c r="M50" s="264"/>
      <c r="N50" s="264"/>
      <c r="O50" s="264"/>
      <c r="P50" s="264"/>
      <c r="Q50" s="264"/>
    </row>
    <row r="51" spans="11:17" ht="18.75" x14ac:dyDescent="0.2">
      <c r="K51" s="264"/>
      <c r="L51" s="264"/>
      <c r="M51" s="264"/>
      <c r="N51" s="264"/>
      <c r="O51" s="264"/>
      <c r="P51" s="264"/>
      <c r="Q51" s="264"/>
    </row>
    <row r="52" spans="11:17" ht="21" x14ac:dyDescent="0.2">
      <c r="K52" s="268"/>
      <c r="L52" s="268"/>
      <c r="M52" s="268"/>
      <c r="N52" s="268"/>
      <c r="O52" s="268"/>
      <c r="P52" s="269"/>
      <c r="Q52" s="269"/>
    </row>
    <row r="53" spans="11:17" ht="21" x14ac:dyDescent="0.2">
      <c r="K53" s="268"/>
      <c r="L53" s="268"/>
      <c r="M53" s="268"/>
      <c r="N53" s="268"/>
      <c r="O53" s="268"/>
      <c r="P53" s="269"/>
      <c r="Q53" s="269"/>
    </row>
    <row r="54" spans="11:17" ht="18.75" x14ac:dyDescent="0.2">
      <c r="K54" s="264"/>
      <c r="L54" s="264"/>
      <c r="M54" s="264"/>
      <c r="N54" s="264"/>
      <c r="O54" s="264"/>
      <c r="P54" s="269"/>
      <c r="Q54" s="269"/>
    </row>
    <row r="55" spans="11:17" ht="18.75" x14ac:dyDescent="0.2">
      <c r="K55" s="264"/>
      <c r="L55" s="264"/>
      <c r="M55" s="264"/>
      <c r="N55" s="264"/>
      <c r="O55" s="264"/>
      <c r="P55" s="264"/>
      <c r="Q55" s="264"/>
    </row>
    <row r="56" spans="11:17" ht="18.75" x14ac:dyDescent="0.2">
      <c r="K56" s="264"/>
      <c r="L56" s="264"/>
      <c r="M56" s="264"/>
      <c r="N56" s="264"/>
      <c r="O56" s="264"/>
      <c r="P56" s="264"/>
      <c r="Q56" s="264"/>
    </row>
    <row r="57" spans="11:17" ht="18.75" x14ac:dyDescent="0.2">
      <c r="K57" s="264"/>
      <c r="L57" s="264"/>
      <c r="M57" s="264"/>
      <c r="N57" s="264"/>
      <c r="O57" s="264"/>
      <c r="P57" s="264"/>
      <c r="Q57" s="264"/>
    </row>
    <row r="58" spans="11:17" ht="21" x14ac:dyDescent="0.2">
      <c r="K58" s="268"/>
      <c r="L58" s="268"/>
      <c r="M58" s="268"/>
      <c r="N58" s="268"/>
      <c r="O58" s="268"/>
      <c r="P58" s="265"/>
      <c r="Q58" s="265"/>
    </row>
    <row r="59" spans="11:17" ht="21" x14ac:dyDescent="0.2">
      <c r="K59" s="268"/>
      <c r="L59" s="268"/>
      <c r="M59" s="268"/>
      <c r="N59" s="268"/>
      <c r="O59" s="268"/>
      <c r="P59" s="265"/>
      <c r="Q59" s="265"/>
    </row>
    <row r="60" spans="11:17" ht="18.75" x14ac:dyDescent="0.2">
      <c r="K60" s="264"/>
      <c r="L60" s="264"/>
      <c r="M60" s="264"/>
      <c r="N60" s="264"/>
      <c r="O60" s="264"/>
      <c r="P60" s="265"/>
      <c r="Q60" s="265"/>
    </row>
    <row r="61" spans="11:17" ht="18.75" x14ac:dyDescent="0.2">
      <c r="K61" s="264"/>
      <c r="L61" s="264"/>
      <c r="M61" s="264"/>
      <c r="N61" s="264"/>
      <c r="O61" s="264"/>
      <c r="P61" s="265"/>
      <c r="Q61" s="265"/>
    </row>
    <row r="62" spans="11:17" ht="18.75" x14ac:dyDescent="0.2">
      <c r="K62" s="264"/>
      <c r="L62" s="264"/>
      <c r="M62" s="264"/>
      <c r="N62" s="264"/>
      <c r="O62" s="264"/>
      <c r="P62" s="264"/>
      <c r="Q62" s="264"/>
    </row>
    <row r="63" spans="11:17" ht="21" x14ac:dyDescent="0.2">
      <c r="K63" s="268"/>
      <c r="L63" s="268"/>
      <c r="M63" s="268"/>
      <c r="N63" s="268"/>
      <c r="O63" s="268"/>
      <c r="P63" s="265"/>
      <c r="Q63" s="265"/>
    </row>
    <row r="64" spans="11:17" ht="21" x14ac:dyDescent="0.2">
      <c r="K64" s="268"/>
      <c r="L64" s="268"/>
      <c r="M64" s="268"/>
      <c r="N64" s="268"/>
      <c r="O64" s="268"/>
      <c r="P64" s="265"/>
      <c r="Q64" s="265"/>
    </row>
    <row r="65" spans="11:17" ht="18.75" x14ac:dyDescent="0.2">
      <c r="K65" s="264"/>
      <c r="L65" s="264"/>
      <c r="M65" s="264"/>
      <c r="N65" s="264"/>
      <c r="O65" s="264"/>
      <c r="P65" s="265"/>
      <c r="Q65" s="265"/>
    </row>
    <row r="66" spans="11:17" ht="18.75" x14ac:dyDescent="0.2">
      <c r="K66" s="264"/>
      <c r="L66" s="264"/>
      <c r="M66" s="264"/>
      <c r="N66" s="264"/>
      <c r="O66" s="264"/>
      <c r="P66" s="264"/>
      <c r="Q66" s="264"/>
    </row>
    <row r="67" spans="11:17" ht="18.75" x14ac:dyDescent="0.2">
      <c r="K67" s="264"/>
      <c r="L67" s="264"/>
      <c r="M67" s="264"/>
      <c r="N67" s="264"/>
      <c r="O67" s="264"/>
      <c r="P67" s="264"/>
      <c r="Q67" s="264"/>
    </row>
    <row r="68" spans="11:17" ht="21" x14ac:dyDescent="0.2">
      <c r="K68" s="268"/>
      <c r="L68" s="268"/>
      <c r="M68" s="268"/>
      <c r="N68" s="268"/>
      <c r="O68" s="268"/>
      <c r="P68" s="265"/>
      <c r="Q68" s="265"/>
    </row>
    <row r="69" spans="11:17" ht="21" x14ac:dyDescent="0.2">
      <c r="K69" s="268"/>
      <c r="L69" s="268"/>
      <c r="M69" s="268"/>
      <c r="N69" s="268"/>
      <c r="O69" s="268"/>
      <c r="P69" s="265"/>
      <c r="Q69" s="265"/>
    </row>
    <row r="70" spans="11:17" ht="18.75" x14ac:dyDescent="0.2">
      <c r="K70" s="264"/>
      <c r="L70" s="264"/>
      <c r="M70" s="264"/>
      <c r="N70" s="264"/>
      <c r="O70" s="264"/>
      <c r="P70" s="265"/>
      <c r="Q70" s="265"/>
    </row>
    <row r="71" spans="11:17" ht="18.75" x14ac:dyDescent="0.2">
      <c r="K71" s="264"/>
      <c r="L71" s="264"/>
      <c r="M71" s="264"/>
      <c r="N71" s="264"/>
      <c r="O71" s="264"/>
      <c r="P71" s="264"/>
      <c r="Q71" s="264"/>
    </row>
    <row r="72" spans="11:17" ht="18.75" x14ac:dyDescent="0.2">
      <c r="K72" s="264"/>
      <c r="L72" s="264"/>
      <c r="M72" s="264"/>
      <c r="N72" s="264"/>
      <c r="O72" s="264"/>
      <c r="P72" s="264"/>
      <c r="Q72" s="264"/>
    </row>
    <row r="73" spans="11:17" ht="21" x14ac:dyDescent="0.2">
      <c r="K73" s="268"/>
      <c r="L73" s="268"/>
      <c r="M73" s="268"/>
      <c r="N73" s="268"/>
      <c r="O73" s="268"/>
      <c r="P73" s="269"/>
      <c r="Q73" s="269"/>
    </row>
    <row r="74" spans="11:17" ht="21" x14ac:dyDescent="0.2">
      <c r="K74" s="268"/>
      <c r="L74" s="268"/>
      <c r="M74" s="268"/>
      <c r="N74" s="268"/>
      <c r="O74" s="268"/>
      <c r="P74" s="269"/>
      <c r="Q74" s="269"/>
    </row>
    <row r="75" spans="11:17" ht="18.75" x14ac:dyDescent="0.2">
      <c r="K75" s="264"/>
      <c r="L75" s="264"/>
      <c r="M75" s="264"/>
      <c r="N75" s="264"/>
      <c r="O75" s="264"/>
      <c r="P75" s="269"/>
      <c r="Q75" s="269"/>
    </row>
  </sheetData>
  <mergeCells count="2">
    <mergeCell ref="M7:N7"/>
    <mergeCell ref="B27:J27"/>
  </mergeCells>
  <phoneticPr fontId="19"/>
  <printOptions horizontalCentered="1"/>
  <pageMargins left="0.78740157480314965" right="0.78740157480314965" top="0.59055118110236227" bottom="0.59055118110236227" header="0" footer="0.59055118110236227"/>
  <pageSetup paperSize="9" scale="67" orientation="portrait" blackAndWhite="1" r:id="rId1"/>
  <headerFooter scaleWithDoc="0" alignWithMargins="0">
    <oddFooter>&amp;C- 12 -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表１ </vt:lpstr>
      <vt:lpstr>表２ </vt:lpstr>
      <vt:lpstr>表２(2)</vt:lpstr>
      <vt:lpstr>表３ </vt:lpstr>
      <vt:lpstr>表４ </vt:lpstr>
      <vt:lpstr>表４(2)</vt:lpstr>
      <vt:lpstr>表５ </vt:lpstr>
      <vt:lpstr>表６</vt:lpstr>
      <vt:lpstr>'表１ '!Print_Area</vt:lpstr>
      <vt:lpstr>'表２ '!Print_Area</vt:lpstr>
      <vt:lpstr>'表２(2)'!Print_Area</vt:lpstr>
      <vt:lpstr>'表３ '!Print_Area</vt:lpstr>
      <vt:lpstr>'表４ '!Print_Area</vt:lpstr>
      <vt:lpstr>'表４(2)'!Print_Area</vt:lpstr>
      <vt:lpstr>'表５ '!Print_Area</vt:lpstr>
      <vt:lpstr>表６!Print_Area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入山 優士</dc:creator>
  <cp:lastModifiedBy>河野 奨吾</cp:lastModifiedBy>
  <cp:lastPrinted>2026-04-20T06:15:16Z</cp:lastPrinted>
  <dcterms:created xsi:type="dcterms:W3CDTF">2026-03-26T08:34:42Z</dcterms:created>
  <dcterms:modified xsi:type="dcterms:W3CDTF">2026-04-20T06:48:22Z</dcterms:modified>
</cp:coreProperties>
</file>