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filterPrivacy="1"/>
  <xr:revisionPtr revIDLastSave="0" documentId="13_ncr:1_{E2970222-DDF7-48DB-B9AC-7B5B3E2A9596}" xr6:coauthVersionLast="47" xr6:coauthVersionMax="47" xr10:uidLastSave="{00000000-0000-0000-0000-000000000000}"/>
  <workbookProtection workbookAlgorithmName="SHA-512" workbookHashValue="Ms8HPrLfM2oFTcTNkEYswz/oUG6mcd8t5HgxaCC6nmpy2S3Sxc0bVq7hc99QODpo+toPNOdMj4Mmw/VNuXppXg==" workbookSaltValue="vbtr8qcw+S1KaA+wFbUyIA==" workbookSpinCount="100000" lockStructure="1"/>
  <bookViews>
    <workbookView xWindow="-28920" yWindow="-30" windowWidth="29040" windowHeight="15720" tabRatio="563" xr2:uid="{00000000-000D-0000-FFFF-FFFF00000000}"/>
  </bookViews>
  <sheets>
    <sheet name="【別添様式１】医療機関の基本的情報（医療機関→都道府県）" sheetId="18" r:id="rId1"/>
    <sheet name="【別添様式２】病棟別病床の運用状況（医療機関→都道府県） " sheetId="24" r:id="rId2"/>
    <sheet name="選択肢用データ" sheetId="21" state="hidden" r:id="rId3"/>
    <sheet name="医療圏と構想区域" sheetId="22" state="hidden" r:id="rId4"/>
    <sheet name="入院料に関する選択肢" sheetId="23" state="hidden" r:id="rId5"/>
  </sheets>
  <definedNames>
    <definedName name="_xlnm._FilterDatabase" localSheetId="0" hidden="1">'【別添様式１】医療機関の基本的情報（医療機関→都道府県）'!$A$7:$CR$10</definedName>
    <definedName name="_xlnm._FilterDatabase" localSheetId="1" hidden="1">'【別添様式２】病棟別病床の運用状況（医療機関→都道府県） '!$A$6:$AZ$39</definedName>
    <definedName name="_xlnm._FilterDatabase" localSheetId="3" hidden="1">医療圏と構想区域!$A$1:$K$1894</definedName>
    <definedName name="_xlnm.Print_Area" localSheetId="0">'【別添様式１】医療機関の基本的情報（医療機関→都道府県）'!$E$1:$CR$20</definedName>
    <definedName name="_xlnm.Print_Area" localSheetId="1">'【別添様式２】病棟別病床の運用状況（医療機関→都道府県） '!$E$1:$AZ$41</definedName>
    <definedName name="_xlnm.Print_Area">#REF!</definedName>
    <definedName name="ブロック">#REF!</definedName>
    <definedName name="医療提供体制施設整備交付金">#REF!</definedName>
    <definedName name="医療提供体制施設整備補助金">#REF!</definedName>
    <definedName name="地域医療介護総合確保基金">#REF!</definedName>
    <definedName name="鉄筋コンクリート">#REF!</definedName>
    <definedName name="病床確保料">#REF!</definedName>
    <definedName name="木造">#REF!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0" i="24" l="1"/>
  <c r="G9" i="24"/>
  <c r="G8" i="24"/>
  <c r="F9" i="24"/>
  <c r="F8" i="24"/>
  <c r="A11" i="24"/>
  <c r="B11" i="24"/>
  <c r="C11" i="24"/>
  <c r="D11" i="24"/>
  <c r="A12" i="24"/>
  <c r="B12" i="24"/>
  <c r="C12" i="24"/>
  <c r="D12" i="24"/>
  <c r="A13" i="24"/>
  <c r="B13" i="24"/>
  <c r="C13" i="24"/>
  <c r="D13" i="24"/>
  <c r="A14" i="24"/>
  <c r="B14" i="24"/>
  <c r="C14" i="24"/>
  <c r="D14" i="24"/>
  <c r="A15" i="24"/>
  <c r="B15" i="24"/>
  <c r="C15" i="24"/>
  <c r="D15" i="24"/>
  <c r="A16" i="24"/>
  <c r="B16" i="24"/>
  <c r="C16" i="24"/>
  <c r="D16" i="24"/>
  <c r="A17" i="24"/>
  <c r="B17" i="24"/>
  <c r="C17" i="24"/>
  <c r="D17" i="24"/>
  <c r="A18" i="24"/>
  <c r="B18" i="24"/>
  <c r="C18" i="24"/>
  <c r="D18" i="24"/>
  <c r="A19" i="24"/>
  <c r="B19" i="24"/>
  <c r="C19" i="24"/>
  <c r="D19" i="24"/>
  <c r="A20" i="24"/>
  <c r="B20" i="24"/>
  <c r="C20" i="24"/>
  <c r="D20" i="24"/>
  <c r="A21" i="24"/>
  <c r="B21" i="24"/>
  <c r="C21" i="24"/>
  <c r="D21" i="24"/>
  <c r="A22" i="24"/>
  <c r="B22" i="24"/>
  <c r="C22" i="24"/>
  <c r="D22" i="24"/>
  <c r="A23" i="24"/>
  <c r="B23" i="24"/>
  <c r="C23" i="24"/>
  <c r="D23" i="24"/>
  <c r="A24" i="24"/>
  <c r="B24" i="24"/>
  <c r="C24" i="24"/>
  <c r="D24" i="24"/>
  <c r="A25" i="24"/>
  <c r="B25" i="24"/>
  <c r="C25" i="24"/>
  <c r="D25" i="24"/>
  <c r="A26" i="24"/>
  <c r="B26" i="24"/>
  <c r="C26" i="24"/>
  <c r="D26" i="24"/>
  <c r="A27" i="24"/>
  <c r="B27" i="24"/>
  <c r="C27" i="24"/>
  <c r="D27" i="24"/>
  <c r="A28" i="24"/>
  <c r="B28" i="24"/>
  <c r="C28" i="24"/>
  <c r="D28" i="24"/>
  <c r="A29" i="24"/>
  <c r="B29" i="24"/>
  <c r="C29" i="24"/>
  <c r="D29" i="24"/>
  <c r="A30" i="24"/>
  <c r="B30" i="24"/>
  <c r="C30" i="24"/>
  <c r="D30" i="24"/>
  <c r="A31" i="24"/>
  <c r="B31" i="24"/>
  <c r="C31" i="24"/>
  <c r="D31" i="24"/>
  <c r="A32" i="24"/>
  <c r="B32" i="24"/>
  <c r="C32" i="24"/>
  <c r="D32" i="24"/>
  <c r="A33" i="24"/>
  <c r="B33" i="24"/>
  <c r="C33" i="24"/>
  <c r="D33" i="24"/>
  <c r="A34" i="24"/>
  <c r="B34" i="24"/>
  <c r="C34" i="24"/>
  <c r="D34" i="24"/>
  <c r="A35" i="24"/>
  <c r="B35" i="24"/>
  <c r="C35" i="24"/>
  <c r="D35" i="24"/>
  <c r="A36" i="24"/>
  <c r="B36" i="24"/>
  <c r="C36" i="24"/>
  <c r="D36" i="24"/>
  <c r="A37" i="24"/>
  <c r="B37" i="24"/>
  <c r="C37" i="24"/>
  <c r="D37" i="24"/>
  <c r="A38" i="24"/>
  <c r="B38" i="24"/>
  <c r="C38" i="24"/>
  <c r="D38" i="24"/>
  <c r="A39" i="24"/>
  <c r="B39" i="24"/>
  <c r="C39" i="24"/>
  <c r="D39" i="24"/>
  <c r="D10" i="24"/>
  <c r="C10" i="24"/>
  <c r="B10" i="24"/>
  <c r="A10" i="24"/>
  <c r="F11" i="24"/>
  <c r="G11" i="24"/>
  <c r="F12" i="24"/>
  <c r="G12" i="24"/>
  <c r="F13" i="24"/>
  <c r="G13" i="24"/>
  <c r="F14" i="24"/>
  <c r="G14" i="24"/>
  <c r="F15" i="24"/>
  <c r="G15" i="24"/>
  <c r="F16" i="24"/>
  <c r="G16" i="24"/>
  <c r="F17" i="24"/>
  <c r="G17" i="24"/>
  <c r="F18" i="24"/>
  <c r="G18" i="24"/>
  <c r="F19" i="24"/>
  <c r="G19" i="24"/>
  <c r="F20" i="24"/>
  <c r="G20" i="24"/>
  <c r="F21" i="24"/>
  <c r="G21" i="24"/>
  <c r="F22" i="24"/>
  <c r="G22" i="24"/>
  <c r="F23" i="24"/>
  <c r="G23" i="24"/>
  <c r="F24" i="24"/>
  <c r="G24" i="24"/>
  <c r="F25" i="24"/>
  <c r="G25" i="24"/>
  <c r="F26" i="24"/>
  <c r="G26" i="24"/>
  <c r="F27" i="24"/>
  <c r="G27" i="24"/>
  <c r="F28" i="24"/>
  <c r="G28" i="24"/>
  <c r="F29" i="24"/>
  <c r="G29" i="24"/>
  <c r="F30" i="24"/>
  <c r="G30" i="24"/>
  <c r="F31" i="24"/>
  <c r="G31" i="24"/>
  <c r="F32" i="24"/>
  <c r="G32" i="24"/>
  <c r="F33" i="24"/>
  <c r="G33" i="24"/>
  <c r="F34" i="24"/>
  <c r="G34" i="24"/>
  <c r="F35" i="24"/>
  <c r="G35" i="24"/>
  <c r="F36" i="24"/>
  <c r="G36" i="24"/>
  <c r="F37" i="24"/>
  <c r="G37" i="24"/>
  <c r="F38" i="24"/>
  <c r="G38" i="24"/>
  <c r="F39" i="24"/>
  <c r="G39" i="24"/>
  <c r="F10" i="24"/>
  <c r="AY40" i="24"/>
  <c r="AX40" i="24"/>
  <c r="AW40" i="24"/>
  <c r="AV40" i="24"/>
  <c r="AU40" i="24"/>
  <c r="AT40" i="24"/>
  <c r="AQ40" i="24"/>
  <c r="AP40" i="24"/>
  <c r="AO40" i="24"/>
  <c r="AN40" i="24"/>
  <c r="AM40" i="24"/>
  <c r="AL40" i="24"/>
  <c r="AI40" i="24"/>
  <c r="AH40" i="24"/>
  <c r="AG40" i="24"/>
  <c r="AF40" i="24"/>
  <c r="AE40" i="24"/>
  <c r="AD40" i="24"/>
  <c r="T40" i="24"/>
  <c r="S40" i="24"/>
  <c r="R40" i="24"/>
  <c r="Q40" i="24"/>
  <c r="P40" i="24"/>
  <c r="O40" i="24"/>
  <c r="AS39" i="24"/>
  <c r="AZ39" i="24" s="1"/>
  <c r="AK39" i="24"/>
  <c r="AR39" i="24" s="1"/>
  <c r="AC39" i="24"/>
  <c r="AJ39" i="24" s="1"/>
  <c r="N39" i="24"/>
  <c r="U39" i="24" s="1"/>
  <c r="AS38" i="24"/>
  <c r="AZ38" i="24" s="1"/>
  <c r="AK38" i="24"/>
  <c r="AR38" i="24" s="1"/>
  <c r="AC38" i="24"/>
  <c r="AJ38" i="24" s="1"/>
  <c r="N38" i="24"/>
  <c r="U38" i="24" s="1"/>
  <c r="AS37" i="24"/>
  <c r="AZ37" i="24" s="1"/>
  <c r="AK37" i="24"/>
  <c r="AR37" i="24" s="1"/>
  <c r="AC37" i="24"/>
  <c r="AJ37" i="24" s="1"/>
  <c r="U37" i="24"/>
  <c r="N37" i="24"/>
  <c r="AS36" i="24"/>
  <c r="AZ36" i="24" s="1"/>
  <c r="AK36" i="24"/>
  <c r="AR36" i="24" s="1"/>
  <c r="AC36" i="24"/>
  <c r="AJ36" i="24" s="1"/>
  <c r="N36" i="24"/>
  <c r="U36" i="24" s="1"/>
  <c r="AS35" i="24"/>
  <c r="AZ35" i="24" s="1"/>
  <c r="AK35" i="24"/>
  <c r="AR35" i="24" s="1"/>
  <c r="AC35" i="24"/>
  <c r="AJ35" i="24" s="1"/>
  <c r="N35" i="24"/>
  <c r="U35" i="24" s="1"/>
  <c r="AS34" i="24"/>
  <c r="AZ34" i="24" s="1"/>
  <c r="AK34" i="24"/>
  <c r="AR34" i="24" s="1"/>
  <c r="AC34" i="24"/>
  <c r="AJ34" i="24" s="1"/>
  <c r="N34" i="24"/>
  <c r="U34" i="24" s="1"/>
  <c r="AS33" i="24"/>
  <c r="AZ33" i="24" s="1"/>
  <c r="AK33" i="24"/>
  <c r="AR33" i="24" s="1"/>
  <c r="AC33" i="24"/>
  <c r="AJ33" i="24" s="1"/>
  <c r="N33" i="24"/>
  <c r="U33" i="24" s="1"/>
  <c r="AS32" i="24"/>
  <c r="AZ32" i="24" s="1"/>
  <c r="AK32" i="24"/>
  <c r="AR32" i="24" s="1"/>
  <c r="AC32" i="24"/>
  <c r="AJ32" i="24" s="1"/>
  <c r="N32" i="24"/>
  <c r="U32" i="24" s="1"/>
  <c r="AS31" i="24"/>
  <c r="AZ31" i="24" s="1"/>
  <c r="AK31" i="24"/>
  <c r="AR31" i="24" s="1"/>
  <c r="AC31" i="24"/>
  <c r="AJ31" i="24" s="1"/>
  <c r="N31" i="24"/>
  <c r="U31" i="24" s="1"/>
  <c r="AS30" i="24"/>
  <c r="AZ30" i="24" s="1"/>
  <c r="AK30" i="24"/>
  <c r="AR30" i="24" s="1"/>
  <c r="AC30" i="24"/>
  <c r="AJ30" i="24" s="1"/>
  <c r="N30" i="24"/>
  <c r="U30" i="24" s="1"/>
  <c r="AS29" i="24"/>
  <c r="AZ29" i="24" s="1"/>
  <c r="AK29" i="24"/>
  <c r="AR29" i="24" s="1"/>
  <c r="AC29" i="24"/>
  <c r="AJ29" i="24" s="1"/>
  <c r="N29" i="24"/>
  <c r="U29" i="24" s="1"/>
  <c r="AS28" i="24"/>
  <c r="AZ28" i="24" s="1"/>
  <c r="AK28" i="24"/>
  <c r="AR28" i="24" s="1"/>
  <c r="AC28" i="24"/>
  <c r="AJ28" i="24" s="1"/>
  <c r="N28" i="24"/>
  <c r="U28" i="24" s="1"/>
  <c r="AS27" i="24"/>
  <c r="AZ27" i="24" s="1"/>
  <c r="AK27" i="24"/>
  <c r="AR27" i="24" s="1"/>
  <c r="AC27" i="24"/>
  <c r="AJ27" i="24" s="1"/>
  <c r="N27" i="24"/>
  <c r="U27" i="24" s="1"/>
  <c r="AS26" i="24"/>
  <c r="AZ26" i="24" s="1"/>
  <c r="AK26" i="24"/>
  <c r="AR26" i="24" s="1"/>
  <c r="AC26" i="24"/>
  <c r="AJ26" i="24" s="1"/>
  <c r="N26" i="24"/>
  <c r="U26" i="24" s="1"/>
  <c r="AS25" i="24"/>
  <c r="AZ25" i="24" s="1"/>
  <c r="AK25" i="24"/>
  <c r="AR25" i="24" s="1"/>
  <c r="AC25" i="24"/>
  <c r="AJ25" i="24" s="1"/>
  <c r="N25" i="24"/>
  <c r="U25" i="24" s="1"/>
  <c r="AZ24" i="24"/>
  <c r="AS24" i="24"/>
  <c r="AK24" i="24"/>
  <c r="AR24" i="24" s="1"/>
  <c r="AC24" i="24"/>
  <c r="AJ24" i="24" s="1"/>
  <c r="N24" i="24"/>
  <c r="U24" i="24" s="1"/>
  <c r="AS23" i="24"/>
  <c r="AZ23" i="24" s="1"/>
  <c r="AK23" i="24"/>
  <c r="AR23" i="24" s="1"/>
  <c r="AC23" i="24"/>
  <c r="AJ23" i="24" s="1"/>
  <c r="N23" i="24"/>
  <c r="U23" i="24" s="1"/>
  <c r="AS22" i="24"/>
  <c r="AZ22" i="24" s="1"/>
  <c r="AK22" i="24"/>
  <c r="AR22" i="24" s="1"/>
  <c r="AC22" i="24"/>
  <c r="AJ22" i="24" s="1"/>
  <c r="N22" i="24"/>
  <c r="U22" i="24" s="1"/>
  <c r="AS21" i="24"/>
  <c r="AZ21" i="24" s="1"/>
  <c r="AK21" i="24"/>
  <c r="AR21" i="24" s="1"/>
  <c r="AC21" i="24"/>
  <c r="AJ21" i="24" s="1"/>
  <c r="N21" i="24"/>
  <c r="U21" i="24" s="1"/>
  <c r="AS20" i="24"/>
  <c r="AZ20" i="24" s="1"/>
  <c r="AK20" i="24"/>
  <c r="AR20" i="24" s="1"/>
  <c r="AC20" i="24"/>
  <c r="AJ20" i="24" s="1"/>
  <c r="N20" i="24"/>
  <c r="U20" i="24" s="1"/>
  <c r="AS19" i="24"/>
  <c r="AZ19" i="24" s="1"/>
  <c r="AK19" i="24"/>
  <c r="AR19" i="24" s="1"/>
  <c r="AC19" i="24"/>
  <c r="AJ19" i="24" s="1"/>
  <c r="N19" i="24"/>
  <c r="U19" i="24" s="1"/>
  <c r="AS18" i="24"/>
  <c r="AZ18" i="24" s="1"/>
  <c r="AK18" i="24"/>
  <c r="AR18" i="24" s="1"/>
  <c r="AC18" i="24"/>
  <c r="AJ18" i="24" s="1"/>
  <c r="N18" i="24"/>
  <c r="U18" i="24" s="1"/>
  <c r="AS17" i="24"/>
  <c r="AZ17" i="24" s="1"/>
  <c r="AK17" i="24"/>
  <c r="AR17" i="24" s="1"/>
  <c r="AC17" i="24"/>
  <c r="AJ17" i="24" s="1"/>
  <c r="N17" i="24"/>
  <c r="U17" i="24" s="1"/>
  <c r="AS16" i="24"/>
  <c r="AZ16" i="24" s="1"/>
  <c r="AK16" i="24"/>
  <c r="AR16" i="24" s="1"/>
  <c r="AC16" i="24"/>
  <c r="AJ16" i="24" s="1"/>
  <c r="N16" i="24"/>
  <c r="U16" i="24" s="1"/>
  <c r="AS15" i="24"/>
  <c r="AZ15" i="24" s="1"/>
  <c r="AR15" i="24"/>
  <c r="AK15" i="24"/>
  <c r="AC15" i="24"/>
  <c r="AJ15" i="24" s="1"/>
  <c r="N15" i="24"/>
  <c r="U15" i="24" s="1"/>
  <c r="AS14" i="24"/>
  <c r="AZ14" i="24" s="1"/>
  <c r="AK14" i="24"/>
  <c r="AR14" i="24" s="1"/>
  <c r="AC14" i="24"/>
  <c r="AJ14" i="24" s="1"/>
  <c r="N14" i="24"/>
  <c r="U14" i="24" s="1"/>
  <c r="AS13" i="24"/>
  <c r="AZ13" i="24" s="1"/>
  <c r="AK13" i="24"/>
  <c r="AR13" i="24" s="1"/>
  <c r="AC13" i="24"/>
  <c r="AJ13" i="24" s="1"/>
  <c r="N13" i="24"/>
  <c r="U13" i="24" s="1"/>
  <c r="AS12" i="24"/>
  <c r="AZ12" i="24" s="1"/>
  <c r="AK12" i="24"/>
  <c r="AR12" i="24" s="1"/>
  <c r="AC12" i="24"/>
  <c r="AJ12" i="24" s="1"/>
  <c r="N12" i="24"/>
  <c r="U12" i="24" s="1"/>
  <c r="AS11" i="24"/>
  <c r="AZ11" i="24" s="1"/>
  <c r="AK11" i="24"/>
  <c r="AR11" i="24" s="1"/>
  <c r="AC11" i="24"/>
  <c r="AJ11" i="24" s="1"/>
  <c r="N11" i="24"/>
  <c r="AS10" i="24"/>
  <c r="AZ10" i="24" s="1"/>
  <c r="AK10" i="24"/>
  <c r="AR10" i="24" s="1"/>
  <c r="AC10" i="24"/>
  <c r="AJ10" i="24" s="1"/>
  <c r="N10" i="24"/>
  <c r="U10" i="24" s="1"/>
  <c r="AS9" i="24"/>
  <c r="AZ9" i="24" s="1"/>
  <c r="AR9" i="24"/>
  <c r="AC9" i="24"/>
  <c r="AJ9" i="24" s="1"/>
  <c r="N9" i="24"/>
  <c r="U9" i="24" s="1"/>
  <c r="AS8" i="24"/>
  <c r="AZ8" i="24" s="1"/>
  <c r="AR8" i="24"/>
  <c r="AC8" i="24"/>
  <c r="AJ8" i="24" s="1"/>
  <c r="N8" i="24"/>
  <c r="U8" i="24" s="1"/>
  <c r="AZ6" i="24"/>
  <c r="AY6" i="24"/>
  <c r="AX6" i="24"/>
  <c r="AW6" i="24"/>
  <c r="AV6" i="24"/>
  <c r="AU6" i="24"/>
  <c r="AT6" i="24"/>
  <c r="AS6" i="24"/>
  <c r="AR6" i="24"/>
  <c r="AQ6" i="24"/>
  <c r="AP6" i="24"/>
  <c r="AO6" i="24"/>
  <c r="AN6" i="24"/>
  <c r="AM6" i="24"/>
  <c r="AL6" i="24"/>
  <c r="AK6" i="24"/>
  <c r="AJ6" i="24"/>
  <c r="AI6" i="24"/>
  <c r="AH6" i="24"/>
  <c r="AG6" i="24"/>
  <c r="AF6" i="24"/>
  <c r="AE6" i="24"/>
  <c r="AD6" i="24"/>
  <c r="AC6" i="24"/>
  <c r="AB6" i="24"/>
  <c r="AA6" i="24"/>
  <c r="Z6" i="24"/>
  <c r="Y6" i="24"/>
  <c r="W6" i="24"/>
  <c r="V6" i="24"/>
  <c r="U6" i="24"/>
  <c r="T6" i="24"/>
  <c r="S6" i="24"/>
  <c r="R6" i="24"/>
  <c r="Q6" i="24"/>
  <c r="P6" i="24"/>
  <c r="O6" i="24"/>
  <c r="N6" i="24"/>
  <c r="M6" i="24"/>
  <c r="L6" i="24"/>
  <c r="K6" i="24"/>
  <c r="J6" i="24"/>
  <c r="I6" i="24"/>
  <c r="H6" i="24"/>
  <c r="G6" i="24"/>
  <c r="F6" i="24"/>
  <c r="AZ5" i="24"/>
  <c r="AR5" i="24"/>
  <c r="AJ5" i="24"/>
  <c r="AJ40" i="24" l="1"/>
  <c r="AR40" i="24"/>
  <c r="N40" i="24"/>
  <c r="AZ40" i="24"/>
  <c r="U11" i="24"/>
  <c r="U40" i="24" s="1"/>
  <c r="B10" i="18"/>
  <c r="F110" i="22" l="1"/>
  <c r="CM7" i="18"/>
  <c r="AA11" i="18"/>
  <c r="CR7" i="18" l="1"/>
  <c r="CQ7" i="18"/>
  <c r="CP7" i="18"/>
  <c r="CO7" i="18"/>
  <c r="CN7" i="18"/>
  <c r="CL7" i="18"/>
  <c r="CK7" i="18"/>
  <c r="CJ7" i="18"/>
  <c r="CH7" i="18"/>
  <c r="AC7" i="18"/>
  <c r="CG7" i="18"/>
  <c r="CF7" i="18"/>
  <c r="CE7" i="18"/>
  <c r="CD7" i="18"/>
  <c r="CB7" i="18"/>
  <c r="CA7" i="18"/>
  <c r="CB5" i="18" s="1"/>
  <c r="BZ7" i="18"/>
  <c r="BY7" i="18"/>
  <c r="BX7" i="18"/>
  <c r="BV7" i="18"/>
  <c r="BU7" i="18"/>
  <c r="BV5" i="18" s="1"/>
  <c r="BT7" i="18"/>
  <c r="BS7" i="18"/>
  <c r="BR7" i="18"/>
  <c r="BQ7" i="18"/>
  <c r="BP7" i="18"/>
  <c r="BO7" i="18"/>
  <c r="BN7" i="18"/>
  <c r="BM7" i="18"/>
  <c r="BL7" i="18"/>
  <c r="BK7" i="18"/>
  <c r="BJ7" i="18"/>
  <c r="BI7" i="18"/>
  <c r="BH7" i="18"/>
  <c r="BG7" i="18"/>
  <c r="BF7" i="18"/>
  <c r="BE7" i="18"/>
  <c r="BD7" i="18"/>
  <c r="BC7" i="18"/>
  <c r="BB7" i="18"/>
  <c r="BA7" i="18"/>
  <c r="AZ7" i="18"/>
  <c r="AY7" i="18"/>
  <c r="AX7" i="18"/>
  <c r="AW7" i="18"/>
  <c r="AV7" i="18"/>
  <c r="AU7" i="18"/>
  <c r="AT7" i="18"/>
  <c r="AS7" i="18"/>
  <c r="AR7" i="18"/>
  <c r="AQ7" i="18"/>
  <c r="AP7" i="18"/>
  <c r="AO7" i="18"/>
  <c r="AN7" i="18"/>
  <c r="AM7" i="18"/>
  <c r="AL7" i="18"/>
  <c r="AK7" i="18"/>
  <c r="AJ7" i="18"/>
  <c r="AI7" i="18"/>
  <c r="J3" i="21" s="1"/>
  <c r="AH7" i="18"/>
  <c r="AG7" i="18"/>
  <c r="AF7" i="18"/>
  <c r="AE7" i="18"/>
  <c r="AB7" i="18"/>
  <c r="AA7" i="18"/>
  <c r="Z7" i="18"/>
  <c r="Y7" i="18"/>
  <c r="X7" i="18"/>
  <c r="W7" i="18"/>
  <c r="V7" i="18"/>
  <c r="T7" i="18"/>
  <c r="R7" i="18"/>
  <c r="P7" i="18"/>
  <c r="O7" i="18"/>
  <c r="N7" i="18"/>
  <c r="M7" i="18"/>
  <c r="L7" i="18"/>
  <c r="G3" i="21" s="1"/>
  <c r="K7" i="18"/>
  <c r="J7" i="18"/>
  <c r="I7" i="18"/>
  <c r="H7" i="18"/>
  <c r="G7" i="18"/>
  <c r="F7" i="18"/>
  <c r="K7" i="21"/>
  <c r="K6" i="21"/>
  <c r="J7" i="21" s="1"/>
  <c r="O10" i="18"/>
  <c r="N10" i="18"/>
  <c r="D10" i="18"/>
  <c r="C10" i="18"/>
  <c r="F3" i="22"/>
  <c r="F4" i="22"/>
  <c r="F5" i="22"/>
  <c r="F6" i="22"/>
  <c r="F7" i="22"/>
  <c r="F8" i="22"/>
  <c r="F9" i="22"/>
  <c r="F10" i="22"/>
  <c r="F11" i="22"/>
  <c r="F12" i="22"/>
  <c r="F13" i="22"/>
  <c r="F14" i="22"/>
  <c r="F15" i="22"/>
  <c r="F16" i="22"/>
  <c r="F17" i="22"/>
  <c r="F18" i="22"/>
  <c r="F19" i="22"/>
  <c r="F20" i="22"/>
  <c r="F21" i="22"/>
  <c r="F22" i="22"/>
  <c r="F23" i="22"/>
  <c r="F24" i="22"/>
  <c r="F25" i="22"/>
  <c r="F26" i="22"/>
  <c r="F27" i="22"/>
  <c r="F28" i="22"/>
  <c r="F29" i="22"/>
  <c r="F30" i="22"/>
  <c r="F31" i="22"/>
  <c r="F32" i="22"/>
  <c r="F33" i="22"/>
  <c r="F34" i="22"/>
  <c r="F35" i="22"/>
  <c r="F36" i="22"/>
  <c r="F37" i="22"/>
  <c r="F38" i="22"/>
  <c r="F39" i="22"/>
  <c r="F40" i="22"/>
  <c r="F41" i="22"/>
  <c r="F42" i="22"/>
  <c r="F43" i="22"/>
  <c r="F44" i="22"/>
  <c r="F45" i="22"/>
  <c r="F46" i="22"/>
  <c r="F47" i="22"/>
  <c r="F48" i="22"/>
  <c r="F49" i="22"/>
  <c r="F50" i="22"/>
  <c r="F51" i="22"/>
  <c r="F52" i="22"/>
  <c r="F53" i="22"/>
  <c r="F54" i="22"/>
  <c r="F55" i="22"/>
  <c r="F56" i="22"/>
  <c r="F57" i="22"/>
  <c r="F58" i="22"/>
  <c r="F59" i="22"/>
  <c r="F60" i="22"/>
  <c r="F61" i="22"/>
  <c r="F62" i="22"/>
  <c r="F63" i="22"/>
  <c r="F64" i="22"/>
  <c r="F65" i="22"/>
  <c r="F66" i="22"/>
  <c r="F67" i="22"/>
  <c r="F68" i="22"/>
  <c r="F69" i="22"/>
  <c r="F70" i="22"/>
  <c r="F71" i="22"/>
  <c r="F72" i="22"/>
  <c r="F73" i="22"/>
  <c r="F74" i="22"/>
  <c r="F75" i="22"/>
  <c r="F76" i="22"/>
  <c r="F77" i="22"/>
  <c r="F78" i="22"/>
  <c r="F79" i="22"/>
  <c r="F80" i="22"/>
  <c r="F81" i="22"/>
  <c r="F82" i="22"/>
  <c r="F83" i="22"/>
  <c r="F84" i="22"/>
  <c r="F85" i="22"/>
  <c r="F86" i="22"/>
  <c r="F87" i="22"/>
  <c r="F88" i="22"/>
  <c r="F89" i="22"/>
  <c r="F90" i="22"/>
  <c r="F91" i="22"/>
  <c r="F92" i="22"/>
  <c r="F93" i="22"/>
  <c r="F94" i="22"/>
  <c r="F95" i="22"/>
  <c r="F96" i="22"/>
  <c r="F97" i="22"/>
  <c r="F98" i="22"/>
  <c r="F99" i="22"/>
  <c r="F100" i="22"/>
  <c r="F101" i="22"/>
  <c r="F102" i="22"/>
  <c r="F103" i="22"/>
  <c r="F104" i="22"/>
  <c r="F105" i="22"/>
  <c r="F106" i="22"/>
  <c r="F107" i="22"/>
  <c r="F108" i="22"/>
  <c r="F109" i="22"/>
  <c r="F111" i="22"/>
  <c r="F112" i="22"/>
  <c r="F113" i="22"/>
  <c r="F114" i="22"/>
  <c r="F115" i="22"/>
  <c r="F116" i="22"/>
  <c r="F117" i="22"/>
  <c r="F118" i="22"/>
  <c r="F119" i="22"/>
  <c r="F120" i="22"/>
  <c r="F121" i="22"/>
  <c r="F122" i="22"/>
  <c r="F123" i="22"/>
  <c r="F124" i="22"/>
  <c r="F125" i="22"/>
  <c r="F126" i="22"/>
  <c r="F127" i="22"/>
  <c r="F128" i="22"/>
  <c r="F129" i="22"/>
  <c r="F130" i="22"/>
  <c r="F131" i="22"/>
  <c r="F132" i="22"/>
  <c r="F133" i="22"/>
  <c r="F134" i="22"/>
  <c r="F135" i="22"/>
  <c r="F136" i="22"/>
  <c r="F137" i="22"/>
  <c r="F138" i="22"/>
  <c r="F139" i="22"/>
  <c r="F140" i="22"/>
  <c r="F141" i="22"/>
  <c r="F142" i="22"/>
  <c r="F143" i="22"/>
  <c r="F144" i="22"/>
  <c r="F145" i="22"/>
  <c r="F146" i="22"/>
  <c r="F147" i="22"/>
  <c r="F148" i="22"/>
  <c r="F149" i="22"/>
  <c r="F150" i="22"/>
  <c r="F151" i="22"/>
  <c r="F152" i="22"/>
  <c r="F153" i="22"/>
  <c r="F154" i="22"/>
  <c r="F155" i="22"/>
  <c r="F156" i="22"/>
  <c r="F157" i="22"/>
  <c r="F158" i="22"/>
  <c r="F159" i="22"/>
  <c r="F160" i="22"/>
  <c r="F161" i="22"/>
  <c r="F162" i="22"/>
  <c r="F163" i="22"/>
  <c r="F164" i="22"/>
  <c r="F165" i="22"/>
  <c r="F166" i="22"/>
  <c r="F167" i="22"/>
  <c r="F168" i="22"/>
  <c r="F169" i="22"/>
  <c r="F170" i="22"/>
  <c r="F171" i="22"/>
  <c r="F172" i="22"/>
  <c r="F173" i="22"/>
  <c r="F174" i="22"/>
  <c r="F175" i="22"/>
  <c r="F176" i="22"/>
  <c r="F177" i="22"/>
  <c r="F178" i="22"/>
  <c r="F179" i="22"/>
  <c r="F180" i="22"/>
  <c r="F181" i="22"/>
  <c r="F182" i="22"/>
  <c r="F183" i="22"/>
  <c r="F184" i="22"/>
  <c r="F185" i="22"/>
  <c r="F186" i="22"/>
  <c r="F187" i="22"/>
  <c r="F188" i="22"/>
  <c r="F189" i="22"/>
  <c r="F190" i="22"/>
  <c r="F191" i="22"/>
  <c r="F192" i="22"/>
  <c r="F193" i="22"/>
  <c r="F194" i="22"/>
  <c r="F195" i="22"/>
  <c r="F196" i="22"/>
  <c r="F197" i="22"/>
  <c r="F198" i="22"/>
  <c r="F199" i="22"/>
  <c r="F200" i="22"/>
  <c r="F201" i="22"/>
  <c r="F202" i="22"/>
  <c r="F203" i="22"/>
  <c r="F204" i="22"/>
  <c r="F205" i="22"/>
  <c r="F206" i="22"/>
  <c r="F207" i="22"/>
  <c r="F208" i="22"/>
  <c r="F209" i="22"/>
  <c r="F210" i="22"/>
  <c r="F211" i="22"/>
  <c r="F212" i="22"/>
  <c r="F213" i="22"/>
  <c r="F214" i="22"/>
  <c r="F215" i="22"/>
  <c r="F216" i="22"/>
  <c r="F217" i="22"/>
  <c r="F218" i="22"/>
  <c r="F219" i="22"/>
  <c r="F220" i="22"/>
  <c r="F221" i="22"/>
  <c r="F222" i="22"/>
  <c r="F223" i="22"/>
  <c r="F224" i="22"/>
  <c r="F225" i="22"/>
  <c r="F226" i="22"/>
  <c r="F227" i="22"/>
  <c r="F228" i="22"/>
  <c r="F229" i="22"/>
  <c r="F230" i="22"/>
  <c r="F231" i="22"/>
  <c r="F232" i="22"/>
  <c r="F233" i="22"/>
  <c r="F234" i="22"/>
  <c r="F235" i="22"/>
  <c r="F236" i="22"/>
  <c r="F237" i="22"/>
  <c r="F238" i="22"/>
  <c r="F239" i="22"/>
  <c r="F240" i="22"/>
  <c r="F241" i="22"/>
  <c r="F242" i="22"/>
  <c r="F243" i="22"/>
  <c r="F244" i="22"/>
  <c r="F245" i="22"/>
  <c r="F246" i="22"/>
  <c r="F247" i="22"/>
  <c r="F248" i="22"/>
  <c r="F249" i="22"/>
  <c r="F250" i="22"/>
  <c r="F251" i="22"/>
  <c r="F252" i="22"/>
  <c r="F253" i="22"/>
  <c r="F254" i="22"/>
  <c r="F255" i="22"/>
  <c r="F256" i="22"/>
  <c r="F257" i="22"/>
  <c r="F258" i="22"/>
  <c r="F259" i="22"/>
  <c r="F260" i="22"/>
  <c r="F261" i="22"/>
  <c r="F262" i="22"/>
  <c r="F263" i="22"/>
  <c r="F264" i="22"/>
  <c r="F265" i="22"/>
  <c r="F266" i="22"/>
  <c r="F267" i="22"/>
  <c r="F268" i="22"/>
  <c r="F269" i="22"/>
  <c r="F270" i="22"/>
  <c r="F271" i="22"/>
  <c r="F272" i="22"/>
  <c r="F273" i="22"/>
  <c r="F274" i="22"/>
  <c r="F275" i="22"/>
  <c r="F276" i="22"/>
  <c r="F277" i="22"/>
  <c r="F278" i="22"/>
  <c r="F279" i="22"/>
  <c r="F280" i="22"/>
  <c r="F281" i="22"/>
  <c r="F282" i="22"/>
  <c r="F283" i="22"/>
  <c r="F284" i="22"/>
  <c r="F285" i="22"/>
  <c r="F286" i="22"/>
  <c r="F287" i="22"/>
  <c r="F288" i="22"/>
  <c r="F289" i="22"/>
  <c r="F290" i="22"/>
  <c r="F291" i="22"/>
  <c r="F292" i="22"/>
  <c r="F293" i="22"/>
  <c r="F294" i="22"/>
  <c r="F295" i="22"/>
  <c r="F296" i="22"/>
  <c r="F297" i="22"/>
  <c r="F298" i="22"/>
  <c r="F299" i="22"/>
  <c r="F300" i="22"/>
  <c r="F301" i="22"/>
  <c r="F302" i="22"/>
  <c r="F303" i="22"/>
  <c r="F304" i="22"/>
  <c r="F305" i="22"/>
  <c r="F306" i="22"/>
  <c r="F307" i="22"/>
  <c r="F308" i="22"/>
  <c r="F309" i="22"/>
  <c r="F310" i="22"/>
  <c r="F311" i="22"/>
  <c r="F312" i="22"/>
  <c r="F313" i="22"/>
  <c r="F314" i="22"/>
  <c r="F315" i="22"/>
  <c r="F316" i="22"/>
  <c r="F317" i="22"/>
  <c r="F318" i="22"/>
  <c r="F319" i="22"/>
  <c r="F320" i="22"/>
  <c r="F321" i="22"/>
  <c r="F322" i="22"/>
  <c r="F323" i="22"/>
  <c r="F324" i="22"/>
  <c r="F325" i="22"/>
  <c r="F326" i="22"/>
  <c r="F327" i="22"/>
  <c r="F328" i="22"/>
  <c r="F329" i="22"/>
  <c r="F330" i="22"/>
  <c r="F331" i="22"/>
  <c r="F332" i="22"/>
  <c r="F333" i="22"/>
  <c r="F334" i="22"/>
  <c r="F335" i="22"/>
  <c r="F336" i="22"/>
  <c r="F337" i="22"/>
  <c r="F338" i="22"/>
  <c r="F339" i="22"/>
  <c r="F340" i="22"/>
  <c r="F341" i="22"/>
  <c r="F342" i="22"/>
  <c r="F343" i="22"/>
  <c r="F344" i="22"/>
  <c r="F345" i="22"/>
  <c r="F346" i="22"/>
  <c r="F347" i="22"/>
  <c r="F348" i="22"/>
  <c r="F349" i="22"/>
  <c r="F350" i="22"/>
  <c r="F351" i="22"/>
  <c r="F352" i="22"/>
  <c r="F353" i="22"/>
  <c r="F354" i="22"/>
  <c r="F355" i="22"/>
  <c r="F356" i="22"/>
  <c r="F357" i="22"/>
  <c r="F358" i="22"/>
  <c r="F359" i="22"/>
  <c r="F360" i="22"/>
  <c r="F361" i="22"/>
  <c r="F362" i="22"/>
  <c r="F363" i="22"/>
  <c r="F364" i="22"/>
  <c r="F365" i="22"/>
  <c r="F366" i="22"/>
  <c r="F367" i="22"/>
  <c r="F368" i="22"/>
  <c r="F369" i="22"/>
  <c r="F370" i="22"/>
  <c r="F371" i="22"/>
  <c r="F372" i="22"/>
  <c r="F373" i="22"/>
  <c r="F374" i="22"/>
  <c r="F375" i="22"/>
  <c r="F376" i="22"/>
  <c r="F377" i="22"/>
  <c r="F378" i="22"/>
  <c r="F379" i="22"/>
  <c r="F380" i="22"/>
  <c r="F381" i="22"/>
  <c r="F382" i="22"/>
  <c r="F383" i="22"/>
  <c r="F384" i="22"/>
  <c r="F385" i="22"/>
  <c r="F386" i="22"/>
  <c r="F387" i="22"/>
  <c r="F388" i="22"/>
  <c r="F389" i="22"/>
  <c r="F390" i="22"/>
  <c r="F391" i="22"/>
  <c r="F392" i="22"/>
  <c r="F393" i="22"/>
  <c r="F394" i="22"/>
  <c r="F395" i="22"/>
  <c r="F396" i="22"/>
  <c r="F397" i="22"/>
  <c r="F398" i="22"/>
  <c r="F399" i="22"/>
  <c r="F400" i="22"/>
  <c r="F401" i="22"/>
  <c r="F402" i="22"/>
  <c r="F403" i="22"/>
  <c r="F404" i="22"/>
  <c r="F405" i="22"/>
  <c r="F406" i="22"/>
  <c r="F407" i="22"/>
  <c r="F408" i="22"/>
  <c r="F409" i="22"/>
  <c r="F410" i="22"/>
  <c r="F411" i="22"/>
  <c r="F412" i="22"/>
  <c r="F413" i="22"/>
  <c r="F414" i="22"/>
  <c r="F415" i="22"/>
  <c r="F416" i="22"/>
  <c r="F417" i="22"/>
  <c r="F418" i="22"/>
  <c r="F419" i="22"/>
  <c r="F420" i="22"/>
  <c r="F421" i="22"/>
  <c r="F422" i="22"/>
  <c r="F423" i="22"/>
  <c r="F424" i="22"/>
  <c r="F425" i="22"/>
  <c r="F426" i="22"/>
  <c r="F427" i="22"/>
  <c r="F428" i="22"/>
  <c r="F429" i="22"/>
  <c r="F430" i="22"/>
  <c r="F431" i="22"/>
  <c r="F432" i="22"/>
  <c r="F433" i="22"/>
  <c r="F434" i="22"/>
  <c r="F435" i="22"/>
  <c r="F436" i="22"/>
  <c r="F437" i="22"/>
  <c r="F438" i="22"/>
  <c r="F439" i="22"/>
  <c r="F440" i="22"/>
  <c r="F441" i="22"/>
  <c r="F442" i="22"/>
  <c r="F443" i="22"/>
  <c r="F444" i="22"/>
  <c r="F445" i="22"/>
  <c r="F446" i="22"/>
  <c r="F447" i="22"/>
  <c r="F448" i="22"/>
  <c r="F449" i="22"/>
  <c r="F450" i="22"/>
  <c r="F451" i="22"/>
  <c r="F452" i="22"/>
  <c r="F453" i="22"/>
  <c r="F454" i="22"/>
  <c r="F455" i="22"/>
  <c r="F456" i="22"/>
  <c r="F457" i="22"/>
  <c r="F458" i="22"/>
  <c r="F459" i="22"/>
  <c r="F460" i="22"/>
  <c r="F461" i="22"/>
  <c r="F462" i="22"/>
  <c r="F463" i="22"/>
  <c r="F464" i="22"/>
  <c r="F465" i="22"/>
  <c r="F466" i="22"/>
  <c r="F467" i="22"/>
  <c r="F468" i="22"/>
  <c r="F469" i="22"/>
  <c r="F470" i="22"/>
  <c r="F471" i="22"/>
  <c r="F472" i="22"/>
  <c r="F473" i="22"/>
  <c r="F474" i="22"/>
  <c r="F475" i="22"/>
  <c r="F476" i="22"/>
  <c r="F477" i="22"/>
  <c r="F478" i="22"/>
  <c r="F479" i="22"/>
  <c r="F480" i="22"/>
  <c r="F481" i="22"/>
  <c r="F482" i="22"/>
  <c r="F483" i="22"/>
  <c r="F484" i="22"/>
  <c r="F485" i="22"/>
  <c r="F486" i="22"/>
  <c r="F487" i="22"/>
  <c r="F488" i="22"/>
  <c r="F489" i="22"/>
  <c r="F490" i="22"/>
  <c r="F491" i="22"/>
  <c r="F492" i="22"/>
  <c r="F493" i="22"/>
  <c r="F494" i="22"/>
  <c r="F495" i="22"/>
  <c r="F496" i="22"/>
  <c r="F497" i="22"/>
  <c r="F498" i="22"/>
  <c r="F499" i="22"/>
  <c r="F500" i="22"/>
  <c r="F501" i="22"/>
  <c r="F502" i="22"/>
  <c r="F503" i="22"/>
  <c r="F504" i="22"/>
  <c r="F505" i="22"/>
  <c r="F506" i="22"/>
  <c r="F507" i="22"/>
  <c r="F508" i="22"/>
  <c r="F509" i="22"/>
  <c r="F510" i="22"/>
  <c r="F511" i="22"/>
  <c r="F512" i="22"/>
  <c r="F513" i="22"/>
  <c r="F514" i="22"/>
  <c r="F515" i="22"/>
  <c r="F516" i="22"/>
  <c r="F517" i="22"/>
  <c r="F518" i="22"/>
  <c r="F519" i="22"/>
  <c r="F520" i="22"/>
  <c r="F521" i="22"/>
  <c r="F522" i="22"/>
  <c r="F523" i="22"/>
  <c r="F524" i="22"/>
  <c r="F525" i="22"/>
  <c r="F526" i="22"/>
  <c r="F527" i="22"/>
  <c r="F528" i="22"/>
  <c r="F529" i="22"/>
  <c r="F530" i="22"/>
  <c r="F531" i="22"/>
  <c r="F532" i="22"/>
  <c r="F533" i="22"/>
  <c r="F534" i="22"/>
  <c r="F535" i="22"/>
  <c r="F536" i="22"/>
  <c r="F537" i="22"/>
  <c r="F538" i="22"/>
  <c r="F539" i="22"/>
  <c r="F540" i="22"/>
  <c r="F541" i="22"/>
  <c r="F542" i="22"/>
  <c r="F543" i="22"/>
  <c r="F544" i="22"/>
  <c r="F545" i="22"/>
  <c r="F546" i="22"/>
  <c r="F547" i="22"/>
  <c r="F548" i="22"/>
  <c r="F549" i="22"/>
  <c r="F550" i="22"/>
  <c r="F551" i="22"/>
  <c r="F552" i="22"/>
  <c r="F553" i="22"/>
  <c r="F554" i="22"/>
  <c r="F555" i="22"/>
  <c r="F556" i="22"/>
  <c r="F557" i="22"/>
  <c r="F558" i="22"/>
  <c r="F559" i="22"/>
  <c r="F560" i="22"/>
  <c r="F561" i="22"/>
  <c r="F562" i="22"/>
  <c r="F563" i="22"/>
  <c r="F564" i="22"/>
  <c r="F565" i="22"/>
  <c r="F566" i="22"/>
  <c r="F567" i="22"/>
  <c r="F568" i="22"/>
  <c r="F569" i="22"/>
  <c r="F570" i="22"/>
  <c r="F571" i="22"/>
  <c r="F572" i="22"/>
  <c r="F573" i="22"/>
  <c r="F574" i="22"/>
  <c r="F575" i="22"/>
  <c r="F576" i="22"/>
  <c r="F577" i="22"/>
  <c r="F578" i="22"/>
  <c r="F579" i="22"/>
  <c r="F580" i="22"/>
  <c r="F581" i="22"/>
  <c r="F582" i="22"/>
  <c r="F583" i="22"/>
  <c r="F584" i="22"/>
  <c r="F585" i="22"/>
  <c r="F586" i="22"/>
  <c r="F587" i="22"/>
  <c r="F588" i="22"/>
  <c r="F589" i="22"/>
  <c r="F590" i="22"/>
  <c r="F591" i="22"/>
  <c r="F592" i="22"/>
  <c r="F593" i="22"/>
  <c r="F594" i="22"/>
  <c r="F595" i="22"/>
  <c r="F596" i="22"/>
  <c r="F597" i="22"/>
  <c r="F598" i="22"/>
  <c r="F599" i="22"/>
  <c r="F600" i="22"/>
  <c r="F601" i="22"/>
  <c r="F602" i="22"/>
  <c r="F603" i="22"/>
  <c r="F604" i="22"/>
  <c r="F605" i="22"/>
  <c r="F606" i="22"/>
  <c r="F607" i="22"/>
  <c r="F608" i="22"/>
  <c r="F609" i="22"/>
  <c r="F610" i="22"/>
  <c r="F611" i="22"/>
  <c r="F612" i="22"/>
  <c r="F613" i="22"/>
  <c r="F614" i="22"/>
  <c r="F615" i="22"/>
  <c r="F616" i="22"/>
  <c r="F617" i="22"/>
  <c r="F618" i="22"/>
  <c r="F619" i="22"/>
  <c r="F620" i="22"/>
  <c r="F621" i="22"/>
  <c r="F622" i="22"/>
  <c r="F623" i="22"/>
  <c r="F624" i="22"/>
  <c r="F625" i="22"/>
  <c r="F626" i="22"/>
  <c r="F627" i="22"/>
  <c r="F628" i="22"/>
  <c r="F629" i="22"/>
  <c r="F630" i="22"/>
  <c r="F631" i="22"/>
  <c r="F632" i="22"/>
  <c r="F633" i="22"/>
  <c r="F634" i="22"/>
  <c r="F635" i="22"/>
  <c r="F636" i="22"/>
  <c r="F637" i="22"/>
  <c r="F638" i="22"/>
  <c r="F639" i="22"/>
  <c r="F640" i="22"/>
  <c r="F641" i="22"/>
  <c r="F642" i="22"/>
  <c r="F643" i="22"/>
  <c r="F644" i="22"/>
  <c r="F645" i="22"/>
  <c r="F646" i="22"/>
  <c r="F647" i="22"/>
  <c r="F648" i="22"/>
  <c r="F649" i="22"/>
  <c r="F650" i="22"/>
  <c r="F651" i="22"/>
  <c r="F652" i="22"/>
  <c r="F653" i="22"/>
  <c r="F654" i="22"/>
  <c r="F655" i="22"/>
  <c r="F656" i="22"/>
  <c r="F657" i="22"/>
  <c r="F658" i="22"/>
  <c r="F659" i="22"/>
  <c r="F660" i="22"/>
  <c r="F661" i="22"/>
  <c r="F662" i="22"/>
  <c r="F663" i="22"/>
  <c r="F664" i="22"/>
  <c r="F665" i="22"/>
  <c r="F666" i="22"/>
  <c r="F667" i="22"/>
  <c r="F668" i="22"/>
  <c r="F669" i="22"/>
  <c r="F670" i="22"/>
  <c r="F671" i="22"/>
  <c r="F672" i="22"/>
  <c r="F673" i="22"/>
  <c r="F674" i="22"/>
  <c r="F675" i="22"/>
  <c r="F676" i="22"/>
  <c r="F677" i="22"/>
  <c r="F678" i="22"/>
  <c r="F679" i="22"/>
  <c r="F680" i="22"/>
  <c r="F681" i="22"/>
  <c r="F682" i="22"/>
  <c r="F683" i="22"/>
  <c r="F684" i="22"/>
  <c r="F685" i="22"/>
  <c r="F686" i="22"/>
  <c r="F687" i="22"/>
  <c r="F688" i="22"/>
  <c r="F689" i="22"/>
  <c r="F690" i="22"/>
  <c r="F691" i="22"/>
  <c r="F692" i="22"/>
  <c r="F693" i="22"/>
  <c r="F694" i="22"/>
  <c r="F695" i="22"/>
  <c r="F696" i="22"/>
  <c r="F697" i="22"/>
  <c r="F698" i="22"/>
  <c r="F699" i="22"/>
  <c r="F700" i="22"/>
  <c r="F701" i="22"/>
  <c r="F702" i="22"/>
  <c r="F703" i="22"/>
  <c r="F704" i="22"/>
  <c r="F705" i="22"/>
  <c r="F706" i="22"/>
  <c r="F707" i="22"/>
  <c r="F708" i="22"/>
  <c r="F709" i="22"/>
  <c r="F710" i="22"/>
  <c r="F711" i="22"/>
  <c r="F712" i="22"/>
  <c r="F713" i="22"/>
  <c r="F714" i="22"/>
  <c r="F715" i="22"/>
  <c r="F716" i="22"/>
  <c r="F717" i="22"/>
  <c r="F718" i="22"/>
  <c r="F719" i="22"/>
  <c r="F720" i="22"/>
  <c r="F721" i="22"/>
  <c r="F722" i="22"/>
  <c r="F723" i="22"/>
  <c r="F724" i="22"/>
  <c r="F725" i="22"/>
  <c r="F726" i="22"/>
  <c r="F727" i="22"/>
  <c r="F728" i="22"/>
  <c r="F729" i="22"/>
  <c r="F730" i="22"/>
  <c r="F731" i="22"/>
  <c r="F732" i="22"/>
  <c r="F733" i="22"/>
  <c r="F734" i="22"/>
  <c r="F735" i="22"/>
  <c r="F736" i="22"/>
  <c r="F737" i="22"/>
  <c r="F738" i="22"/>
  <c r="F739" i="22"/>
  <c r="F740" i="22"/>
  <c r="F741" i="22"/>
  <c r="F742" i="22"/>
  <c r="F743" i="22"/>
  <c r="F744" i="22"/>
  <c r="F745" i="22"/>
  <c r="F746" i="22"/>
  <c r="F747" i="22"/>
  <c r="F748" i="22"/>
  <c r="F749" i="22"/>
  <c r="F750" i="22"/>
  <c r="F751" i="22"/>
  <c r="F752" i="22"/>
  <c r="F753" i="22"/>
  <c r="F754" i="22"/>
  <c r="F755" i="22"/>
  <c r="F756" i="22"/>
  <c r="F757" i="22"/>
  <c r="F758" i="22"/>
  <c r="F759" i="22"/>
  <c r="F760" i="22"/>
  <c r="F761" i="22"/>
  <c r="F762" i="22"/>
  <c r="F763" i="22"/>
  <c r="F764" i="22"/>
  <c r="F765" i="22"/>
  <c r="F766" i="22"/>
  <c r="F767" i="22"/>
  <c r="F768" i="22"/>
  <c r="F769" i="22"/>
  <c r="F770" i="22"/>
  <c r="F771" i="22"/>
  <c r="F772" i="22"/>
  <c r="F773" i="22"/>
  <c r="F774" i="22"/>
  <c r="F775" i="22"/>
  <c r="F776" i="22"/>
  <c r="F777" i="22"/>
  <c r="F778" i="22"/>
  <c r="F779" i="22"/>
  <c r="F780" i="22"/>
  <c r="F781" i="22"/>
  <c r="F782" i="22"/>
  <c r="F783" i="22"/>
  <c r="F784" i="22"/>
  <c r="F785" i="22"/>
  <c r="F786" i="22"/>
  <c r="F787" i="22"/>
  <c r="F788" i="22"/>
  <c r="F789" i="22"/>
  <c r="F790" i="22"/>
  <c r="F791" i="22"/>
  <c r="F792" i="22"/>
  <c r="F793" i="22"/>
  <c r="F794" i="22"/>
  <c r="F795" i="22"/>
  <c r="F796" i="22"/>
  <c r="F797" i="22"/>
  <c r="F798" i="22"/>
  <c r="F799" i="22"/>
  <c r="F800" i="22"/>
  <c r="F801" i="22"/>
  <c r="F802" i="22"/>
  <c r="F803" i="22"/>
  <c r="F804" i="22"/>
  <c r="F805" i="22"/>
  <c r="F806" i="22"/>
  <c r="F807" i="22"/>
  <c r="F808" i="22"/>
  <c r="F809" i="22"/>
  <c r="F810" i="22"/>
  <c r="F811" i="22"/>
  <c r="F812" i="22"/>
  <c r="F813" i="22"/>
  <c r="F814" i="22"/>
  <c r="F815" i="22"/>
  <c r="F816" i="22"/>
  <c r="F817" i="22"/>
  <c r="F818" i="22"/>
  <c r="F819" i="22"/>
  <c r="F820" i="22"/>
  <c r="F821" i="22"/>
  <c r="F822" i="22"/>
  <c r="F823" i="22"/>
  <c r="F824" i="22"/>
  <c r="F825" i="22"/>
  <c r="F826" i="22"/>
  <c r="F827" i="22"/>
  <c r="F828" i="22"/>
  <c r="F829" i="22"/>
  <c r="F830" i="22"/>
  <c r="F831" i="22"/>
  <c r="F832" i="22"/>
  <c r="F833" i="22"/>
  <c r="F834" i="22"/>
  <c r="F835" i="22"/>
  <c r="F836" i="22"/>
  <c r="F837" i="22"/>
  <c r="F838" i="22"/>
  <c r="F839" i="22"/>
  <c r="F840" i="22"/>
  <c r="F841" i="22"/>
  <c r="F842" i="22"/>
  <c r="F843" i="22"/>
  <c r="F844" i="22"/>
  <c r="F845" i="22"/>
  <c r="F846" i="22"/>
  <c r="F847" i="22"/>
  <c r="F848" i="22"/>
  <c r="F849" i="22"/>
  <c r="F850" i="22"/>
  <c r="F851" i="22"/>
  <c r="F852" i="22"/>
  <c r="F853" i="22"/>
  <c r="F854" i="22"/>
  <c r="F855" i="22"/>
  <c r="F856" i="22"/>
  <c r="F857" i="22"/>
  <c r="F858" i="22"/>
  <c r="F859" i="22"/>
  <c r="F860" i="22"/>
  <c r="F861" i="22"/>
  <c r="F862" i="22"/>
  <c r="F863" i="22"/>
  <c r="F864" i="22"/>
  <c r="F865" i="22"/>
  <c r="F866" i="22"/>
  <c r="F867" i="22"/>
  <c r="F868" i="22"/>
  <c r="F869" i="22"/>
  <c r="F870" i="22"/>
  <c r="F871" i="22"/>
  <c r="F872" i="22"/>
  <c r="F873" i="22"/>
  <c r="F874" i="22"/>
  <c r="F875" i="22"/>
  <c r="F876" i="22"/>
  <c r="F877" i="22"/>
  <c r="F878" i="22"/>
  <c r="F879" i="22"/>
  <c r="F880" i="22"/>
  <c r="F881" i="22"/>
  <c r="F882" i="22"/>
  <c r="F883" i="22"/>
  <c r="F884" i="22"/>
  <c r="F885" i="22"/>
  <c r="F886" i="22"/>
  <c r="F887" i="22"/>
  <c r="F888" i="22"/>
  <c r="F889" i="22"/>
  <c r="F890" i="22"/>
  <c r="F891" i="22"/>
  <c r="F892" i="22"/>
  <c r="F893" i="22"/>
  <c r="F894" i="22"/>
  <c r="F895" i="22"/>
  <c r="F896" i="22"/>
  <c r="F897" i="22"/>
  <c r="F898" i="22"/>
  <c r="F899" i="22"/>
  <c r="F900" i="22"/>
  <c r="F901" i="22"/>
  <c r="F902" i="22"/>
  <c r="F903" i="22"/>
  <c r="F904" i="22"/>
  <c r="F905" i="22"/>
  <c r="F906" i="22"/>
  <c r="F907" i="22"/>
  <c r="F908" i="22"/>
  <c r="F909" i="22"/>
  <c r="F910" i="22"/>
  <c r="F911" i="22"/>
  <c r="F912" i="22"/>
  <c r="F913" i="22"/>
  <c r="F914" i="22"/>
  <c r="F915" i="22"/>
  <c r="F916" i="22"/>
  <c r="F917" i="22"/>
  <c r="F918" i="22"/>
  <c r="F919" i="22"/>
  <c r="F920" i="22"/>
  <c r="F921" i="22"/>
  <c r="F922" i="22"/>
  <c r="F923" i="22"/>
  <c r="F924" i="22"/>
  <c r="F925" i="22"/>
  <c r="F926" i="22"/>
  <c r="F927" i="22"/>
  <c r="F928" i="22"/>
  <c r="F929" i="22"/>
  <c r="F930" i="22"/>
  <c r="F931" i="22"/>
  <c r="F932" i="22"/>
  <c r="F933" i="22"/>
  <c r="F934" i="22"/>
  <c r="F935" i="22"/>
  <c r="F936" i="22"/>
  <c r="F937" i="22"/>
  <c r="F938" i="22"/>
  <c r="F939" i="22"/>
  <c r="F940" i="22"/>
  <c r="F941" i="22"/>
  <c r="F942" i="22"/>
  <c r="F943" i="22"/>
  <c r="F944" i="22"/>
  <c r="F945" i="22"/>
  <c r="F946" i="22"/>
  <c r="F947" i="22"/>
  <c r="F948" i="22"/>
  <c r="F949" i="22"/>
  <c r="F950" i="22"/>
  <c r="F951" i="22"/>
  <c r="F952" i="22"/>
  <c r="F953" i="22"/>
  <c r="F954" i="22"/>
  <c r="F955" i="22"/>
  <c r="F956" i="22"/>
  <c r="F957" i="22"/>
  <c r="F958" i="22"/>
  <c r="F959" i="22"/>
  <c r="F960" i="22"/>
  <c r="F961" i="22"/>
  <c r="F962" i="22"/>
  <c r="F963" i="22"/>
  <c r="F964" i="22"/>
  <c r="F965" i="22"/>
  <c r="F966" i="22"/>
  <c r="F967" i="22"/>
  <c r="F968" i="22"/>
  <c r="F969" i="22"/>
  <c r="F970" i="22"/>
  <c r="F971" i="22"/>
  <c r="F972" i="22"/>
  <c r="F973" i="22"/>
  <c r="F974" i="22"/>
  <c r="F975" i="22"/>
  <c r="F976" i="22"/>
  <c r="F977" i="22"/>
  <c r="F978" i="22"/>
  <c r="F979" i="22"/>
  <c r="F980" i="22"/>
  <c r="F981" i="22"/>
  <c r="F982" i="22"/>
  <c r="F983" i="22"/>
  <c r="F984" i="22"/>
  <c r="F985" i="22"/>
  <c r="F986" i="22"/>
  <c r="F987" i="22"/>
  <c r="F988" i="22"/>
  <c r="F989" i="22"/>
  <c r="F990" i="22"/>
  <c r="F991" i="22"/>
  <c r="F992" i="22"/>
  <c r="F993" i="22"/>
  <c r="F994" i="22"/>
  <c r="F995" i="22"/>
  <c r="F996" i="22"/>
  <c r="F997" i="22"/>
  <c r="F998" i="22"/>
  <c r="F999" i="22"/>
  <c r="F1000" i="22"/>
  <c r="F1001" i="22"/>
  <c r="F1002" i="22"/>
  <c r="F1003" i="22"/>
  <c r="F1004" i="22"/>
  <c r="F1005" i="22"/>
  <c r="F1006" i="22"/>
  <c r="F1007" i="22"/>
  <c r="F1008" i="22"/>
  <c r="F1009" i="22"/>
  <c r="F1010" i="22"/>
  <c r="F1011" i="22"/>
  <c r="F1012" i="22"/>
  <c r="F1013" i="22"/>
  <c r="F1014" i="22"/>
  <c r="F1015" i="22"/>
  <c r="F1016" i="22"/>
  <c r="F1017" i="22"/>
  <c r="F1018" i="22"/>
  <c r="F1019" i="22"/>
  <c r="F1020" i="22"/>
  <c r="F1021" i="22"/>
  <c r="F1022" i="22"/>
  <c r="F1023" i="22"/>
  <c r="F1024" i="22"/>
  <c r="F1025" i="22"/>
  <c r="F1026" i="22"/>
  <c r="F1027" i="22"/>
  <c r="F1028" i="22"/>
  <c r="F1029" i="22"/>
  <c r="F1030" i="22"/>
  <c r="F1031" i="22"/>
  <c r="F1032" i="22"/>
  <c r="F1033" i="22"/>
  <c r="F1034" i="22"/>
  <c r="F1035" i="22"/>
  <c r="F1036" i="22"/>
  <c r="F1037" i="22"/>
  <c r="F1038" i="22"/>
  <c r="F1039" i="22"/>
  <c r="F1040" i="22"/>
  <c r="F1041" i="22"/>
  <c r="F1042" i="22"/>
  <c r="F1043" i="22"/>
  <c r="F1044" i="22"/>
  <c r="F1045" i="22"/>
  <c r="F1046" i="22"/>
  <c r="F1047" i="22"/>
  <c r="F1048" i="22"/>
  <c r="F1049" i="22"/>
  <c r="F1050" i="22"/>
  <c r="F1051" i="22"/>
  <c r="F1052" i="22"/>
  <c r="F1053" i="22"/>
  <c r="F1054" i="22"/>
  <c r="F1055" i="22"/>
  <c r="F1056" i="22"/>
  <c r="F1057" i="22"/>
  <c r="F1058" i="22"/>
  <c r="F1059" i="22"/>
  <c r="F1060" i="22"/>
  <c r="F1061" i="22"/>
  <c r="F1062" i="22"/>
  <c r="F1063" i="22"/>
  <c r="F1064" i="22"/>
  <c r="F1065" i="22"/>
  <c r="F1066" i="22"/>
  <c r="F1067" i="22"/>
  <c r="F1068" i="22"/>
  <c r="F1069" i="22"/>
  <c r="F1070" i="22"/>
  <c r="F1071" i="22"/>
  <c r="F1072" i="22"/>
  <c r="F1073" i="22"/>
  <c r="F1074" i="22"/>
  <c r="F1075" i="22"/>
  <c r="F1076" i="22"/>
  <c r="F1077" i="22"/>
  <c r="F1078" i="22"/>
  <c r="F1079" i="22"/>
  <c r="F1080" i="22"/>
  <c r="F1081" i="22"/>
  <c r="F1082" i="22"/>
  <c r="F1083" i="22"/>
  <c r="F1084" i="22"/>
  <c r="F1085" i="22"/>
  <c r="F1086" i="22"/>
  <c r="F1087" i="22"/>
  <c r="F1088" i="22"/>
  <c r="F1089" i="22"/>
  <c r="F1090" i="22"/>
  <c r="F1091" i="22"/>
  <c r="F1092" i="22"/>
  <c r="F1093" i="22"/>
  <c r="F1094" i="22"/>
  <c r="F1095" i="22"/>
  <c r="F1096" i="22"/>
  <c r="F1097" i="22"/>
  <c r="F1098" i="22"/>
  <c r="F1099" i="22"/>
  <c r="F1100" i="22"/>
  <c r="F1101" i="22"/>
  <c r="F1102" i="22"/>
  <c r="F1103" i="22"/>
  <c r="F1104" i="22"/>
  <c r="F1105" i="22"/>
  <c r="F1106" i="22"/>
  <c r="F1107" i="22"/>
  <c r="F1108" i="22"/>
  <c r="F1109" i="22"/>
  <c r="F1110" i="22"/>
  <c r="F1111" i="22"/>
  <c r="F1112" i="22"/>
  <c r="F1113" i="22"/>
  <c r="F1114" i="22"/>
  <c r="F1115" i="22"/>
  <c r="F1116" i="22"/>
  <c r="F1117" i="22"/>
  <c r="F1118" i="22"/>
  <c r="F1119" i="22"/>
  <c r="F1120" i="22"/>
  <c r="F1121" i="22"/>
  <c r="F1122" i="22"/>
  <c r="F1123" i="22"/>
  <c r="F1124" i="22"/>
  <c r="F1125" i="22"/>
  <c r="F1126" i="22"/>
  <c r="F1127" i="22"/>
  <c r="F1128" i="22"/>
  <c r="F1129" i="22"/>
  <c r="F1130" i="22"/>
  <c r="F1131" i="22"/>
  <c r="F1132" i="22"/>
  <c r="F1133" i="22"/>
  <c r="F1134" i="22"/>
  <c r="F1135" i="22"/>
  <c r="F1136" i="22"/>
  <c r="F1137" i="22"/>
  <c r="F1138" i="22"/>
  <c r="F1139" i="22"/>
  <c r="F1140" i="22"/>
  <c r="F1141" i="22"/>
  <c r="F1142" i="22"/>
  <c r="F1143" i="22"/>
  <c r="F1144" i="22"/>
  <c r="F1145" i="22"/>
  <c r="F1146" i="22"/>
  <c r="F1147" i="22"/>
  <c r="F1148" i="22"/>
  <c r="F1149" i="22"/>
  <c r="F1150" i="22"/>
  <c r="F1151" i="22"/>
  <c r="F1152" i="22"/>
  <c r="F1153" i="22"/>
  <c r="F1154" i="22"/>
  <c r="F1155" i="22"/>
  <c r="F1156" i="22"/>
  <c r="F1157" i="22"/>
  <c r="F1158" i="22"/>
  <c r="F1159" i="22"/>
  <c r="F1160" i="22"/>
  <c r="F1161" i="22"/>
  <c r="F1162" i="22"/>
  <c r="F1163" i="22"/>
  <c r="F1164" i="22"/>
  <c r="F1165" i="22"/>
  <c r="F1166" i="22"/>
  <c r="F1167" i="22"/>
  <c r="F1168" i="22"/>
  <c r="F1169" i="22"/>
  <c r="F1170" i="22"/>
  <c r="F1171" i="22"/>
  <c r="F1172" i="22"/>
  <c r="F1173" i="22"/>
  <c r="F1174" i="22"/>
  <c r="F1175" i="22"/>
  <c r="F1176" i="22"/>
  <c r="F1177" i="22"/>
  <c r="F1178" i="22"/>
  <c r="F1179" i="22"/>
  <c r="F1180" i="22"/>
  <c r="F1181" i="22"/>
  <c r="F1182" i="22"/>
  <c r="F1183" i="22"/>
  <c r="F1184" i="22"/>
  <c r="F1185" i="22"/>
  <c r="F1186" i="22"/>
  <c r="F1187" i="22"/>
  <c r="F1188" i="22"/>
  <c r="F1189" i="22"/>
  <c r="F1190" i="22"/>
  <c r="F1191" i="22"/>
  <c r="F1192" i="22"/>
  <c r="F1193" i="22"/>
  <c r="F1194" i="22"/>
  <c r="F1195" i="22"/>
  <c r="F1196" i="22"/>
  <c r="F1197" i="22"/>
  <c r="F1198" i="22"/>
  <c r="F1199" i="22"/>
  <c r="F1200" i="22"/>
  <c r="F1201" i="22"/>
  <c r="F1202" i="22"/>
  <c r="F1203" i="22"/>
  <c r="F1204" i="22"/>
  <c r="F1205" i="22"/>
  <c r="F1206" i="22"/>
  <c r="F1207" i="22"/>
  <c r="F1208" i="22"/>
  <c r="F1209" i="22"/>
  <c r="F1210" i="22"/>
  <c r="F1211" i="22"/>
  <c r="F1212" i="22"/>
  <c r="F1213" i="22"/>
  <c r="F1214" i="22"/>
  <c r="F1215" i="22"/>
  <c r="F1216" i="22"/>
  <c r="F1217" i="22"/>
  <c r="F1218" i="22"/>
  <c r="F1219" i="22"/>
  <c r="F1220" i="22"/>
  <c r="F1221" i="22"/>
  <c r="F1222" i="22"/>
  <c r="F1223" i="22"/>
  <c r="F1224" i="22"/>
  <c r="F1225" i="22"/>
  <c r="F1226" i="22"/>
  <c r="F1227" i="22"/>
  <c r="F1228" i="22"/>
  <c r="F1229" i="22"/>
  <c r="F1230" i="22"/>
  <c r="F1231" i="22"/>
  <c r="F1232" i="22"/>
  <c r="F1233" i="22"/>
  <c r="F1234" i="22"/>
  <c r="F1235" i="22"/>
  <c r="F1236" i="22"/>
  <c r="F1237" i="22"/>
  <c r="F1238" i="22"/>
  <c r="F1239" i="22"/>
  <c r="F1240" i="22"/>
  <c r="F1241" i="22"/>
  <c r="F1242" i="22"/>
  <c r="F1243" i="22"/>
  <c r="F1244" i="22"/>
  <c r="F1245" i="22"/>
  <c r="F1246" i="22"/>
  <c r="F1247" i="22"/>
  <c r="F1248" i="22"/>
  <c r="F1249" i="22"/>
  <c r="F1250" i="22"/>
  <c r="F1251" i="22"/>
  <c r="F1252" i="22"/>
  <c r="F1253" i="22"/>
  <c r="F1254" i="22"/>
  <c r="F1255" i="22"/>
  <c r="F1256" i="22"/>
  <c r="F1257" i="22"/>
  <c r="F1258" i="22"/>
  <c r="F1259" i="22"/>
  <c r="F1260" i="22"/>
  <c r="F1261" i="22"/>
  <c r="F1262" i="22"/>
  <c r="F1263" i="22"/>
  <c r="F1264" i="22"/>
  <c r="F1265" i="22"/>
  <c r="F1266" i="22"/>
  <c r="F1267" i="22"/>
  <c r="F1268" i="22"/>
  <c r="F1269" i="22"/>
  <c r="F1270" i="22"/>
  <c r="F1271" i="22"/>
  <c r="F1272" i="22"/>
  <c r="F1273" i="22"/>
  <c r="F1274" i="22"/>
  <c r="F1275" i="22"/>
  <c r="F1276" i="22"/>
  <c r="F1277" i="22"/>
  <c r="F1278" i="22"/>
  <c r="F1279" i="22"/>
  <c r="F1280" i="22"/>
  <c r="F1281" i="22"/>
  <c r="F1282" i="22"/>
  <c r="F1283" i="22"/>
  <c r="F1284" i="22"/>
  <c r="F1285" i="22"/>
  <c r="F1286" i="22"/>
  <c r="F1287" i="22"/>
  <c r="F1288" i="22"/>
  <c r="F1289" i="22"/>
  <c r="F1290" i="22"/>
  <c r="F1291" i="22"/>
  <c r="F1292" i="22"/>
  <c r="F1293" i="22"/>
  <c r="F1294" i="22"/>
  <c r="F1295" i="22"/>
  <c r="F1296" i="22"/>
  <c r="F1297" i="22"/>
  <c r="F1298" i="22"/>
  <c r="F1299" i="22"/>
  <c r="F1300" i="22"/>
  <c r="F1301" i="22"/>
  <c r="F1302" i="22"/>
  <c r="F1303" i="22"/>
  <c r="F1304" i="22"/>
  <c r="F1305" i="22"/>
  <c r="F1306" i="22"/>
  <c r="F1307" i="22"/>
  <c r="F1308" i="22"/>
  <c r="F1309" i="22"/>
  <c r="F1310" i="22"/>
  <c r="F1311" i="22"/>
  <c r="F1312" i="22"/>
  <c r="F1313" i="22"/>
  <c r="F1314" i="22"/>
  <c r="F1315" i="22"/>
  <c r="F1316" i="22"/>
  <c r="F1317" i="22"/>
  <c r="F1318" i="22"/>
  <c r="F1319" i="22"/>
  <c r="F1320" i="22"/>
  <c r="F1321" i="22"/>
  <c r="F1322" i="22"/>
  <c r="F1323" i="22"/>
  <c r="F1324" i="22"/>
  <c r="F1325" i="22"/>
  <c r="F1326" i="22"/>
  <c r="F1327" i="22"/>
  <c r="F1328" i="22"/>
  <c r="F1329" i="22"/>
  <c r="F1330" i="22"/>
  <c r="F1331" i="22"/>
  <c r="F1332" i="22"/>
  <c r="F1333" i="22"/>
  <c r="F1334" i="22"/>
  <c r="F1335" i="22"/>
  <c r="F1336" i="22"/>
  <c r="F1337" i="22"/>
  <c r="F1338" i="22"/>
  <c r="F1339" i="22"/>
  <c r="F1340" i="22"/>
  <c r="F1341" i="22"/>
  <c r="F1342" i="22"/>
  <c r="F1343" i="22"/>
  <c r="F1344" i="22"/>
  <c r="F1345" i="22"/>
  <c r="F1346" i="22"/>
  <c r="F1347" i="22"/>
  <c r="F1348" i="22"/>
  <c r="F1349" i="22"/>
  <c r="F1350" i="22"/>
  <c r="F1351" i="22"/>
  <c r="F1352" i="22"/>
  <c r="F1353" i="22"/>
  <c r="F1354" i="22"/>
  <c r="F1355" i="22"/>
  <c r="F1356" i="22"/>
  <c r="F1357" i="22"/>
  <c r="F1358" i="22"/>
  <c r="F1359" i="22"/>
  <c r="F1360" i="22"/>
  <c r="F1361" i="22"/>
  <c r="F1362" i="22"/>
  <c r="F1363" i="22"/>
  <c r="F1364" i="22"/>
  <c r="F1365" i="22"/>
  <c r="F1366" i="22"/>
  <c r="F1367" i="22"/>
  <c r="F1368" i="22"/>
  <c r="F1369" i="22"/>
  <c r="F1370" i="22"/>
  <c r="F1371" i="22"/>
  <c r="F1372" i="22"/>
  <c r="F1373" i="22"/>
  <c r="F1374" i="22"/>
  <c r="F1375" i="22"/>
  <c r="F1376" i="22"/>
  <c r="F1377" i="22"/>
  <c r="F1378" i="22"/>
  <c r="F1379" i="22"/>
  <c r="F1380" i="22"/>
  <c r="F1381" i="22"/>
  <c r="F1382" i="22"/>
  <c r="F1383" i="22"/>
  <c r="F1384" i="22"/>
  <c r="F1385" i="22"/>
  <c r="F1386" i="22"/>
  <c r="F1387" i="22"/>
  <c r="F1388" i="22"/>
  <c r="F1389" i="22"/>
  <c r="F1390" i="22"/>
  <c r="F1391" i="22"/>
  <c r="F1392" i="22"/>
  <c r="F1393" i="22"/>
  <c r="F1394" i="22"/>
  <c r="F1395" i="22"/>
  <c r="F1396" i="22"/>
  <c r="F1397" i="22"/>
  <c r="F1398" i="22"/>
  <c r="F1399" i="22"/>
  <c r="F1400" i="22"/>
  <c r="F1401" i="22"/>
  <c r="F1402" i="22"/>
  <c r="F1403" i="22"/>
  <c r="F1404" i="22"/>
  <c r="F1405" i="22"/>
  <c r="F1406" i="22"/>
  <c r="F1407" i="22"/>
  <c r="F1408" i="22"/>
  <c r="F1409" i="22"/>
  <c r="F1410" i="22"/>
  <c r="F1411" i="22"/>
  <c r="F1412" i="22"/>
  <c r="F1413" i="22"/>
  <c r="F1414" i="22"/>
  <c r="F1415" i="22"/>
  <c r="F1416" i="22"/>
  <c r="F1417" i="22"/>
  <c r="F1418" i="22"/>
  <c r="F1419" i="22"/>
  <c r="F1420" i="22"/>
  <c r="F1421" i="22"/>
  <c r="F1422" i="22"/>
  <c r="F1423" i="22"/>
  <c r="F1424" i="22"/>
  <c r="F1425" i="22"/>
  <c r="F1426" i="22"/>
  <c r="F1427" i="22"/>
  <c r="F1428" i="22"/>
  <c r="F1429" i="22"/>
  <c r="F1430" i="22"/>
  <c r="F1431" i="22"/>
  <c r="F1432" i="22"/>
  <c r="F1433" i="22"/>
  <c r="F1434" i="22"/>
  <c r="F1435" i="22"/>
  <c r="F1436" i="22"/>
  <c r="F1437" i="22"/>
  <c r="F1438" i="22"/>
  <c r="F1439" i="22"/>
  <c r="F1440" i="22"/>
  <c r="F1441" i="22"/>
  <c r="F1442" i="22"/>
  <c r="F1443" i="22"/>
  <c r="F1444" i="22"/>
  <c r="F1445" i="22"/>
  <c r="F1446" i="22"/>
  <c r="F1447" i="22"/>
  <c r="F1448" i="22"/>
  <c r="F1449" i="22"/>
  <c r="F1450" i="22"/>
  <c r="F1451" i="22"/>
  <c r="F1452" i="22"/>
  <c r="F1453" i="22"/>
  <c r="F1454" i="22"/>
  <c r="F1455" i="22"/>
  <c r="F1456" i="22"/>
  <c r="F1457" i="22"/>
  <c r="F1458" i="22"/>
  <c r="F1459" i="22"/>
  <c r="F1460" i="22"/>
  <c r="F1461" i="22"/>
  <c r="F1462" i="22"/>
  <c r="F1463" i="22"/>
  <c r="F1464" i="22"/>
  <c r="F1465" i="22"/>
  <c r="F1466" i="22"/>
  <c r="F1467" i="22"/>
  <c r="F1468" i="22"/>
  <c r="F1469" i="22"/>
  <c r="F1470" i="22"/>
  <c r="F1471" i="22"/>
  <c r="F1472" i="22"/>
  <c r="F1473" i="22"/>
  <c r="F1474" i="22"/>
  <c r="F1475" i="22"/>
  <c r="F1476" i="22"/>
  <c r="F1477" i="22"/>
  <c r="F1478" i="22"/>
  <c r="F1479" i="22"/>
  <c r="F1480" i="22"/>
  <c r="F1481" i="22"/>
  <c r="F1482" i="22"/>
  <c r="F1483" i="22"/>
  <c r="F1484" i="22"/>
  <c r="F1485" i="22"/>
  <c r="F1486" i="22"/>
  <c r="F1487" i="22"/>
  <c r="F1488" i="22"/>
  <c r="F1489" i="22"/>
  <c r="F1490" i="22"/>
  <c r="F1491" i="22"/>
  <c r="F1492" i="22"/>
  <c r="F1493" i="22"/>
  <c r="F1494" i="22"/>
  <c r="F1495" i="22"/>
  <c r="F1496" i="22"/>
  <c r="F1497" i="22"/>
  <c r="F1498" i="22"/>
  <c r="F1499" i="22"/>
  <c r="F1500" i="22"/>
  <c r="F1501" i="22"/>
  <c r="F1502" i="22"/>
  <c r="F1503" i="22"/>
  <c r="F1504" i="22"/>
  <c r="F1505" i="22"/>
  <c r="F1506" i="22"/>
  <c r="F1507" i="22"/>
  <c r="F1508" i="22"/>
  <c r="F1509" i="22"/>
  <c r="F1510" i="22"/>
  <c r="F1511" i="22"/>
  <c r="F1512" i="22"/>
  <c r="F1513" i="22"/>
  <c r="F1514" i="22"/>
  <c r="F1515" i="22"/>
  <c r="F1516" i="22"/>
  <c r="F1517" i="22"/>
  <c r="F1518" i="22"/>
  <c r="F1519" i="22"/>
  <c r="F1520" i="22"/>
  <c r="F1521" i="22"/>
  <c r="F1522" i="22"/>
  <c r="F1523" i="22"/>
  <c r="F1524" i="22"/>
  <c r="F1525" i="22"/>
  <c r="F1526" i="22"/>
  <c r="F1527" i="22"/>
  <c r="F1528" i="22"/>
  <c r="F1529" i="22"/>
  <c r="F1530" i="22"/>
  <c r="F1531" i="22"/>
  <c r="F1532" i="22"/>
  <c r="F1533" i="22"/>
  <c r="F1534" i="22"/>
  <c r="F1535" i="22"/>
  <c r="F1536" i="22"/>
  <c r="F1537" i="22"/>
  <c r="F1538" i="22"/>
  <c r="F1539" i="22"/>
  <c r="F1540" i="22"/>
  <c r="F1541" i="22"/>
  <c r="F1542" i="22"/>
  <c r="F1543" i="22"/>
  <c r="F1544" i="22"/>
  <c r="F1545" i="22"/>
  <c r="F1546" i="22"/>
  <c r="F1547" i="22"/>
  <c r="F1548" i="22"/>
  <c r="F1549" i="22"/>
  <c r="F1550" i="22"/>
  <c r="F1551" i="22"/>
  <c r="F1552" i="22"/>
  <c r="F1553" i="22"/>
  <c r="F1554" i="22"/>
  <c r="F1555" i="22"/>
  <c r="F1556" i="22"/>
  <c r="F1557" i="22"/>
  <c r="F1558" i="22"/>
  <c r="F1559" i="22"/>
  <c r="F1560" i="22"/>
  <c r="F1561" i="22"/>
  <c r="F1562" i="22"/>
  <c r="F1563" i="22"/>
  <c r="F1564" i="22"/>
  <c r="F1565" i="22"/>
  <c r="F1566" i="22"/>
  <c r="F1567" i="22"/>
  <c r="F1568" i="22"/>
  <c r="F1569" i="22"/>
  <c r="F1570" i="22"/>
  <c r="F1571" i="22"/>
  <c r="F1572" i="22"/>
  <c r="F1573" i="22"/>
  <c r="F1574" i="22"/>
  <c r="F1575" i="22"/>
  <c r="F1576" i="22"/>
  <c r="F1577" i="22"/>
  <c r="F1578" i="22"/>
  <c r="F1579" i="22"/>
  <c r="F1580" i="22"/>
  <c r="F1581" i="22"/>
  <c r="F1582" i="22"/>
  <c r="F1583" i="22"/>
  <c r="F1584" i="22"/>
  <c r="F1585" i="22"/>
  <c r="F1586" i="22"/>
  <c r="F1587" i="22"/>
  <c r="F1588" i="22"/>
  <c r="F1589" i="22"/>
  <c r="F1590" i="22"/>
  <c r="F1591" i="22"/>
  <c r="F1592" i="22"/>
  <c r="F1593" i="22"/>
  <c r="F1594" i="22"/>
  <c r="F1595" i="22"/>
  <c r="F1596" i="22"/>
  <c r="F1597" i="22"/>
  <c r="F1598" i="22"/>
  <c r="F1599" i="22"/>
  <c r="F1600" i="22"/>
  <c r="F1601" i="22"/>
  <c r="F1602" i="22"/>
  <c r="F1603" i="22"/>
  <c r="F1604" i="22"/>
  <c r="F1605" i="22"/>
  <c r="F1606" i="22"/>
  <c r="F1607" i="22"/>
  <c r="F1608" i="22"/>
  <c r="F1609" i="22"/>
  <c r="F1610" i="22"/>
  <c r="F1611" i="22"/>
  <c r="F1612" i="22"/>
  <c r="F1613" i="22"/>
  <c r="F1614" i="22"/>
  <c r="F1615" i="22"/>
  <c r="F1616" i="22"/>
  <c r="F1617" i="22"/>
  <c r="F1618" i="22"/>
  <c r="F1619" i="22"/>
  <c r="F1620" i="22"/>
  <c r="F1621" i="22"/>
  <c r="F1622" i="22"/>
  <c r="F1623" i="22"/>
  <c r="F1624" i="22"/>
  <c r="F1625" i="22"/>
  <c r="F1626" i="22"/>
  <c r="F1627" i="22"/>
  <c r="F1628" i="22"/>
  <c r="F1629" i="22"/>
  <c r="F1630" i="22"/>
  <c r="F1631" i="22"/>
  <c r="F1632" i="22"/>
  <c r="F1633" i="22"/>
  <c r="F1634" i="22"/>
  <c r="F1635" i="22"/>
  <c r="F1636" i="22"/>
  <c r="F1637" i="22"/>
  <c r="F1638" i="22"/>
  <c r="F1639" i="22"/>
  <c r="F1640" i="22"/>
  <c r="F1641" i="22"/>
  <c r="F1642" i="22"/>
  <c r="F1643" i="22"/>
  <c r="F1644" i="22"/>
  <c r="F1645" i="22"/>
  <c r="F1646" i="22"/>
  <c r="F1647" i="22"/>
  <c r="F1648" i="22"/>
  <c r="F1649" i="22"/>
  <c r="F1650" i="22"/>
  <c r="F1651" i="22"/>
  <c r="F1652" i="22"/>
  <c r="F1653" i="22"/>
  <c r="F1654" i="22"/>
  <c r="F1655" i="22"/>
  <c r="F1656" i="22"/>
  <c r="F1657" i="22"/>
  <c r="F1658" i="22"/>
  <c r="F1659" i="22"/>
  <c r="F1660" i="22"/>
  <c r="F1661" i="22"/>
  <c r="F1662" i="22"/>
  <c r="F1663" i="22"/>
  <c r="F1664" i="22"/>
  <c r="F1665" i="22"/>
  <c r="F1666" i="22"/>
  <c r="F1667" i="22"/>
  <c r="F1668" i="22"/>
  <c r="F1669" i="22"/>
  <c r="F1670" i="22"/>
  <c r="F1671" i="22"/>
  <c r="F1672" i="22"/>
  <c r="F1673" i="22"/>
  <c r="F1674" i="22"/>
  <c r="F1675" i="22"/>
  <c r="F1676" i="22"/>
  <c r="F1677" i="22"/>
  <c r="F1678" i="22"/>
  <c r="F1679" i="22"/>
  <c r="F1680" i="22"/>
  <c r="F1681" i="22"/>
  <c r="F1682" i="22"/>
  <c r="F1683" i="22"/>
  <c r="F1684" i="22"/>
  <c r="F1685" i="22"/>
  <c r="F1686" i="22"/>
  <c r="F1687" i="22"/>
  <c r="F1688" i="22"/>
  <c r="F1689" i="22"/>
  <c r="F1690" i="22"/>
  <c r="F1691" i="22"/>
  <c r="F1692" i="22"/>
  <c r="F1693" i="22"/>
  <c r="F1694" i="22"/>
  <c r="F1695" i="22"/>
  <c r="F1696" i="22"/>
  <c r="F1697" i="22"/>
  <c r="F1698" i="22"/>
  <c r="F1699" i="22"/>
  <c r="F1700" i="22"/>
  <c r="F1701" i="22"/>
  <c r="F1702" i="22"/>
  <c r="F1703" i="22"/>
  <c r="F1704" i="22"/>
  <c r="F1705" i="22"/>
  <c r="F1706" i="22"/>
  <c r="F1707" i="22"/>
  <c r="F1708" i="22"/>
  <c r="F1709" i="22"/>
  <c r="F1710" i="22"/>
  <c r="F1711" i="22"/>
  <c r="F1712" i="22"/>
  <c r="F1713" i="22"/>
  <c r="F1714" i="22"/>
  <c r="F1715" i="22"/>
  <c r="F1716" i="22"/>
  <c r="F1717" i="22"/>
  <c r="F1718" i="22"/>
  <c r="F1719" i="22"/>
  <c r="F1720" i="22"/>
  <c r="F1721" i="22"/>
  <c r="F1722" i="22"/>
  <c r="F1723" i="22"/>
  <c r="F1724" i="22"/>
  <c r="F1725" i="22"/>
  <c r="F1726" i="22"/>
  <c r="F1727" i="22"/>
  <c r="F1728" i="22"/>
  <c r="F1729" i="22"/>
  <c r="F1730" i="22"/>
  <c r="F1731" i="22"/>
  <c r="F1732" i="22"/>
  <c r="F1733" i="22"/>
  <c r="F1734" i="22"/>
  <c r="F1735" i="22"/>
  <c r="F1736" i="22"/>
  <c r="F1737" i="22"/>
  <c r="F1738" i="22"/>
  <c r="F1739" i="22"/>
  <c r="F1740" i="22"/>
  <c r="F1741" i="22"/>
  <c r="F1742" i="22"/>
  <c r="F1743" i="22"/>
  <c r="F1744" i="22"/>
  <c r="F1745" i="22"/>
  <c r="F1746" i="22"/>
  <c r="F1747" i="22"/>
  <c r="F1748" i="22"/>
  <c r="F1749" i="22"/>
  <c r="F1750" i="22"/>
  <c r="F1751" i="22"/>
  <c r="F1752" i="22"/>
  <c r="F1753" i="22"/>
  <c r="F1754" i="22"/>
  <c r="F1755" i="22"/>
  <c r="F1756" i="22"/>
  <c r="F1757" i="22"/>
  <c r="F1758" i="22"/>
  <c r="F1759" i="22"/>
  <c r="F1760" i="22"/>
  <c r="F1761" i="22"/>
  <c r="F1762" i="22"/>
  <c r="F1763" i="22"/>
  <c r="F1764" i="22"/>
  <c r="F1765" i="22"/>
  <c r="F1766" i="22"/>
  <c r="F1767" i="22"/>
  <c r="F1768" i="22"/>
  <c r="F1769" i="22"/>
  <c r="F1770" i="22"/>
  <c r="F1771" i="22"/>
  <c r="F1772" i="22"/>
  <c r="F1773" i="22"/>
  <c r="F1774" i="22"/>
  <c r="F1775" i="22"/>
  <c r="F1776" i="22"/>
  <c r="F1777" i="22"/>
  <c r="F1778" i="22"/>
  <c r="F1779" i="22"/>
  <c r="F1780" i="22"/>
  <c r="F1781" i="22"/>
  <c r="F1782" i="22"/>
  <c r="F1783" i="22"/>
  <c r="F1784" i="22"/>
  <c r="F1785" i="22"/>
  <c r="F1786" i="22"/>
  <c r="F1787" i="22"/>
  <c r="F1788" i="22"/>
  <c r="F1789" i="22"/>
  <c r="F1790" i="22"/>
  <c r="F1791" i="22"/>
  <c r="F1792" i="22"/>
  <c r="F1793" i="22"/>
  <c r="F1794" i="22"/>
  <c r="F1795" i="22"/>
  <c r="F1796" i="22"/>
  <c r="F1797" i="22"/>
  <c r="F1798" i="22"/>
  <c r="F1799" i="22"/>
  <c r="F1800" i="22"/>
  <c r="F1801" i="22"/>
  <c r="F1802" i="22"/>
  <c r="F1803" i="22"/>
  <c r="F1804" i="22"/>
  <c r="F1805" i="22"/>
  <c r="F1806" i="22"/>
  <c r="F1807" i="22"/>
  <c r="F1808" i="22"/>
  <c r="F1809" i="22"/>
  <c r="F1810" i="22"/>
  <c r="F1811" i="22"/>
  <c r="F1812" i="22"/>
  <c r="F1813" i="22"/>
  <c r="F1814" i="22"/>
  <c r="F1815" i="22"/>
  <c r="F1816" i="22"/>
  <c r="F1817" i="22"/>
  <c r="F1818" i="22"/>
  <c r="F1819" i="22"/>
  <c r="F1820" i="22"/>
  <c r="F1821" i="22"/>
  <c r="F1822" i="22"/>
  <c r="F1823" i="22"/>
  <c r="F1824" i="22"/>
  <c r="F1825" i="22"/>
  <c r="F1826" i="22"/>
  <c r="F1827" i="22"/>
  <c r="F1828" i="22"/>
  <c r="F1829" i="22"/>
  <c r="F1830" i="22"/>
  <c r="F1831" i="22"/>
  <c r="F1832" i="22"/>
  <c r="F1833" i="22"/>
  <c r="F1834" i="22"/>
  <c r="F1835" i="22"/>
  <c r="F1836" i="22"/>
  <c r="F1837" i="22"/>
  <c r="F1838" i="22"/>
  <c r="F1839" i="22"/>
  <c r="F1840" i="22"/>
  <c r="F1841" i="22"/>
  <c r="F1842" i="22"/>
  <c r="F1843" i="22"/>
  <c r="F1844" i="22"/>
  <c r="F1845" i="22"/>
  <c r="F1846" i="22"/>
  <c r="F1847" i="22"/>
  <c r="F1848" i="22"/>
  <c r="F1849" i="22"/>
  <c r="F1850" i="22"/>
  <c r="F1851" i="22"/>
  <c r="F1852" i="22"/>
  <c r="F1853" i="22"/>
  <c r="F1854" i="22"/>
  <c r="F1855" i="22"/>
  <c r="F1856" i="22"/>
  <c r="F1857" i="22"/>
  <c r="F1858" i="22"/>
  <c r="F1859" i="22"/>
  <c r="F1860" i="22"/>
  <c r="F1861" i="22"/>
  <c r="F1862" i="22"/>
  <c r="F1863" i="22"/>
  <c r="F1864" i="22"/>
  <c r="F1865" i="22"/>
  <c r="F1866" i="22"/>
  <c r="F1867" i="22"/>
  <c r="F1868" i="22"/>
  <c r="F1869" i="22"/>
  <c r="F1870" i="22"/>
  <c r="F1871" i="22"/>
  <c r="F1872" i="22"/>
  <c r="F1873" i="22"/>
  <c r="F1874" i="22"/>
  <c r="F1875" i="22"/>
  <c r="F1876" i="22"/>
  <c r="F1877" i="22"/>
  <c r="F1878" i="22"/>
  <c r="F1879" i="22"/>
  <c r="F1880" i="22"/>
  <c r="F1881" i="22"/>
  <c r="F1882" i="22"/>
  <c r="F1883" i="22"/>
  <c r="F1884" i="22"/>
  <c r="F1885" i="22"/>
  <c r="F1886" i="22"/>
  <c r="F1887" i="22"/>
  <c r="F1888" i="22"/>
  <c r="F1889" i="22"/>
  <c r="F1890" i="22"/>
  <c r="F1891" i="22"/>
  <c r="F1892" i="22"/>
  <c r="F1893" i="22"/>
  <c r="F1894" i="22"/>
  <c r="F2" i="22"/>
  <c r="C7" i="21"/>
  <c r="C8" i="21"/>
  <c r="C9" i="21"/>
  <c r="C10" i="21"/>
  <c r="C11" i="21"/>
  <c r="C12" i="21"/>
  <c r="C13" i="21"/>
  <c r="C14" i="21"/>
  <c r="C15" i="21"/>
  <c r="C16" i="21"/>
  <c r="C17" i="21"/>
  <c r="C18" i="21"/>
  <c r="C19" i="21"/>
  <c r="C20" i="21"/>
  <c r="C21" i="21"/>
  <c r="C22" i="21"/>
  <c r="C23" i="21"/>
  <c r="C24" i="21"/>
  <c r="C25" i="21"/>
  <c r="C26" i="21"/>
  <c r="C27" i="21"/>
  <c r="C28" i="21"/>
  <c r="C29" i="21"/>
  <c r="C30" i="21"/>
  <c r="C31" i="21"/>
  <c r="C32" i="21"/>
  <c r="C33" i="21"/>
  <c r="C34" i="21"/>
  <c r="C35" i="21"/>
  <c r="C36" i="21"/>
  <c r="C37" i="21"/>
  <c r="C38" i="21"/>
  <c r="C39" i="21"/>
  <c r="C40" i="21"/>
  <c r="C41" i="21"/>
  <c r="C42" i="21"/>
  <c r="C43" i="21"/>
  <c r="C44" i="21"/>
  <c r="C45" i="21"/>
  <c r="C46" i="21"/>
  <c r="C47" i="21"/>
  <c r="C48" i="21"/>
  <c r="C49" i="21"/>
  <c r="C50" i="21"/>
  <c r="C51" i="21"/>
  <c r="C52" i="21"/>
  <c r="C6" i="21"/>
  <c r="D7" i="21" s="1"/>
  <c r="D8" i="21" s="1"/>
  <c r="A10" i="18"/>
  <c r="C9" i="24" l="1"/>
  <c r="C8" i="24"/>
  <c r="B9" i="24"/>
  <c r="B8" i="24"/>
  <c r="A9" i="24"/>
  <c r="A8" i="24"/>
  <c r="D9" i="24"/>
  <c r="D8" i="24"/>
  <c r="D9" i="21"/>
  <c r="D10" i="21" s="1"/>
  <c r="D11" i="21"/>
  <c r="D12" i="21" s="1"/>
  <c r="D13" i="21" s="1"/>
  <c r="D14" i="21" s="1"/>
  <c r="D15" i="21" s="1"/>
  <c r="D16" i="21" s="1"/>
  <c r="D17" i="21" s="1"/>
  <c r="D18" i="21" s="1"/>
  <c r="D19" i="21" s="1"/>
  <c r="D20" i="21" s="1"/>
  <c r="D21" i="21" s="1"/>
  <c r="D22" i="21" s="1"/>
  <c r="D23" i="21" s="1"/>
  <c r="D24" i="21" s="1"/>
  <c r="D25" i="21" s="1"/>
  <c r="D26" i="21" s="1"/>
  <c r="D27" i="21" s="1"/>
  <c r="D28" i="21" s="1"/>
  <c r="D29" i="21" s="1"/>
  <c r="D30" i="21" s="1"/>
  <c r="D31" i="21" s="1"/>
  <c r="D32" i="21" s="1"/>
  <c r="D33" i="21" s="1"/>
  <c r="D34" i="21" s="1"/>
  <c r="D35" i="21" s="1"/>
  <c r="D36" i="21" s="1"/>
  <c r="D37" i="21" s="1"/>
  <c r="D38" i="21" s="1"/>
  <c r="D39" i="21" s="1"/>
  <c r="D40" i="21" s="1"/>
  <c r="D41" i="21" s="1"/>
  <c r="D42" i="21" s="1"/>
  <c r="D43" i="21" s="1"/>
  <c r="D44" i="21" s="1"/>
  <c r="D45" i="21" s="1"/>
  <c r="D46" i="21" s="1"/>
  <c r="D47" i="21" s="1"/>
  <c r="D48" i="21" s="1"/>
  <c r="D49" i="21" s="1"/>
  <c r="D50" i="21" s="1"/>
  <c r="D51" i="21" s="1"/>
  <c r="D52" i="21" s="1"/>
  <c r="CH5" i="18"/>
  <c r="N3" i="21"/>
  <c r="CA9" i="18"/>
  <c r="CB9" i="18" s="1"/>
  <c r="BU9" i="18"/>
  <c r="BV9" i="18" s="1"/>
  <c r="BP9" i="18"/>
  <c r="CF9" i="18" s="1"/>
  <c r="BO9" i="18"/>
  <c r="CE9" i="18" s="1"/>
  <c r="BN9" i="18"/>
  <c r="CD9" i="18" s="1"/>
  <c r="BM9" i="18"/>
  <c r="BI9" i="18"/>
  <c r="CA10" i="18"/>
  <c r="CB10" i="18" s="1"/>
  <c r="BU10" i="18"/>
  <c r="BV10" i="18" s="1"/>
  <c r="BP10" i="18"/>
  <c r="CF10" i="18" s="1"/>
  <c r="BO10" i="18"/>
  <c r="CE10" i="18" s="1"/>
  <c r="BN10" i="18"/>
  <c r="CD10" i="18" s="1"/>
  <c r="BM10" i="18"/>
  <c r="BI10" i="18"/>
  <c r="CH10" i="18" l="1"/>
  <c r="BR11" i="18"/>
  <c r="BJ11" i="18"/>
  <c r="CG9" i="18"/>
  <c r="CH9" i="18"/>
  <c r="BQ9" i="18"/>
  <c r="CG10" i="18"/>
  <c r="BQ10" i="18"/>
</calcChain>
</file>

<file path=xl/sharedStrings.xml><?xml version="1.0" encoding="utf-8"?>
<sst xmlns="http://schemas.openxmlformats.org/spreadsheetml/2006/main" count="17651" uniqueCount="5844">
  <si>
    <t>【別添様式１】医療機関の基本的情報（医療機関→都道府県）</t>
    <rPh sb="1" eb="3">
      <t>ベッテン</t>
    </rPh>
    <rPh sb="3" eb="5">
      <t>ヨウシキ</t>
    </rPh>
    <rPh sb="7" eb="9">
      <t>イリョウ</t>
    </rPh>
    <rPh sb="9" eb="11">
      <t>キカン</t>
    </rPh>
    <rPh sb="12" eb="15">
      <t>キホンテキ</t>
    </rPh>
    <rPh sb="15" eb="17">
      <t>ジョウホウ</t>
    </rPh>
    <rPh sb="18" eb="20">
      <t>イリョウ</t>
    </rPh>
    <rPh sb="20" eb="22">
      <t>キカン</t>
    </rPh>
    <rPh sb="23" eb="27">
      <t>トドウフケン</t>
    </rPh>
    <phoneticPr fontId="2"/>
  </si>
  <si>
    <t>都道府県</t>
    <rPh sb="0" eb="4">
      <t>トドウフケン</t>
    </rPh>
    <phoneticPr fontId="2"/>
  </si>
  <si>
    <t>秋田県</t>
  </si>
  <si>
    <t>二次医療圏</t>
    <rPh sb="0" eb="5">
      <t>ニジイリョウケン</t>
    </rPh>
    <phoneticPr fontId="2"/>
  </si>
  <si>
    <t>構想区域</t>
    <rPh sb="0" eb="4">
      <t>コウソウクイキ</t>
    </rPh>
    <phoneticPr fontId="2"/>
  </si>
  <si>
    <t>市区町村</t>
    <rPh sb="0" eb="4">
      <t>シクチョウソン</t>
    </rPh>
    <phoneticPr fontId="2"/>
  </si>
  <si>
    <t>No</t>
    <phoneticPr fontId="2"/>
  </si>
  <si>
    <t>医療機関の名称</t>
    <rPh sb="0" eb="2">
      <t>イリョウ</t>
    </rPh>
    <rPh sb="2" eb="4">
      <t>キカン</t>
    </rPh>
    <rPh sb="5" eb="7">
      <t>メイショウ</t>
    </rPh>
    <phoneticPr fontId="2"/>
  </si>
  <si>
    <t>令和７年度病床機能報告における病床・外来管理番号（※１）</t>
    <phoneticPr fontId="2"/>
  </si>
  <si>
    <t>担当者名</t>
    <phoneticPr fontId="2"/>
  </si>
  <si>
    <t>電話番号</t>
    <phoneticPr fontId="2"/>
  </si>
  <si>
    <t>メールアドレス</t>
    <phoneticPr fontId="2"/>
  </si>
  <si>
    <t>病院・診療所の別</t>
    <rPh sb="0" eb="2">
      <t>ビョウイン</t>
    </rPh>
    <rPh sb="3" eb="5">
      <t>シンリョウ</t>
    </rPh>
    <rPh sb="5" eb="6">
      <t>ジョ</t>
    </rPh>
    <rPh sb="7" eb="8">
      <t>ベツ</t>
    </rPh>
    <phoneticPr fontId="2"/>
  </si>
  <si>
    <t>設置主体</t>
    <rPh sb="0" eb="2">
      <t>セッチ</t>
    </rPh>
    <rPh sb="2" eb="4">
      <t>シュタイ</t>
    </rPh>
    <phoneticPr fontId="2"/>
  </si>
  <si>
    <t>市区町村名</t>
    <rPh sb="0" eb="5">
      <t>シクチョウソンメイ</t>
    </rPh>
    <phoneticPr fontId="2"/>
  </si>
  <si>
    <t>二次医療圏名（自動入力）</t>
    <rPh sb="0" eb="2">
      <t>ニジ</t>
    </rPh>
    <rPh sb="2" eb="6">
      <t>イリョウケンメイ</t>
    </rPh>
    <rPh sb="7" eb="11">
      <t>ジドウニュウリョク</t>
    </rPh>
    <phoneticPr fontId="2"/>
  </si>
  <si>
    <t>病床数適正化支援事業
の申請等の状況</t>
    <rPh sb="0" eb="2">
      <t>ビョウショウ</t>
    </rPh>
    <rPh sb="2" eb="3">
      <t>スウ</t>
    </rPh>
    <rPh sb="3" eb="6">
      <t>テキセイカ</t>
    </rPh>
    <rPh sb="6" eb="8">
      <t>シエン</t>
    </rPh>
    <rPh sb="8" eb="10">
      <t>ジギョウ</t>
    </rPh>
    <rPh sb="12" eb="14">
      <t>シンセイ</t>
    </rPh>
    <rPh sb="14" eb="15">
      <t>トウ</t>
    </rPh>
    <rPh sb="16" eb="18">
      <t>ジョウキョウ</t>
    </rPh>
    <phoneticPr fontId="2"/>
  </si>
  <si>
    <t>地域医療構想の取組の推進に向けた調査への回答状況</t>
    <rPh sb="20" eb="22">
      <t>カイトウ</t>
    </rPh>
    <phoneticPr fontId="2"/>
  </si>
  <si>
    <r>
      <t>在宅医療</t>
    </r>
    <r>
      <rPr>
        <sz val="14"/>
        <rFont val="メイリオ"/>
        <family val="3"/>
        <charset val="128"/>
      </rPr>
      <t>（※３）</t>
    </r>
    <r>
      <rPr>
        <sz val="14"/>
        <rFont val="メイリオ"/>
        <family val="3"/>
      </rPr>
      <t>の
提供予定</t>
    </r>
    <rPh sb="0" eb="2">
      <t>ザイタク</t>
    </rPh>
    <rPh sb="2" eb="4">
      <t>イリョウ</t>
    </rPh>
    <rPh sb="10" eb="12">
      <t>テイキョウ</t>
    </rPh>
    <rPh sb="12" eb="14">
      <t>ヨテイ</t>
    </rPh>
    <phoneticPr fontId="2"/>
  </si>
  <si>
    <t>病床削減に伴い入院医療を中止する診療科</t>
    <rPh sb="0" eb="2">
      <t>ビョウショウ</t>
    </rPh>
    <rPh sb="2" eb="4">
      <t>サクゲン</t>
    </rPh>
    <rPh sb="5" eb="6">
      <t>トモナ</t>
    </rPh>
    <rPh sb="7" eb="9">
      <t>ニュウイン</t>
    </rPh>
    <rPh sb="9" eb="11">
      <t>イリョウ</t>
    </rPh>
    <rPh sb="12" eb="14">
      <t>チュウシ</t>
    </rPh>
    <rPh sb="16" eb="19">
      <t>シンリョウカ</t>
    </rPh>
    <phoneticPr fontId="2"/>
  </si>
  <si>
    <r>
      <t>病床稼働率</t>
    </r>
    <r>
      <rPr>
        <sz val="14"/>
        <rFont val="メイリオ"/>
        <family val="3"/>
        <charset val="128"/>
      </rPr>
      <t>（※４）</t>
    </r>
    <rPh sb="0" eb="2">
      <t>ビョウショウ</t>
    </rPh>
    <rPh sb="2" eb="4">
      <t>カドウ</t>
    </rPh>
    <rPh sb="4" eb="5">
      <t>リツ</t>
    </rPh>
    <phoneticPr fontId="2"/>
  </si>
  <si>
    <t>病床の削減時期
（※５）</t>
    <rPh sb="0" eb="2">
      <t>ビョウショウ</t>
    </rPh>
    <rPh sb="3" eb="5">
      <t>サクゲン</t>
    </rPh>
    <rPh sb="5" eb="7">
      <t>ジキ</t>
    </rPh>
    <phoneticPr fontId="2"/>
  </si>
  <si>
    <t>感染症協定締結の確保病床数</t>
    <rPh sb="8" eb="10">
      <t>カクホ</t>
    </rPh>
    <rPh sb="10" eb="12">
      <t>ビョウショウ</t>
    </rPh>
    <rPh sb="12" eb="13">
      <t>スウ</t>
    </rPh>
    <phoneticPr fontId="2"/>
  </si>
  <si>
    <t>支給申請額
(千円）</t>
    <phoneticPr fontId="2"/>
  </si>
  <si>
    <t>確認事項
（自己申告）</t>
    <rPh sb="0" eb="2">
      <t>カクニン</t>
    </rPh>
    <rPh sb="2" eb="4">
      <t>ジコウ</t>
    </rPh>
    <rPh sb="6" eb="8">
      <t>ジコ</t>
    </rPh>
    <rPh sb="8" eb="10">
      <t>シンコク</t>
    </rPh>
    <phoneticPr fontId="2"/>
  </si>
  <si>
    <t>* : 入院医療を中止する診療科について、プルダウンで「〇」を選択してください。</t>
    <rPh sb="4" eb="8">
      <t>ニュウインイリョウ</t>
    </rPh>
    <rPh sb="9" eb="11">
      <t>チュウシ</t>
    </rPh>
    <rPh sb="13" eb="16">
      <t>シンリョウカ</t>
    </rPh>
    <rPh sb="31" eb="33">
      <t>センタク</t>
    </rPh>
    <phoneticPr fontId="2"/>
  </si>
  <si>
    <t>確保病床の有無</t>
    <rPh sb="0" eb="2">
      <t>カクホ</t>
    </rPh>
    <rPh sb="2" eb="4">
      <t>ビョウショウ</t>
    </rPh>
    <rPh sb="5" eb="7">
      <t>ウム</t>
    </rPh>
    <phoneticPr fontId="2"/>
  </si>
  <si>
    <t>確保病床数</t>
    <rPh sb="0" eb="2">
      <t>カクホ</t>
    </rPh>
    <rPh sb="2" eb="5">
      <t>ビョウショウスウ</t>
    </rPh>
    <phoneticPr fontId="2"/>
  </si>
  <si>
    <t>一般病床</t>
    <rPh sb="2" eb="4">
      <t>ビョウショウ</t>
    </rPh>
    <phoneticPr fontId="2"/>
  </si>
  <si>
    <t>療養病床</t>
    <rPh sb="0" eb="4">
      <t>リョウヨウビョウショウ</t>
    </rPh>
    <phoneticPr fontId="2"/>
  </si>
  <si>
    <t>精神病床</t>
    <rPh sb="0" eb="2">
      <t>セイシン</t>
    </rPh>
    <rPh sb="2" eb="4">
      <t>ビョウショウ</t>
    </rPh>
    <phoneticPr fontId="2"/>
  </si>
  <si>
    <t>合計</t>
    <rPh sb="0" eb="2">
      <t>ゴウケイ</t>
    </rPh>
    <phoneticPr fontId="2"/>
  </si>
  <si>
    <t xml:space="preserve">
②a
入院医療の継続の有無</t>
    <rPh sb="4" eb="6">
      <t>ニュウイン</t>
    </rPh>
    <rPh sb="6" eb="8">
      <t>イリョウ</t>
    </rPh>
    <rPh sb="9" eb="11">
      <t>ケイゾク</t>
    </rPh>
    <rPh sb="12" eb="14">
      <t>ウム</t>
    </rPh>
    <phoneticPr fontId="2"/>
  </si>
  <si>
    <t xml:space="preserve">
②b
廃院を伴う削減の有無</t>
    <rPh sb="4" eb="6">
      <t>ハイイン</t>
    </rPh>
    <rPh sb="7" eb="8">
      <t>トモナ</t>
    </rPh>
    <rPh sb="9" eb="11">
      <t>サクゲン</t>
    </rPh>
    <rPh sb="12" eb="14">
      <t>ウム</t>
    </rPh>
    <phoneticPr fontId="2"/>
  </si>
  <si>
    <t xml:space="preserve">
③
同一開設者の医療機関への病床の融通の有無</t>
    <rPh sb="3" eb="5">
      <t>ドウイツ</t>
    </rPh>
    <rPh sb="5" eb="8">
      <t>カイセツシャ</t>
    </rPh>
    <rPh sb="9" eb="11">
      <t>イリョウ</t>
    </rPh>
    <rPh sb="11" eb="13">
      <t>キカン</t>
    </rPh>
    <rPh sb="15" eb="17">
      <t>ビョウショウ</t>
    </rPh>
    <rPh sb="18" eb="20">
      <t>ユウズウ</t>
    </rPh>
    <rPh sb="21" eb="23">
      <t>ウム</t>
    </rPh>
    <phoneticPr fontId="2"/>
  </si>
  <si>
    <t xml:space="preserve">
④
事業譲渡等を伴う削減の有無</t>
    <rPh sb="3" eb="5">
      <t>ジギョウ</t>
    </rPh>
    <rPh sb="5" eb="7">
      <t>ジョウト</t>
    </rPh>
    <rPh sb="7" eb="8">
      <t>ナド</t>
    </rPh>
    <rPh sb="9" eb="10">
      <t>トモナ</t>
    </rPh>
    <rPh sb="11" eb="13">
      <t>サクゲン</t>
    </rPh>
    <rPh sb="14" eb="16">
      <t>ウム</t>
    </rPh>
    <phoneticPr fontId="2"/>
  </si>
  <si>
    <t>⑥</t>
    <phoneticPr fontId="2"/>
  </si>
  <si>
    <t>令和５年度</t>
    <phoneticPr fontId="2"/>
  </si>
  <si>
    <t>令和６年度</t>
  </si>
  <si>
    <t>令和７年度</t>
  </si>
  <si>
    <t>申請の有無</t>
    <rPh sb="0" eb="2">
      <t>シンセイ</t>
    </rPh>
    <rPh sb="3" eb="5">
      <t>ウム</t>
    </rPh>
    <phoneticPr fontId="2"/>
  </si>
  <si>
    <t>申請病床数</t>
    <rPh sb="0" eb="2">
      <t>シンセイ</t>
    </rPh>
    <rPh sb="2" eb="5">
      <t>ビョウショウスウ</t>
    </rPh>
    <phoneticPr fontId="2"/>
  </si>
  <si>
    <t>左記のうち、
支給を受けた病床数</t>
    <rPh sb="0" eb="2">
      <t>サキ</t>
    </rPh>
    <rPh sb="7" eb="9">
      <t>シキュウ</t>
    </rPh>
    <rPh sb="10" eb="11">
      <t>ウ</t>
    </rPh>
    <rPh sb="13" eb="16">
      <t>ビョウショウスウ</t>
    </rPh>
    <phoneticPr fontId="2"/>
  </si>
  <si>
    <t>回答の有無</t>
    <rPh sb="0" eb="2">
      <t>カイトウ</t>
    </rPh>
    <rPh sb="3" eb="5">
      <t>ウム</t>
    </rPh>
    <phoneticPr fontId="2"/>
  </si>
  <si>
    <t>回答時における
削減予定病床数</t>
    <rPh sb="0" eb="2">
      <t>カイトウ</t>
    </rPh>
    <rPh sb="2" eb="3">
      <t>ジ</t>
    </rPh>
    <rPh sb="8" eb="10">
      <t>サクゲン</t>
    </rPh>
    <rPh sb="10" eb="12">
      <t>ヨテイ</t>
    </rPh>
    <rPh sb="12" eb="15">
      <t>ビョウショウスウ</t>
    </rPh>
    <phoneticPr fontId="2"/>
  </si>
  <si>
    <t>単独支援給付金の
支給額（千円）</t>
    <rPh sb="9" eb="12">
      <t>シキュウガク</t>
    </rPh>
    <rPh sb="13" eb="15">
      <t>センエン</t>
    </rPh>
    <phoneticPr fontId="2"/>
  </si>
  <si>
    <t>①在宅療養支援診療所又は
在宅療養支援病院</t>
    <rPh sb="1" eb="10">
      <t>ザイタクリョウヨウシエンシンリョウジョ</t>
    </rPh>
    <rPh sb="10" eb="11">
      <t>マタ</t>
    </rPh>
    <rPh sb="13" eb="21">
      <t>ザイタクリョウヨウシエンビョウイン</t>
    </rPh>
    <phoneticPr fontId="2"/>
  </si>
  <si>
    <t>②在宅療養後方支援病院</t>
    <phoneticPr fontId="2"/>
  </si>
  <si>
    <t>③在宅時医学総合管理料及び
施設入居時等医学総合管理料</t>
    <phoneticPr fontId="2"/>
  </si>
  <si>
    <t>④精神科在宅患者支援管理料</t>
    <phoneticPr fontId="2"/>
  </si>
  <si>
    <t>内科</t>
  </si>
  <si>
    <t>外科</t>
    <phoneticPr fontId="2"/>
  </si>
  <si>
    <t>精神科</t>
  </si>
  <si>
    <t>アレルギー科</t>
  </si>
  <si>
    <t>リウマチ科</t>
  </si>
  <si>
    <t>小児科</t>
  </si>
  <si>
    <t>皮膚科</t>
  </si>
  <si>
    <t>泌尿器科</t>
  </si>
  <si>
    <t>産婦人科（産科）</t>
  </si>
  <si>
    <t>産婦人科（婦人科）</t>
  </si>
  <si>
    <t>眼科</t>
  </si>
  <si>
    <t>耳鼻いんこう科</t>
  </si>
  <si>
    <t>リハビリテーション科</t>
  </si>
  <si>
    <t>放射線科</t>
  </si>
  <si>
    <t>病理診断科</t>
  </si>
  <si>
    <t>臨床検査科</t>
  </si>
  <si>
    <t>救急科</t>
  </si>
  <si>
    <t xml:space="preserve">
（１）
特例病床等の有無</t>
    <rPh sb="11" eb="13">
      <t>ウム</t>
    </rPh>
    <phoneticPr fontId="2"/>
  </si>
  <si>
    <t xml:space="preserve">
（２）
（１）で「あり」の場合、許可内容の用途で活用していない病床の有無</t>
    <rPh sb="14" eb="15">
      <t>バ</t>
    </rPh>
    <rPh sb="15" eb="16">
      <t>ア</t>
    </rPh>
    <rPh sb="35" eb="37">
      <t>ウム</t>
    </rPh>
    <phoneticPr fontId="2"/>
  </si>
  <si>
    <t xml:space="preserve">
（３）
（２）で「あり」の場合、当該病床の削減の有無</t>
    <rPh sb="14" eb="15">
      <t>バ</t>
    </rPh>
    <rPh sb="15" eb="16">
      <t>ア</t>
    </rPh>
    <rPh sb="17" eb="19">
      <t>トウガイ</t>
    </rPh>
    <rPh sb="19" eb="21">
      <t>ビョウショウ</t>
    </rPh>
    <rPh sb="22" eb="24">
      <t>サクゲン</t>
    </rPh>
    <rPh sb="25" eb="27">
      <t>ウム</t>
    </rPh>
    <phoneticPr fontId="2"/>
  </si>
  <si>
    <t>文字入力</t>
    <rPh sb="0" eb="4">
      <t>モジニュウリョク</t>
    </rPh>
    <phoneticPr fontId="2"/>
  </si>
  <si>
    <t>半角で入力</t>
    <rPh sb="0" eb="2">
      <t>ハンカク</t>
    </rPh>
    <rPh sb="3" eb="5">
      <t>ニュウリョク</t>
    </rPh>
    <phoneticPr fontId="2"/>
  </si>
  <si>
    <t>プルダウン</t>
    <phoneticPr fontId="2"/>
  </si>
  <si>
    <t>プルダウン</t>
  </si>
  <si>
    <t>自動入力</t>
    <rPh sb="0" eb="4">
      <t>ジドウニュウリョク</t>
    </rPh>
    <phoneticPr fontId="2"/>
  </si>
  <si>
    <t>数値</t>
    <rPh sb="0" eb="2">
      <t>スウチ</t>
    </rPh>
    <phoneticPr fontId="2"/>
  </si>
  <si>
    <t>＊</t>
    <phoneticPr fontId="2"/>
  </si>
  <si>
    <t>＊</t>
  </si>
  <si>
    <t>日付</t>
    <rPh sb="0" eb="2">
      <t>ヒヅケ</t>
    </rPh>
    <phoneticPr fontId="2"/>
  </si>
  <si>
    <t>記入例</t>
    <rPh sb="0" eb="2">
      <t>キニュウ</t>
    </rPh>
    <rPh sb="2" eb="3">
      <t>レイ</t>
    </rPh>
    <phoneticPr fontId="2"/>
  </si>
  <si>
    <t>〇〇〇病院</t>
    <rPh sb="3" eb="5">
      <t>ビョウイン</t>
    </rPh>
    <phoneticPr fontId="2"/>
  </si>
  <si>
    <t>12345678901</t>
    <phoneticPr fontId="2"/>
  </si>
  <si>
    <t>△△</t>
    <phoneticPr fontId="2"/>
  </si>
  <si>
    <t>000-000-0000</t>
    <phoneticPr fontId="2"/>
  </si>
  <si>
    <t>abcde@fghi.jp</t>
    <phoneticPr fontId="2"/>
  </si>
  <si>
    <t>病院</t>
  </si>
  <si>
    <t>医療法人</t>
    <rPh sb="0" eb="2">
      <t>イリョウ</t>
    </rPh>
    <rPh sb="2" eb="4">
      <t>ホウジン</t>
    </rPh>
    <phoneticPr fontId="2"/>
  </si>
  <si>
    <t>南秋田郡大潟村</t>
  </si>
  <si>
    <t>千円</t>
    <rPh sb="0" eb="2">
      <t>センエン</t>
    </rPh>
    <phoneticPr fontId="2"/>
  </si>
  <si>
    <t>有</t>
  </si>
  <si>
    <t>無</t>
    <phoneticPr fontId="2"/>
  </si>
  <si>
    <t>届出なし</t>
  </si>
  <si>
    <t>届出あり</t>
  </si>
  <si>
    <t>維持</t>
    <rPh sb="0" eb="2">
      <t>イジ</t>
    </rPh>
    <phoneticPr fontId="2"/>
  </si>
  <si>
    <t>〇</t>
  </si>
  <si>
    <t>脳神経外科、心療内科</t>
    <rPh sb="0" eb="5">
      <t>ノウシンケイゲカ</t>
    </rPh>
    <rPh sb="6" eb="10">
      <t>シンリョウナイカ</t>
    </rPh>
    <phoneticPr fontId="2"/>
  </si>
  <si>
    <t>無</t>
  </si>
  <si>
    <t>確認した</t>
  </si>
  <si>
    <t>継続する</t>
  </si>
  <si>
    <t>廃院は伴わない</t>
  </si>
  <si>
    <t>融通は伴わない</t>
  </si>
  <si>
    <t>譲渡は伴わない</t>
  </si>
  <si>
    <t>削減なし</t>
  </si>
  <si>
    <t>あり</t>
  </si>
  <si>
    <t>許可内容の用途で活用していない病床あり</t>
  </si>
  <si>
    <t>削減あり</t>
  </si>
  <si>
    <t>入院料</t>
    <rPh sb="0" eb="3">
      <t>ニュウインリョウ</t>
    </rPh>
    <phoneticPr fontId="2"/>
  </si>
  <si>
    <t>厚生労働省</t>
    <rPh sb="0" eb="2">
      <t>コウセイ</t>
    </rPh>
    <rPh sb="2" eb="5">
      <t>ロウドウショウ</t>
    </rPh>
    <phoneticPr fontId="2"/>
  </si>
  <si>
    <t>独立行政法人国立病院機構</t>
    <rPh sb="0" eb="2">
      <t>ドクリツ</t>
    </rPh>
    <rPh sb="2" eb="4">
      <t>ギョウセイ</t>
    </rPh>
    <rPh sb="4" eb="6">
      <t>ホウジン</t>
    </rPh>
    <rPh sb="6" eb="8">
      <t>コクリツ</t>
    </rPh>
    <rPh sb="8" eb="10">
      <t>ビョウイン</t>
    </rPh>
    <rPh sb="10" eb="12">
      <t>キコウ</t>
    </rPh>
    <phoneticPr fontId="2"/>
  </si>
  <si>
    <t>国立大学法人</t>
    <rPh sb="0" eb="2">
      <t>コクリツ</t>
    </rPh>
    <rPh sb="2" eb="4">
      <t>ダイガク</t>
    </rPh>
    <rPh sb="4" eb="6">
      <t>ホウジン</t>
    </rPh>
    <phoneticPr fontId="2"/>
  </si>
  <si>
    <t>独立行政法人労働者健康安全機構</t>
    <rPh sb="0" eb="2">
      <t>ドクリツ</t>
    </rPh>
    <rPh sb="2" eb="4">
      <t>ギョウセイ</t>
    </rPh>
    <rPh sb="4" eb="6">
      <t>ホウジン</t>
    </rPh>
    <rPh sb="6" eb="9">
      <t>ロウドウシャ</t>
    </rPh>
    <rPh sb="9" eb="11">
      <t>ケンコウ</t>
    </rPh>
    <rPh sb="11" eb="13">
      <t>アンゼン</t>
    </rPh>
    <rPh sb="13" eb="15">
      <t>キコウ</t>
    </rPh>
    <phoneticPr fontId="2"/>
  </si>
  <si>
    <t>国立高度専門医療研究センター</t>
    <rPh sb="0" eb="2">
      <t>コクリツ</t>
    </rPh>
    <rPh sb="2" eb="4">
      <t>コウド</t>
    </rPh>
    <rPh sb="4" eb="6">
      <t>センモン</t>
    </rPh>
    <rPh sb="6" eb="8">
      <t>イリョウ</t>
    </rPh>
    <rPh sb="8" eb="10">
      <t>ケンキュウ</t>
    </rPh>
    <phoneticPr fontId="2"/>
  </si>
  <si>
    <t>独立行政法人地域医療機能推進機構</t>
    <rPh sb="0" eb="2">
      <t>ドクリツ</t>
    </rPh>
    <rPh sb="2" eb="4">
      <t>ギョウセイ</t>
    </rPh>
    <rPh sb="4" eb="6">
      <t>ホウジン</t>
    </rPh>
    <rPh sb="6" eb="8">
      <t>チイキ</t>
    </rPh>
    <rPh sb="8" eb="10">
      <t>イリョウ</t>
    </rPh>
    <rPh sb="10" eb="12">
      <t>キノウ</t>
    </rPh>
    <rPh sb="12" eb="14">
      <t>スイシン</t>
    </rPh>
    <rPh sb="14" eb="16">
      <t>キコウ</t>
    </rPh>
    <phoneticPr fontId="2"/>
  </si>
  <si>
    <t>市町村</t>
    <rPh sb="0" eb="3">
      <t>シチョウソン</t>
    </rPh>
    <phoneticPr fontId="2"/>
  </si>
  <si>
    <t>地方独立行政法人</t>
    <rPh sb="0" eb="2">
      <t>チホウ</t>
    </rPh>
    <rPh sb="2" eb="4">
      <t>ドクリツ</t>
    </rPh>
    <rPh sb="4" eb="6">
      <t>ギョウセイ</t>
    </rPh>
    <rPh sb="6" eb="8">
      <t>ホウジン</t>
    </rPh>
    <phoneticPr fontId="2"/>
  </si>
  <si>
    <t>日赤</t>
    <rPh sb="0" eb="2">
      <t>ニッセキ</t>
    </rPh>
    <phoneticPr fontId="2"/>
  </si>
  <si>
    <t>済生会</t>
    <rPh sb="0" eb="3">
      <t>サイセイカイ</t>
    </rPh>
    <phoneticPr fontId="2"/>
  </si>
  <si>
    <t>北海道社会事業協会</t>
    <rPh sb="0" eb="3">
      <t>ホッカイドウ</t>
    </rPh>
    <rPh sb="3" eb="5">
      <t>シャカイ</t>
    </rPh>
    <rPh sb="5" eb="7">
      <t>ジギョウ</t>
    </rPh>
    <rPh sb="7" eb="9">
      <t>キョウカイ</t>
    </rPh>
    <phoneticPr fontId="2"/>
  </si>
  <si>
    <t>厚生連</t>
    <rPh sb="0" eb="3">
      <t>コウセイレン</t>
    </rPh>
    <phoneticPr fontId="2"/>
  </si>
  <si>
    <t>国民健康保険団体連合会</t>
    <rPh sb="0" eb="2">
      <t>コクミン</t>
    </rPh>
    <rPh sb="2" eb="4">
      <t>ケンコウ</t>
    </rPh>
    <rPh sb="4" eb="6">
      <t>ホケン</t>
    </rPh>
    <rPh sb="6" eb="8">
      <t>ダンタイ</t>
    </rPh>
    <rPh sb="8" eb="11">
      <t>レンゴウカイ</t>
    </rPh>
    <phoneticPr fontId="2"/>
  </si>
  <si>
    <t>健康保険組合及びその連合会</t>
    <rPh sb="0" eb="2">
      <t>ケンコウ</t>
    </rPh>
    <rPh sb="2" eb="4">
      <t>ホケン</t>
    </rPh>
    <rPh sb="4" eb="6">
      <t>クミアイ</t>
    </rPh>
    <rPh sb="6" eb="7">
      <t>オヨ</t>
    </rPh>
    <rPh sb="10" eb="13">
      <t>レンゴウカイ</t>
    </rPh>
    <phoneticPr fontId="2"/>
  </si>
  <si>
    <t>共済組合及びその連合会</t>
    <rPh sb="0" eb="2">
      <t>キョウサイ</t>
    </rPh>
    <rPh sb="2" eb="4">
      <t>クミア</t>
    </rPh>
    <rPh sb="4" eb="5">
      <t>オヨ</t>
    </rPh>
    <rPh sb="8" eb="11">
      <t>レンゴウカイ</t>
    </rPh>
    <phoneticPr fontId="2"/>
  </si>
  <si>
    <t>国民健康保険組合</t>
    <rPh sb="0" eb="2">
      <t>コクミン</t>
    </rPh>
    <rPh sb="2" eb="4">
      <t>ケンコウ</t>
    </rPh>
    <rPh sb="4" eb="6">
      <t>ホケン</t>
    </rPh>
    <rPh sb="6" eb="8">
      <t>クミアイ</t>
    </rPh>
    <phoneticPr fontId="2"/>
  </si>
  <si>
    <t>公益法人</t>
    <rPh sb="0" eb="2">
      <t>コウエキ</t>
    </rPh>
    <rPh sb="2" eb="4">
      <t>ホウジン</t>
    </rPh>
    <phoneticPr fontId="2"/>
  </si>
  <si>
    <t>私立学校法人</t>
    <rPh sb="0" eb="2">
      <t>シリツ</t>
    </rPh>
    <rPh sb="2" eb="4">
      <t>ガッコウ</t>
    </rPh>
    <rPh sb="4" eb="6">
      <t>ホウジン</t>
    </rPh>
    <phoneticPr fontId="2"/>
  </si>
  <si>
    <t>社会福祉法人</t>
    <rPh sb="0" eb="2">
      <t>シャカイ</t>
    </rPh>
    <rPh sb="2" eb="4">
      <t>フクシ</t>
    </rPh>
    <rPh sb="4" eb="6">
      <t>ホウジン</t>
    </rPh>
    <phoneticPr fontId="2"/>
  </si>
  <si>
    <t>医療生協</t>
    <rPh sb="0" eb="2">
      <t>イリョウ</t>
    </rPh>
    <rPh sb="2" eb="4">
      <t>セイキョウ</t>
    </rPh>
    <phoneticPr fontId="2"/>
  </si>
  <si>
    <t>会社</t>
    <rPh sb="0" eb="2">
      <t>カイシャ</t>
    </rPh>
    <phoneticPr fontId="2"/>
  </si>
  <si>
    <t>その他の法人</t>
    <rPh sb="2" eb="3">
      <t>タ</t>
    </rPh>
    <rPh sb="4" eb="6">
      <t>ホウジン</t>
    </rPh>
    <phoneticPr fontId="2"/>
  </si>
  <si>
    <t>個人</t>
    <rPh sb="0" eb="2">
      <t>コジン</t>
    </rPh>
    <phoneticPr fontId="2"/>
  </si>
  <si>
    <t>小児入院医療管理料２</t>
  </si>
  <si>
    <t>小児入院医療管理料３</t>
  </si>
  <si>
    <t>小児入院医療管理料４</t>
  </si>
  <si>
    <t>小児入院医療管理料５</t>
  </si>
  <si>
    <t>特殊疾患病棟入院料２</t>
  </si>
  <si>
    <t>精神</t>
    <rPh sb="0" eb="2">
      <t>セイシン</t>
    </rPh>
    <phoneticPr fontId="2"/>
  </si>
  <si>
    <t>北海道</t>
  </si>
  <si>
    <t>宮城県</t>
  </si>
  <si>
    <t>山形県</t>
  </si>
  <si>
    <t>福島県</t>
  </si>
  <si>
    <t>茨城県</t>
  </si>
  <si>
    <t>栃木県</t>
  </si>
  <si>
    <t>群馬県</t>
  </si>
  <si>
    <t>埼玉県</t>
  </si>
  <si>
    <t>千葉県</t>
  </si>
  <si>
    <t>神奈川県</t>
  </si>
  <si>
    <t>新潟県</t>
  </si>
  <si>
    <t>富山県</t>
  </si>
  <si>
    <t>石川県</t>
  </si>
  <si>
    <t>福井県</t>
  </si>
  <si>
    <t>山梨県</t>
  </si>
  <si>
    <t>長野県</t>
  </si>
  <si>
    <t>岐阜県</t>
  </si>
  <si>
    <t>静岡県</t>
  </si>
  <si>
    <t>愛知県</t>
  </si>
  <si>
    <t>三重県</t>
  </si>
  <si>
    <t>滋賀県</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</si>
  <si>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</si>
  <si>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</si>
  <si>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</si>
  <si>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</si>
  <si>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</si>
  <si>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</si>
  <si>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</si>
  <si>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</si>
  <si>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</si>
  <si>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</si>
  <si>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</si>
  <si>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</si>
  <si>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</si>
  <si>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</si>
  <si>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</si>
  <si>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</si>
  <si>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</si>
  <si>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</si>
  <si>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</si>
  <si>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</si>
  <si>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【別添様式２】病棟別病床の運用状況（医療機関→都道府県）</t>
    <rPh sb="1" eb="3">
      <t>ベッテン</t>
    </rPh>
    <rPh sb="3" eb="5">
      <t>ヨウシキ</t>
    </rPh>
    <rPh sb="7" eb="9">
      <t>ビョウトウ</t>
    </rPh>
    <rPh sb="9" eb="10">
      <t>ベツ</t>
    </rPh>
    <rPh sb="10" eb="12">
      <t>ビョウショウ</t>
    </rPh>
    <rPh sb="13" eb="15">
      <t>ウンヨウ</t>
    </rPh>
    <rPh sb="15" eb="17">
      <t>ジョウキョウ</t>
    </rPh>
    <rPh sb="18" eb="20">
      <t>イリョウ</t>
    </rPh>
    <rPh sb="20" eb="22">
      <t>キカン</t>
    </rPh>
    <rPh sb="23" eb="27">
      <t>トドウフケン</t>
    </rPh>
    <phoneticPr fontId="2"/>
  </si>
  <si>
    <t>令和７年度病床機能報告における病床・外来管理番号</t>
    <phoneticPr fontId="2"/>
  </si>
  <si>
    <t>病棟名
（※１）</t>
    <rPh sb="0" eb="2">
      <t>ビョウトウ</t>
    </rPh>
    <rPh sb="2" eb="3">
      <t>メイ</t>
    </rPh>
    <phoneticPr fontId="2"/>
  </si>
  <si>
    <r>
      <t>病棟別の病床稼働率
（※５</t>
    </r>
    <r>
      <rPr>
        <sz val="14"/>
        <rFont val="メイリオ"/>
        <family val="3"/>
        <charset val="128"/>
      </rPr>
      <t>）</t>
    </r>
    <rPh sb="0" eb="2">
      <t>ビョウトウ</t>
    </rPh>
    <rPh sb="2" eb="3">
      <t>ベツ</t>
    </rPh>
    <rPh sb="4" eb="6">
      <t>ビョウショウ</t>
    </rPh>
    <rPh sb="6" eb="8">
      <t>カドウ</t>
    </rPh>
    <rPh sb="8" eb="9">
      <t>リツ</t>
    </rPh>
    <phoneticPr fontId="2"/>
  </si>
  <si>
    <t>病床削減に伴い入院医療を
中止する診療科</t>
    <rPh sb="0" eb="2">
      <t>ビョウショウ</t>
    </rPh>
    <rPh sb="2" eb="4">
      <t>サクゲン</t>
    </rPh>
    <rPh sb="5" eb="6">
      <t>トモナ</t>
    </rPh>
    <rPh sb="7" eb="9">
      <t>ニュウイン</t>
    </rPh>
    <rPh sb="9" eb="11">
      <t>イリョウ</t>
    </rPh>
    <rPh sb="13" eb="15">
      <t>チュウシ</t>
    </rPh>
    <rPh sb="17" eb="20">
      <t>シンリョウカ</t>
    </rPh>
    <phoneticPr fontId="2"/>
  </si>
  <si>
    <r>
      <t>当該病棟の許可病床数
（</t>
    </r>
    <r>
      <rPr>
        <b/>
        <sz val="14"/>
        <rFont val="メイリオ"/>
        <family val="3"/>
        <charset val="128"/>
      </rPr>
      <t>令和８年度中に削減予定</t>
    </r>
    <r>
      <rPr>
        <sz val="14"/>
        <rFont val="メイリオ"/>
        <family val="3"/>
        <charset val="128"/>
      </rPr>
      <t>）</t>
    </r>
    <rPh sb="0" eb="2">
      <t>トウガイ</t>
    </rPh>
    <rPh sb="2" eb="4">
      <t>ビョウトウ</t>
    </rPh>
    <rPh sb="5" eb="7">
      <t>キョカ</t>
    </rPh>
    <rPh sb="7" eb="9">
      <t>ビョウショウ</t>
    </rPh>
    <rPh sb="9" eb="10">
      <t>スウ</t>
    </rPh>
    <rPh sb="12" eb="14">
      <t>レイワ</t>
    </rPh>
    <rPh sb="15" eb="17">
      <t>ネンド</t>
    </rPh>
    <rPh sb="17" eb="18">
      <t>チュウ</t>
    </rPh>
    <rPh sb="19" eb="21">
      <t>サクゲン</t>
    </rPh>
    <rPh sb="21" eb="23">
      <t>ヨテイ</t>
    </rPh>
    <phoneticPr fontId="2"/>
  </si>
  <si>
    <t>入院料
（※２～４）</t>
    <rPh sb="0" eb="3">
      <t>ニュウインリョウ</t>
    </rPh>
    <phoneticPr fontId="2"/>
  </si>
  <si>
    <t>一般・療養病床（※６）</t>
    <phoneticPr fontId="2"/>
  </si>
  <si>
    <t>診療科名</t>
    <rPh sb="0" eb="3">
      <t>シンリョウカ</t>
    </rPh>
    <rPh sb="3" eb="4">
      <t>メイ</t>
    </rPh>
    <phoneticPr fontId="2"/>
  </si>
  <si>
    <t>高度急性期</t>
    <rPh sb="0" eb="2">
      <t>コウド</t>
    </rPh>
    <rPh sb="2" eb="5">
      <t>キュウセイキ</t>
    </rPh>
    <phoneticPr fontId="2"/>
  </si>
  <si>
    <t>急性期</t>
    <rPh sb="0" eb="3">
      <t>キュウセイキ</t>
    </rPh>
    <phoneticPr fontId="2"/>
  </si>
  <si>
    <t>回復期</t>
    <rPh sb="0" eb="2">
      <t>カイフク</t>
    </rPh>
    <rPh sb="2" eb="3">
      <t>キ</t>
    </rPh>
    <phoneticPr fontId="2"/>
  </si>
  <si>
    <t>慢性期</t>
    <rPh sb="0" eb="3">
      <t>マンセイキ</t>
    </rPh>
    <phoneticPr fontId="2"/>
  </si>
  <si>
    <t>休棟中等</t>
    <rPh sb="0" eb="1">
      <t>キュウ</t>
    </rPh>
    <rPh sb="1" eb="2">
      <t>トウ</t>
    </rPh>
    <rPh sb="2" eb="3">
      <t>チュウ</t>
    </rPh>
    <rPh sb="3" eb="4">
      <t>ナド</t>
    </rPh>
    <phoneticPr fontId="2"/>
  </si>
  <si>
    <t>（※１）一般・療養・精神病床が存在する病棟について、病床数の変更の有無に関わらず全て記載すること。
（※２）休床の場合は「休床」と記載すること
（※３）入院基本料に加えて特定入院料を届け出ている場合（例：ある病棟について、急性期一般入院料１と地域包括ケア病棟入院料１を届け出ている場合）は分けて記載すること。
（※４）１つの病棟において、管理料を届け出ている場合であって当該管理料以外の入院料を算定する病床がある場合は分けて記載すること
（※５）本事業への申請月（削減済み病床においては、削減した月）より直近３か月間の「（在院患者数＋退院患者数）／（入院料ごとの病床数×３か月の日数）」
（※６）機能区分別の病床数については、直近の病床機能報告の報告内容に基づき記載すること。</t>
    <rPh sb="4" eb="6">
      <t>イッパン</t>
    </rPh>
    <rPh sb="7" eb="9">
      <t>リョウヨウ</t>
    </rPh>
    <rPh sb="10" eb="12">
      <t>セイシン</t>
    </rPh>
    <rPh sb="12" eb="14">
      <t>ビョウショウ</t>
    </rPh>
    <rPh sb="15" eb="17">
      <t>ソンザイ</t>
    </rPh>
    <rPh sb="19" eb="21">
      <t>ビョウトウ</t>
    </rPh>
    <rPh sb="26" eb="28">
      <t>ビョウショウ</t>
    </rPh>
    <rPh sb="28" eb="29">
      <t>スウ</t>
    </rPh>
    <rPh sb="30" eb="32">
      <t>ヘンコウ</t>
    </rPh>
    <rPh sb="33" eb="35">
      <t>ウム</t>
    </rPh>
    <rPh sb="36" eb="37">
      <t>カカ</t>
    </rPh>
    <rPh sb="40" eb="41">
      <t>スベ</t>
    </rPh>
    <rPh sb="42" eb="44">
      <t>キサイ</t>
    </rPh>
    <rPh sb="116" eb="118">
      <t>ニュウイン</t>
    </rPh>
    <rPh sb="118" eb="119">
      <t>リョウ</t>
    </rPh>
    <rPh sb="129" eb="132">
      <t>ニュウインリョウ</t>
    </rPh>
    <rPh sb="144" eb="145">
      <t>ワ</t>
    </rPh>
    <rPh sb="209" eb="210">
      <t>ワ</t>
    </rPh>
    <rPh sb="262" eb="263">
      <t>イン</t>
    </rPh>
    <rPh sb="263" eb="265">
      <t>カンジャ</t>
    </rPh>
    <rPh sb="265" eb="266">
      <t>カズ</t>
    </rPh>
    <rPh sb="267" eb="269">
      <t>タイイン</t>
    </rPh>
    <rPh sb="269" eb="271">
      <t>カンジャ</t>
    </rPh>
    <rPh sb="271" eb="272">
      <t>スウ</t>
    </rPh>
    <rPh sb="275" eb="278">
      <t>ニュウインリョウ</t>
    </rPh>
    <rPh sb="281" eb="283">
      <t>ビョウショウ</t>
    </rPh>
    <rPh sb="283" eb="284">
      <t>スウ</t>
    </rPh>
    <rPh sb="287" eb="288">
      <t>ツキ</t>
    </rPh>
    <rPh sb="289" eb="291">
      <t>ニッスウ</t>
    </rPh>
    <phoneticPr fontId="2"/>
  </si>
  <si>
    <t>欄外</t>
    <rPh sb="0" eb="2">
      <t>ランガイ</t>
    </rPh>
    <phoneticPr fontId="2"/>
  </si>
  <si>
    <t>設置主体</t>
    <rPh sb="0" eb="4">
      <t>セッチシュタイ</t>
    </rPh>
    <phoneticPr fontId="2"/>
  </si>
  <si>
    <t>在宅医療の予定</t>
    <rPh sb="0" eb="2">
      <t>ザイタク</t>
    </rPh>
    <rPh sb="2" eb="4">
      <t>イリョウ</t>
    </rPh>
    <rPh sb="5" eb="7">
      <t>ヨテイ</t>
    </rPh>
    <phoneticPr fontId="2"/>
  </si>
  <si>
    <t>入院中止</t>
    <rPh sb="0" eb="4">
      <t>ニュウインチュウシ</t>
    </rPh>
    <phoneticPr fontId="2"/>
  </si>
  <si>
    <t>選択肢</t>
    <rPh sb="0" eb="3">
      <t>センタクシ</t>
    </rPh>
    <phoneticPr fontId="2"/>
  </si>
  <si>
    <t>番号</t>
    <rPh sb="0" eb="2">
      <t>バンゴウ</t>
    </rPh>
    <phoneticPr fontId="2"/>
  </si>
  <si>
    <t>市区町村数</t>
    <rPh sb="0" eb="5">
      <t>シクチョウソンスウ</t>
    </rPh>
    <phoneticPr fontId="2"/>
  </si>
  <si>
    <t>起点</t>
    <rPh sb="0" eb="2">
      <t>キテン</t>
    </rPh>
    <phoneticPr fontId="2"/>
  </si>
  <si>
    <r>
      <t xml:space="preserve">選択肢
</t>
    </r>
    <r>
      <rPr>
        <sz val="8"/>
        <color theme="1"/>
        <rFont val="BIZ UDゴシック"/>
        <family val="3"/>
        <charset val="128"/>
      </rPr>
      <t>(令和8年医療施設静態調査の調査票に準拠)</t>
    </r>
    <rPh sb="0" eb="3">
      <t>センタクシ</t>
    </rPh>
    <phoneticPr fontId="2"/>
  </si>
  <si>
    <t>現在の有無</t>
    <rPh sb="0" eb="2">
      <t>ゲンザイ</t>
    </rPh>
    <rPh sb="3" eb="5">
      <t>ウム</t>
    </rPh>
    <phoneticPr fontId="2"/>
  </si>
  <si>
    <t>選択肢数</t>
    <rPh sb="0" eb="3">
      <t>センタクシ</t>
    </rPh>
    <rPh sb="3" eb="4">
      <t>スウ</t>
    </rPh>
    <phoneticPr fontId="2"/>
  </si>
  <si>
    <t>届出なし</t>
    <rPh sb="0" eb="2">
      <t>トドケデ</t>
    </rPh>
    <phoneticPr fontId="2"/>
  </si>
  <si>
    <t>〇</t>
    <phoneticPr fontId="2"/>
  </si>
  <si>
    <t>青森県</t>
  </si>
  <si>
    <t>届出あり</t>
    <rPh sb="0" eb="2">
      <t>トドケデ</t>
    </rPh>
    <phoneticPr fontId="2"/>
  </si>
  <si>
    <t>岩手県</t>
  </si>
  <si>
    <t>国_その他</t>
    <rPh sb="0" eb="1">
      <t>クニ</t>
    </rPh>
    <rPh sb="4" eb="5">
      <t>タ</t>
    </rPh>
    <phoneticPr fontId="2"/>
  </si>
  <si>
    <t>条件分岐</t>
    <rPh sb="0" eb="4">
      <t>ジョウケンブンキ</t>
    </rPh>
    <phoneticPr fontId="2"/>
  </si>
  <si>
    <t>新規</t>
    <rPh sb="0" eb="2">
      <t>シンキ</t>
    </rPh>
    <phoneticPr fontId="2"/>
  </si>
  <si>
    <t>拡充</t>
    <rPh sb="0" eb="2">
      <t>カクジュウ</t>
    </rPh>
    <phoneticPr fontId="2"/>
  </si>
  <si>
    <t>東京都</t>
  </si>
  <si>
    <t>縮小・中止</t>
    <rPh sb="0" eb="2">
      <t>シュクショウ</t>
    </rPh>
    <rPh sb="3" eb="5">
      <t>チュウシ</t>
    </rPh>
    <phoneticPr fontId="2"/>
  </si>
  <si>
    <t>一般社団法人・一般財団法人</t>
    <rPh sb="0" eb="6">
      <t>イッパンシャダンホウジン</t>
    </rPh>
    <rPh sb="7" eb="13">
      <t>イッパンザイダンホウジン</t>
    </rPh>
    <phoneticPr fontId="2"/>
  </si>
  <si>
    <t>京都府</t>
  </si>
  <si>
    <t>大阪府</t>
  </si>
  <si>
    <t>都道府県コード</t>
    <rPh sb="0" eb="4">
      <t>トドウフケン</t>
    </rPh>
    <phoneticPr fontId="2"/>
  </si>
  <si>
    <t>市区町村コード</t>
    <rPh sb="0" eb="4">
      <t>シクチョウソン</t>
    </rPh>
    <phoneticPr fontId="2"/>
  </si>
  <si>
    <t>市区町村（郡市付き）</t>
    <rPh sb="0" eb="4">
      <t>シクチョウソン</t>
    </rPh>
    <rPh sb="5" eb="6">
      <t>グン</t>
    </rPh>
    <rPh sb="6" eb="7">
      <t>シ</t>
    </rPh>
    <rPh sb="7" eb="8">
      <t>ツ</t>
    </rPh>
    <phoneticPr fontId="19"/>
  </si>
  <si>
    <t>市区町村（県付き）</t>
    <rPh sb="0" eb="4">
      <t>シクチョウソン</t>
    </rPh>
    <rPh sb="5" eb="6">
      <t>ケン</t>
    </rPh>
    <rPh sb="6" eb="7">
      <t>ツ</t>
    </rPh>
    <phoneticPr fontId="19"/>
  </si>
  <si>
    <t>市区町村番号</t>
    <rPh sb="0" eb="4">
      <t>シクチョウソン</t>
    </rPh>
    <rPh sb="4" eb="6">
      <t>バンゴウ</t>
    </rPh>
    <phoneticPr fontId="2"/>
  </si>
  <si>
    <t>二次医療圏(2024年度～)</t>
    <rPh sb="0" eb="5">
      <t>ニジイリョウケン</t>
    </rPh>
    <rPh sb="10" eb="12">
      <t>ネンド</t>
    </rPh>
    <phoneticPr fontId="2"/>
  </si>
  <si>
    <t>医療圏コード(2024年度～)</t>
    <rPh sb="0" eb="3">
      <t>イリョウケン</t>
    </rPh>
    <phoneticPr fontId="2"/>
  </si>
  <si>
    <t>構想区域コード</t>
    <rPh sb="0" eb="4">
      <t>コウソウクイキ</t>
    </rPh>
    <phoneticPr fontId="2"/>
  </si>
  <si>
    <t>01</t>
  </si>
  <si>
    <t>01101</t>
  </si>
  <si>
    <t>中央区</t>
  </si>
  <si>
    <t>札幌市中央区</t>
  </si>
  <si>
    <t>札幌</t>
  </si>
  <si>
    <t>0104</t>
  </si>
  <si>
    <t>01102</t>
  </si>
  <si>
    <t>北区</t>
  </si>
  <si>
    <t>札幌市北区</t>
  </si>
  <si>
    <t>01103</t>
  </si>
  <si>
    <t>東区</t>
  </si>
  <si>
    <t>札幌市東区</t>
  </si>
  <si>
    <t>01104</t>
  </si>
  <si>
    <t>白石区</t>
  </si>
  <si>
    <t>札幌市白石区</t>
  </si>
  <si>
    <t>01105</t>
  </si>
  <si>
    <t>豊平区</t>
  </si>
  <si>
    <t>札幌市豊平区</t>
  </si>
  <si>
    <t>01106</t>
  </si>
  <si>
    <t>南区</t>
  </si>
  <si>
    <t>札幌市南区</t>
  </si>
  <si>
    <t>01107</t>
  </si>
  <si>
    <t>西区</t>
  </si>
  <si>
    <t>札幌市西区</t>
  </si>
  <si>
    <t>01108</t>
  </si>
  <si>
    <t>厚別区</t>
  </si>
  <si>
    <t>札幌市厚別区</t>
  </si>
  <si>
    <t>01109</t>
  </si>
  <si>
    <t>手稲区</t>
  </si>
  <si>
    <t>札幌市手稲区</t>
  </si>
  <si>
    <t>01110</t>
  </si>
  <si>
    <t>清田区</t>
  </si>
  <si>
    <t>札幌市清田区</t>
  </si>
  <si>
    <t>01202</t>
  </si>
  <si>
    <t>函館市</t>
  </si>
  <si>
    <t>南渡島</t>
  </si>
  <si>
    <t>0101</t>
  </si>
  <si>
    <t>01203</t>
  </si>
  <si>
    <t>小樽市</t>
  </si>
  <si>
    <t>後志</t>
  </si>
  <si>
    <t>0105</t>
  </si>
  <si>
    <t>01204</t>
  </si>
  <si>
    <t>旭川市</t>
  </si>
  <si>
    <t>上川中部</t>
  </si>
  <si>
    <t>0112</t>
  </si>
  <si>
    <t>01205</t>
  </si>
  <si>
    <t>室蘭市</t>
  </si>
  <si>
    <t>西胆振</t>
  </si>
  <si>
    <t>0109</t>
  </si>
  <si>
    <t>01206</t>
  </si>
  <si>
    <t>釧路市</t>
  </si>
  <si>
    <t>釧路</t>
  </si>
  <si>
    <t>0120</t>
  </si>
  <si>
    <t>01207</t>
  </si>
  <si>
    <t>帯広市</t>
  </si>
  <si>
    <t>十勝</t>
  </si>
  <si>
    <t>0119</t>
  </si>
  <si>
    <t>01208</t>
  </si>
  <si>
    <t>北見市</t>
  </si>
  <si>
    <t>北網</t>
  </si>
  <si>
    <t>0117</t>
  </si>
  <si>
    <t>01209</t>
  </si>
  <si>
    <t>夕張市</t>
  </si>
  <si>
    <t>南空知</t>
  </si>
  <si>
    <t>0106</t>
  </si>
  <si>
    <t>01210</t>
  </si>
  <si>
    <t>岩見沢市</t>
  </si>
  <si>
    <t>01211</t>
  </si>
  <si>
    <t>網走市</t>
  </si>
  <si>
    <t>01212</t>
  </si>
  <si>
    <t>留萌市</t>
  </si>
  <si>
    <t>留萌</t>
  </si>
  <si>
    <t>0115</t>
  </si>
  <si>
    <t>01213</t>
  </si>
  <si>
    <t>苫小牧市</t>
  </si>
  <si>
    <t>東胆振</t>
  </si>
  <si>
    <t>0110</t>
  </si>
  <si>
    <t>01214</t>
  </si>
  <si>
    <t>稚内市</t>
  </si>
  <si>
    <t>宗谷</t>
  </si>
  <si>
    <t>0116</t>
  </si>
  <si>
    <t>01215</t>
  </si>
  <si>
    <t>美唄市</t>
  </si>
  <si>
    <t>01216</t>
  </si>
  <si>
    <t>芦別市</t>
  </si>
  <si>
    <t>中空知</t>
  </si>
  <si>
    <t>0107</t>
  </si>
  <si>
    <t>01217</t>
  </si>
  <si>
    <t>江別市</t>
  </si>
  <si>
    <t>01218</t>
  </si>
  <si>
    <t>赤平市</t>
  </si>
  <si>
    <t>01219</t>
  </si>
  <si>
    <t>紋別市</t>
  </si>
  <si>
    <t>遠紋</t>
  </si>
  <si>
    <t>0118</t>
  </si>
  <si>
    <t>01220</t>
  </si>
  <si>
    <t>士別市</t>
  </si>
  <si>
    <t>上川北部</t>
  </si>
  <si>
    <t>0113</t>
  </si>
  <si>
    <t>01221</t>
  </si>
  <si>
    <t>名寄市</t>
  </si>
  <si>
    <t>01222</t>
  </si>
  <si>
    <t>三笠市</t>
  </si>
  <si>
    <t>01223</t>
  </si>
  <si>
    <t>根室市</t>
  </si>
  <si>
    <t>根室</t>
  </si>
  <si>
    <t>0121</t>
  </si>
  <si>
    <t>01224</t>
  </si>
  <si>
    <t>千歳市</t>
  </si>
  <si>
    <t>01225</t>
  </si>
  <si>
    <t>滝川市</t>
  </si>
  <si>
    <t>01226</t>
  </si>
  <si>
    <t>砂川市</t>
  </si>
  <si>
    <t>01227</t>
  </si>
  <si>
    <t>歌志内市</t>
  </si>
  <si>
    <t>01228</t>
  </si>
  <si>
    <t>深川市</t>
  </si>
  <si>
    <t>北空知</t>
  </si>
  <si>
    <t>0108</t>
  </si>
  <si>
    <t>01229</t>
  </si>
  <si>
    <t>富良野市</t>
  </si>
  <si>
    <t>富良野</t>
  </si>
  <si>
    <t>0114</t>
  </si>
  <si>
    <t>01230</t>
  </si>
  <si>
    <t>登別市</t>
  </si>
  <si>
    <t>01231</t>
  </si>
  <si>
    <t>恵庭市</t>
  </si>
  <si>
    <t>01233</t>
  </si>
  <si>
    <t>伊達市</t>
  </si>
  <si>
    <t>01234</t>
  </si>
  <si>
    <t>北広島市</t>
  </si>
  <si>
    <t>01235</t>
  </si>
  <si>
    <t>石狩市</t>
  </si>
  <si>
    <t>01236</t>
  </si>
  <si>
    <t>北斗市</t>
  </si>
  <si>
    <t>01303</t>
  </si>
  <si>
    <t>当別町</t>
  </si>
  <si>
    <t>石狩郡当別町</t>
  </si>
  <si>
    <t>01304</t>
  </si>
  <si>
    <t>新篠津村</t>
  </si>
  <si>
    <t>石狩郡新篠津村</t>
  </si>
  <si>
    <t>01331</t>
  </si>
  <si>
    <t>松前町</t>
  </si>
  <si>
    <t>松前郡松前町</t>
  </si>
  <si>
    <t>01332</t>
  </si>
  <si>
    <t>福島町</t>
  </si>
  <si>
    <t>松前郡福島町</t>
  </si>
  <si>
    <t>01333</t>
  </si>
  <si>
    <t>知内町</t>
  </si>
  <si>
    <t>上磯郡知内町</t>
  </si>
  <si>
    <t>01334</t>
  </si>
  <si>
    <t>木古内町</t>
  </si>
  <si>
    <t>上磯郡木古内町</t>
  </si>
  <si>
    <t>01337</t>
  </si>
  <si>
    <t>七飯町</t>
  </si>
  <si>
    <t>亀田郡七飯町</t>
  </si>
  <si>
    <t>01343</t>
  </si>
  <si>
    <t>鹿部町</t>
  </si>
  <si>
    <t>茅部郡鹿部町</t>
  </si>
  <si>
    <t>01345</t>
  </si>
  <si>
    <t>森町</t>
  </si>
  <si>
    <t>茅部郡森町</t>
  </si>
  <si>
    <t>01346</t>
  </si>
  <si>
    <t>八雲町</t>
  </si>
  <si>
    <t>二海郡八雲町</t>
  </si>
  <si>
    <t>北渡島檜山</t>
  </si>
  <si>
    <t>0103</t>
  </si>
  <si>
    <t>01347</t>
  </si>
  <si>
    <t>長万部町</t>
  </si>
  <si>
    <t>山越郡長万部町</t>
  </si>
  <si>
    <t>01361</t>
  </si>
  <si>
    <t>江差町</t>
  </si>
  <si>
    <t>檜山郡江差町</t>
  </si>
  <si>
    <t>南檜山</t>
  </si>
  <si>
    <t>0102</t>
  </si>
  <si>
    <t>01362</t>
  </si>
  <si>
    <t>上ノ国町</t>
  </si>
  <si>
    <t>檜山郡上ノ国町</t>
  </si>
  <si>
    <t>01363</t>
  </si>
  <si>
    <t>厚沢部町</t>
  </si>
  <si>
    <t>檜山郡厚沢部町</t>
  </si>
  <si>
    <t>01364</t>
  </si>
  <si>
    <t>乙部町</t>
  </si>
  <si>
    <t>爾志郡乙部町</t>
  </si>
  <si>
    <t>01367</t>
  </si>
  <si>
    <t>奥尻町</t>
  </si>
  <si>
    <t>奥尻郡奥尻町</t>
  </si>
  <si>
    <t>01370</t>
  </si>
  <si>
    <t>今金町</t>
  </si>
  <si>
    <t>瀬棚郡今金町</t>
  </si>
  <si>
    <t>01371</t>
  </si>
  <si>
    <t>せたな町</t>
  </si>
  <si>
    <t>久遠郡せたな町</t>
  </si>
  <si>
    <t>01391</t>
  </si>
  <si>
    <t>島牧村</t>
  </si>
  <si>
    <t>島牧郡島牧村</t>
  </si>
  <si>
    <t>01392</t>
  </si>
  <si>
    <t>寿都町</t>
  </si>
  <si>
    <t>寿都郡寿都町</t>
  </si>
  <si>
    <t>01393</t>
  </si>
  <si>
    <t>黒松内町</t>
  </si>
  <si>
    <t>寿都郡黒松内町</t>
  </si>
  <si>
    <t>01394</t>
  </si>
  <si>
    <t>蘭越町</t>
  </si>
  <si>
    <t>磯谷郡蘭越町</t>
  </si>
  <si>
    <t>01395</t>
  </si>
  <si>
    <t>ニセコ町</t>
  </si>
  <si>
    <t>虻田郡ニセコ町</t>
  </si>
  <si>
    <t>01396</t>
  </si>
  <si>
    <t>真狩村</t>
  </si>
  <si>
    <t>虻田郡真狩村</t>
  </si>
  <si>
    <t>01397</t>
  </si>
  <si>
    <t>留寿都村</t>
  </si>
  <si>
    <t>虻田郡留寿都村</t>
  </si>
  <si>
    <t>01398</t>
  </si>
  <si>
    <t>喜茂別町</t>
  </si>
  <si>
    <t>虻田郡喜茂別町</t>
  </si>
  <si>
    <t>01399</t>
  </si>
  <si>
    <t>京極町</t>
  </si>
  <si>
    <t>虻田郡京極町</t>
  </si>
  <si>
    <t>01400</t>
  </si>
  <si>
    <t>倶知安町</t>
  </si>
  <si>
    <t>虻田郡倶知安町</t>
  </si>
  <si>
    <t>01401</t>
  </si>
  <si>
    <t>共和町</t>
  </si>
  <si>
    <t>岩内郡共和町</t>
  </si>
  <si>
    <t>01402</t>
  </si>
  <si>
    <t>岩内町</t>
  </si>
  <si>
    <t>岩内郡岩内町</t>
  </si>
  <si>
    <t>01403</t>
  </si>
  <si>
    <t>泊村</t>
  </si>
  <si>
    <t>古宇郡泊村</t>
  </si>
  <si>
    <t>01404</t>
  </si>
  <si>
    <t>神恵内村</t>
  </si>
  <si>
    <t>古宇郡神恵内村</t>
  </si>
  <si>
    <t>01405</t>
  </si>
  <si>
    <t>積丹町</t>
  </si>
  <si>
    <t>積丹郡積丹町</t>
  </si>
  <si>
    <t>01406</t>
  </si>
  <si>
    <t>古平町</t>
  </si>
  <si>
    <t>古平郡古平町</t>
  </si>
  <si>
    <t>01407</t>
  </si>
  <si>
    <t>仁木町</t>
  </si>
  <si>
    <t>余市郡仁木町</t>
  </si>
  <si>
    <t>01408</t>
  </si>
  <si>
    <t>余市町</t>
  </si>
  <si>
    <t>余市郡余市町</t>
  </si>
  <si>
    <t>01409</t>
  </si>
  <si>
    <t>赤井川村</t>
  </si>
  <si>
    <t>余市郡赤井川村</t>
  </si>
  <si>
    <t>01423</t>
  </si>
  <si>
    <t>南幌町</t>
  </si>
  <si>
    <t>空知郡南幌町</t>
  </si>
  <si>
    <t>01424</t>
  </si>
  <si>
    <t>奈井江町</t>
  </si>
  <si>
    <t>空知郡奈井江町</t>
  </si>
  <si>
    <t>01425</t>
  </si>
  <si>
    <t>上砂川町</t>
  </si>
  <si>
    <t>空知郡上砂川町</t>
  </si>
  <si>
    <t>01427</t>
  </si>
  <si>
    <t>由仁町</t>
  </si>
  <si>
    <t>夕張郡由仁町</t>
  </si>
  <si>
    <t>01428</t>
  </si>
  <si>
    <t>長沼町</t>
  </si>
  <si>
    <t>夕張郡長沼町</t>
  </si>
  <si>
    <t>01429</t>
  </si>
  <si>
    <t>栗山町</t>
  </si>
  <si>
    <t>夕張郡栗山町</t>
  </si>
  <si>
    <t>01430</t>
  </si>
  <si>
    <t>月形町</t>
  </si>
  <si>
    <t>樺戸郡月形町</t>
  </si>
  <si>
    <t>01431</t>
  </si>
  <si>
    <t>浦臼町</t>
  </si>
  <si>
    <t>樺戸郡浦臼町</t>
  </si>
  <si>
    <t>01432</t>
  </si>
  <si>
    <t>新十津川町</t>
  </si>
  <si>
    <t>樺戸郡新十津川町</t>
  </si>
  <si>
    <t>01433</t>
  </si>
  <si>
    <t>妹背牛町</t>
  </si>
  <si>
    <t>雨竜郡妹背牛町</t>
  </si>
  <si>
    <t>01434</t>
  </si>
  <si>
    <t>秩父別町</t>
  </si>
  <si>
    <t>雨竜郡秩父別町</t>
  </si>
  <si>
    <t>01436</t>
  </si>
  <si>
    <t>雨竜町</t>
  </si>
  <si>
    <t>雨竜郡雨竜町</t>
  </si>
  <si>
    <t>01437</t>
  </si>
  <si>
    <t>北竜町</t>
  </si>
  <si>
    <t>雨竜郡北竜町</t>
  </si>
  <si>
    <t>01438</t>
  </si>
  <si>
    <t>沼田町</t>
  </si>
  <si>
    <t>雨竜郡沼田町</t>
  </si>
  <si>
    <t>01452</t>
  </si>
  <si>
    <t>鷹栖町</t>
  </si>
  <si>
    <t>上川郡鷹栖町</t>
  </si>
  <si>
    <t>01453</t>
  </si>
  <si>
    <t>東神楽町</t>
  </si>
  <si>
    <t>上川郡東神楽町</t>
  </si>
  <si>
    <t>01454</t>
  </si>
  <si>
    <t>当麻町</t>
  </si>
  <si>
    <t>上川郡当麻町</t>
  </si>
  <si>
    <t>01455</t>
  </si>
  <si>
    <t>比布町</t>
  </si>
  <si>
    <t>上川郡比布町</t>
  </si>
  <si>
    <t>01456</t>
  </si>
  <si>
    <t>愛別町</t>
  </si>
  <si>
    <t>上川郡愛別町</t>
  </si>
  <si>
    <t>01457</t>
  </si>
  <si>
    <t>上川町</t>
  </si>
  <si>
    <t>上川郡上川町</t>
  </si>
  <si>
    <t>01458</t>
  </si>
  <si>
    <t>東川町</t>
  </si>
  <si>
    <t>上川郡東川町</t>
  </si>
  <si>
    <t>01459</t>
  </si>
  <si>
    <t>美瑛町</t>
  </si>
  <si>
    <t>上川郡美瑛町</t>
  </si>
  <si>
    <t>01460</t>
  </si>
  <si>
    <t>上富良野町</t>
  </si>
  <si>
    <t>空知郡上富良野町</t>
  </si>
  <si>
    <t>01461</t>
  </si>
  <si>
    <t>中富良野町</t>
  </si>
  <si>
    <t>空知郡中富良野町</t>
  </si>
  <si>
    <t>01462</t>
  </si>
  <si>
    <t>南富良野町</t>
  </si>
  <si>
    <t>空知郡南富良野町</t>
  </si>
  <si>
    <t>01463</t>
  </si>
  <si>
    <t>占冠村</t>
  </si>
  <si>
    <t>勇払郡占冠村</t>
  </si>
  <si>
    <t>01464</t>
  </si>
  <si>
    <t>和寒町</t>
  </si>
  <si>
    <t>上川郡和寒町</t>
  </si>
  <si>
    <t>01465</t>
  </si>
  <si>
    <t>剣淵町</t>
  </si>
  <si>
    <t>上川郡剣淵町</t>
  </si>
  <si>
    <t>01468</t>
  </si>
  <si>
    <t>下川町</t>
  </si>
  <si>
    <t>上川郡下川町</t>
  </si>
  <si>
    <t>01469</t>
  </si>
  <si>
    <t>美深町</t>
  </si>
  <si>
    <t>中川郡美深町</t>
  </si>
  <si>
    <t>01470</t>
  </si>
  <si>
    <t>音威子府村</t>
  </si>
  <si>
    <t>中川郡音威子府村</t>
  </si>
  <si>
    <t>01471</t>
  </si>
  <si>
    <t>中川町</t>
  </si>
  <si>
    <t>中川郡中川町</t>
  </si>
  <si>
    <t>01472</t>
  </si>
  <si>
    <t>幌加内町</t>
  </si>
  <si>
    <t>雨竜郡幌加内町</t>
  </si>
  <si>
    <t>01481</t>
  </si>
  <si>
    <t>増毛町</t>
  </si>
  <si>
    <t>増毛郡増毛町</t>
  </si>
  <si>
    <t>01482</t>
  </si>
  <si>
    <t>小平町</t>
  </si>
  <si>
    <t>留萌郡小平町</t>
  </si>
  <si>
    <t>01483</t>
  </si>
  <si>
    <t>苫前町</t>
  </si>
  <si>
    <t>苫前郡苫前町</t>
  </si>
  <si>
    <t>01484</t>
  </si>
  <si>
    <t>羽幌町</t>
  </si>
  <si>
    <t>苫前郡羽幌町</t>
  </si>
  <si>
    <t>01485</t>
  </si>
  <si>
    <t>初山別村</t>
  </si>
  <si>
    <t>苫前郡初山別村</t>
  </si>
  <si>
    <t>01486</t>
  </si>
  <si>
    <t>遠別町</t>
  </si>
  <si>
    <t>天塩郡遠別町</t>
  </si>
  <si>
    <t>01487</t>
  </si>
  <si>
    <t>天塩町</t>
  </si>
  <si>
    <t>天塩郡天塩町</t>
  </si>
  <si>
    <t>01511</t>
  </si>
  <si>
    <t>猿払村</t>
  </si>
  <si>
    <t>宗谷郡猿払村</t>
  </si>
  <si>
    <t>01512</t>
  </si>
  <si>
    <t>浜頓別町</t>
  </si>
  <si>
    <t>枝幸郡浜頓別町</t>
  </si>
  <si>
    <t>01513</t>
  </si>
  <si>
    <t>中頓別町</t>
  </si>
  <si>
    <t>枝幸郡中頓別町</t>
  </si>
  <si>
    <t>01514</t>
  </si>
  <si>
    <t>枝幸町</t>
  </si>
  <si>
    <t>枝幸郡枝幸町</t>
  </si>
  <si>
    <t>01516</t>
  </si>
  <si>
    <t>豊富町</t>
  </si>
  <si>
    <t>天塩郡豊富町</t>
  </si>
  <si>
    <t>01517</t>
  </si>
  <si>
    <t>礼文町</t>
  </si>
  <si>
    <t>礼文郡礼文町</t>
  </si>
  <si>
    <t>01518</t>
  </si>
  <si>
    <t>利尻町</t>
  </si>
  <si>
    <t>利尻郡利尻町</t>
  </si>
  <si>
    <t>01519</t>
  </si>
  <si>
    <t>利尻富士町</t>
  </si>
  <si>
    <t>利尻郡利尻富士町</t>
  </si>
  <si>
    <t>01520</t>
  </si>
  <si>
    <t>幌延町</t>
  </si>
  <si>
    <t>天塩郡幌延町</t>
  </si>
  <si>
    <t>01543</t>
  </si>
  <si>
    <t>美幌町</t>
  </si>
  <si>
    <t>網走郡美幌町</t>
  </si>
  <si>
    <t>01544</t>
  </si>
  <si>
    <t>津別町</t>
  </si>
  <si>
    <t>網走郡津別町</t>
  </si>
  <si>
    <t>01545</t>
  </si>
  <si>
    <t>斜里町</t>
  </si>
  <si>
    <t>斜里郡斜里町</t>
  </si>
  <si>
    <t>01546</t>
  </si>
  <si>
    <t>清里町</t>
  </si>
  <si>
    <t>斜里郡清里町</t>
  </si>
  <si>
    <t>01547</t>
  </si>
  <si>
    <t>小清水町</t>
  </si>
  <si>
    <t>斜里郡小清水町</t>
  </si>
  <si>
    <t>01549</t>
  </si>
  <si>
    <t>訓子府町</t>
  </si>
  <si>
    <t>常呂郡訓子府町</t>
  </si>
  <si>
    <t>01550</t>
  </si>
  <si>
    <t>置戸町</t>
  </si>
  <si>
    <t>常呂郡置戸町</t>
  </si>
  <si>
    <t>01552</t>
  </si>
  <si>
    <t>佐呂間町</t>
  </si>
  <si>
    <t>常呂郡佐呂間町</t>
  </si>
  <si>
    <t>01555</t>
  </si>
  <si>
    <t>遠軽町</t>
  </si>
  <si>
    <t>紋別郡遠軽町</t>
  </si>
  <si>
    <t>01559</t>
  </si>
  <si>
    <t>湧別町</t>
  </si>
  <si>
    <t>紋別郡湧別町</t>
  </si>
  <si>
    <t>01560</t>
  </si>
  <si>
    <t>滝上町</t>
  </si>
  <si>
    <t>紋別郡滝上町</t>
  </si>
  <si>
    <t>01561</t>
  </si>
  <si>
    <t>興部町</t>
  </si>
  <si>
    <t>紋別郡興部町</t>
  </si>
  <si>
    <t>01562</t>
  </si>
  <si>
    <t>西興部村</t>
  </si>
  <si>
    <t>紋別郡西興部村</t>
  </si>
  <si>
    <t>01563</t>
  </si>
  <si>
    <t>雄武町</t>
  </si>
  <si>
    <t>紋別郡雄武町</t>
  </si>
  <si>
    <t>01564</t>
  </si>
  <si>
    <t>大空町</t>
  </si>
  <si>
    <t>網走郡大空町</t>
  </si>
  <si>
    <t>01571</t>
  </si>
  <si>
    <t>豊浦町</t>
  </si>
  <si>
    <t>虻田郡豊浦町</t>
  </si>
  <si>
    <t>01575</t>
  </si>
  <si>
    <t>壮瞥町</t>
  </si>
  <si>
    <t>有珠郡壮瞥町</t>
  </si>
  <si>
    <t>01578</t>
  </si>
  <si>
    <t>白老町</t>
  </si>
  <si>
    <t>白老郡白老町</t>
  </si>
  <si>
    <t>01581</t>
  </si>
  <si>
    <t>厚真町</t>
  </si>
  <si>
    <t>勇払郡厚真町</t>
  </si>
  <si>
    <t>01584</t>
  </si>
  <si>
    <t>洞爺湖町</t>
  </si>
  <si>
    <t>虻田郡洞爺湖町</t>
  </si>
  <si>
    <t>01585</t>
  </si>
  <si>
    <t>安平町</t>
  </si>
  <si>
    <t>勇払郡安平町</t>
  </si>
  <si>
    <t>01586</t>
  </si>
  <si>
    <t>むかわ町</t>
  </si>
  <si>
    <t>勇払郡むかわ町</t>
  </si>
  <si>
    <t>01601</t>
  </si>
  <si>
    <t>日高町</t>
  </si>
  <si>
    <t>沙流郡日高町</t>
  </si>
  <si>
    <t>日高</t>
  </si>
  <si>
    <t>0111</t>
  </si>
  <si>
    <t>01602</t>
  </si>
  <si>
    <t>平取町</t>
  </si>
  <si>
    <t>沙流郡平取町</t>
  </si>
  <si>
    <t>01604</t>
  </si>
  <si>
    <t>新冠町</t>
  </si>
  <si>
    <t>新冠郡新冠町</t>
  </si>
  <si>
    <t>01607</t>
  </si>
  <si>
    <t>浦河町</t>
  </si>
  <si>
    <t>浦河郡浦河町</t>
  </si>
  <si>
    <t>01608</t>
  </si>
  <si>
    <t>様似町</t>
  </si>
  <si>
    <t>様似郡様似町</t>
  </si>
  <si>
    <t>01609</t>
  </si>
  <si>
    <t>えりも町</t>
  </si>
  <si>
    <t>幌泉郡えりも町</t>
  </si>
  <si>
    <t>01610</t>
  </si>
  <si>
    <t>新ひだか町</t>
  </si>
  <si>
    <t>日高郡新ひだか町</t>
  </si>
  <si>
    <t>01631</t>
  </si>
  <si>
    <t>音更町</t>
  </si>
  <si>
    <t>河東郡音更町</t>
  </si>
  <si>
    <t>01632</t>
  </si>
  <si>
    <t>士幌町</t>
  </si>
  <si>
    <t>河東郡士幌町</t>
  </si>
  <si>
    <t>01633</t>
  </si>
  <si>
    <t>上士幌町</t>
  </si>
  <si>
    <t>河東郡上士幌町</t>
  </si>
  <si>
    <t>01634</t>
  </si>
  <si>
    <t>鹿追町</t>
  </si>
  <si>
    <t>河東郡鹿追町</t>
  </si>
  <si>
    <t>01635</t>
  </si>
  <si>
    <t>新得町</t>
  </si>
  <si>
    <t>上川郡新得町</t>
  </si>
  <si>
    <t>01636</t>
  </si>
  <si>
    <t>清水町</t>
  </si>
  <si>
    <t>上川郡清水町</t>
  </si>
  <si>
    <t>01637</t>
  </si>
  <si>
    <t>芽室町</t>
  </si>
  <si>
    <t>河西郡芽室町</t>
  </si>
  <si>
    <t>01638</t>
  </si>
  <si>
    <t>中札内村</t>
  </si>
  <si>
    <t>河西郡中札内村</t>
  </si>
  <si>
    <t>01639</t>
  </si>
  <si>
    <t>更別村</t>
  </si>
  <si>
    <t>河西郡更別村</t>
  </si>
  <si>
    <t>01641</t>
  </si>
  <si>
    <t>大樹町</t>
  </si>
  <si>
    <t>広尾郡大樹町</t>
  </si>
  <si>
    <t>01642</t>
  </si>
  <si>
    <t>広尾町</t>
  </si>
  <si>
    <t>広尾郡広尾町</t>
  </si>
  <si>
    <t>01643</t>
  </si>
  <si>
    <t>幕別町</t>
  </si>
  <si>
    <t>中川郡幕別町</t>
  </si>
  <si>
    <t>01644</t>
  </si>
  <si>
    <t>池田町</t>
  </si>
  <si>
    <t>中川郡池田町</t>
  </si>
  <si>
    <t>01645</t>
  </si>
  <si>
    <t>豊頃町</t>
  </si>
  <si>
    <t>中川郡豊頃町</t>
  </si>
  <si>
    <t>01646</t>
  </si>
  <si>
    <t>本別町</t>
  </si>
  <si>
    <t>中川郡本別町</t>
  </si>
  <si>
    <t>01647</t>
  </si>
  <si>
    <t>足寄町</t>
  </si>
  <si>
    <t>足寄郡足寄町</t>
  </si>
  <si>
    <t>01648</t>
  </si>
  <si>
    <t>陸別町</t>
  </si>
  <si>
    <t>足寄郡陸別町</t>
  </si>
  <si>
    <t>01649</t>
  </si>
  <si>
    <t>浦幌町</t>
  </si>
  <si>
    <t>十勝郡浦幌町</t>
  </si>
  <si>
    <t>01661</t>
  </si>
  <si>
    <t>釧路町</t>
  </si>
  <si>
    <t>釧路郡釧路町</t>
  </si>
  <si>
    <t>01662</t>
  </si>
  <si>
    <t>厚岸町</t>
  </si>
  <si>
    <t>厚岸郡厚岸町</t>
  </si>
  <si>
    <t>01663</t>
  </si>
  <si>
    <t>浜中町</t>
  </si>
  <si>
    <t>厚岸郡浜中町</t>
  </si>
  <si>
    <t>01664</t>
  </si>
  <si>
    <t>標茶町</t>
  </si>
  <si>
    <t>川上郡標茶町</t>
  </si>
  <si>
    <t>01665</t>
  </si>
  <si>
    <t>弟子屈町</t>
  </si>
  <si>
    <t>川上郡弟子屈町</t>
  </si>
  <si>
    <t>01667</t>
  </si>
  <si>
    <t>鶴居村</t>
  </si>
  <si>
    <t>阿寒郡鶴居村</t>
  </si>
  <si>
    <t>01668</t>
  </si>
  <si>
    <t>白糠町</t>
  </si>
  <si>
    <t>白糠郡白糠町</t>
  </si>
  <si>
    <t>01691</t>
  </si>
  <si>
    <t>別海町</t>
  </si>
  <si>
    <t>野付郡別海町</t>
  </si>
  <si>
    <t>01692</t>
  </si>
  <si>
    <t>中標津町</t>
  </si>
  <si>
    <t>標津郡中標津町</t>
  </si>
  <si>
    <t>01693</t>
  </si>
  <si>
    <t>標津町</t>
  </si>
  <si>
    <t>標津郡標津町</t>
  </si>
  <si>
    <t>01694</t>
  </si>
  <si>
    <t>羅臼町</t>
  </si>
  <si>
    <t>目梨郡羅臼町</t>
  </si>
  <si>
    <t>02</t>
  </si>
  <si>
    <t>02201</t>
  </si>
  <si>
    <t>青森市</t>
  </si>
  <si>
    <t>青森地域</t>
  </si>
  <si>
    <t>0203</t>
  </si>
  <si>
    <t>02202</t>
  </si>
  <si>
    <t>弘前市</t>
  </si>
  <si>
    <t>津軽地域</t>
  </si>
  <si>
    <t>0201</t>
  </si>
  <si>
    <t>02203</t>
  </si>
  <si>
    <t>八戸市</t>
  </si>
  <si>
    <t>八戸地域</t>
  </si>
  <si>
    <t>0202</t>
  </si>
  <si>
    <t>02204</t>
  </si>
  <si>
    <t>黒石市</t>
  </si>
  <si>
    <t>02205</t>
  </si>
  <si>
    <t>五所川原市</t>
  </si>
  <si>
    <t>西北五地域</t>
  </si>
  <si>
    <t>0204</t>
  </si>
  <si>
    <t>02206</t>
  </si>
  <si>
    <t>十和田市</t>
  </si>
  <si>
    <t>上十三地域</t>
  </si>
  <si>
    <t>0205</t>
  </si>
  <si>
    <t>02207</t>
  </si>
  <si>
    <t>三沢市</t>
  </si>
  <si>
    <t>02208</t>
  </si>
  <si>
    <t>むつ市</t>
  </si>
  <si>
    <t>下北地域</t>
  </si>
  <si>
    <t>0206</t>
  </si>
  <si>
    <t>02209</t>
  </si>
  <si>
    <t>つがる市</t>
  </si>
  <si>
    <t>02210</t>
  </si>
  <si>
    <t>平川市</t>
  </si>
  <si>
    <t>02301</t>
  </si>
  <si>
    <t>平内町</t>
  </si>
  <si>
    <t>東津軽郡平内町</t>
  </si>
  <si>
    <t>02303</t>
  </si>
  <si>
    <t>今別町</t>
  </si>
  <si>
    <t>東津軽郡今別町</t>
  </si>
  <si>
    <t>02304</t>
  </si>
  <si>
    <t>蓬田村</t>
  </si>
  <si>
    <t>東津軽郡蓬田村</t>
  </si>
  <si>
    <t>02307</t>
  </si>
  <si>
    <t>外ヶ浜町</t>
  </si>
  <si>
    <t>東津軽郡外ヶ浜町</t>
  </si>
  <si>
    <t>02321</t>
  </si>
  <si>
    <t>鰺ヶ沢町</t>
  </si>
  <si>
    <t>西津軽郡鰺ヶ沢町</t>
  </si>
  <si>
    <t>02323</t>
  </si>
  <si>
    <t>深浦町</t>
  </si>
  <si>
    <t>西津軽郡深浦町</t>
  </si>
  <si>
    <t>02343</t>
  </si>
  <si>
    <t>西目屋村</t>
  </si>
  <si>
    <t>中津軽郡西目屋村</t>
  </si>
  <si>
    <t>02361</t>
  </si>
  <si>
    <t>藤崎町</t>
  </si>
  <si>
    <t>南津軽郡藤崎町</t>
  </si>
  <si>
    <t>02362</t>
  </si>
  <si>
    <t>大鰐町</t>
  </si>
  <si>
    <t>南津軽郡大鰐町</t>
  </si>
  <si>
    <t>02367</t>
  </si>
  <si>
    <t>田舎館村</t>
  </si>
  <si>
    <t>南津軽郡田舎館村</t>
  </si>
  <si>
    <t>02381</t>
  </si>
  <si>
    <t>板柳町</t>
  </si>
  <si>
    <t>北津軽郡板柳町</t>
  </si>
  <si>
    <t>02384</t>
  </si>
  <si>
    <t>鶴田町</t>
  </si>
  <si>
    <t>北津軽郡鶴田町</t>
  </si>
  <si>
    <t>02387</t>
  </si>
  <si>
    <t>中泊町</t>
  </si>
  <si>
    <t>北津軽郡中泊町</t>
  </si>
  <si>
    <t>02401</t>
  </si>
  <si>
    <t>野辺地町</t>
  </si>
  <si>
    <t>上北郡野辺地町</t>
  </si>
  <si>
    <t>02402</t>
  </si>
  <si>
    <t>七戸町</t>
  </si>
  <si>
    <t>上北郡七戸町</t>
  </si>
  <si>
    <t>02405</t>
  </si>
  <si>
    <t>六戸町</t>
  </si>
  <si>
    <t>上北郡六戸町</t>
  </si>
  <si>
    <t>02406</t>
  </si>
  <si>
    <t>横浜町</t>
  </si>
  <si>
    <t>上北郡横浜町</t>
  </si>
  <si>
    <t>02408</t>
  </si>
  <si>
    <t>東北町</t>
  </si>
  <si>
    <t>上北郡東北町</t>
  </si>
  <si>
    <t>02411</t>
  </si>
  <si>
    <t>六ヶ所村</t>
  </si>
  <si>
    <t>上北郡六ヶ所村</t>
  </si>
  <si>
    <t>02412</t>
  </si>
  <si>
    <t>おいらせ町</t>
  </si>
  <si>
    <t>上北郡おいらせ町</t>
  </si>
  <si>
    <t>02423</t>
  </si>
  <si>
    <t>大間町</t>
  </si>
  <si>
    <t>下北郡大間町</t>
  </si>
  <si>
    <t>02424</t>
  </si>
  <si>
    <t>東通村</t>
  </si>
  <si>
    <t>下北郡東通村</t>
  </si>
  <si>
    <t>02425</t>
  </si>
  <si>
    <t>風間浦村</t>
  </si>
  <si>
    <t>下北郡風間浦村</t>
  </si>
  <si>
    <t>02426</t>
  </si>
  <si>
    <t>佐井村</t>
  </si>
  <si>
    <t>下北郡佐井村</t>
  </si>
  <si>
    <t>02441</t>
  </si>
  <si>
    <t>三戸町</t>
  </si>
  <si>
    <t>三戸郡三戸町</t>
  </si>
  <si>
    <t>02442</t>
  </si>
  <si>
    <t>五戸町</t>
  </si>
  <si>
    <t>三戸郡五戸町</t>
  </si>
  <si>
    <t>02443</t>
  </si>
  <si>
    <t>田子町</t>
  </si>
  <si>
    <t>三戸郡田子町</t>
  </si>
  <si>
    <t>02445</t>
  </si>
  <si>
    <t>南部町</t>
  </si>
  <si>
    <t>三戸郡南部町</t>
  </si>
  <si>
    <t>02446</t>
  </si>
  <si>
    <t>階上町</t>
  </si>
  <si>
    <t>三戸郡階上町</t>
  </si>
  <si>
    <t>02450</t>
  </si>
  <si>
    <t>新郷村</t>
  </si>
  <si>
    <t>三戸郡新郷村</t>
  </si>
  <si>
    <t>03</t>
  </si>
  <si>
    <t>03201</t>
  </si>
  <si>
    <t>盛岡市</t>
  </si>
  <si>
    <t>盛岡</t>
  </si>
  <si>
    <t>0301</t>
  </si>
  <si>
    <t>03202</t>
  </si>
  <si>
    <t>宮古市</t>
  </si>
  <si>
    <t>宮古</t>
  </si>
  <si>
    <t>0307</t>
  </si>
  <si>
    <t>03203</t>
  </si>
  <si>
    <t>大船渡市</t>
  </si>
  <si>
    <t>気仙</t>
  </si>
  <si>
    <t>0305</t>
  </si>
  <si>
    <t>03205</t>
  </si>
  <si>
    <t>花巻市</t>
  </si>
  <si>
    <t>岩手中部</t>
  </si>
  <si>
    <t>0302</t>
  </si>
  <si>
    <t>03206</t>
  </si>
  <si>
    <t>北上市</t>
  </si>
  <si>
    <t>03207</t>
  </si>
  <si>
    <t>久慈市</t>
  </si>
  <si>
    <t>久慈</t>
  </si>
  <si>
    <t>0308</t>
  </si>
  <si>
    <t>03208</t>
  </si>
  <si>
    <t>遠野市</t>
  </si>
  <si>
    <t>03209</t>
  </si>
  <si>
    <t>一関市</t>
  </si>
  <si>
    <t>両磐</t>
  </si>
  <si>
    <t>0304</t>
  </si>
  <si>
    <t>03210</t>
  </si>
  <si>
    <t>陸前高田市</t>
  </si>
  <si>
    <t>03211</t>
  </si>
  <si>
    <t>釜石市</t>
  </si>
  <si>
    <t>釜石</t>
  </si>
  <si>
    <t>0306</t>
  </si>
  <si>
    <t>03213</t>
  </si>
  <si>
    <t>二戸市</t>
  </si>
  <si>
    <t>二戸</t>
  </si>
  <si>
    <t>0309</t>
  </si>
  <si>
    <t>03214</t>
  </si>
  <si>
    <t>八幡平市</t>
  </si>
  <si>
    <t>03215</t>
  </si>
  <si>
    <t>奥州市</t>
  </si>
  <si>
    <t>胆江</t>
  </si>
  <si>
    <t>0303</t>
  </si>
  <si>
    <t>03216</t>
  </si>
  <si>
    <t>滝沢市</t>
  </si>
  <si>
    <t>03301</t>
  </si>
  <si>
    <t>雫石町</t>
  </si>
  <si>
    <t>岩手郡雫石町</t>
  </si>
  <si>
    <t>03302</t>
  </si>
  <si>
    <t>葛巻町</t>
  </si>
  <si>
    <t>岩手郡葛巻町</t>
  </si>
  <si>
    <t>03303</t>
  </si>
  <si>
    <t>岩手町</t>
  </si>
  <si>
    <t>岩手郡岩手町</t>
  </si>
  <si>
    <t>03321</t>
  </si>
  <si>
    <t>紫波町</t>
  </si>
  <si>
    <t>紫波郡紫波町</t>
  </si>
  <si>
    <t>03322</t>
  </si>
  <si>
    <t>矢巾町</t>
  </si>
  <si>
    <t>紫波郡矢巾町</t>
  </si>
  <si>
    <t>03366</t>
  </si>
  <si>
    <t>西和賀町</t>
  </si>
  <si>
    <t>和賀郡西和賀町</t>
  </si>
  <si>
    <t>03381</t>
  </si>
  <si>
    <t>金ケ崎町</t>
  </si>
  <si>
    <t>胆沢郡金ケ崎町</t>
  </si>
  <si>
    <t>03402</t>
  </si>
  <si>
    <t>平泉町</t>
  </si>
  <si>
    <t>西磐井郡平泉町</t>
  </si>
  <si>
    <t>03441</t>
  </si>
  <si>
    <t>住田町</t>
  </si>
  <si>
    <t>気仙郡住田町</t>
  </si>
  <si>
    <t>03461</t>
  </si>
  <si>
    <t>大槌町</t>
  </si>
  <si>
    <t>上閉伊郡大槌町</t>
  </si>
  <si>
    <t>03482</t>
  </si>
  <si>
    <t>山田町</t>
  </si>
  <si>
    <t>下閉伊郡山田町</t>
  </si>
  <si>
    <t>03483</t>
  </si>
  <si>
    <t>岩泉町</t>
  </si>
  <si>
    <t>下閉伊郡岩泉町</t>
  </si>
  <si>
    <t>03484</t>
  </si>
  <si>
    <t>田野畑村</t>
  </si>
  <si>
    <t>下閉伊郡田野畑村</t>
  </si>
  <si>
    <t>03485</t>
  </si>
  <si>
    <t>普代村</t>
  </si>
  <si>
    <t>下閉伊郡普代村</t>
  </si>
  <si>
    <t>03501</t>
  </si>
  <si>
    <t>軽米町</t>
  </si>
  <si>
    <t>九戸郡軽米町</t>
  </si>
  <si>
    <t>03503</t>
  </si>
  <si>
    <t>野田村</t>
  </si>
  <si>
    <t>九戸郡野田村</t>
  </si>
  <si>
    <t>03506</t>
  </si>
  <si>
    <t>九戸村</t>
  </si>
  <si>
    <t>九戸郡九戸村</t>
  </si>
  <si>
    <t>03507</t>
  </si>
  <si>
    <t>洋野町</t>
  </si>
  <si>
    <t>九戸郡洋野町</t>
  </si>
  <si>
    <t>03524</t>
  </si>
  <si>
    <t>一戸町</t>
  </si>
  <si>
    <t>二戸郡一戸町</t>
  </si>
  <si>
    <t>04</t>
  </si>
  <si>
    <t>04101</t>
  </si>
  <si>
    <t>青葉区</t>
  </si>
  <si>
    <t>仙台市青葉区</t>
  </si>
  <si>
    <t>仙台</t>
  </si>
  <si>
    <t>0403</t>
  </si>
  <si>
    <t>04102</t>
  </si>
  <si>
    <t>宮城野区</t>
  </si>
  <si>
    <t>仙台市宮城野区</t>
  </si>
  <si>
    <t>04103</t>
  </si>
  <si>
    <t>若林区</t>
  </si>
  <si>
    <t>仙台市若林区</t>
  </si>
  <si>
    <t>04104</t>
  </si>
  <si>
    <t>太白区</t>
  </si>
  <si>
    <t>仙台市太白区</t>
  </si>
  <si>
    <t>04105</t>
  </si>
  <si>
    <t>泉区</t>
  </si>
  <si>
    <t>仙台市泉区</t>
  </si>
  <si>
    <t>04202</t>
  </si>
  <si>
    <t>石巻市</t>
  </si>
  <si>
    <t>石巻・登米・気仙沼</t>
  </si>
  <si>
    <t>0409</t>
  </si>
  <si>
    <t>04203</t>
  </si>
  <si>
    <t>塩竈市</t>
  </si>
  <si>
    <t>04205</t>
  </si>
  <si>
    <t>気仙沼市</t>
  </si>
  <si>
    <t>04206</t>
  </si>
  <si>
    <t>白石市</t>
  </si>
  <si>
    <t>仙南</t>
  </si>
  <si>
    <t>0401</t>
  </si>
  <si>
    <t>04207</t>
  </si>
  <si>
    <t>名取市</t>
  </si>
  <si>
    <t>04208</t>
  </si>
  <si>
    <t>角田市</t>
  </si>
  <si>
    <t>04209</t>
  </si>
  <si>
    <t>多賀城市</t>
  </si>
  <si>
    <t>04211</t>
  </si>
  <si>
    <t>岩沼市</t>
  </si>
  <si>
    <t>04212</t>
  </si>
  <si>
    <t>登米市</t>
  </si>
  <si>
    <t>04213</t>
  </si>
  <si>
    <t>栗原市</t>
  </si>
  <si>
    <t>大崎・栗原</t>
  </si>
  <si>
    <t>0406</t>
  </si>
  <si>
    <t>04214</t>
  </si>
  <si>
    <t>東松島市</t>
  </si>
  <si>
    <t>04215</t>
  </si>
  <si>
    <t>大崎市</t>
  </si>
  <si>
    <t>04216</t>
  </si>
  <si>
    <t>富谷市</t>
  </si>
  <si>
    <t>04301</t>
  </si>
  <si>
    <t>蔵王町</t>
  </si>
  <si>
    <t>刈田郡蔵王町</t>
  </si>
  <si>
    <t>04302</t>
  </si>
  <si>
    <t>七ヶ宿町</t>
  </si>
  <si>
    <t>刈田郡七ヶ宿町</t>
  </si>
  <si>
    <t>04321</t>
  </si>
  <si>
    <t>大河原町</t>
  </si>
  <si>
    <t>柴田郡大河原町</t>
  </si>
  <si>
    <t>04322</t>
  </si>
  <si>
    <t>村田町</t>
  </si>
  <si>
    <t>柴田郡村田町</t>
  </si>
  <si>
    <t>04323</t>
  </si>
  <si>
    <t>柴田町</t>
  </si>
  <si>
    <t>柴田郡柴田町</t>
  </si>
  <si>
    <t>04324</t>
  </si>
  <si>
    <t>川崎町</t>
  </si>
  <si>
    <t>柴田郡川崎町</t>
  </si>
  <si>
    <t>04341</t>
  </si>
  <si>
    <t>丸森町</t>
  </si>
  <si>
    <t>伊具郡丸森町</t>
  </si>
  <si>
    <t>04361</t>
  </si>
  <si>
    <t>亘理町</t>
  </si>
  <si>
    <t>亘理郡亘理町</t>
  </si>
  <si>
    <t>04362</t>
  </si>
  <si>
    <t>山元町</t>
  </si>
  <si>
    <t>亘理郡山元町</t>
  </si>
  <si>
    <t>04401</t>
  </si>
  <si>
    <t>松島町</t>
  </si>
  <si>
    <t>宮城郡松島町</t>
  </si>
  <si>
    <t>04404</t>
  </si>
  <si>
    <t>七ヶ浜町</t>
  </si>
  <si>
    <t>宮城郡七ヶ浜町</t>
  </si>
  <si>
    <t>04406</t>
  </si>
  <si>
    <t>利府町</t>
  </si>
  <si>
    <t>宮城郡利府町</t>
  </si>
  <si>
    <t>04421</t>
  </si>
  <si>
    <t>大和町</t>
  </si>
  <si>
    <t>黒川郡大和町</t>
  </si>
  <si>
    <t>04422</t>
  </si>
  <si>
    <t>大郷町</t>
  </si>
  <si>
    <t>黒川郡大郷町</t>
  </si>
  <si>
    <t>04424</t>
  </si>
  <si>
    <t>大衡村</t>
  </si>
  <si>
    <t>黒川郡大衡村</t>
  </si>
  <si>
    <t>04444</t>
  </si>
  <si>
    <t>色麻町</t>
  </si>
  <si>
    <t>加美郡色麻町</t>
  </si>
  <si>
    <t>04445</t>
  </si>
  <si>
    <t>加美町</t>
  </si>
  <si>
    <t>加美郡加美町</t>
  </si>
  <si>
    <t>04501</t>
  </si>
  <si>
    <t>涌谷町</t>
  </si>
  <si>
    <t>遠田郡涌谷町</t>
  </si>
  <si>
    <t>04505</t>
  </si>
  <si>
    <t>美里町</t>
  </si>
  <si>
    <t>遠田郡美里町</t>
  </si>
  <si>
    <t>04581</t>
  </si>
  <si>
    <t>女川町</t>
  </si>
  <si>
    <t>牡鹿郡女川町</t>
  </si>
  <si>
    <t>04606</t>
  </si>
  <si>
    <t>南三陸町</t>
  </si>
  <si>
    <t>本吉郡南三陸町</t>
  </si>
  <si>
    <t>05</t>
  </si>
  <si>
    <t>05201</t>
  </si>
  <si>
    <t>秋田市</t>
  </si>
  <si>
    <t>県央</t>
  </si>
  <si>
    <t>0502</t>
  </si>
  <si>
    <t>秋田周辺</t>
  </si>
  <si>
    <t>0504</t>
  </si>
  <si>
    <t>05202</t>
  </si>
  <si>
    <t>能代市</t>
  </si>
  <si>
    <t>県北</t>
  </si>
  <si>
    <t>0501</t>
  </si>
  <si>
    <t>能代・山本</t>
  </si>
  <si>
    <t>0503</t>
  </si>
  <si>
    <t>05203</t>
  </si>
  <si>
    <t>横手市</t>
  </si>
  <si>
    <t>県南</t>
  </si>
  <si>
    <t>横手</t>
    <phoneticPr fontId="2"/>
  </si>
  <si>
    <t>0507</t>
  </si>
  <si>
    <t>05204</t>
  </si>
  <si>
    <t>大館市</t>
  </si>
  <si>
    <t>大館・鹿角</t>
  </si>
  <si>
    <t>05206</t>
  </si>
  <si>
    <t>男鹿市</t>
  </si>
  <si>
    <t>05207</t>
  </si>
  <si>
    <t>湯沢市</t>
  </si>
  <si>
    <t>湯沢・雄勝</t>
  </si>
  <si>
    <t>0508</t>
  </si>
  <si>
    <t>05209</t>
  </si>
  <si>
    <t>鹿角市</t>
  </si>
  <si>
    <t>05210</t>
  </si>
  <si>
    <t>由利本荘市</t>
  </si>
  <si>
    <t>由利本荘・にかほ</t>
    <phoneticPr fontId="2"/>
  </si>
  <si>
    <t>0505</t>
  </si>
  <si>
    <t>05211</t>
  </si>
  <si>
    <t>潟上市</t>
  </si>
  <si>
    <t>05212</t>
  </si>
  <si>
    <t>大仙市</t>
  </si>
  <si>
    <t>大仙・仙北</t>
  </si>
  <si>
    <t>0506</t>
  </si>
  <si>
    <t>05213</t>
  </si>
  <si>
    <t>北秋田市</t>
  </si>
  <si>
    <t>北秋田</t>
  </si>
  <si>
    <t>05214</t>
  </si>
  <si>
    <t>にかほ市</t>
  </si>
  <si>
    <t>05215</t>
  </si>
  <si>
    <t>仙北市</t>
  </si>
  <si>
    <t>05303</t>
  </si>
  <si>
    <t>小坂町</t>
  </si>
  <si>
    <t>鹿角郡小坂町</t>
  </si>
  <si>
    <t>05327</t>
  </si>
  <si>
    <t>上小阿仁村</t>
  </si>
  <si>
    <t>北秋田郡上小阿仁村</t>
  </si>
  <si>
    <t>05346</t>
  </si>
  <si>
    <t>藤里町</t>
  </si>
  <si>
    <t>山本郡藤里町</t>
  </si>
  <si>
    <t>05348</t>
  </si>
  <si>
    <t>三種町</t>
  </si>
  <si>
    <t>山本郡三種町</t>
  </si>
  <si>
    <t>05349</t>
  </si>
  <si>
    <t>八峰町</t>
  </si>
  <si>
    <t>山本郡八峰町</t>
  </si>
  <si>
    <t>05361</t>
  </si>
  <si>
    <t>五城目町</t>
  </si>
  <si>
    <t>南秋田郡五城目町</t>
  </si>
  <si>
    <t>05363</t>
  </si>
  <si>
    <t>八郎潟町</t>
  </si>
  <si>
    <t>南秋田郡八郎潟町</t>
  </si>
  <si>
    <t>05366</t>
  </si>
  <si>
    <t>井川町</t>
  </si>
  <si>
    <t>南秋田郡井川町</t>
  </si>
  <si>
    <t>05368</t>
  </si>
  <si>
    <t>大潟村</t>
  </si>
  <si>
    <t>05434</t>
  </si>
  <si>
    <t>美郷町</t>
  </si>
  <si>
    <t>仙北郡美郷町</t>
  </si>
  <si>
    <t>05463</t>
  </si>
  <si>
    <t>羽後町</t>
  </si>
  <si>
    <t>雄勝郡羽後町</t>
  </si>
  <si>
    <t>05464</t>
  </si>
  <si>
    <t>東成瀬村</t>
  </si>
  <si>
    <t>雄勝郡東成瀬村</t>
  </si>
  <si>
    <t>06</t>
  </si>
  <si>
    <t>06201</t>
  </si>
  <si>
    <t>山形市</t>
  </si>
  <si>
    <t>村山</t>
  </si>
  <si>
    <t>0601</t>
  </si>
  <si>
    <t>06202</t>
  </si>
  <si>
    <t>米沢市</t>
  </si>
  <si>
    <t>置賜</t>
  </si>
  <si>
    <t>0603</t>
  </si>
  <si>
    <t>06203</t>
  </si>
  <si>
    <t>鶴岡市</t>
  </si>
  <si>
    <t>庄内</t>
  </si>
  <si>
    <t>0604</t>
  </si>
  <si>
    <t>06204</t>
  </si>
  <si>
    <t>酒田市</t>
  </si>
  <si>
    <t>06205</t>
  </si>
  <si>
    <t>新庄市</t>
  </si>
  <si>
    <t>最上</t>
  </si>
  <si>
    <t>0602</t>
  </si>
  <si>
    <t>06206</t>
  </si>
  <si>
    <t>寒河江市</t>
  </si>
  <si>
    <t>06207</t>
  </si>
  <si>
    <t>上山市</t>
  </si>
  <si>
    <t>06208</t>
  </si>
  <si>
    <t>村山市</t>
  </si>
  <si>
    <t>06209</t>
  </si>
  <si>
    <t>長井市</t>
  </si>
  <si>
    <t>06210</t>
  </si>
  <si>
    <t>天童市</t>
  </si>
  <si>
    <t>06211</t>
  </si>
  <si>
    <t>東根市</t>
  </si>
  <si>
    <t>06212</t>
  </si>
  <si>
    <t>尾花沢市</t>
  </si>
  <si>
    <t>06213</t>
  </si>
  <si>
    <t>南陽市</t>
  </si>
  <si>
    <t>06301</t>
  </si>
  <si>
    <t>山辺町</t>
  </si>
  <si>
    <t>東村山郡山辺町</t>
  </si>
  <si>
    <t>06302</t>
  </si>
  <si>
    <t>中山町</t>
  </si>
  <si>
    <t>東村山郡中山町</t>
  </si>
  <si>
    <t>06321</t>
  </si>
  <si>
    <t>河北町</t>
  </si>
  <si>
    <t>西村山郡河北町</t>
  </si>
  <si>
    <t>06322</t>
  </si>
  <si>
    <t>西川町</t>
  </si>
  <si>
    <t>西村山郡西川町</t>
  </si>
  <si>
    <t>06323</t>
  </si>
  <si>
    <t>朝日町</t>
  </si>
  <si>
    <t>西村山郡朝日町</t>
  </si>
  <si>
    <t>06324</t>
  </si>
  <si>
    <t>大江町</t>
  </si>
  <si>
    <t>西村山郡大江町</t>
  </si>
  <si>
    <t>06341</t>
  </si>
  <si>
    <t>大石田町</t>
  </si>
  <si>
    <t>北村山郡大石田町</t>
  </si>
  <si>
    <t>06361</t>
  </si>
  <si>
    <t>金山町</t>
  </si>
  <si>
    <t>最上郡金山町</t>
  </si>
  <si>
    <t>06362</t>
  </si>
  <si>
    <t>最上町</t>
  </si>
  <si>
    <t>最上郡最上町</t>
  </si>
  <si>
    <t>06363</t>
  </si>
  <si>
    <t>舟形町</t>
  </si>
  <si>
    <t>最上郡舟形町</t>
  </si>
  <si>
    <t>06364</t>
  </si>
  <si>
    <t>真室川町</t>
  </si>
  <si>
    <t>最上郡真室川町</t>
  </si>
  <si>
    <t>06365</t>
  </si>
  <si>
    <t>大蔵村</t>
  </si>
  <si>
    <t>最上郡大蔵村</t>
  </si>
  <si>
    <t>06366</t>
  </si>
  <si>
    <t>鮭川村</t>
  </si>
  <si>
    <t>最上郡鮭川村</t>
  </si>
  <si>
    <t>06367</t>
  </si>
  <si>
    <t>戸沢村</t>
  </si>
  <si>
    <t>最上郡戸沢村</t>
  </si>
  <si>
    <t>06381</t>
  </si>
  <si>
    <t>高畠町</t>
  </si>
  <si>
    <t>東置賜郡高畠町</t>
  </si>
  <si>
    <t>06382</t>
  </si>
  <si>
    <t>川西町</t>
  </si>
  <si>
    <t>東置賜郡川西町</t>
  </si>
  <si>
    <t>06401</t>
  </si>
  <si>
    <t>小国町</t>
  </si>
  <si>
    <t>西置賜郡小国町</t>
  </si>
  <si>
    <t>06402</t>
  </si>
  <si>
    <t>白鷹町</t>
  </si>
  <si>
    <t>西置賜郡白鷹町</t>
  </si>
  <si>
    <t>06403</t>
  </si>
  <si>
    <t>飯豊町</t>
  </si>
  <si>
    <t>西置賜郡飯豊町</t>
  </si>
  <si>
    <t>06426</t>
  </si>
  <si>
    <t>三川町</t>
  </si>
  <si>
    <t>東田川郡三川町</t>
  </si>
  <si>
    <t>06428</t>
  </si>
  <si>
    <t>庄内町</t>
  </si>
  <si>
    <t>東田川郡庄内町</t>
  </si>
  <si>
    <t>06461</t>
  </si>
  <si>
    <t>遊佐町</t>
  </si>
  <si>
    <t>飽海郡遊佐町</t>
  </si>
  <si>
    <t>07</t>
  </si>
  <si>
    <t>07201</t>
  </si>
  <si>
    <t>福島市</t>
  </si>
  <si>
    <t>0701</t>
  </si>
  <si>
    <t>07202</t>
  </si>
  <si>
    <t>会津若松市</t>
  </si>
  <si>
    <t>会津・南会津</t>
  </si>
  <si>
    <t>0708</t>
  </si>
  <si>
    <t>07203</t>
  </si>
  <si>
    <t>郡山市</t>
  </si>
  <si>
    <t>県中</t>
  </si>
  <si>
    <t>0702</t>
  </si>
  <si>
    <t>07204</t>
  </si>
  <si>
    <t>いわき市</t>
  </si>
  <si>
    <t>いわき</t>
  </si>
  <si>
    <t>0707</t>
  </si>
  <si>
    <t>07205</t>
  </si>
  <si>
    <t>白河市</t>
  </si>
  <si>
    <t>0703</t>
  </si>
  <si>
    <t>07207</t>
  </si>
  <si>
    <t>須賀川市</t>
  </si>
  <si>
    <t>07208</t>
  </si>
  <si>
    <t>喜多方市</t>
  </si>
  <si>
    <t>07209</t>
  </si>
  <si>
    <t>相馬市</t>
  </si>
  <si>
    <t>相双</t>
  </si>
  <si>
    <t>0706</t>
  </si>
  <si>
    <t>07210</t>
  </si>
  <si>
    <t>二本松市</t>
  </si>
  <si>
    <t>07211</t>
  </si>
  <si>
    <t>田村市</t>
  </si>
  <si>
    <t>07212</t>
  </si>
  <si>
    <t>南相馬市</t>
  </si>
  <si>
    <t>07213</t>
  </si>
  <si>
    <t>07214</t>
  </si>
  <si>
    <t>本宮市</t>
  </si>
  <si>
    <t>07301</t>
  </si>
  <si>
    <t>桑折町</t>
  </si>
  <si>
    <t>伊達郡桑折町</t>
  </si>
  <si>
    <t>07303</t>
  </si>
  <si>
    <t>国見町</t>
  </si>
  <si>
    <t>伊達郡国見町</t>
  </si>
  <si>
    <t>07308</t>
  </si>
  <si>
    <t>川俣町</t>
  </si>
  <si>
    <t>伊達郡川俣町</t>
  </si>
  <si>
    <t>07322</t>
  </si>
  <si>
    <t>大玉村</t>
  </si>
  <si>
    <t>安達郡大玉村</t>
  </si>
  <si>
    <t>07342</t>
  </si>
  <si>
    <t>鏡石町</t>
  </si>
  <si>
    <t>岩瀬郡鏡石町</t>
  </si>
  <si>
    <t>07344</t>
  </si>
  <si>
    <t>天栄村</t>
  </si>
  <si>
    <t>岩瀬郡天栄村</t>
  </si>
  <si>
    <t>07362</t>
  </si>
  <si>
    <t>下郷町</t>
  </si>
  <si>
    <t>南会津郡下郷町</t>
  </si>
  <si>
    <t>07364</t>
  </si>
  <si>
    <t>檜枝岐村</t>
  </si>
  <si>
    <t>南会津郡檜枝岐村</t>
  </si>
  <si>
    <t>07367</t>
  </si>
  <si>
    <t>只見町</t>
  </si>
  <si>
    <t>南会津郡只見町</t>
  </si>
  <si>
    <t>07368</t>
  </si>
  <si>
    <t>南会津町</t>
  </si>
  <si>
    <t>南会津郡南会津町</t>
  </si>
  <si>
    <t>07402</t>
  </si>
  <si>
    <t>北塩原村</t>
  </si>
  <si>
    <t>耶麻郡北塩原村</t>
  </si>
  <si>
    <t>07405</t>
  </si>
  <si>
    <t>西会津町</t>
  </si>
  <si>
    <t>耶麻郡西会津町</t>
  </si>
  <si>
    <t>07407</t>
  </si>
  <si>
    <t>磐梯町</t>
  </si>
  <si>
    <t>耶麻郡磐梯町</t>
  </si>
  <si>
    <t>07408</t>
  </si>
  <si>
    <t>猪苗代町</t>
  </si>
  <si>
    <t>耶麻郡猪苗代町</t>
  </si>
  <si>
    <t>07421</t>
  </si>
  <si>
    <t>会津坂下町</t>
  </si>
  <si>
    <t>河沼郡会津坂下町</t>
  </si>
  <si>
    <t>07422</t>
  </si>
  <si>
    <t>湯川村</t>
  </si>
  <si>
    <t>河沼郡湯川村</t>
  </si>
  <si>
    <t>07423</t>
  </si>
  <si>
    <t>柳津町</t>
  </si>
  <si>
    <t>河沼郡柳津町</t>
  </si>
  <si>
    <t>07444</t>
  </si>
  <si>
    <t>三島町</t>
  </si>
  <si>
    <t>大沼郡三島町</t>
  </si>
  <si>
    <t>07445</t>
  </si>
  <si>
    <t>大沼郡金山町</t>
  </si>
  <si>
    <t>07446</t>
  </si>
  <si>
    <t>昭和村</t>
  </si>
  <si>
    <t>大沼郡昭和村</t>
  </si>
  <si>
    <t>07447</t>
  </si>
  <si>
    <t>会津美里町</t>
  </si>
  <si>
    <t>大沼郡会津美里町</t>
  </si>
  <si>
    <t>07461</t>
  </si>
  <si>
    <t>西郷村</t>
  </si>
  <si>
    <t>西白河郡西郷村</t>
  </si>
  <si>
    <t>07464</t>
  </si>
  <si>
    <t>泉崎村</t>
  </si>
  <si>
    <t>西白河郡泉崎村</t>
  </si>
  <si>
    <t>07465</t>
  </si>
  <si>
    <t>中島村</t>
  </si>
  <si>
    <t>西白河郡中島村</t>
  </si>
  <si>
    <t>07466</t>
  </si>
  <si>
    <t>矢吹町</t>
  </si>
  <si>
    <t>西白河郡矢吹町</t>
  </si>
  <si>
    <t>07481</t>
  </si>
  <si>
    <t>棚倉町</t>
  </si>
  <si>
    <t>東白川郡棚倉町</t>
  </si>
  <si>
    <t>07482</t>
  </si>
  <si>
    <t>矢祭町</t>
  </si>
  <si>
    <t>東白川郡矢祭町</t>
  </si>
  <si>
    <t>07483</t>
  </si>
  <si>
    <t>塙町</t>
  </si>
  <si>
    <t>東白川郡塙町</t>
  </si>
  <si>
    <t>07484</t>
  </si>
  <si>
    <t>鮫川村</t>
  </si>
  <si>
    <t>東白川郡鮫川村</t>
  </si>
  <si>
    <t>07501</t>
  </si>
  <si>
    <t>石川町</t>
  </si>
  <si>
    <t>石川郡石川町</t>
  </si>
  <si>
    <t>07502</t>
  </si>
  <si>
    <t>玉川村</t>
  </si>
  <si>
    <t>石川郡玉川村</t>
  </si>
  <si>
    <t>07503</t>
  </si>
  <si>
    <t>平田村</t>
  </si>
  <si>
    <t>石川郡平田村</t>
  </si>
  <si>
    <t>07504</t>
  </si>
  <si>
    <t>浅川町</t>
  </si>
  <si>
    <t>石川郡浅川町</t>
  </si>
  <si>
    <t>07505</t>
  </si>
  <si>
    <t>古殿町</t>
  </si>
  <si>
    <t>石川郡古殿町</t>
  </si>
  <si>
    <t>07521</t>
  </si>
  <si>
    <t>三春町</t>
  </si>
  <si>
    <t>田村郡三春町</t>
  </si>
  <si>
    <t>07522</t>
  </si>
  <si>
    <t>小野町</t>
  </si>
  <si>
    <t>田村郡小野町</t>
  </si>
  <si>
    <t>07541</t>
  </si>
  <si>
    <t>広野町</t>
  </si>
  <si>
    <t>双葉郡広野町</t>
  </si>
  <si>
    <t>07542</t>
  </si>
  <si>
    <t>楢葉町</t>
  </si>
  <si>
    <t>双葉郡楢葉町</t>
  </si>
  <si>
    <t>07543</t>
  </si>
  <si>
    <t>富岡町</t>
  </si>
  <si>
    <t>双葉郡富岡町</t>
  </si>
  <si>
    <t>07544</t>
  </si>
  <si>
    <t>川内村</t>
  </si>
  <si>
    <t>双葉郡川内村</t>
  </si>
  <si>
    <t>07545</t>
  </si>
  <si>
    <t>大熊町</t>
  </si>
  <si>
    <t>双葉郡大熊町</t>
  </si>
  <si>
    <t>07546</t>
  </si>
  <si>
    <t>双葉町</t>
  </si>
  <si>
    <t>双葉郡双葉町</t>
  </si>
  <si>
    <t>07547</t>
  </si>
  <si>
    <t>浪江町</t>
  </si>
  <si>
    <t>双葉郡浪江町</t>
  </si>
  <si>
    <t>07548</t>
  </si>
  <si>
    <t>葛尾村</t>
  </si>
  <si>
    <t>双葉郡葛尾村</t>
  </si>
  <si>
    <t>07561</t>
  </si>
  <si>
    <t>新地町</t>
  </si>
  <si>
    <t>相馬郡新地町</t>
  </si>
  <si>
    <t>07564</t>
  </si>
  <si>
    <t>飯舘村</t>
  </si>
  <si>
    <t>相馬郡飯舘村</t>
  </si>
  <si>
    <t>08</t>
  </si>
  <si>
    <t>08201</t>
  </si>
  <si>
    <t>水戸市</t>
  </si>
  <si>
    <t>水戸</t>
  </si>
  <si>
    <t>0801</t>
  </si>
  <si>
    <t>08202</t>
  </si>
  <si>
    <t>日立市</t>
  </si>
  <si>
    <t>日立</t>
  </si>
  <si>
    <t>0802</t>
  </si>
  <si>
    <t>08203</t>
  </si>
  <si>
    <t>土浦市</t>
  </si>
  <si>
    <t>土浦</t>
  </si>
  <si>
    <t>0805</t>
  </si>
  <si>
    <t>08204</t>
  </si>
  <si>
    <t>古河市</t>
  </si>
  <si>
    <t>古河・坂東</t>
  </si>
  <si>
    <t>0809</t>
  </si>
  <si>
    <t>08205</t>
  </si>
  <si>
    <t>石岡市</t>
  </si>
  <si>
    <t>08207</t>
  </si>
  <si>
    <t>結城市</t>
  </si>
  <si>
    <t>筑西・下妻</t>
  </si>
  <si>
    <t>0808</t>
  </si>
  <si>
    <t>08208</t>
  </si>
  <si>
    <t>龍ケ崎市</t>
  </si>
  <si>
    <t>取手・竜ケ崎</t>
  </si>
  <si>
    <t>0807</t>
  </si>
  <si>
    <t>08210</t>
  </si>
  <si>
    <t>下妻市</t>
  </si>
  <si>
    <t>08211</t>
  </si>
  <si>
    <t>常総市</t>
  </si>
  <si>
    <t>つくば</t>
  </si>
  <si>
    <t>0806</t>
  </si>
  <si>
    <t>08212</t>
  </si>
  <si>
    <t>常陸太田市</t>
  </si>
  <si>
    <t>常陸太田・ひたちなか</t>
  </si>
  <si>
    <t>0803</t>
  </si>
  <si>
    <t>08214</t>
  </si>
  <si>
    <t>高萩市</t>
  </si>
  <si>
    <t>08215</t>
  </si>
  <si>
    <t>北茨城市</t>
  </si>
  <si>
    <t>08216</t>
  </si>
  <si>
    <t>笠間市</t>
  </si>
  <si>
    <t>08217</t>
  </si>
  <si>
    <t>取手市</t>
  </si>
  <si>
    <t>08219</t>
  </si>
  <si>
    <t>牛久市</t>
  </si>
  <si>
    <t>08220</t>
  </si>
  <si>
    <t>つくば市</t>
  </si>
  <si>
    <t>08221</t>
  </si>
  <si>
    <t>ひたちなか市</t>
  </si>
  <si>
    <t>08222</t>
  </si>
  <si>
    <t>鹿嶋市</t>
  </si>
  <si>
    <t>鹿行</t>
  </si>
  <si>
    <t>0804</t>
  </si>
  <si>
    <t>08223</t>
  </si>
  <si>
    <t>潮来市</t>
  </si>
  <si>
    <t>08224</t>
  </si>
  <si>
    <t>守谷市</t>
  </si>
  <si>
    <t>08225</t>
  </si>
  <si>
    <t>常陸大宮市</t>
  </si>
  <si>
    <t>08226</t>
  </si>
  <si>
    <t>那珂市</t>
  </si>
  <si>
    <t>08227</t>
  </si>
  <si>
    <t>筑西市</t>
  </si>
  <si>
    <t>08228</t>
  </si>
  <si>
    <t>坂東市</t>
  </si>
  <si>
    <t>08229</t>
  </si>
  <si>
    <t>稲敷市</t>
  </si>
  <si>
    <t>08230</t>
  </si>
  <si>
    <t>かすみがうら市</t>
  </si>
  <si>
    <t>08231</t>
  </si>
  <si>
    <t>桜川市</t>
  </si>
  <si>
    <t>08232</t>
  </si>
  <si>
    <t>神栖市</t>
  </si>
  <si>
    <t>08233</t>
  </si>
  <si>
    <t>行方市</t>
  </si>
  <si>
    <t>08234</t>
  </si>
  <si>
    <t>鉾田市</t>
  </si>
  <si>
    <t>08235</t>
  </si>
  <si>
    <t>つくばみらい市</t>
  </si>
  <si>
    <t>08236</t>
  </si>
  <si>
    <t>小美玉市</t>
  </si>
  <si>
    <t>08302</t>
  </si>
  <si>
    <t>茨城町</t>
  </si>
  <si>
    <t>東茨城郡茨城町</t>
  </si>
  <si>
    <t>08309</t>
  </si>
  <si>
    <t>大洗町</t>
  </si>
  <si>
    <t>東茨城郡大洗町</t>
  </si>
  <si>
    <t>08310</t>
  </si>
  <si>
    <t>城里町</t>
  </si>
  <si>
    <t>東茨城郡城里町</t>
  </si>
  <si>
    <t>08341</t>
  </si>
  <si>
    <t>東海村</t>
  </si>
  <si>
    <t>那珂郡東海村</t>
  </si>
  <si>
    <t>08364</t>
  </si>
  <si>
    <t>大子町</t>
  </si>
  <si>
    <t>久慈郡大子町</t>
  </si>
  <si>
    <t>08442</t>
  </si>
  <si>
    <t>美浦村</t>
  </si>
  <si>
    <t>稲敷郡美浦村</t>
  </si>
  <si>
    <t>08443</t>
  </si>
  <si>
    <t>阿見町</t>
  </si>
  <si>
    <t>稲敷郡阿見町</t>
  </si>
  <si>
    <t>08447</t>
  </si>
  <si>
    <t>河内町</t>
  </si>
  <si>
    <t>稲敷郡河内町</t>
  </si>
  <si>
    <t>08521</t>
  </si>
  <si>
    <t>八千代町</t>
  </si>
  <si>
    <t>結城郡八千代町</t>
  </si>
  <si>
    <t>08542</t>
  </si>
  <si>
    <t>五霞町</t>
  </si>
  <si>
    <t>猿島郡五霞町</t>
  </si>
  <si>
    <t>08546</t>
  </si>
  <si>
    <t>境町</t>
  </si>
  <si>
    <t>猿島郡境町</t>
  </si>
  <si>
    <t>08564</t>
  </si>
  <si>
    <t>利根町</t>
  </si>
  <si>
    <t>北相馬郡利根町</t>
  </si>
  <si>
    <t>09</t>
  </si>
  <si>
    <t>09201</t>
  </si>
  <si>
    <t>宇都宮市</t>
  </si>
  <si>
    <t>宇都宮</t>
  </si>
  <si>
    <t>0903</t>
  </si>
  <si>
    <t>09202</t>
  </si>
  <si>
    <t>足利市</t>
  </si>
  <si>
    <t>両毛</t>
  </si>
  <si>
    <t>0906</t>
  </si>
  <si>
    <t>09203</t>
  </si>
  <si>
    <t>栃木市</t>
  </si>
  <si>
    <t>0905</t>
  </si>
  <si>
    <t>09204</t>
  </si>
  <si>
    <t>佐野市</t>
  </si>
  <si>
    <t>09205</t>
  </si>
  <si>
    <t>鹿沼市</t>
  </si>
  <si>
    <t>県西</t>
  </si>
  <si>
    <t>0902</t>
  </si>
  <si>
    <t>09206</t>
  </si>
  <si>
    <t>日光市</t>
  </si>
  <si>
    <t>09208</t>
  </si>
  <si>
    <t>小山市</t>
  </si>
  <si>
    <t>09209</t>
  </si>
  <si>
    <t>真岡市</t>
  </si>
  <si>
    <t>県東</t>
  </si>
  <si>
    <t>0904</t>
  </si>
  <si>
    <t>09210</t>
  </si>
  <si>
    <t>大田原市</t>
  </si>
  <si>
    <t>0901</t>
  </si>
  <si>
    <t>09211</t>
  </si>
  <si>
    <t>矢板市</t>
  </si>
  <si>
    <t>09213</t>
  </si>
  <si>
    <t>那須塩原市</t>
  </si>
  <si>
    <t>09214</t>
  </si>
  <si>
    <t>さくら市</t>
  </si>
  <si>
    <t>09215</t>
  </si>
  <si>
    <t>那須烏山市</t>
  </si>
  <si>
    <t>09216</t>
  </si>
  <si>
    <t>下野市</t>
  </si>
  <si>
    <t>09301</t>
  </si>
  <si>
    <t>上三川町</t>
  </si>
  <si>
    <t>河内郡上三川町</t>
  </si>
  <si>
    <t>09342</t>
  </si>
  <si>
    <t>益子町</t>
  </si>
  <si>
    <t>芳賀郡益子町</t>
  </si>
  <si>
    <t>09343</t>
  </si>
  <si>
    <t>茂木町</t>
  </si>
  <si>
    <t>芳賀郡茂木町</t>
  </si>
  <si>
    <t>09344</t>
  </si>
  <si>
    <t>市貝町</t>
  </si>
  <si>
    <t>芳賀郡市貝町</t>
  </si>
  <si>
    <t>09345</t>
  </si>
  <si>
    <t>芳賀町</t>
  </si>
  <si>
    <t>芳賀郡芳賀町</t>
  </si>
  <si>
    <t>09361</t>
  </si>
  <si>
    <t>壬生町</t>
  </si>
  <si>
    <t>下都賀郡壬生町</t>
  </si>
  <si>
    <t>09364</t>
  </si>
  <si>
    <t>野木町</t>
  </si>
  <si>
    <t>下都賀郡野木町</t>
  </si>
  <si>
    <t>09384</t>
  </si>
  <si>
    <t>塩谷町</t>
  </si>
  <si>
    <t>塩谷郡塩谷町</t>
  </si>
  <si>
    <t>09386</t>
  </si>
  <si>
    <t>高根沢町</t>
  </si>
  <si>
    <t>塩谷郡高根沢町</t>
  </si>
  <si>
    <t>09407</t>
  </si>
  <si>
    <t>那須町</t>
  </si>
  <si>
    <t>那須郡那須町</t>
  </si>
  <si>
    <t>09411</t>
  </si>
  <si>
    <t>那珂川町</t>
  </si>
  <si>
    <t>那須郡那珂川町</t>
  </si>
  <si>
    <t>10</t>
  </si>
  <si>
    <t>10201</t>
  </si>
  <si>
    <t>前橋市</t>
  </si>
  <si>
    <t>前橋</t>
  </si>
  <si>
    <t>1001</t>
  </si>
  <si>
    <t>10202</t>
  </si>
  <si>
    <t>高崎市</t>
  </si>
  <si>
    <t>高崎・安中</t>
  </si>
  <si>
    <t>1004</t>
  </si>
  <si>
    <t>10203</t>
  </si>
  <si>
    <t>桐生市</t>
  </si>
  <si>
    <t>桐生</t>
  </si>
  <si>
    <t>1009</t>
  </si>
  <si>
    <t>10204</t>
  </si>
  <si>
    <t>伊勢崎市</t>
  </si>
  <si>
    <t>伊勢崎</t>
  </si>
  <si>
    <t>1003</t>
  </si>
  <si>
    <t>10205</t>
  </si>
  <si>
    <t>太田市</t>
  </si>
  <si>
    <t>太田・館林</t>
  </si>
  <si>
    <t>1010</t>
  </si>
  <si>
    <t>10206</t>
  </si>
  <si>
    <t>沼田市</t>
  </si>
  <si>
    <t>沼田</t>
  </si>
  <si>
    <t>1008</t>
  </si>
  <si>
    <t>10207</t>
  </si>
  <si>
    <t>館林市</t>
  </si>
  <si>
    <t>10208</t>
  </si>
  <si>
    <t>渋川市</t>
  </si>
  <si>
    <t>渋川</t>
  </si>
  <si>
    <t>1002</t>
  </si>
  <si>
    <t>10209</t>
  </si>
  <si>
    <t>藤岡市</t>
  </si>
  <si>
    <t>藤岡</t>
  </si>
  <si>
    <t>1005</t>
  </si>
  <si>
    <t>10210</t>
  </si>
  <si>
    <t>富岡市</t>
  </si>
  <si>
    <t>富岡</t>
  </si>
  <si>
    <t>1006</t>
  </si>
  <si>
    <t>10211</t>
  </si>
  <si>
    <t>安中市</t>
  </si>
  <si>
    <t>10212</t>
  </si>
  <si>
    <t>みどり市</t>
  </si>
  <si>
    <t>10344</t>
  </si>
  <si>
    <t>榛東村</t>
  </si>
  <si>
    <t>北群馬郡榛東村</t>
  </si>
  <si>
    <t>10345</t>
  </si>
  <si>
    <t>吉岡町</t>
  </si>
  <si>
    <t>北群馬郡吉岡町</t>
  </si>
  <si>
    <t>10366</t>
  </si>
  <si>
    <t>上野村</t>
  </si>
  <si>
    <t>多野郡上野村</t>
  </si>
  <si>
    <t>10367</t>
  </si>
  <si>
    <t>神流町</t>
  </si>
  <si>
    <t>多野郡神流町</t>
  </si>
  <si>
    <t>10382</t>
  </si>
  <si>
    <t>下仁田町</t>
  </si>
  <si>
    <t>甘楽郡下仁田町</t>
  </si>
  <si>
    <t>10383</t>
  </si>
  <si>
    <t>南牧村</t>
  </si>
  <si>
    <t>甘楽郡南牧村</t>
  </si>
  <si>
    <t>10384</t>
  </si>
  <si>
    <t>甘楽町</t>
  </si>
  <si>
    <t>甘楽郡甘楽町</t>
  </si>
  <si>
    <t>10421</t>
  </si>
  <si>
    <t>中之条町</t>
  </si>
  <si>
    <t>吾妻郡中之条町</t>
  </si>
  <si>
    <t>吾妻</t>
  </si>
  <si>
    <t>1007</t>
  </si>
  <si>
    <t>10424</t>
  </si>
  <si>
    <t>長野原町</t>
  </si>
  <si>
    <t>吾妻郡長野原町</t>
  </si>
  <si>
    <t>10425</t>
  </si>
  <si>
    <t>嬬恋村</t>
  </si>
  <si>
    <t>吾妻郡嬬恋村</t>
  </si>
  <si>
    <t>10426</t>
  </si>
  <si>
    <t>草津町</t>
  </si>
  <si>
    <t>吾妻郡草津町</t>
  </si>
  <si>
    <t>10428</t>
  </si>
  <si>
    <t>高山村</t>
  </si>
  <si>
    <t>吾妻郡高山村</t>
  </si>
  <si>
    <t>10429</t>
  </si>
  <si>
    <t>東吾妻町</t>
  </si>
  <si>
    <t>吾妻郡東吾妻町</t>
  </si>
  <si>
    <t>10443</t>
  </si>
  <si>
    <t>片品村</t>
  </si>
  <si>
    <t>利根郡片品村</t>
  </si>
  <si>
    <t>10444</t>
  </si>
  <si>
    <t>川場村</t>
  </si>
  <si>
    <t>利根郡川場村</t>
  </si>
  <si>
    <t>10448</t>
  </si>
  <si>
    <t>利根郡昭和村</t>
  </si>
  <si>
    <t>10449</t>
  </si>
  <si>
    <t>みなかみ町</t>
  </si>
  <si>
    <t>利根郡みなかみ町</t>
  </si>
  <si>
    <t>10464</t>
  </si>
  <si>
    <t>玉村町</t>
  </si>
  <si>
    <t>佐波郡玉村町</t>
  </si>
  <si>
    <t>10521</t>
  </si>
  <si>
    <t>板倉町</t>
  </si>
  <si>
    <t>邑楽郡板倉町</t>
  </si>
  <si>
    <t>10522</t>
  </si>
  <si>
    <t>明和町</t>
  </si>
  <si>
    <t>邑楽郡明和町</t>
  </si>
  <si>
    <t>10523</t>
  </si>
  <si>
    <t>千代田町</t>
  </si>
  <si>
    <t>邑楽郡千代田町</t>
  </si>
  <si>
    <t>10524</t>
  </si>
  <si>
    <t>大泉町</t>
  </si>
  <si>
    <t>邑楽郡大泉町</t>
  </si>
  <si>
    <t>10525</t>
  </si>
  <si>
    <t>邑楽町</t>
  </si>
  <si>
    <t>邑楽郡邑楽町</t>
  </si>
  <si>
    <t>11</t>
  </si>
  <si>
    <t>11101</t>
  </si>
  <si>
    <t>さいたま市西区</t>
  </si>
  <si>
    <t>さいたま</t>
  </si>
  <si>
    <t>1104</t>
  </si>
  <si>
    <t>11102</t>
  </si>
  <si>
    <t>さいたま市北区</t>
  </si>
  <si>
    <t>11103</t>
  </si>
  <si>
    <t>大宮区</t>
  </si>
  <si>
    <t>さいたま市大宮区</t>
  </si>
  <si>
    <t>11104</t>
  </si>
  <si>
    <t>見沼区</t>
  </si>
  <si>
    <t>さいたま市見沼区</t>
  </si>
  <si>
    <t>11105</t>
  </si>
  <si>
    <t>さいたま市中央区</t>
  </si>
  <si>
    <t>11106</t>
  </si>
  <si>
    <t>桜区</t>
  </si>
  <si>
    <t>さいたま市桜区</t>
  </si>
  <si>
    <t>11107</t>
  </si>
  <si>
    <t>浦和区</t>
  </si>
  <si>
    <t>さいたま市浦和区</t>
  </si>
  <si>
    <t>11108</t>
  </si>
  <si>
    <t>さいたま市南区</t>
  </si>
  <si>
    <t>11109</t>
  </si>
  <si>
    <t>緑区</t>
  </si>
  <si>
    <t>さいたま市緑区</t>
  </si>
  <si>
    <t>11110</t>
  </si>
  <si>
    <t>岩槻区</t>
  </si>
  <si>
    <t>さいたま市岩槻区</t>
  </si>
  <si>
    <t>11201</t>
  </si>
  <si>
    <t>川越市</t>
  </si>
  <si>
    <t>川越比企</t>
  </si>
  <si>
    <t>1106</t>
  </si>
  <si>
    <t>11202</t>
  </si>
  <si>
    <t>熊谷市</t>
  </si>
  <si>
    <t>北部</t>
  </si>
  <si>
    <t>1109</t>
  </si>
  <si>
    <t>11203</t>
  </si>
  <si>
    <t>川口市</t>
  </si>
  <si>
    <t>南部</t>
  </si>
  <si>
    <t>1101</t>
  </si>
  <si>
    <t>11206</t>
  </si>
  <si>
    <t>行田市</t>
  </si>
  <si>
    <t>利根</t>
  </si>
  <si>
    <t>1108</t>
  </si>
  <si>
    <t>11207</t>
  </si>
  <si>
    <t>秩父市</t>
  </si>
  <si>
    <t>秩父</t>
  </si>
  <si>
    <t>1110</t>
  </si>
  <si>
    <t>11208</t>
  </si>
  <si>
    <t>所沢市</t>
  </si>
  <si>
    <t>西部</t>
  </si>
  <si>
    <t>1107</t>
  </si>
  <si>
    <t>11209</t>
  </si>
  <si>
    <t>飯能市</t>
  </si>
  <si>
    <t>11210</t>
  </si>
  <si>
    <t>加須市</t>
  </si>
  <si>
    <t>11211</t>
  </si>
  <si>
    <t>本庄市</t>
  </si>
  <si>
    <t>11212</t>
  </si>
  <si>
    <t>東松山市</t>
  </si>
  <si>
    <t>11214</t>
  </si>
  <si>
    <t>春日部市</t>
  </si>
  <si>
    <t>東部</t>
  </si>
  <si>
    <t>1103</t>
  </si>
  <si>
    <t>11215</t>
  </si>
  <si>
    <t>狭山市</t>
  </si>
  <si>
    <t>11216</t>
  </si>
  <si>
    <t>羽生市</t>
  </si>
  <si>
    <t>11217</t>
  </si>
  <si>
    <t>鴻巣市</t>
  </si>
  <si>
    <t>1105</t>
  </si>
  <si>
    <t>11218</t>
  </si>
  <si>
    <t>深谷市</t>
  </si>
  <si>
    <t>11219</t>
  </si>
  <si>
    <t>上尾市</t>
  </si>
  <si>
    <t>11221</t>
  </si>
  <si>
    <t>草加市</t>
  </si>
  <si>
    <t>11222</t>
  </si>
  <si>
    <t>越谷市</t>
  </si>
  <si>
    <t>11223</t>
  </si>
  <si>
    <t>蕨市</t>
  </si>
  <si>
    <t>11224</t>
  </si>
  <si>
    <t>戸田市</t>
  </si>
  <si>
    <t>11225</t>
  </si>
  <si>
    <t>入間市</t>
  </si>
  <si>
    <t>11227</t>
  </si>
  <si>
    <t>朝霞市</t>
  </si>
  <si>
    <t>南西部</t>
  </si>
  <si>
    <t>1102</t>
  </si>
  <si>
    <t>11228</t>
  </si>
  <si>
    <t>志木市</t>
  </si>
  <si>
    <t>11229</t>
  </si>
  <si>
    <t>和光市</t>
  </si>
  <si>
    <t>11230</t>
  </si>
  <si>
    <t>新座市</t>
  </si>
  <si>
    <t>11231</t>
  </si>
  <si>
    <t>桶川市</t>
  </si>
  <si>
    <t>11232</t>
  </si>
  <si>
    <t>久喜市</t>
  </si>
  <si>
    <t>11233</t>
  </si>
  <si>
    <t>北本市</t>
  </si>
  <si>
    <t>11234</t>
  </si>
  <si>
    <t>八潮市</t>
  </si>
  <si>
    <t>11235</t>
  </si>
  <si>
    <t>富士見市</t>
  </si>
  <si>
    <t>11237</t>
  </si>
  <si>
    <t>三郷市</t>
  </si>
  <si>
    <t>11238</t>
  </si>
  <si>
    <t>蓮田市</t>
  </si>
  <si>
    <t>11239</t>
  </si>
  <si>
    <t>坂戸市</t>
  </si>
  <si>
    <t>11240</t>
  </si>
  <si>
    <t>幸手市</t>
  </si>
  <si>
    <t>11241</t>
  </si>
  <si>
    <t>鶴ヶ島市</t>
  </si>
  <si>
    <t>11242</t>
  </si>
  <si>
    <t>日高市</t>
  </si>
  <si>
    <t>11243</t>
  </si>
  <si>
    <t>吉川市</t>
  </si>
  <si>
    <t>11245</t>
  </si>
  <si>
    <t>ふじみ野市</t>
  </si>
  <si>
    <t>11246</t>
  </si>
  <si>
    <t>白岡市</t>
  </si>
  <si>
    <t>11301</t>
  </si>
  <si>
    <t>伊奈町</t>
  </si>
  <si>
    <t>北足立郡伊奈町</t>
  </si>
  <si>
    <t>11324</t>
  </si>
  <si>
    <t>三芳町</t>
  </si>
  <si>
    <t>入間郡三芳町</t>
  </si>
  <si>
    <t>11326</t>
  </si>
  <si>
    <t>毛呂山町</t>
  </si>
  <si>
    <t>入間郡毛呂山町</t>
  </si>
  <si>
    <t>11327</t>
  </si>
  <si>
    <t>越生町</t>
  </si>
  <si>
    <t>入間郡越生町</t>
  </si>
  <si>
    <t>11341</t>
  </si>
  <si>
    <t>滑川町</t>
  </si>
  <si>
    <t>比企郡滑川町</t>
  </si>
  <si>
    <t>11342</t>
  </si>
  <si>
    <t>嵐山町</t>
  </si>
  <si>
    <t>比企郡嵐山町</t>
  </si>
  <si>
    <t>11343</t>
  </si>
  <si>
    <t>小川町</t>
  </si>
  <si>
    <t>比企郡小川町</t>
  </si>
  <si>
    <t>11346</t>
  </si>
  <si>
    <t>川島町</t>
  </si>
  <si>
    <t>比企郡川島町</t>
  </si>
  <si>
    <t>11347</t>
  </si>
  <si>
    <t>吉見町</t>
  </si>
  <si>
    <t>比企郡吉見町</t>
  </si>
  <si>
    <t>11348</t>
  </si>
  <si>
    <t>鳩山町</t>
  </si>
  <si>
    <t>比企郡鳩山町</t>
  </si>
  <si>
    <t>11349</t>
  </si>
  <si>
    <t>ときがわ町</t>
  </si>
  <si>
    <t>比企郡ときがわ町</t>
  </si>
  <si>
    <t>11361</t>
  </si>
  <si>
    <t>横瀬町</t>
  </si>
  <si>
    <t>秩父郡横瀬町</t>
  </si>
  <si>
    <t>11362</t>
  </si>
  <si>
    <t>皆野町</t>
  </si>
  <si>
    <t>秩父郡皆野町</t>
  </si>
  <si>
    <t>11363</t>
  </si>
  <si>
    <t>長瀞町</t>
  </si>
  <si>
    <t>秩父郡長瀞町</t>
  </si>
  <si>
    <t>11365</t>
  </si>
  <si>
    <t>小鹿野町</t>
  </si>
  <si>
    <t>秩父郡小鹿野町</t>
  </si>
  <si>
    <t>11369</t>
  </si>
  <si>
    <t>東秩父村</t>
  </si>
  <si>
    <t>秩父郡東秩父村</t>
  </si>
  <si>
    <t>11381</t>
  </si>
  <si>
    <t>児玉郡美里町</t>
  </si>
  <si>
    <t>11383</t>
  </si>
  <si>
    <t>神川町</t>
  </si>
  <si>
    <t>児玉郡神川町</t>
  </si>
  <si>
    <t>11385</t>
  </si>
  <si>
    <t>上里町</t>
  </si>
  <si>
    <t>児玉郡上里町</t>
  </si>
  <si>
    <t>11408</t>
  </si>
  <si>
    <t>寄居町</t>
  </si>
  <si>
    <t>大里郡寄居町</t>
  </si>
  <si>
    <t>11442</t>
  </si>
  <si>
    <t>宮代町</t>
  </si>
  <si>
    <t>南埼玉郡宮代町</t>
  </si>
  <si>
    <t>11464</t>
  </si>
  <si>
    <t>杉戸町</t>
  </si>
  <si>
    <t>北葛飾郡杉戸町</t>
  </si>
  <si>
    <t>11465</t>
  </si>
  <si>
    <t>松伏町</t>
  </si>
  <si>
    <t>北葛飾郡松伏町</t>
  </si>
  <si>
    <t>12</t>
  </si>
  <si>
    <t>12101</t>
  </si>
  <si>
    <t>千葉市中央区</t>
  </si>
  <si>
    <t>千葉</t>
  </si>
  <si>
    <t>1201</t>
  </si>
  <si>
    <t>12102</t>
  </si>
  <si>
    <t>花見川区</t>
  </si>
  <si>
    <t>千葉市花見川区</t>
  </si>
  <si>
    <t>12103</t>
  </si>
  <si>
    <t>稲毛区</t>
  </si>
  <si>
    <t>千葉市稲毛区</t>
  </si>
  <si>
    <t>12104</t>
  </si>
  <si>
    <t>若葉区</t>
  </si>
  <si>
    <t>千葉市若葉区</t>
  </si>
  <si>
    <t>12105</t>
  </si>
  <si>
    <t>千葉市緑区</t>
  </si>
  <si>
    <t>12106</t>
  </si>
  <si>
    <t>美浜区</t>
  </si>
  <si>
    <t>千葉市美浜区</t>
  </si>
  <si>
    <t>12202</t>
  </si>
  <si>
    <t>銚子市</t>
  </si>
  <si>
    <t>香取海匝</t>
  </si>
  <si>
    <t>1205</t>
  </si>
  <si>
    <t>12203</t>
  </si>
  <si>
    <t>市川市</t>
  </si>
  <si>
    <t>東葛南部</t>
  </si>
  <si>
    <t>1202</t>
  </si>
  <si>
    <t>12204</t>
  </si>
  <si>
    <t>船橋市</t>
  </si>
  <si>
    <t>12205</t>
  </si>
  <si>
    <t>館山市</t>
  </si>
  <si>
    <t>安房</t>
  </si>
  <si>
    <t>1207</t>
  </si>
  <si>
    <t>12206</t>
  </si>
  <si>
    <t>木更津市</t>
  </si>
  <si>
    <t>君津</t>
  </si>
  <si>
    <t>1208</t>
  </si>
  <si>
    <t>12207</t>
  </si>
  <si>
    <t>松戸市</t>
  </si>
  <si>
    <t>東葛北部</t>
  </si>
  <si>
    <t>1203</t>
  </si>
  <si>
    <t>12208</t>
  </si>
  <si>
    <t>野田市</t>
  </si>
  <si>
    <t>12210</t>
  </si>
  <si>
    <t>茂原市</t>
  </si>
  <si>
    <t>山武長生夷隅</t>
  </si>
  <si>
    <t>1206</t>
  </si>
  <si>
    <t>12211</t>
  </si>
  <si>
    <t>成田市</t>
  </si>
  <si>
    <t>印旛</t>
  </si>
  <si>
    <t>1204</t>
  </si>
  <si>
    <t>12212</t>
  </si>
  <si>
    <t>佐倉市</t>
  </si>
  <si>
    <t>12213</t>
  </si>
  <si>
    <t>東金市</t>
  </si>
  <si>
    <t>12215</t>
  </si>
  <si>
    <t>旭市</t>
  </si>
  <si>
    <t>12216</t>
  </si>
  <si>
    <t>習志野市</t>
  </si>
  <si>
    <t>12217</t>
  </si>
  <si>
    <t>柏市</t>
  </si>
  <si>
    <t>12218</t>
  </si>
  <si>
    <t>勝浦市</t>
  </si>
  <si>
    <t>12219</t>
  </si>
  <si>
    <t>市原市</t>
  </si>
  <si>
    <t>市原</t>
  </si>
  <si>
    <t>1209</t>
  </si>
  <si>
    <t>12220</t>
  </si>
  <si>
    <t>流山市</t>
  </si>
  <si>
    <t>12221</t>
  </si>
  <si>
    <t>八千代市</t>
  </si>
  <si>
    <t>12222</t>
  </si>
  <si>
    <t>我孫子市</t>
  </si>
  <si>
    <t>12223</t>
  </si>
  <si>
    <t>鴨川市</t>
  </si>
  <si>
    <t>12224</t>
  </si>
  <si>
    <t>鎌ケ谷市</t>
  </si>
  <si>
    <t>12225</t>
  </si>
  <si>
    <t>君津市</t>
  </si>
  <si>
    <t>12226</t>
  </si>
  <si>
    <t>富津市</t>
  </si>
  <si>
    <t>12227</t>
  </si>
  <si>
    <t>浦安市</t>
  </si>
  <si>
    <t>12228</t>
  </si>
  <si>
    <t>四街道市</t>
  </si>
  <si>
    <t>12229</t>
  </si>
  <si>
    <t>袖ケ浦市</t>
  </si>
  <si>
    <t>12230</t>
  </si>
  <si>
    <t>八街市</t>
  </si>
  <si>
    <t>12231</t>
  </si>
  <si>
    <t>印西市</t>
  </si>
  <si>
    <t>12232</t>
  </si>
  <si>
    <t>白井市</t>
  </si>
  <si>
    <t>12233</t>
  </si>
  <si>
    <t>富里市</t>
  </si>
  <si>
    <t>12234</t>
  </si>
  <si>
    <t>南房総市</t>
  </si>
  <si>
    <t>12235</t>
  </si>
  <si>
    <t>匝瑳市</t>
  </si>
  <si>
    <t>12236</t>
  </si>
  <si>
    <t>香取市</t>
  </si>
  <si>
    <t>12237</t>
  </si>
  <si>
    <t>山武市</t>
  </si>
  <si>
    <t>12238</t>
  </si>
  <si>
    <t>いすみ市</t>
  </si>
  <si>
    <t>12239</t>
  </si>
  <si>
    <t>大網白里市</t>
  </si>
  <si>
    <t>12322</t>
  </si>
  <si>
    <t>酒々井町</t>
  </si>
  <si>
    <t>印旛郡酒々井町</t>
  </si>
  <si>
    <t>12329</t>
  </si>
  <si>
    <t>栄町</t>
  </si>
  <si>
    <t>印旛郡栄町</t>
  </si>
  <si>
    <t>12342</t>
  </si>
  <si>
    <t>神崎町</t>
  </si>
  <si>
    <t>香取郡神崎町</t>
  </si>
  <si>
    <t>12347</t>
  </si>
  <si>
    <t>多古町</t>
  </si>
  <si>
    <t>香取郡多古町</t>
  </si>
  <si>
    <t>12349</t>
  </si>
  <si>
    <t>東庄町</t>
  </si>
  <si>
    <t>香取郡東庄町</t>
  </si>
  <si>
    <t>12403</t>
  </si>
  <si>
    <t>九十九里町</t>
  </si>
  <si>
    <t>山武郡九十九里町</t>
  </si>
  <si>
    <t>12409</t>
  </si>
  <si>
    <t>芝山町</t>
  </si>
  <si>
    <t>山武郡芝山町</t>
  </si>
  <si>
    <t>12410</t>
  </si>
  <si>
    <t>横芝光町</t>
  </si>
  <si>
    <t>山武郡横芝光町</t>
  </si>
  <si>
    <t>12421</t>
  </si>
  <si>
    <t>一宮町</t>
  </si>
  <si>
    <t>長生郡一宮町</t>
  </si>
  <si>
    <t>12422</t>
  </si>
  <si>
    <t>睦沢町</t>
  </si>
  <si>
    <t>長生郡睦沢町</t>
  </si>
  <si>
    <t>12423</t>
  </si>
  <si>
    <t>長生村</t>
  </si>
  <si>
    <t>長生郡長生村</t>
  </si>
  <si>
    <t>12424</t>
  </si>
  <si>
    <t>白子町</t>
  </si>
  <si>
    <t>長生郡白子町</t>
  </si>
  <si>
    <t>12426</t>
  </si>
  <si>
    <t>長柄町</t>
  </si>
  <si>
    <t>長生郡長柄町</t>
  </si>
  <si>
    <t>12427</t>
  </si>
  <si>
    <t>長南町</t>
  </si>
  <si>
    <t>長生郡長南町</t>
  </si>
  <si>
    <t>12441</t>
  </si>
  <si>
    <t>大多喜町</t>
  </si>
  <si>
    <t>夷隅郡大多喜町</t>
  </si>
  <si>
    <t>12443</t>
  </si>
  <si>
    <t>御宿町</t>
  </si>
  <si>
    <t>夷隅郡御宿町</t>
  </si>
  <si>
    <t>12463</t>
  </si>
  <si>
    <t>鋸南町</t>
  </si>
  <si>
    <t>安房郡鋸南町</t>
  </si>
  <si>
    <t>13</t>
  </si>
  <si>
    <t>13101</t>
  </si>
  <si>
    <t>千代田区</t>
  </si>
  <si>
    <t>区中央部</t>
  </si>
  <si>
    <t>1301</t>
  </si>
  <si>
    <t>13102</t>
  </si>
  <si>
    <t>13103</t>
  </si>
  <si>
    <t>港区</t>
  </si>
  <si>
    <t>13104</t>
  </si>
  <si>
    <t>新宿区</t>
  </si>
  <si>
    <t>区西部</t>
  </si>
  <si>
    <t>1304</t>
  </si>
  <si>
    <t>13105</t>
  </si>
  <si>
    <t>文京区</t>
  </si>
  <si>
    <t>13106</t>
  </si>
  <si>
    <t>台東区</t>
  </si>
  <si>
    <t>13107</t>
  </si>
  <si>
    <t>墨田区</t>
  </si>
  <si>
    <t>区東部</t>
  </si>
  <si>
    <t>1307</t>
  </si>
  <si>
    <t>13108</t>
  </si>
  <si>
    <t>江東区</t>
  </si>
  <si>
    <t>13109</t>
  </si>
  <si>
    <t>品川区</t>
  </si>
  <si>
    <t>区南部</t>
  </si>
  <si>
    <t>1302</t>
  </si>
  <si>
    <t>13110</t>
  </si>
  <si>
    <t>目黒区</t>
  </si>
  <si>
    <t>区西南部</t>
  </si>
  <si>
    <t>1303</t>
  </si>
  <si>
    <t>13111</t>
  </si>
  <si>
    <t>大田区</t>
  </si>
  <si>
    <t>13112</t>
  </si>
  <si>
    <t>世田谷区</t>
  </si>
  <si>
    <t>13113</t>
  </si>
  <si>
    <t>渋谷区</t>
  </si>
  <si>
    <t>13114</t>
  </si>
  <si>
    <t>中野区</t>
  </si>
  <si>
    <t>13115</t>
  </si>
  <si>
    <t>杉並区</t>
  </si>
  <si>
    <t>13116</t>
  </si>
  <si>
    <t>豊島区</t>
  </si>
  <si>
    <t>区西北部</t>
  </si>
  <si>
    <t>1305</t>
  </si>
  <si>
    <t>13117</t>
  </si>
  <si>
    <t>13118</t>
  </si>
  <si>
    <t>荒川区</t>
  </si>
  <si>
    <t>区東北部</t>
  </si>
  <si>
    <t>1306</t>
  </si>
  <si>
    <t>13119</t>
  </si>
  <si>
    <t>板橋区</t>
  </si>
  <si>
    <t>13120</t>
  </si>
  <si>
    <t>練馬区</t>
  </si>
  <si>
    <t>13121</t>
  </si>
  <si>
    <t>足立区</t>
  </si>
  <si>
    <t>13122</t>
  </si>
  <si>
    <t>葛飾区</t>
  </si>
  <si>
    <t>13123</t>
  </si>
  <si>
    <t>江戸川区</t>
  </si>
  <si>
    <t>13201</t>
  </si>
  <si>
    <t>八王子市</t>
  </si>
  <si>
    <t>南多摩</t>
  </si>
  <si>
    <t>1309</t>
  </si>
  <si>
    <t>13202</t>
  </si>
  <si>
    <t>立川市</t>
  </si>
  <si>
    <t>北多摩西部</t>
  </si>
  <si>
    <t>1310</t>
  </si>
  <si>
    <t>13203</t>
  </si>
  <si>
    <t>武蔵野市</t>
  </si>
  <si>
    <t>北多摩南部</t>
  </si>
  <si>
    <t>1311</t>
  </si>
  <si>
    <t>13204</t>
  </si>
  <si>
    <t>三鷹市</t>
  </si>
  <si>
    <t>13205</t>
  </si>
  <si>
    <t>青梅市</t>
  </si>
  <si>
    <t>西多摩</t>
  </si>
  <si>
    <t>1308</t>
  </si>
  <si>
    <t>13206</t>
  </si>
  <si>
    <t>府中市</t>
  </si>
  <si>
    <t>13207</t>
  </si>
  <si>
    <t>昭島市</t>
  </si>
  <si>
    <t>13208</t>
  </si>
  <si>
    <t>調布市</t>
  </si>
  <si>
    <t>13209</t>
  </si>
  <si>
    <t>町田市</t>
  </si>
  <si>
    <t>13210</t>
  </si>
  <si>
    <t>小金井市</t>
  </si>
  <si>
    <t>13211</t>
  </si>
  <si>
    <t>小平市</t>
  </si>
  <si>
    <t>北多摩北部</t>
  </si>
  <si>
    <t>1312</t>
  </si>
  <si>
    <t>13212</t>
  </si>
  <si>
    <t>日野市</t>
  </si>
  <si>
    <t>13213</t>
  </si>
  <si>
    <t>東村山市</t>
  </si>
  <si>
    <t>13214</t>
  </si>
  <si>
    <t>国分寺市</t>
  </si>
  <si>
    <t>13215</t>
  </si>
  <si>
    <t>国立市</t>
  </si>
  <si>
    <t>13218</t>
  </si>
  <si>
    <t>福生市</t>
  </si>
  <si>
    <t>13219</t>
  </si>
  <si>
    <t>狛江市</t>
  </si>
  <si>
    <t>13220</t>
  </si>
  <si>
    <t>東大和市</t>
  </si>
  <si>
    <t>13221</t>
  </si>
  <si>
    <t>清瀬市</t>
  </si>
  <si>
    <t>13222</t>
  </si>
  <si>
    <t>東久留米市</t>
  </si>
  <si>
    <t>13223</t>
  </si>
  <si>
    <t>武蔵村山市</t>
  </si>
  <si>
    <t>13224</t>
  </si>
  <si>
    <t>多摩市</t>
  </si>
  <si>
    <t>13225</t>
  </si>
  <si>
    <t>稲城市</t>
  </si>
  <si>
    <t>13227</t>
  </si>
  <si>
    <t>羽村市</t>
  </si>
  <si>
    <t>13228</t>
  </si>
  <si>
    <t>あきる野市</t>
  </si>
  <si>
    <t>13229</t>
  </si>
  <si>
    <t>西東京市</t>
  </si>
  <si>
    <t>13303</t>
  </si>
  <si>
    <t>瑞穂町</t>
  </si>
  <si>
    <t>西多摩郡瑞穂町</t>
  </si>
  <si>
    <t>13305</t>
  </si>
  <si>
    <t>日の出町</t>
  </si>
  <si>
    <t>西多摩郡日の出町</t>
  </si>
  <si>
    <t>13307</t>
  </si>
  <si>
    <t>檜原村</t>
  </si>
  <si>
    <t>西多摩郡檜原村</t>
  </si>
  <si>
    <t>13308</t>
  </si>
  <si>
    <t>奥多摩町</t>
  </si>
  <si>
    <t>西多摩郡奥多摩町</t>
  </si>
  <si>
    <t>13361</t>
  </si>
  <si>
    <t>大島町</t>
  </si>
  <si>
    <t>大島町</t>
    <phoneticPr fontId="19"/>
  </si>
  <si>
    <t>島しょ</t>
  </si>
  <si>
    <t>1313</t>
  </si>
  <si>
    <t>13362</t>
  </si>
  <si>
    <t>利島村</t>
  </si>
  <si>
    <t>利島村</t>
    <phoneticPr fontId="19"/>
  </si>
  <si>
    <t>13363</t>
  </si>
  <si>
    <t>新島村</t>
  </si>
  <si>
    <t>新島村</t>
    <phoneticPr fontId="19"/>
  </si>
  <si>
    <t>13364</t>
  </si>
  <si>
    <t>神津島村</t>
  </si>
  <si>
    <t>神津島村</t>
    <phoneticPr fontId="19"/>
  </si>
  <si>
    <t>13381</t>
  </si>
  <si>
    <t>三宅村</t>
  </si>
  <si>
    <t>三宅村</t>
    <phoneticPr fontId="19"/>
  </si>
  <si>
    <t>13382</t>
  </si>
  <si>
    <t>御蔵島村</t>
  </si>
  <si>
    <t>御蔵島村</t>
    <phoneticPr fontId="19"/>
  </si>
  <si>
    <t>13401</t>
  </si>
  <si>
    <t>八丈町</t>
  </si>
  <si>
    <t>八丈町</t>
    <phoneticPr fontId="19"/>
  </si>
  <si>
    <t>13402</t>
  </si>
  <si>
    <t>青ヶ島村</t>
  </si>
  <si>
    <t>青ヶ島村</t>
    <phoneticPr fontId="19"/>
  </si>
  <si>
    <t>13421</t>
  </si>
  <si>
    <t>小笠原村</t>
  </si>
  <si>
    <t>小笠原村</t>
    <phoneticPr fontId="19"/>
  </si>
  <si>
    <t>14</t>
  </si>
  <si>
    <t>14101</t>
  </si>
  <si>
    <t>鶴見区</t>
  </si>
  <si>
    <t>横浜市鶴見区</t>
  </si>
  <si>
    <t>横浜</t>
  </si>
  <si>
    <t>1412</t>
  </si>
  <si>
    <t>14102</t>
  </si>
  <si>
    <t>神奈川区</t>
  </si>
  <si>
    <t>横浜市神奈川区</t>
  </si>
  <si>
    <t>14103</t>
  </si>
  <si>
    <t>横浜市西区</t>
  </si>
  <si>
    <t>14104</t>
  </si>
  <si>
    <t>中区</t>
  </si>
  <si>
    <t>横浜市中区</t>
  </si>
  <si>
    <t>14105</t>
  </si>
  <si>
    <t>横浜市南区</t>
  </si>
  <si>
    <t>14106</t>
  </si>
  <si>
    <t>保土ケ谷区</t>
  </si>
  <si>
    <t>横浜市保土ケ谷区</t>
  </si>
  <si>
    <t>14107</t>
  </si>
  <si>
    <t>磯子区</t>
  </si>
  <si>
    <t>横浜市磯子区</t>
  </si>
  <si>
    <t>14108</t>
  </si>
  <si>
    <t>金沢区</t>
  </si>
  <si>
    <t>横浜市金沢区</t>
  </si>
  <si>
    <t>14109</t>
  </si>
  <si>
    <t>港北区</t>
  </si>
  <si>
    <t>横浜市港北区</t>
  </si>
  <si>
    <t>14110</t>
  </si>
  <si>
    <t>戸塚区</t>
  </si>
  <si>
    <t>横浜市戸塚区</t>
  </si>
  <si>
    <t>14111</t>
  </si>
  <si>
    <t>港南区</t>
  </si>
  <si>
    <t>横浜市港南区</t>
  </si>
  <si>
    <t>14112</t>
  </si>
  <si>
    <t>旭区</t>
  </si>
  <si>
    <t>横浜市旭区</t>
  </si>
  <si>
    <t>14113</t>
  </si>
  <si>
    <t>横浜市緑区</t>
  </si>
  <si>
    <t>14114</t>
  </si>
  <si>
    <t>瀬谷区</t>
  </si>
  <si>
    <t>横浜市瀬谷区</t>
  </si>
  <si>
    <t>14115</t>
  </si>
  <si>
    <t>栄区</t>
  </si>
  <si>
    <t>横浜市栄区</t>
  </si>
  <si>
    <t>14116</t>
  </si>
  <si>
    <t>横浜市泉区</t>
  </si>
  <si>
    <t>14117</t>
  </si>
  <si>
    <t>横浜市青葉区</t>
  </si>
  <si>
    <t>14118</t>
  </si>
  <si>
    <t>都筑区</t>
  </si>
  <si>
    <t>横浜市都筑区</t>
  </si>
  <si>
    <t>14131</t>
  </si>
  <si>
    <t>川崎区</t>
  </si>
  <si>
    <t>川崎市川崎区</t>
  </si>
  <si>
    <t>川崎南部</t>
  </si>
  <si>
    <t>1405</t>
  </si>
  <si>
    <t>14132</t>
  </si>
  <si>
    <t>幸区</t>
  </si>
  <si>
    <t>川崎市幸区</t>
  </si>
  <si>
    <t>14133</t>
  </si>
  <si>
    <t>中原区</t>
  </si>
  <si>
    <t>川崎市中原区</t>
  </si>
  <si>
    <t>14134</t>
  </si>
  <si>
    <t>高津区</t>
  </si>
  <si>
    <t>川崎市高津区</t>
  </si>
  <si>
    <t>川崎北部</t>
  </si>
  <si>
    <t>1404</t>
  </si>
  <si>
    <t>14135</t>
  </si>
  <si>
    <t>多摩区</t>
  </si>
  <si>
    <t>川崎市多摩区</t>
  </si>
  <si>
    <t>14136</t>
  </si>
  <si>
    <t>宮前区</t>
  </si>
  <si>
    <t>川崎市宮前区</t>
  </si>
  <si>
    <t>14137</t>
  </si>
  <si>
    <t>麻生区</t>
  </si>
  <si>
    <t>川崎市麻生区</t>
  </si>
  <si>
    <t>14151</t>
  </si>
  <si>
    <t>相模原市緑区</t>
  </si>
  <si>
    <t>相模原</t>
  </si>
  <si>
    <t>1410</t>
  </si>
  <si>
    <t>14152</t>
  </si>
  <si>
    <t>相模原市中央区</t>
  </si>
  <si>
    <t>14153</t>
  </si>
  <si>
    <t>相模原市南区</t>
  </si>
  <si>
    <t>14201</t>
  </si>
  <si>
    <t>横須賀市</t>
  </si>
  <si>
    <t>横須賀・三浦</t>
  </si>
  <si>
    <t>1406</t>
  </si>
  <si>
    <t>14203</t>
  </si>
  <si>
    <t>平塚市</t>
  </si>
  <si>
    <t>湘南西部</t>
  </si>
  <si>
    <t>1408</t>
  </si>
  <si>
    <t>14204</t>
  </si>
  <si>
    <t>鎌倉市</t>
  </si>
  <si>
    <t>14205</t>
  </si>
  <si>
    <t>藤沢市</t>
  </si>
  <si>
    <t>湘南東部</t>
  </si>
  <si>
    <t>1407</t>
  </si>
  <si>
    <t>14206</t>
  </si>
  <si>
    <t>小田原市</t>
  </si>
  <si>
    <t>1411</t>
  </si>
  <si>
    <t>14207</t>
  </si>
  <si>
    <t>茅ヶ崎市</t>
  </si>
  <si>
    <t>14208</t>
  </si>
  <si>
    <t>逗子市</t>
  </si>
  <si>
    <t>14210</t>
  </si>
  <si>
    <t>三浦市</t>
  </si>
  <si>
    <t>14211</t>
  </si>
  <si>
    <t>秦野市</t>
  </si>
  <si>
    <t>14212</t>
  </si>
  <si>
    <t>厚木市</t>
  </si>
  <si>
    <t>1409</t>
  </si>
  <si>
    <t>14213</t>
  </si>
  <si>
    <t>大和市</t>
  </si>
  <si>
    <t>14214</t>
  </si>
  <si>
    <t>伊勢原市</t>
  </si>
  <si>
    <t>14215</t>
  </si>
  <si>
    <t>海老名市</t>
  </si>
  <si>
    <t>14216</t>
  </si>
  <si>
    <t>座間市</t>
  </si>
  <si>
    <t>14217</t>
  </si>
  <si>
    <t>南足柄市</t>
  </si>
  <si>
    <t>14218</t>
  </si>
  <si>
    <t>綾瀬市</t>
  </si>
  <si>
    <t>14301</t>
  </si>
  <si>
    <t>葉山町</t>
  </si>
  <si>
    <t>三浦郡葉山町</t>
  </si>
  <si>
    <t>14321</t>
  </si>
  <si>
    <t>寒川町</t>
  </si>
  <si>
    <t>高座郡寒川町</t>
  </si>
  <si>
    <t>14341</t>
  </si>
  <si>
    <t>大磯町</t>
  </si>
  <si>
    <t>中郡大磯町</t>
  </si>
  <si>
    <t>14342</t>
  </si>
  <si>
    <t>二宮町</t>
  </si>
  <si>
    <t>中郡二宮町</t>
  </si>
  <si>
    <t>14361</t>
  </si>
  <si>
    <t>中井町</t>
  </si>
  <si>
    <t>足柄上郡中井町</t>
  </si>
  <si>
    <t>14362</t>
  </si>
  <si>
    <t>大井町</t>
  </si>
  <si>
    <t>足柄上郡大井町</t>
  </si>
  <si>
    <t>14363</t>
  </si>
  <si>
    <t>松田町</t>
  </si>
  <si>
    <t>足柄上郡松田町</t>
  </si>
  <si>
    <t>14364</t>
  </si>
  <si>
    <t>山北町</t>
  </si>
  <si>
    <t>足柄上郡山北町</t>
  </si>
  <si>
    <t>14366</t>
  </si>
  <si>
    <t>開成町</t>
  </si>
  <si>
    <t>足柄上郡開成町</t>
  </si>
  <si>
    <t>14382</t>
  </si>
  <si>
    <t>箱根町</t>
  </si>
  <si>
    <t>足柄下郡箱根町</t>
  </si>
  <si>
    <t>14383</t>
  </si>
  <si>
    <t>真鶴町</t>
  </si>
  <si>
    <t>足柄下郡真鶴町</t>
  </si>
  <si>
    <t>14384</t>
  </si>
  <si>
    <t>湯河原町</t>
  </si>
  <si>
    <t>足柄下郡湯河原町</t>
  </si>
  <si>
    <t>14401</t>
  </si>
  <si>
    <t>愛川町</t>
  </si>
  <si>
    <t>愛甲郡愛川町</t>
  </si>
  <si>
    <t>14402</t>
  </si>
  <si>
    <t>清川村</t>
  </si>
  <si>
    <t>愛甲郡清川村</t>
  </si>
  <si>
    <t>15</t>
  </si>
  <si>
    <t>15101</t>
  </si>
  <si>
    <t>新潟市北区</t>
  </si>
  <si>
    <t>新潟</t>
  </si>
  <si>
    <t>1502</t>
  </si>
  <si>
    <t>15102</t>
  </si>
  <si>
    <t>新潟市東区</t>
  </si>
  <si>
    <t>15103</t>
  </si>
  <si>
    <t>新潟市中央区</t>
  </si>
  <si>
    <t>15104</t>
  </si>
  <si>
    <t>江南区</t>
  </si>
  <si>
    <t>新潟市江南区</t>
  </si>
  <si>
    <t>15105</t>
  </si>
  <si>
    <t>秋葉区</t>
  </si>
  <si>
    <t>新潟市秋葉区</t>
  </si>
  <si>
    <t>15106</t>
  </si>
  <si>
    <t>新潟市南区</t>
  </si>
  <si>
    <t>15107</t>
  </si>
  <si>
    <t>新潟市西区</t>
  </si>
  <si>
    <t>15108</t>
  </si>
  <si>
    <t>西蒲区</t>
  </si>
  <si>
    <t>新潟市西蒲区</t>
  </si>
  <si>
    <t>15202</t>
  </si>
  <si>
    <t>長岡市</t>
  </si>
  <si>
    <t>中越</t>
  </si>
  <si>
    <t>1504</t>
  </si>
  <si>
    <t>15204</t>
  </si>
  <si>
    <t>三条市</t>
  </si>
  <si>
    <t>1503</t>
  </si>
  <si>
    <t>15205</t>
  </si>
  <si>
    <t>柏崎市</t>
  </si>
  <si>
    <t>15206</t>
  </si>
  <si>
    <t>新発田市</t>
  </si>
  <si>
    <t>下越</t>
  </si>
  <si>
    <t>1501</t>
  </si>
  <si>
    <t>15208</t>
  </si>
  <si>
    <t>小千谷市</t>
  </si>
  <si>
    <t>15209</t>
  </si>
  <si>
    <t>加茂市</t>
  </si>
  <si>
    <t>15210</t>
  </si>
  <si>
    <t>十日町市</t>
  </si>
  <si>
    <t>魚沼</t>
  </si>
  <si>
    <t>1505</t>
  </si>
  <si>
    <t>15211</t>
  </si>
  <si>
    <t>見附市</t>
  </si>
  <si>
    <t>15212</t>
  </si>
  <si>
    <t>村上市</t>
  </si>
  <si>
    <t>15213</t>
  </si>
  <si>
    <t>燕市</t>
  </si>
  <si>
    <t>15216</t>
  </si>
  <si>
    <t>糸魚川市</t>
  </si>
  <si>
    <t>上越</t>
  </si>
  <si>
    <t>1506</t>
  </si>
  <si>
    <t>15217</t>
  </si>
  <si>
    <t>妙高市</t>
  </si>
  <si>
    <t>15218</t>
  </si>
  <si>
    <t>五泉市</t>
  </si>
  <si>
    <t>15222</t>
  </si>
  <si>
    <t>上越市</t>
  </si>
  <si>
    <t>15223</t>
  </si>
  <si>
    <t>阿賀野市</t>
  </si>
  <si>
    <t>15224</t>
  </si>
  <si>
    <t>佐渡市</t>
  </si>
  <si>
    <t>佐渡</t>
  </si>
  <si>
    <t>1507</t>
  </si>
  <si>
    <t>15225</t>
  </si>
  <si>
    <t>魚沼市</t>
  </si>
  <si>
    <t>15226</t>
  </si>
  <si>
    <t>南魚沼市</t>
  </si>
  <si>
    <t>15227</t>
  </si>
  <si>
    <t>胎内市</t>
  </si>
  <si>
    <t>15307</t>
  </si>
  <si>
    <t>聖籠町</t>
  </si>
  <si>
    <t>北蒲原郡聖籠町</t>
  </si>
  <si>
    <t>15342</t>
  </si>
  <si>
    <t>弥彦村</t>
  </si>
  <si>
    <t>西蒲原郡弥彦村</t>
  </si>
  <si>
    <t>15361</t>
  </si>
  <si>
    <t>田上町</t>
  </si>
  <si>
    <t>南蒲原郡田上町</t>
  </si>
  <si>
    <t>15385</t>
  </si>
  <si>
    <t>阿賀町</t>
  </si>
  <si>
    <t>東蒲原郡阿賀町</t>
  </si>
  <si>
    <t>15405</t>
  </si>
  <si>
    <t>出雲崎町</t>
  </si>
  <si>
    <t>三島郡出雲崎町</t>
  </si>
  <si>
    <t>15461</t>
  </si>
  <si>
    <t>湯沢町</t>
  </si>
  <si>
    <t>南魚沼郡湯沢町</t>
  </si>
  <si>
    <t>15482</t>
  </si>
  <si>
    <t>津南町</t>
  </si>
  <si>
    <t>中魚沼郡津南町</t>
  </si>
  <si>
    <t>15504</t>
  </si>
  <si>
    <t>刈羽村</t>
  </si>
  <si>
    <t>刈羽郡刈羽村</t>
  </si>
  <si>
    <t>15581</t>
  </si>
  <si>
    <t>関川村</t>
  </si>
  <si>
    <t>岩船郡関川村</t>
  </si>
  <si>
    <t>15586</t>
  </si>
  <si>
    <t>粟島浦村</t>
  </si>
  <si>
    <t>岩船郡粟島浦村</t>
  </si>
  <si>
    <t>16</t>
  </si>
  <si>
    <t>16201</t>
  </si>
  <si>
    <t>富山市</t>
  </si>
  <si>
    <t>富山</t>
  </si>
  <si>
    <t>1602</t>
  </si>
  <si>
    <t>16202</t>
  </si>
  <si>
    <t>高岡市</t>
  </si>
  <si>
    <t>高岡</t>
  </si>
  <si>
    <t>1603</t>
  </si>
  <si>
    <t>16204</t>
  </si>
  <si>
    <t>魚津市</t>
  </si>
  <si>
    <t>新川</t>
  </si>
  <si>
    <t>1601</t>
  </si>
  <si>
    <t>16205</t>
  </si>
  <si>
    <t>氷見市</t>
  </si>
  <si>
    <t>16206</t>
  </si>
  <si>
    <t>滑川市</t>
  </si>
  <si>
    <t>16207</t>
  </si>
  <si>
    <t>黒部市</t>
  </si>
  <si>
    <t>16208</t>
  </si>
  <si>
    <t>砺波市</t>
  </si>
  <si>
    <t>砺波</t>
  </si>
  <si>
    <t>1604</t>
  </si>
  <si>
    <t>16209</t>
  </si>
  <si>
    <t>小矢部市</t>
  </si>
  <si>
    <t>16210</t>
  </si>
  <si>
    <t>南砺市</t>
  </si>
  <si>
    <t>16211</t>
  </si>
  <si>
    <t>射水市</t>
  </si>
  <si>
    <t>16321</t>
  </si>
  <si>
    <t>舟橋村</t>
  </si>
  <si>
    <t>中新川郡舟橋村</t>
  </si>
  <si>
    <t>16322</t>
  </si>
  <si>
    <t>上市町</t>
  </si>
  <si>
    <t>中新川郡上市町</t>
  </si>
  <si>
    <t>16323</t>
  </si>
  <si>
    <t>立山町</t>
  </si>
  <si>
    <t>中新川郡立山町</t>
  </si>
  <si>
    <t>16342</t>
  </si>
  <si>
    <t>入善町</t>
  </si>
  <si>
    <t>下新川郡入善町</t>
  </si>
  <si>
    <t>16343</t>
  </si>
  <si>
    <t>下新川郡朝日町</t>
  </si>
  <si>
    <t>17</t>
  </si>
  <si>
    <t>17201</t>
  </si>
  <si>
    <t>金沢市</t>
  </si>
  <si>
    <t>石川中央</t>
  </si>
  <si>
    <t>1702</t>
  </si>
  <si>
    <t>17202</t>
  </si>
  <si>
    <t>七尾市</t>
  </si>
  <si>
    <t>能登中部</t>
  </si>
  <si>
    <t>1703</t>
  </si>
  <si>
    <t>17203</t>
  </si>
  <si>
    <t>小松市</t>
  </si>
  <si>
    <t>南加賀</t>
  </si>
  <si>
    <t>1701</t>
  </si>
  <si>
    <t>17204</t>
  </si>
  <si>
    <t>輪島市</t>
  </si>
  <si>
    <t>能登北部</t>
  </si>
  <si>
    <t>1704</t>
  </si>
  <si>
    <t>17205</t>
  </si>
  <si>
    <t>珠洲市</t>
  </si>
  <si>
    <t>17206</t>
  </si>
  <si>
    <t>加賀市</t>
  </si>
  <si>
    <t>17207</t>
  </si>
  <si>
    <t>羽咋市</t>
  </si>
  <si>
    <t>17209</t>
  </si>
  <si>
    <t>かほく市</t>
  </si>
  <si>
    <t>17210</t>
  </si>
  <si>
    <t>白山市</t>
  </si>
  <si>
    <t>17211</t>
  </si>
  <si>
    <t>能美市</t>
  </si>
  <si>
    <t>17212</t>
  </si>
  <si>
    <t>野々市市</t>
  </si>
  <si>
    <t>17324</t>
  </si>
  <si>
    <t>川北町</t>
  </si>
  <si>
    <t>能美郡川北町</t>
  </si>
  <si>
    <t>17361</t>
  </si>
  <si>
    <t>津幡町</t>
  </si>
  <si>
    <t>河北郡津幡町</t>
  </si>
  <si>
    <t>17365</t>
  </si>
  <si>
    <t>内灘町</t>
  </si>
  <si>
    <t>河北郡内灘町</t>
  </si>
  <si>
    <t>17384</t>
  </si>
  <si>
    <t>志賀町</t>
  </si>
  <si>
    <t>羽咋郡志賀町</t>
  </si>
  <si>
    <t>17386</t>
  </si>
  <si>
    <t>宝達志水町</t>
  </si>
  <si>
    <t>羽咋郡宝達志水町</t>
  </si>
  <si>
    <t>17407</t>
  </si>
  <si>
    <t>中能登町</t>
  </si>
  <si>
    <t>鹿島郡中能登町</t>
  </si>
  <si>
    <t>17461</t>
  </si>
  <si>
    <t>穴水町</t>
  </si>
  <si>
    <t>鳳珠郡穴水町</t>
  </si>
  <si>
    <t>17463</t>
  </si>
  <si>
    <t>能登町</t>
  </si>
  <si>
    <t>鳳珠郡能登町</t>
  </si>
  <si>
    <t>18</t>
  </si>
  <si>
    <t>18201</t>
  </si>
  <si>
    <t>福井市</t>
  </si>
  <si>
    <t>福井・坂井</t>
  </si>
  <si>
    <t>1801</t>
  </si>
  <si>
    <t>18202</t>
  </si>
  <si>
    <t>敦賀市</t>
  </si>
  <si>
    <t>嶺南</t>
  </si>
  <si>
    <t>1804</t>
  </si>
  <si>
    <t>18204</t>
  </si>
  <si>
    <t>小浜市</t>
  </si>
  <si>
    <t>18205</t>
  </si>
  <si>
    <t>大野市</t>
  </si>
  <si>
    <t>奥越</t>
  </si>
  <si>
    <t>1802</t>
  </si>
  <si>
    <t>18206</t>
  </si>
  <si>
    <t>勝山市</t>
  </si>
  <si>
    <t>18207</t>
  </si>
  <si>
    <t>鯖江市</t>
  </si>
  <si>
    <t>丹南</t>
  </si>
  <si>
    <t>1803</t>
  </si>
  <si>
    <t>18208</t>
  </si>
  <si>
    <t>あわら市</t>
  </si>
  <si>
    <t>18209</t>
  </si>
  <si>
    <t>越前市</t>
  </si>
  <si>
    <t>18210</t>
  </si>
  <si>
    <t>坂井市</t>
  </si>
  <si>
    <t>18322</t>
  </si>
  <si>
    <t>永平寺町</t>
  </si>
  <si>
    <t>吉田郡永平寺町</t>
  </si>
  <si>
    <t>18382</t>
  </si>
  <si>
    <t>今立郡池田町</t>
  </si>
  <si>
    <t>18404</t>
  </si>
  <si>
    <t>南越前町</t>
  </si>
  <si>
    <t>南条郡南越前町</t>
  </si>
  <si>
    <t>18423</t>
  </si>
  <si>
    <t>越前町</t>
  </si>
  <si>
    <t>丹生郡越前町</t>
  </si>
  <si>
    <t>18442</t>
  </si>
  <si>
    <t>美浜町</t>
  </si>
  <si>
    <t>三方郡美浜町</t>
  </si>
  <si>
    <t>18481</t>
  </si>
  <si>
    <t>高浜町</t>
  </si>
  <si>
    <t>大飯郡高浜町</t>
  </si>
  <si>
    <t>18483</t>
  </si>
  <si>
    <t>おおい町</t>
  </si>
  <si>
    <t>大飯郡おおい町</t>
  </si>
  <si>
    <t>18501</t>
  </si>
  <si>
    <t>若狭町</t>
  </si>
  <si>
    <t>三方上中郡若狭町</t>
  </si>
  <si>
    <t>19</t>
  </si>
  <si>
    <t>19201</t>
  </si>
  <si>
    <t>甲府市</t>
  </si>
  <si>
    <t>中北</t>
  </si>
  <si>
    <t>1901</t>
  </si>
  <si>
    <t>19202</t>
  </si>
  <si>
    <t>富士吉田市</t>
  </si>
  <si>
    <t>富士・東部</t>
  </si>
  <si>
    <t>1904</t>
  </si>
  <si>
    <t>19204</t>
  </si>
  <si>
    <t>都留市</t>
  </si>
  <si>
    <t>19205</t>
  </si>
  <si>
    <t>山梨市</t>
  </si>
  <si>
    <t>峡東</t>
  </si>
  <si>
    <t>1902</t>
  </si>
  <si>
    <t>19206</t>
  </si>
  <si>
    <t>大月市</t>
  </si>
  <si>
    <t>19207</t>
  </si>
  <si>
    <t>韮崎市</t>
  </si>
  <si>
    <t>19208</t>
  </si>
  <si>
    <t>南アルプス市</t>
  </si>
  <si>
    <t>19209</t>
  </si>
  <si>
    <t>北杜市</t>
  </si>
  <si>
    <t>19210</t>
  </si>
  <si>
    <t>甲斐市</t>
  </si>
  <si>
    <t>19211</t>
  </si>
  <si>
    <t>笛吹市</t>
  </si>
  <si>
    <t>19212</t>
  </si>
  <si>
    <t>上野原市</t>
  </si>
  <si>
    <t>19213</t>
  </si>
  <si>
    <t>甲州市</t>
  </si>
  <si>
    <t>19214</t>
  </si>
  <si>
    <t>中央市</t>
  </si>
  <si>
    <t>19346</t>
  </si>
  <si>
    <t>市川三郷町</t>
  </si>
  <si>
    <t>西八代郡市川三郷町</t>
  </si>
  <si>
    <t>峡南</t>
  </si>
  <si>
    <t>1903</t>
  </si>
  <si>
    <t>19364</t>
  </si>
  <si>
    <t>早川町</t>
  </si>
  <si>
    <t>南巨摩郡早川町</t>
  </si>
  <si>
    <t>19365</t>
  </si>
  <si>
    <t>身延町</t>
  </si>
  <si>
    <t>南巨摩郡身延町</t>
  </si>
  <si>
    <t>19366</t>
  </si>
  <si>
    <t>南巨摩郡南部町</t>
  </si>
  <si>
    <t>19368</t>
  </si>
  <si>
    <t>富士川町</t>
  </si>
  <si>
    <t>南巨摩郡富士川町</t>
  </si>
  <si>
    <t>19384</t>
  </si>
  <si>
    <t>昭和町</t>
  </si>
  <si>
    <t>中巨摩郡昭和町</t>
  </si>
  <si>
    <t>19422</t>
  </si>
  <si>
    <t>道志村</t>
  </si>
  <si>
    <t>南都留郡道志村</t>
  </si>
  <si>
    <t>19423</t>
  </si>
  <si>
    <t>西桂町</t>
  </si>
  <si>
    <t>南都留郡西桂町</t>
  </si>
  <si>
    <t>19424</t>
  </si>
  <si>
    <t>忍野村</t>
  </si>
  <si>
    <t>南都留郡忍野村</t>
  </si>
  <si>
    <t>19425</t>
  </si>
  <si>
    <t>山中湖村</t>
  </si>
  <si>
    <t>南都留郡山中湖村</t>
  </si>
  <si>
    <t>19429</t>
  </si>
  <si>
    <t>鳴沢村</t>
  </si>
  <si>
    <t>南都留郡鳴沢村</t>
  </si>
  <si>
    <t>19430</t>
  </si>
  <si>
    <t>富士河口湖町</t>
  </si>
  <si>
    <t>南都留郡富士河口湖町</t>
  </si>
  <si>
    <t>19442</t>
  </si>
  <si>
    <t>小菅村</t>
  </si>
  <si>
    <t>北都留郡小菅村</t>
  </si>
  <si>
    <t>19443</t>
  </si>
  <si>
    <t>丹波山村</t>
  </si>
  <si>
    <t>北都留郡丹波山村</t>
  </si>
  <si>
    <t>20</t>
  </si>
  <si>
    <t>20201</t>
  </si>
  <si>
    <t>長野市</t>
  </si>
  <si>
    <t>長野</t>
  </si>
  <si>
    <t>2009</t>
  </si>
  <si>
    <t>20202</t>
  </si>
  <si>
    <t>松本市</t>
  </si>
  <si>
    <t>松本</t>
  </si>
  <si>
    <t>2007</t>
  </si>
  <si>
    <t>20203</t>
  </si>
  <si>
    <t>上田市</t>
  </si>
  <si>
    <t>上小</t>
  </si>
  <si>
    <t>2002</t>
  </si>
  <si>
    <t>20204</t>
  </si>
  <si>
    <t>岡谷市</t>
  </si>
  <si>
    <t>諏訪</t>
  </si>
  <si>
    <t>2003</t>
  </si>
  <si>
    <t>20205</t>
  </si>
  <si>
    <t>飯田市</t>
  </si>
  <si>
    <t>飯伊</t>
  </si>
  <si>
    <t>2005</t>
  </si>
  <si>
    <t>20206</t>
  </si>
  <si>
    <t>諏訪市</t>
  </si>
  <si>
    <t>20207</t>
  </si>
  <si>
    <t>須坂市</t>
  </si>
  <si>
    <t>20208</t>
  </si>
  <si>
    <t>小諸市</t>
  </si>
  <si>
    <t>佐久</t>
  </si>
  <si>
    <t>2001</t>
  </si>
  <si>
    <t>20209</t>
  </si>
  <si>
    <t>伊那市</t>
  </si>
  <si>
    <t>上伊那</t>
  </si>
  <si>
    <t>2004</t>
  </si>
  <si>
    <t>20210</t>
  </si>
  <si>
    <t>駒ヶ根市</t>
  </si>
  <si>
    <t>20211</t>
  </si>
  <si>
    <t>中野市</t>
  </si>
  <si>
    <t>北信</t>
  </si>
  <si>
    <t>2010</t>
  </si>
  <si>
    <t>20212</t>
  </si>
  <si>
    <t>大町市</t>
  </si>
  <si>
    <t>大北</t>
  </si>
  <si>
    <t>2008</t>
  </si>
  <si>
    <t>20213</t>
  </si>
  <si>
    <t>飯山市</t>
  </si>
  <si>
    <t>20214</t>
  </si>
  <si>
    <t>茅野市</t>
  </si>
  <si>
    <t>20215</t>
  </si>
  <si>
    <t>塩尻市</t>
  </si>
  <si>
    <t>20217</t>
  </si>
  <si>
    <t>佐久市</t>
  </si>
  <si>
    <t>20218</t>
  </si>
  <si>
    <t>千曲市</t>
  </si>
  <si>
    <t>20219</t>
  </si>
  <si>
    <t>東御市</t>
  </si>
  <si>
    <t>20220</t>
  </si>
  <si>
    <t>安曇野市</t>
  </si>
  <si>
    <t>20303</t>
  </si>
  <si>
    <t>小海町</t>
  </si>
  <si>
    <t>南佐久郡小海町</t>
  </si>
  <si>
    <t>20304</t>
  </si>
  <si>
    <t>川上村</t>
  </si>
  <si>
    <t>南佐久郡川上村</t>
  </si>
  <si>
    <t>20305</t>
  </si>
  <si>
    <t>南佐久郡南牧村</t>
  </si>
  <si>
    <t>20306</t>
  </si>
  <si>
    <t>南相木村</t>
  </si>
  <si>
    <t>南佐久郡南相木村</t>
  </si>
  <si>
    <t>20307</t>
  </si>
  <si>
    <t>北相木村</t>
  </si>
  <si>
    <t>南佐久郡北相木村</t>
  </si>
  <si>
    <t>20309</t>
  </si>
  <si>
    <t>佐久穂町</t>
  </si>
  <si>
    <t>南佐久郡佐久穂町</t>
  </si>
  <si>
    <t>20321</t>
  </si>
  <si>
    <t>軽井沢町</t>
  </si>
  <si>
    <t>北佐久郡軽井沢町</t>
  </si>
  <si>
    <t>20323</t>
  </si>
  <si>
    <t>御代田町</t>
  </si>
  <si>
    <t>北佐久郡御代田町</t>
  </si>
  <si>
    <t>20324</t>
  </si>
  <si>
    <t>立科町</t>
  </si>
  <si>
    <t>北佐久郡立科町</t>
  </si>
  <si>
    <t>20349</t>
  </si>
  <si>
    <t>青木村</t>
  </si>
  <si>
    <t>小県郡青木村</t>
  </si>
  <si>
    <t>20350</t>
  </si>
  <si>
    <t>長和町</t>
  </si>
  <si>
    <t>小県郡長和町</t>
  </si>
  <si>
    <t>20361</t>
  </si>
  <si>
    <t>下諏訪町</t>
  </si>
  <si>
    <t>諏訪郡下諏訪町</t>
  </si>
  <si>
    <t>20362</t>
  </si>
  <si>
    <t>富士見町</t>
  </si>
  <si>
    <t>諏訪郡富士見町</t>
  </si>
  <si>
    <t>20363</t>
  </si>
  <si>
    <t>原村</t>
  </si>
  <si>
    <t>諏訪郡原村</t>
  </si>
  <si>
    <t>20382</t>
  </si>
  <si>
    <t>辰野町</t>
  </si>
  <si>
    <t>上伊那郡辰野町</t>
  </si>
  <si>
    <t>20383</t>
  </si>
  <si>
    <t>箕輪町</t>
  </si>
  <si>
    <t>上伊那郡箕輪町</t>
  </si>
  <si>
    <t>20384</t>
  </si>
  <si>
    <t>飯島町</t>
  </si>
  <si>
    <t>上伊那郡飯島町</t>
  </si>
  <si>
    <t>20385</t>
  </si>
  <si>
    <t>南箕輪村</t>
  </si>
  <si>
    <t>上伊那郡南箕輪村</t>
  </si>
  <si>
    <t>20386</t>
  </si>
  <si>
    <t>中川村</t>
  </si>
  <si>
    <t>上伊那郡中川村</t>
  </si>
  <si>
    <t>20388</t>
  </si>
  <si>
    <t>宮田村</t>
  </si>
  <si>
    <t>上伊那郡宮田村</t>
  </si>
  <si>
    <t>20402</t>
  </si>
  <si>
    <t>松川町</t>
  </si>
  <si>
    <t>下伊那郡松川町</t>
  </si>
  <si>
    <t>20403</t>
  </si>
  <si>
    <t>高森町</t>
  </si>
  <si>
    <t>下伊那郡高森町</t>
  </si>
  <si>
    <t>20404</t>
  </si>
  <si>
    <t>阿南町</t>
  </si>
  <si>
    <t>下伊那郡阿南町</t>
  </si>
  <si>
    <t>20407</t>
  </si>
  <si>
    <t>阿智村</t>
  </si>
  <si>
    <t>下伊那郡阿智村</t>
  </si>
  <si>
    <t>20409</t>
  </si>
  <si>
    <t>平谷村</t>
  </si>
  <si>
    <t>下伊那郡平谷村</t>
  </si>
  <si>
    <t>20410</t>
  </si>
  <si>
    <t>根羽村</t>
  </si>
  <si>
    <t>下伊那郡根羽村</t>
  </si>
  <si>
    <t>20411</t>
  </si>
  <si>
    <t>下條村</t>
  </si>
  <si>
    <t>下伊那郡下條村</t>
  </si>
  <si>
    <t>20412</t>
  </si>
  <si>
    <t>売木村</t>
  </si>
  <si>
    <t>下伊那郡売木村</t>
  </si>
  <si>
    <t>20413</t>
  </si>
  <si>
    <t>天龍村</t>
  </si>
  <si>
    <t>下伊那郡天龍村</t>
  </si>
  <si>
    <t>20414</t>
  </si>
  <si>
    <t>泰阜村</t>
  </si>
  <si>
    <t>下伊那郡泰阜村</t>
  </si>
  <si>
    <t>20415</t>
  </si>
  <si>
    <t>喬木村</t>
  </si>
  <si>
    <t>下伊那郡喬木村</t>
  </si>
  <si>
    <t>20416</t>
  </si>
  <si>
    <t>豊丘村</t>
  </si>
  <si>
    <t>下伊那郡豊丘村</t>
  </si>
  <si>
    <t>20417</t>
  </si>
  <si>
    <t>大鹿村</t>
  </si>
  <si>
    <t>下伊那郡大鹿村</t>
  </si>
  <si>
    <t>20422</t>
  </si>
  <si>
    <t>上松町</t>
  </si>
  <si>
    <t>木曽郡上松町</t>
  </si>
  <si>
    <t>木曽</t>
  </si>
  <si>
    <t>2006</t>
  </si>
  <si>
    <t>20423</t>
  </si>
  <si>
    <t>南木曽町</t>
  </si>
  <si>
    <t>木曽郡南木曽町</t>
  </si>
  <si>
    <t>20425</t>
  </si>
  <si>
    <t>木祖村</t>
  </si>
  <si>
    <t>木曽郡木祖村</t>
  </si>
  <si>
    <t>20429</t>
  </si>
  <si>
    <t>王滝村</t>
  </si>
  <si>
    <t>木曽郡王滝村</t>
  </si>
  <si>
    <t>20430</t>
  </si>
  <si>
    <t>大桑村</t>
  </si>
  <si>
    <t>木曽郡大桑村</t>
  </si>
  <si>
    <t>20432</t>
  </si>
  <si>
    <t>木曽町</t>
  </si>
  <si>
    <t>木曽郡木曽町</t>
  </si>
  <si>
    <t>20446</t>
  </si>
  <si>
    <t>麻績村</t>
  </si>
  <si>
    <t>東筑摩郡麻績村</t>
  </si>
  <si>
    <t>20448</t>
  </si>
  <si>
    <t>生坂村</t>
  </si>
  <si>
    <t>東筑摩郡生坂村</t>
  </si>
  <si>
    <t>20450</t>
  </si>
  <si>
    <t>山形村</t>
  </si>
  <si>
    <t>東筑摩郡山形村</t>
  </si>
  <si>
    <t>20451</t>
  </si>
  <si>
    <t>朝日村</t>
  </si>
  <si>
    <t>東筑摩郡朝日村</t>
  </si>
  <si>
    <t>20452</t>
  </si>
  <si>
    <t>筑北村</t>
  </si>
  <si>
    <t>東筑摩郡筑北村</t>
  </si>
  <si>
    <t>20481</t>
  </si>
  <si>
    <t>北安曇郡池田町</t>
  </si>
  <si>
    <t>20482</t>
  </si>
  <si>
    <t>松川村</t>
  </si>
  <si>
    <t>北安曇郡松川村</t>
  </si>
  <si>
    <t>20485</t>
  </si>
  <si>
    <t>白馬村</t>
  </si>
  <si>
    <t>北安曇郡白馬村</t>
  </si>
  <si>
    <t>20486</t>
  </si>
  <si>
    <t>小谷村</t>
  </si>
  <si>
    <t>北安曇郡小谷村</t>
  </si>
  <si>
    <t>20521</t>
  </si>
  <si>
    <t>坂城町</t>
  </si>
  <si>
    <t>埴科郡坂城町</t>
  </si>
  <si>
    <t>20541</t>
  </si>
  <si>
    <t>小布施町</t>
  </si>
  <si>
    <t>上高井郡小布施町</t>
  </si>
  <si>
    <t>20543</t>
  </si>
  <si>
    <t>上高井郡高山村</t>
  </si>
  <si>
    <t>20561</t>
  </si>
  <si>
    <t>山ノ内町</t>
  </si>
  <si>
    <t>下高井郡山ノ内町</t>
  </si>
  <si>
    <t>20562</t>
  </si>
  <si>
    <t>木島平村</t>
  </si>
  <si>
    <t>下高井郡木島平村</t>
  </si>
  <si>
    <t>20563</t>
  </si>
  <si>
    <t>野沢温泉村</t>
  </si>
  <si>
    <t>下高井郡野沢温泉村</t>
  </si>
  <si>
    <t>20583</t>
  </si>
  <si>
    <t>信濃町</t>
  </si>
  <si>
    <t>上水内郡信濃町</t>
  </si>
  <si>
    <t>20588</t>
  </si>
  <si>
    <t>小川村</t>
  </si>
  <si>
    <t>上水内郡小川村</t>
  </si>
  <si>
    <t>20590</t>
  </si>
  <si>
    <t>飯綱町</t>
  </si>
  <si>
    <t>上水内郡飯綱町</t>
  </si>
  <si>
    <t>20602</t>
  </si>
  <si>
    <t>栄村</t>
  </si>
  <si>
    <t>下水内郡栄村</t>
  </si>
  <si>
    <t>21</t>
  </si>
  <si>
    <t>21201</t>
  </si>
  <si>
    <t>岐阜市</t>
  </si>
  <si>
    <t>岐阜</t>
  </si>
  <si>
    <t>2101</t>
  </si>
  <si>
    <t>21202</t>
  </si>
  <si>
    <t>大垣市</t>
  </si>
  <si>
    <t>西濃</t>
  </si>
  <si>
    <t>2102</t>
  </si>
  <si>
    <t>21203</t>
  </si>
  <si>
    <t>高山市</t>
  </si>
  <si>
    <t>飛騨</t>
  </si>
  <si>
    <t>2105</t>
  </si>
  <si>
    <t>21204</t>
  </si>
  <si>
    <t>多治見市</t>
  </si>
  <si>
    <t>東濃</t>
  </si>
  <si>
    <t>2104</t>
  </si>
  <si>
    <t>21205</t>
  </si>
  <si>
    <t>関市</t>
  </si>
  <si>
    <t>中濃</t>
  </si>
  <si>
    <t>2103</t>
  </si>
  <si>
    <t>21206</t>
  </si>
  <si>
    <t>中津川市</t>
  </si>
  <si>
    <t>21207</t>
  </si>
  <si>
    <t>美濃市</t>
  </si>
  <si>
    <t>21208</t>
  </si>
  <si>
    <t>瑞浪市</t>
  </si>
  <si>
    <t>21209</t>
  </si>
  <si>
    <t>羽島市</t>
  </si>
  <si>
    <t>21210</t>
  </si>
  <si>
    <t>恵那市</t>
  </si>
  <si>
    <t>21211</t>
  </si>
  <si>
    <t>美濃加茂市</t>
  </si>
  <si>
    <t>21212</t>
  </si>
  <si>
    <t>土岐市</t>
  </si>
  <si>
    <t>21213</t>
  </si>
  <si>
    <t>各務原市</t>
  </si>
  <si>
    <t>21214</t>
  </si>
  <si>
    <t>可児市</t>
  </si>
  <si>
    <t>21215</t>
  </si>
  <si>
    <t>山県市</t>
  </si>
  <si>
    <t>21216</t>
  </si>
  <si>
    <t>瑞穂市</t>
  </si>
  <si>
    <t>21217</t>
  </si>
  <si>
    <t>飛騨市</t>
  </si>
  <si>
    <t>21218</t>
  </si>
  <si>
    <t>本巣市</t>
  </si>
  <si>
    <t>21219</t>
  </si>
  <si>
    <t>郡上市</t>
  </si>
  <si>
    <t>21220</t>
  </si>
  <si>
    <t>下呂市</t>
  </si>
  <si>
    <t>21221</t>
  </si>
  <si>
    <t>海津市</t>
  </si>
  <si>
    <t>21302</t>
  </si>
  <si>
    <t>岐南町</t>
  </si>
  <si>
    <t>羽島郡岐南町</t>
  </si>
  <si>
    <t>21303</t>
  </si>
  <si>
    <t>笠松町</t>
  </si>
  <si>
    <t>羽島郡笠松町</t>
  </si>
  <si>
    <t>21341</t>
  </si>
  <si>
    <t>養老町</t>
  </si>
  <si>
    <t>養老郡養老町</t>
  </si>
  <si>
    <t>21361</t>
  </si>
  <si>
    <t>垂井町</t>
  </si>
  <si>
    <t>不破郡垂井町</t>
  </si>
  <si>
    <t>21362</t>
  </si>
  <si>
    <t>関ケ原町</t>
  </si>
  <si>
    <t>不破郡関ケ原町</t>
  </si>
  <si>
    <t>21381</t>
  </si>
  <si>
    <t>神戸町</t>
  </si>
  <si>
    <t>安八郡神戸町</t>
  </si>
  <si>
    <t>21382</t>
  </si>
  <si>
    <t>輪之内町</t>
  </si>
  <si>
    <t>安八郡輪之内町</t>
  </si>
  <si>
    <t>21383</t>
  </si>
  <si>
    <t>安八町</t>
  </si>
  <si>
    <t>安八郡安八町</t>
  </si>
  <si>
    <t>21401</t>
  </si>
  <si>
    <t>揖斐川町</t>
  </si>
  <si>
    <t>揖斐郡揖斐川町</t>
  </si>
  <si>
    <t>21403</t>
  </si>
  <si>
    <t>大野町</t>
  </si>
  <si>
    <t>揖斐郡大野町</t>
  </si>
  <si>
    <t>21404</t>
  </si>
  <si>
    <t>揖斐郡池田町</t>
  </si>
  <si>
    <t>21421</t>
  </si>
  <si>
    <t>北方町</t>
  </si>
  <si>
    <t>本巣郡北方町</t>
  </si>
  <si>
    <t>21501</t>
  </si>
  <si>
    <t>坂祝町</t>
  </si>
  <si>
    <t>加茂郡坂祝町</t>
  </si>
  <si>
    <t>21502</t>
  </si>
  <si>
    <t>富加町</t>
  </si>
  <si>
    <t>加茂郡富加町</t>
  </si>
  <si>
    <t>21503</t>
  </si>
  <si>
    <t>川辺町</t>
  </si>
  <si>
    <t>加茂郡川辺町</t>
  </si>
  <si>
    <t>21504</t>
  </si>
  <si>
    <t>七宗町</t>
  </si>
  <si>
    <t>加茂郡七宗町</t>
  </si>
  <si>
    <t>21505</t>
  </si>
  <si>
    <t>八百津町</t>
  </si>
  <si>
    <t>加茂郡八百津町</t>
  </si>
  <si>
    <t>21506</t>
  </si>
  <si>
    <t>白川町</t>
  </si>
  <si>
    <t>加茂郡白川町</t>
  </si>
  <si>
    <t>21507</t>
  </si>
  <si>
    <t>東白川村</t>
  </si>
  <si>
    <t>加茂郡東白川村</t>
  </si>
  <si>
    <t>21521</t>
  </si>
  <si>
    <t>御嵩町</t>
  </si>
  <si>
    <t>可児郡御嵩町</t>
  </si>
  <si>
    <t>21604</t>
  </si>
  <si>
    <t>白川村</t>
  </si>
  <si>
    <t>大野郡白川村</t>
  </si>
  <si>
    <t>22</t>
  </si>
  <si>
    <t>22101</t>
  </si>
  <si>
    <t>葵区</t>
  </si>
  <si>
    <t>静岡市葵区</t>
  </si>
  <si>
    <t>静岡</t>
  </si>
  <si>
    <t>2205</t>
  </si>
  <si>
    <t>22102</t>
  </si>
  <si>
    <t>駿河区</t>
  </si>
  <si>
    <t>静岡市駿河区</t>
  </si>
  <si>
    <t>22103</t>
  </si>
  <si>
    <t>清水区</t>
  </si>
  <si>
    <t>静岡市清水区</t>
  </si>
  <si>
    <t>22138</t>
  </si>
  <si>
    <t>浜松市中央区</t>
  </si>
  <si>
    <t>2208</t>
  </si>
  <si>
    <t>22139</t>
  </si>
  <si>
    <t>浜名区</t>
  </si>
  <si>
    <t>浜松市浜名区</t>
  </si>
  <si>
    <t>22140</t>
  </si>
  <si>
    <t>天竜区</t>
  </si>
  <si>
    <t>浜松市天竜区</t>
  </si>
  <si>
    <t>22203</t>
  </si>
  <si>
    <t>沼津市</t>
  </si>
  <si>
    <t>駿東田方</t>
  </si>
  <si>
    <t>2203</t>
  </si>
  <si>
    <t>22205</t>
  </si>
  <si>
    <t>熱海市</t>
  </si>
  <si>
    <t>熱海伊東</t>
  </si>
  <si>
    <t>2202</t>
  </si>
  <si>
    <t>22206</t>
  </si>
  <si>
    <t>三島市</t>
  </si>
  <si>
    <t>22207</t>
  </si>
  <si>
    <t>富士宮市</t>
  </si>
  <si>
    <t>富士</t>
  </si>
  <si>
    <t>2204</t>
  </si>
  <si>
    <t>22208</t>
  </si>
  <si>
    <t>伊東市</t>
  </si>
  <si>
    <t>22209</t>
  </si>
  <si>
    <t>島田市</t>
  </si>
  <si>
    <t>志太榛原</t>
  </si>
  <si>
    <t>2206</t>
  </si>
  <si>
    <t>22210</t>
  </si>
  <si>
    <t>富士市</t>
  </si>
  <si>
    <t>22211</t>
  </si>
  <si>
    <t>磐田市</t>
  </si>
  <si>
    <t>中東遠</t>
  </si>
  <si>
    <t>2207</t>
  </si>
  <si>
    <t>22212</t>
  </si>
  <si>
    <t>焼津市</t>
  </si>
  <si>
    <t>22213</t>
  </si>
  <si>
    <t>掛川市</t>
  </si>
  <si>
    <t>22214</t>
  </si>
  <si>
    <t>藤枝市</t>
  </si>
  <si>
    <t>22215</t>
  </si>
  <si>
    <t>御殿場市</t>
  </si>
  <si>
    <t>22216</t>
  </si>
  <si>
    <t>袋井市</t>
  </si>
  <si>
    <t>22219</t>
  </si>
  <si>
    <t>下田市</t>
  </si>
  <si>
    <t>賀茂</t>
  </si>
  <si>
    <t>2201</t>
  </si>
  <si>
    <t>22220</t>
  </si>
  <si>
    <t>裾野市</t>
  </si>
  <si>
    <t>22221</t>
  </si>
  <si>
    <t>湖西市</t>
  </si>
  <si>
    <t>22222</t>
  </si>
  <si>
    <t>伊豆市</t>
  </si>
  <si>
    <t>22223</t>
  </si>
  <si>
    <t>御前崎市</t>
  </si>
  <si>
    <t>22224</t>
  </si>
  <si>
    <t>菊川市</t>
  </si>
  <si>
    <t>22225</t>
  </si>
  <si>
    <t>伊豆の国市</t>
  </si>
  <si>
    <t>22226</t>
  </si>
  <si>
    <t>牧之原市</t>
  </si>
  <si>
    <t>22301</t>
  </si>
  <si>
    <t>東伊豆町</t>
  </si>
  <si>
    <t>賀茂郡東伊豆町</t>
  </si>
  <si>
    <t>22302</t>
  </si>
  <si>
    <t>河津町</t>
  </si>
  <si>
    <t>賀茂郡河津町</t>
  </si>
  <si>
    <t>22304</t>
  </si>
  <si>
    <t>南伊豆町</t>
  </si>
  <si>
    <t>賀茂郡南伊豆町</t>
  </si>
  <si>
    <t>22305</t>
  </si>
  <si>
    <t>松崎町</t>
  </si>
  <si>
    <t>賀茂郡松崎町</t>
  </si>
  <si>
    <t>22306</t>
  </si>
  <si>
    <t>西伊豆町</t>
  </si>
  <si>
    <t>賀茂郡西伊豆町</t>
  </si>
  <si>
    <t>22325</t>
  </si>
  <si>
    <t>函南町</t>
  </si>
  <si>
    <t>田方郡函南町</t>
  </si>
  <si>
    <t>22341</t>
  </si>
  <si>
    <t>駿東郡清水町</t>
  </si>
  <si>
    <t>22342</t>
  </si>
  <si>
    <t>長泉町</t>
  </si>
  <si>
    <t>駿東郡長泉町</t>
  </si>
  <si>
    <t>22344</t>
  </si>
  <si>
    <t>小山町</t>
  </si>
  <si>
    <t>駿東郡小山町</t>
  </si>
  <si>
    <t>22424</t>
  </si>
  <si>
    <t>吉田町</t>
  </si>
  <si>
    <t>榛原郡吉田町</t>
  </si>
  <si>
    <t>22429</t>
  </si>
  <si>
    <t>川根本町</t>
  </si>
  <si>
    <t>榛原郡川根本町</t>
  </si>
  <si>
    <t>22461</t>
  </si>
  <si>
    <t>周智郡森町</t>
  </si>
  <si>
    <t>23</t>
  </si>
  <si>
    <t>23101</t>
  </si>
  <si>
    <t>千種区</t>
  </si>
  <si>
    <t>名古屋市千種区</t>
  </si>
  <si>
    <t>名古屋・尾張中部</t>
  </si>
  <si>
    <t>2313</t>
  </si>
  <si>
    <t>23102</t>
  </si>
  <si>
    <t>名古屋市東区</t>
  </si>
  <si>
    <t>23103</t>
  </si>
  <si>
    <t>名古屋市北区</t>
  </si>
  <si>
    <t>23104</t>
  </si>
  <si>
    <t>名古屋市西区</t>
  </si>
  <si>
    <t>23105</t>
  </si>
  <si>
    <t>中村区</t>
  </si>
  <si>
    <t>名古屋市中村区</t>
  </si>
  <si>
    <t>23106</t>
  </si>
  <si>
    <t>名古屋市中区</t>
  </si>
  <si>
    <t>23107</t>
  </si>
  <si>
    <t>昭和区</t>
  </si>
  <si>
    <t>名古屋市昭和区</t>
  </si>
  <si>
    <t>23108</t>
  </si>
  <si>
    <t>瑞穂区</t>
  </si>
  <si>
    <t>名古屋市瑞穂区</t>
  </si>
  <si>
    <t>23109</t>
  </si>
  <si>
    <t>熱田区</t>
  </si>
  <si>
    <t>名古屋市熱田区</t>
  </si>
  <si>
    <t>23110</t>
  </si>
  <si>
    <t>中川区</t>
  </si>
  <si>
    <t>名古屋市中川区</t>
  </si>
  <si>
    <t>23111</t>
  </si>
  <si>
    <t>名古屋市港区</t>
  </si>
  <si>
    <t>23112</t>
  </si>
  <si>
    <t>名古屋市南区</t>
  </si>
  <si>
    <t>23113</t>
  </si>
  <si>
    <t>守山区</t>
  </si>
  <si>
    <t>名古屋市守山区</t>
  </si>
  <si>
    <t>23114</t>
  </si>
  <si>
    <t>名古屋市緑区</t>
  </si>
  <si>
    <t>23115</t>
  </si>
  <si>
    <t>名東区</t>
  </si>
  <si>
    <t>名古屋市名東区</t>
  </si>
  <si>
    <t>23116</t>
  </si>
  <si>
    <t>天白区</t>
  </si>
  <si>
    <t>名古屋市天白区</t>
  </si>
  <si>
    <t>23201</t>
  </si>
  <si>
    <t>豊橋市</t>
  </si>
  <si>
    <t>東三河南部</t>
  </si>
  <si>
    <t>2312</t>
  </si>
  <si>
    <t>23202</t>
  </si>
  <si>
    <t>岡崎市</t>
  </si>
  <si>
    <t>西三河南部東</t>
  </si>
  <si>
    <t>2310</t>
  </si>
  <si>
    <t>23203</t>
  </si>
  <si>
    <t>一宮市</t>
  </si>
  <si>
    <t>尾張西部</t>
  </si>
  <si>
    <t>2305</t>
  </si>
  <si>
    <t>23204</t>
  </si>
  <si>
    <t>瀬戸市</t>
  </si>
  <si>
    <t>尾張東部</t>
  </si>
  <si>
    <t>2304</t>
  </si>
  <si>
    <t>23205</t>
  </si>
  <si>
    <t>半田市</t>
  </si>
  <si>
    <t>知多半島</t>
  </si>
  <si>
    <t>2307</t>
  </si>
  <si>
    <t>23206</t>
  </si>
  <si>
    <t>春日井市</t>
  </si>
  <si>
    <t>尾張北部</t>
  </si>
  <si>
    <t>2306</t>
  </si>
  <si>
    <t>23207</t>
  </si>
  <si>
    <t>豊川市</t>
  </si>
  <si>
    <t>23208</t>
  </si>
  <si>
    <t>津島市</t>
  </si>
  <si>
    <t>海部</t>
  </si>
  <si>
    <t>2302</t>
  </si>
  <si>
    <t>23209</t>
  </si>
  <si>
    <t>碧南市</t>
  </si>
  <si>
    <t>西三河南部西</t>
  </si>
  <si>
    <t>2309</t>
  </si>
  <si>
    <t>23210</t>
  </si>
  <si>
    <t>刈谷市</t>
  </si>
  <si>
    <t>23211</t>
  </si>
  <si>
    <t>豊田市</t>
  </si>
  <si>
    <t>西三河北部</t>
  </si>
  <si>
    <t>2308</t>
  </si>
  <si>
    <t>23212</t>
  </si>
  <si>
    <t>安城市</t>
  </si>
  <si>
    <t>23213</t>
  </si>
  <si>
    <t>西尾市</t>
  </si>
  <si>
    <t>23214</t>
  </si>
  <si>
    <t>蒲郡市</t>
  </si>
  <si>
    <t>23215</t>
  </si>
  <si>
    <t>犬山市</t>
  </si>
  <si>
    <t>23216</t>
  </si>
  <si>
    <t>常滑市</t>
  </si>
  <si>
    <t>23217</t>
  </si>
  <si>
    <t>江南市</t>
  </si>
  <si>
    <t>23219</t>
  </si>
  <si>
    <t>小牧市</t>
  </si>
  <si>
    <t>23220</t>
  </si>
  <si>
    <t>稲沢市</t>
  </si>
  <si>
    <t>23221</t>
  </si>
  <si>
    <t>新城市</t>
  </si>
  <si>
    <t>東三河北部</t>
  </si>
  <si>
    <t>2311</t>
  </si>
  <si>
    <t>23222</t>
  </si>
  <si>
    <t>東海市</t>
  </si>
  <si>
    <t>23223</t>
  </si>
  <si>
    <t>大府市</t>
  </si>
  <si>
    <t>23224</t>
  </si>
  <si>
    <t>知多市</t>
  </si>
  <si>
    <t>23225</t>
  </si>
  <si>
    <t>知立市</t>
  </si>
  <si>
    <t>23226</t>
  </si>
  <si>
    <t>尾張旭市</t>
  </si>
  <si>
    <t>23227</t>
  </si>
  <si>
    <t>高浜市</t>
  </si>
  <si>
    <t>23228</t>
  </si>
  <si>
    <t>岩倉市</t>
  </si>
  <si>
    <t>23229</t>
  </si>
  <si>
    <t>豊明市</t>
  </si>
  <si>
    <t>23230</t>
  </si>
  <si>
    <t>日進市</t>
  </si>
  <si>
    <t>23231</t>
  </si>
  <si>
    <t>田原市</t>
  </si>
  <si>
    <t>23232</t>
  </si>
  <si>
    <t>愛西市</t>
  </si>
  <si>
    <t>23233</t>
  </si>
  <si>
    <t>清須市</t>
  </si>
  <si>
    <t>23234</t>
  </si>
  <si>
    <t>北名古屋市</t>
  </si>
  <si>
    <t>23235</t>
  </si>
  <si>
    <t>弥富市</t>
  </si>
  <si>
    <t>23236</t>
  </si>
  <si>
    <t>みよし市</t>
  </si>
  <si>
    <t>23237</t>
  </si>
  <si>
    <t>あま市</t>
  </si>
  <si>
    <t>23238</t>
  </si>
  <si>
    <t>長久手市</t>
  </si>
  <si>
    <t>23302</t>
  </si>
  <si>
    <t>東郷町</t>
  </si>
  <si>
    <t>愛知郡東郷町</t>
  </si>
  <si>
    <t>23342</t>
  </si>
  <si>
    <t>豊山町</t>
  </si>
  <si>
    <t>西春日井郡豊山町</t>
  </si>
  <si>
    <t>23361</t>
  </si>
  <si>
    <t>大口町</t>
  </si>
  <si>
    <t>丹羽郡大口町</t>
  </si>
  <si>
    <t>23362</t>
  </si>
  <si>
    <t>扶桑町</t>
  </si>
  <si>
    <t>丹羽郡扶桑町</t>
  </si>
  <si>
    <t>23424</t>
  </si>
  <si>
    <t>大治町</t>
  </si>
  <si>
    <t>海部郡大治町</t>
  </si>
  <si>
    <t>23425</t>
  </si>
  <si>
    <t>蟹江町</t>
  </si>
  <si>
    <t>海部郡蟹江町</t>
  </si>
  <si>
    <t>23427</t>
  </si>
  <si>
    <t>飛島村</t>
  </si>
  <si>
    <t>海部郡飛島村</t>
  </si>
  <si>
    <t>23441</t>
  </si>
  <si>
    <t>阿久比町</t>
  </si>
  <si>
    <t>知多郡阿久比町</t>
  </si>
  <si>
    <t>23442</t>
  </si>
  <si>
    <t>東浦町</t>
  </si>
  <si>
    <t>知多郡東浦町</t>
  </si>
  <si>
    <t>23445</t>
  </si>
  <si>
    <t>南知多町</t>
  </si>
  <si>
    <t>知多郡南知多町</t>
  </si>
  <si>
    <t>23446</t>
  </si>
  <si>
    <t>知多郡美浜町</t>
  </si>
  <si>
    <t>23447</t>
  </si>
  <si>
    <t>武豊町</t>
  </si>
  <si>
    <t>知多郡武豊町</t>
  </si>
  <si>
    <t>23501</t>
  </si>
  <si>
    <t>幸田町</t>
  </si>
  <si>
    <t>額田郡幸田町</t>
  </si>
  <si>
    <t>23561</t>
  </si>
  <si>
    <t>設楽町</t>
  </si>
  <si>
    <t>北設楽郡設楽町</t>
  </si>
  <si>
    <t>23562</t>
  </si>
  <si>
    <t>東栄町</t>
  </si>
  <si>
    <t>北設楽郡東栄町</t>
  </si>
  <si>
    <t>23563</t>
  </si>
  <si>
    <t>豊根村</t>
  </si>
  <si>
    <t>北設楽郡豊根村</t>
  </si>
  <si>
    <t>24</t>
  </si>
  <si>
    <t>24201</t>
  </si>
  <si>
    <t>津市</t>
  </si>
  <si>
    <t>中勢伊賀</t>
  </si>
  <si>
    <t>2402</t>
  </si>
  <si>
    <t>津</t>
    <rPh sb="0" eb="1">
      <t>ツ</t>
    </rPh>
    <phoneticPr fontId="2"/>
  </si>
  <si>
    <t>2408</t>
  </si>
  <si>
    <t>24202</t>
  </si>
  <si>
    <t>四日市市</t>
  </si>
  <si>
    <t>北勢</t>
  </si>
  <si>
    <t>2401</t>
  </si>
  <si>
    <t>三泗</t>
    <rPh sb="0" eb="2">
      <t>サンシ</t>
    </rPh>
    <phoneticPr fontId="2"/>
  </si>
  <si>
    <t>2406</t>
  </si>
  <si>
    <t>24203</t>
  </si>
  <si>
    <t>伊勢市</t>
  </si>
  <si>
    <t>南勢志摩</t>
  </si>
  <si>
    <t>2403</t>
  </si>
  <si>
    <t>伊勢志摩</t>
    <rPh sb="0" eb="4">
      <t>イセシマ</t>
    </rPh>
    <phoneticPr fontId="2"/>
  </si>
  <si>
    <t>2411</t>
  </si>
  <si>
    <t>24204</t>
  </si>
  <si>
    <t>松阪市</t>
  </si>
  <si>
    <t>松阪</t>
    <rPh sb="0" eb="2">
      <t>マツサカ</t>
    </rPh>
    <phoneticPr fontId="2"/>
  </si>
  <si>
    <t>2410</t>
  </si>
  <si>
    <t>24205</t>
  </si>
  <si>
    <t>桑名市</t>
  </si>
  <si>
    <t>桑員</t>
    <rPh sb="0" eb="2">
      <t>ソウイン</t>
    </rPh>
    <phoneticPr fontId="2"/>
  </si>
  <si>
    <t>2405</t>
  </si>
  <si>
    <t>24207</t>
  </si>
  <si>
    <t>鈴鹿市</t>
  </si>
  <si>
    <t>鈴亀</t>
    <rPh sb="0" eb="2">
      <t>スズカメ</t>
    </rPh>
    <phoneticPr fontId="2"/>
  </si>
  <si>
    <t>2407</t>
  </si>
  <si>
    <t>24208</t>
  </si>
  <si>
    <t>名張市</t>
  </si>
  <si>
    <t>伊賀</t>
    <rPh sb="0" eb="2">
      <t>イガ</t>
    </rPh>
    <phoneticPr fontId="2"/>
  </si>
  <si>
    <t>2409</t>
  </si>
  <si>
    <t>24209</t>
  </si>
  <si>
    <t>尾鷲市</t>
  </si>
  <si>
    <t>東紀州</t>
  </si>
  <si>
    <t>2404</t>
  </si>
  <si>
    <t>2412</t>
  </si>
  <si>
    <t>24210</t>
  </si>
  <si>
    <t>亀山市</t>
  </si>
  <si>
    <t>24211</t>
  </si>
  <si>
    <t>鳥羽市</t>
  </si>
  <si>
    <t>24212</t>
  </si>
  <si>
    <t>熊野市</t>
  </si>
  <si>
    <t>24214</t>
  </si>
  <si>
    <t>いなべ市</t>
  </si>
  <si>
    <t>24215</t>
  </si>
  <si>
    <t>志摩市</t>
  </si>
  <si>
    <t>24216</t>
  </si>
  <si>
    <t>伊賀市</t>
  </si>
  <si>
    <t>24303</t>
  </si>
  <si>
    <t>木曽岬町</t>
  </si>
  <si>
    <t>桑名郡木曽岬町</t>
  </si>
  <si>
    <t>24324</t>
  </si>
  <si>
    <t>東員町</t>
  </si>
  <si>
    <t>員弁郡東員町</t>
  </si>
  <si>
    <t>24341</t>
  </si>
  <si>
    <t>菰野町</t>
  </si>
  <si>
    <t>三重郡菰野町</t>
  </si>
  <si>
    <t>24343</t>
  </si>
  <si>
    <t>三重郡朝日町</t>
  </si>
  <si>
    <t>24344</t>
  </si>
  <si>
    <t>川越町</t>
  </si>
  <si>
    <t>三重郡川越町</t>
  </si>
  <si>
    <t>24441</t>
  </si>
  <si>
    <t>多気町</t>
  </si>
  <si>
    <t>多気郡多気町</t>
  </si>
  <si>
    <t>24442</t>
  </si>
  <si>
    <t>多気郡明和町</t>
  </si>
  <si>
    <t>24443</t>
  </si>
  <si>
    <t>大台町</t>
  </si>
  <si>
    <t>多気郡大台町</t>
  </si>
  <si>
    <t>24461</t>
  </si>
  <si>
    <t>玉城町</t>
  </si>
  <si>
    <t>度会郡玉城町</t>
  </si>
  <si>
    <t>24470</t>
  </si>
  <si>
    <t>度会町</t>
  </si>
  <si>
    <t>度会郡度会町</t>
  </si>
  <si>
    <t>24471</t>
  </si>
  <si>
    <t>大紀町</t>
  </si>
  <si>
    <t>度会郡大紀町</t>
  </si>
  <si>
    <t>24472</t>
  </si>
  <si>
    <t>南伊勢町</t>
  </si>
  <si>
    <t>度会郡南伊勢町</t>
  </si>
  <si>
    <t>24543</t>
  </si>
  <si>
    <t>紀北町</t>
  </si>
  <si>
    <t>北牟婁郡紀北町</t>
  </si>
  <si>
    <t>24561</t>
  </si>
  <si>
    <t>御浜町</t>
  </si>
  <si>
    <t>南牟婁郡御浜町</t>
  </si>
  <si>
    <t>24562</t>
  </si>
  <si>
    <t>紀宝町</t>
  </si>
  <si>
    <t>南牟婁郡紀宝町</t>
  </si>
  <si>
    <t>25</t>
  </si>
  <si>
    <t>25201</t>
  </si>
  <si>
    <t>大津市</t>
  </si>
  <si>
    <t>大津</t>
  </si>
  <si>
    <t>2501</t>
  </si>
  <si>
    <t>25202</t>
  </si>
  <si>
    <t>彦根市</t>
  </si>
  <si>
    <t>湖東</t>
  </si>
  <si>
    <t>2505</t>
  </si>
  <si>
    <t>25203</t>
  </si>
  <si>
    <t>長浜市</t>
  </si>
  <si>
    <t>湖北</t>
  </si>
  <si>
    <t>2506</t>
  </si>
  <si>
    <t>25204</t>
  </si>
  <si>
    <t>近江八幡市</t>
  </si>
  <si>
    <t>東近江</t>
  </si>
  <si>
    <t>2504</t>
  </si>
  <si>
    <t>25206</t>
  </si>
  <si>
    <t>草津市</t>
  </si>
  <si>
    <t>湖南</t>
  </si>
  <si>
    <t>2502</t>
  </si>
  <si>
    <t>25207</t>
  </si>
  <si>
    <t>守山市</t>
  </si>
  <si>
    <t>25208</t>
  </si>
  <si>
    <t>栗東市</t>
  </si>
  <si>
    <t>25209</t>
  </si>
  <si>
    <t>甲賀市</t>
  </si>
  <si>
    <t>甲賀</t>
  </si>
  <si>
    <t>2503</t>
  </si>
  <si>
    <t>25210</t>
  </si>
  <si>
    <t>野洲市</t>
  </si>
  <si>
    <t>25211</t>
  </si>
  <si>
    <t>湖南市</t>
  </si>
  <si>
    <t>25212</t>
  </si>
  <si>
    <t>高島市</t>
  </si>
  <si>
    <t>湖西</t>
  </si>
  <si>
    <t>2507</t>
  </si>
  <si>
    <t>25213</t>
  </si>
  <si>
    <t>東近江市</t>
  </si>
  <si>
    <t>25214</t>
  </si>
  <si>
    <t>米原市</t>
  </si>
  <si>
    <t>25383</t>
  </si>
  <si>
    <t>日野町</t>
  </si>
  <si>
    <t>蒲生郡日野町</t>
  </si>
  <si>
    <t>25384</t>
  </si>
  <si>
    <t>竜王町</t>
  </si>
  <si>
    <t>蒲生郡竜王町</t>
  </si>
  <si>
    <t>25425</t>
  </si>
  <si>
    <t>愛荘町</t>
  </si>
  <si>
    <t>愛知郡愛荘町</t>
  </si>
  <si>
    <t>25441</t>
  </si>
  <si>
    <t>豊郷町</t>
  </si>
  <si>
    <t>犬上郡豊郷町</t>
  </si>
  <si>
    <t>25442</t>
  </si>
  <si>
    <t>甲良町</t>
  </si>
  <si>
    <t>犬上郡甲良町</t>
  </si>
  <si>
    <t>25443</t>
  </si>
  <si>
    <t>多賀町</t>
  </si>
  <si>
    <t>犬上郡多賀町</t>
  </si>
  <si>
    <t>26</t>
  </si>
  <si>
    <t>26101</t>
  </si>
  <si>
    <t>京都市北区</t>
  </si>
  <si>
    <t>京都・乙訓</t>
  </si>
  <si>
    <t>2604</t>
  </si>
  <si>
    <t>26102</t>
  </si>
  <si>
    <t>上京区</t>
  </si>
  <si>
    <t>京都市上京区</t>
  </si>
  <si>
    <t>26103</t>
  </si>
  <si>
    <t>左京区</t>
  </si>
  <si>
    <t>京都市左京区</t>
  </si>
  <si>
    <t>26104</t>
  </si>
  <si>
    <t>中京区</t>
  </si>
  <si>
    <t>京都市中京区</t>
  </si>
  <si>
    <t>26105</t>
  </si>
  <si>
    <t>東山区</t>
  </si>
  <si>
    <t>京都市東山区</t>
  </si>
  <si>
    <t>26106</t>
  </si>
  <si>
    <t>下京区</t>
  </si>
  <si>
    <t>京都市下京区</t>
  </si>
  <si>
    <t>26107</t>
  </si>
  <si>
    <t>京都市南区</t>
  </si>
  <si>
    <t>26108</t>
  </si>
  <si>
    <t>右京区</t>
  </si>
  <si>
    <t>京都市右京区</t>
  </si>
  <si>
    <t>26109</t>
  </si>
  <si>
    <t>伏見区</t>
  </si>
  <si>
    <t>京都市伏見区</t>
  </si>
  <si>
    <t>26110</t>
  </si>
  <si>
    <t>山科区</t>
  </si>
  <si>
    <t>京都市山科区</t>
  </si>
  <si>
    <t>26111</t>
  </si>
  <si>
    <t>西京区</t>
  </si>
  <si>
    <t>京都市西京区</t>
  </si>
  <si>
    <t>26201</t>
  </si>
  <si>
    <t>福知山市</t>
  </si>
  <si>
    <t>中丹</t>
  </si>
  <si>
    <t>2602</t>
  </si>
  <si>
    <t>26202</t>
  </si>
  <si>
    <t>舞鶴市</t>
  </si>
  <si>
    <t>26203</t>
  </si>
  <si>
    <t>綾部市</t>
  </si>
  <si>
    <t>26204</t>
  </si>
  <si>
    <t>宇治市</t>
  </si>
  <si>
    <t>山城北</t>
  </si>
  <si>
    <t>2605</t>
  </si>
  <si>
    <t>26205</t>
  </si>
  <si>
    <t>宮津市</t>
  </si>
  <si>
    <t>丹後</t>
  </si>
  <si>
    <t>2601</t>
  </si>
  <si>
    <t>26206</t>
  </si>
  <si>
    <t>亀岡市</t>
  </si>
  <si>
    <t>南丹</t>
  </si>
  <si>
    <t>2603</t>
  </si>
  <si>
    <t>26207</t>
  </si>
  <si>
    <t>城陽市</t>
  </si>
  <si>
    <t>26208</t>
  </si>
  <si>
    <t>向日市</t>
  </si>
  <si>
    <t>26209</t>
  </si>
  <si>
    <t>長岡京市</t>
  </si>
  <si>
    <t>26210</t>
  </si>
  <si>
    <t>八幡市</t>
  </si>
  <si>
    <t>26211</t>
  </si>
  <si>
    <t>京田辺市</t>
  </si>
  <si>
    <t>26212</t>
  </si>
  <si>
    <t>京丹後市</t>
  </si>
  <si>
    <t>26213</t>
  </si>
  <si>
    <t>南丹市</t>
  </si>
  <si>
    <t>26214</t>
  </si>
  <si>
    <t>木津川市</t>
  </si>
  <si>
    <t>山城南</t>
  </si>
  <si>
    <t>2606</t>
  </si>
  <si>
    <t>26303</t>
  </si>
  <si>
    <t>大山崎町</t>
  </si>
  <si>
    <t>乙訓郡大山崎町</t>
  </si>
  <si>
    <t>26322</t>
  </si>
  <si>
    <t>久御山町</t>
  </si>
  <si>
    <t>久世郡久御山町</t>
  </si>
  <si>
    <t>26343</t>
  </si>
  <si>
    <t>井手町</t>
  </si>
  <si>
    <t>綴喜郡井手町</t>
  </si>
  <si>
    <t>26344</t>
  </si>
  <si>
    <t>宇治田原町</t>
  </si>
  <si>
    <t>綴喜郡宇治田原町</t>
  </si>
  <si>
    <t>26364</t>
  </si>
  <si>
    <t>笠置町</t>
  </si>
  <si>
    <t>相楽郡笠置町</t>
  </si>
  <si>
    <t>26365</t>
  </si>
  <si>
    <t>和束町</t>
  </si>
  <si>
    <t>相楽郡和束町</t>
  </si>
  <si>
    <t>26366</t>
  </si>
  <si>
    <t>精華町</t>
  </si>
  <si>
    <t>相楽郡精華町</t>
  </si>
  <si>
    <t>26367</t>
  </si>
  <si>
    <t>南山城村</t>
  </si>
  <si>
    <t>相楽郡南山城村</t>
  </si>
  <si>
    <t>26407</t>
  </si>
  <si>
    <t>京丹波町</t>
  </si>
  <si>
    <t>船井郡京丹波町</t>
  </si>
  <si>
    <t>26463</t>
  </si>
  <si>
    <t>伊根町</t>
  </si>
  <si>
    <t>与謝郡伊根町</t>
  </si>
  <si>
    <t>26465</t>
  </si>
  <si>
    <t>与謝野町</t>
  </si>
  <si>
    <t>与謝郡与謝野町</t>
  </si>
  <si>
    <t>27</t>
  </si>
  <si>
    <t>27102</t>
  </si>
  <si>
    <t>都島区</t>
  </si>
  <si>
    <t>大阪市都島区</t>
  </si>
  <si>
    <t>大阪市</t>
  </si>
  <si>
    <t>2708</t>
  </si>
  <si>
    <t>27103</t>
  </si>
  <si>
    <t>福島区</t>
  </si>
  <si>
    <t>大阪市福島区</t>
  </si>
  <si>
    <t>27104</t>
  </si>
  <si>
    <t>此花区</t>
  </si>
  <si>
    <t>大阪市此花区</t>
  </si>
  <si>
    <t>27106</t>
  </si>
  <si>
    <t>大阪市西区</t>
  </si>
  <si>
    <t>27107</t>
  </si>
  <si>
    <t>大阪市港区</t>
  </si>
  <si>
    <t>27108</t>
  </si>
  <si>
    <t>大正区</t>
  </si>
  <si>
    <t>大阪市大正区</t>
  </si>
  <si>
    <t>27109</t>
  </si>
  <si>
    <t>天王寺区</t>
  </si>
  <si>
    <t>大阪市天王寺区</t>
  </si>
  <si>
    <t>27111</t>
  </si>
  <si>
    <t>浪速区</t>
  </si>
  <si>
    <t>大阪市浪速区</t>
  </si>
  <si>
    <t>27113</t>
  </si>
  <si>
    <t>西淀川区</t>
  </si>
  <si>
    <t>大阪市西淀川区</t>
  </si>
  <si>
    <t>27114</t>
  </si>
  <si>
    <t>東淀川区</t>
  </si>
  <si>
    <t>大阪市東淀川区</t>
  </si>
  <si>
    <t>27115</t>
  </si>
  <si>
    <t>東成区</t>
  </si>
  <si>
    <t>大阪市東成区</t>
  </si>
  <si>
    <t>27116</t>
  </si>
  <si>
    <t>生野区</t>
  </si>
  <si>
    <t>大阪市生野区</t>
  </si>
  <si>
    <t>27117</t>
  </si>
  <si>
    <t>大阪市旭区</t>
  </si>
  <si>
    <t>27118</t>
  </si>
  <si>
    <t>城東区</t>
  </si>
  <si>
    <t>大阪市城東区</t>
  </si>
  <si>
    <t>27119</t>
  </si>
  <si>
    <t>阿倍野区</t>
  </si>
  <si>
    <t>大阪市阿倍野区</t>
  </si>
  <si>
    <t>27120</t>
  </si>
  <si>
    <t>住吉区</t>
  </si>
  <si>
    <t>大阪市住吉区</t>
  </si>
  <si>
    <t>27121</t>
  </si>
  <si>
    <t>東住吉区</t>
  </si>
  <si>
    <t>大阪市東住吉区</t>
  </si>
  <si>
    <t>27122</t>
  </si>
  <si>
    <t>西成区</t>
  </si>
  <si>
    <t>大阪市西成区</t>
  </si>
  <si>
    <t>27123</t>
  </si>
  <si>
    <t>淀川区</t>
  </si>
  <si>
    <t>大阪市淀川区</t>
  </si>
  <si>
    <t>27124</t>
  </si>
  <si>
    <t>大阪市鶴見区</t>
  </si>
  <si>
    <t>27125</t>
  </si>
  <si>
    <t>住之江区</t>
  </si>
  <si>
    <t>大阪市住之江区</t>
  </si>
  <si>
    <t>27126</t>
  </si>
  <si>
    <t>平野区</t>
  </si>
  <si>
    <t>大阪市平野区</t>
  </si>
  <si>
    <t>27127</t>
  </si>
  <si>
    <t>大阪市北区</t>
  </si>
  <si>
    <t>27128</t>
  </si>
  <si>
    <t>大阪市中央区</t>
  </si>
  <si>
    <t>27141</t>
  </si>
  <si>
    <t>堺区</t>
  </si>
  <si>
    <t>堺市堺区</t>
  </si>
  <si>
    <t>堺市</t>
  </si>
  <si>
    <t>2706</t>
  </si>
  <si>
    <t>27142</t>
  </si>
  <si>
    <t>堺市中区</t>
  </si>
  <si>
    <t>27143</t>
  </si>
  <si>
    <t>堺市東区</t>
  </si>
  <si>
    <t>27144</t>
  </si>
  <si>
    <t>堺市西区</t>
  </si>
  <si>
    <t>27145</t>
  </si>
  <si>
    <t>堺市南区</t>
  </si>
  <si>
    <t>27146</t>
  </si>
  <si>
    <t>堺市北区</t>
  </si>
  <si>
    <t>27147</t>
  </si>
  <si>
    <t>美原区</t>
  </si>
  <si>
    <t>堺市美原区</t>
  </si>
  <si>
    <t>27202</t>
  </si>
  <si>
    <t>岸和田市</t>
  </si>
  <si>
    <t>泉州</t>
  </si>
  <si>
    <t>2707</t>
  </si>
  <si>
    <t>27203</t>
  </si>
  <si>
    <t>豊中市</t>
  </si>
  <si>
    <t>豊能</t>
  </si>
  <si>
    <t>2701</t>
  </si>
  <si>
    <t>27204</t>
  </si>
  <si>
    <t>池田市</t>
  </si>
  <si>
    <t>27205</t>
  </si>
  <si>
    <t>吹田市</t>
  </si>
  <si>
    <t>27206</t>
  </si>
  <si>
    <t>泉大津市</t>
  </si>
  <si>
    <t>27207</t>
  </si>
  <si>
    <t>高槻市</t>
  </si>
  <si>
    <t>三島</t>
  </si>
  <si>
    <t>2702</t>
  </si>
  <si>
    <t>27208</t>
  </si>
  <si>
    <t>貝塚市</t>
  </si>
  <si>
    <t>27209</t>
  </si>
  <si>
    <t>守口市</t>
  </si>
  <si>
    <t>北河内</t>
  </si>
  <si>
    <t>2703</t>
  </si>
  <si>
    <t>27210</t>
  </si>
  <si>
    <t>枚方市</t>
  </si>
  <si>
    <t>27211</t>
  </si>
  <si>
    <t>茨木市</t>
  </si>
  <si>
    <t>27212</t>
  </si>
  <si>
    <t>八尾市</t>
  </si>
  <si>
    <t>中河内</t>
  </si>
  <si>
    <t>2704</t>
  </si>
  <si>
    <t>27213</t>
  </si>
  <si>
    <t>泉佐野市</t>
  </si>
  <si>
    <t>27214</t>
  </si>
  <si>
    <t>富田林市</t>
  </si>
  <si>
    <t>南河内</t>
  </si>
  <si>
    <t>2705</t>
  </si>
  <si>
    <t>27215</t>
  </si>
  <si>
    <t>寝屋川市</t>
  </si>
  <si>
    <t>27216</t>
  </si>
  <si>
    <t>河内長野市</t>
  </si>
  <si>
    <t>27217</t>
  </si>
  <si>
    <t>松原市</t>
  </si>
  <si>
    <t>27218</t>
  </si>
  <si>
    <t>大東市</t>
  </si>
  <si>
    <t>27219</t>
  </si>
  <si>
    <t>和泉市</t>
  </si>
  <si>
    <t>27220</t>
  </si>
  <si>
    <t>箕面市</t>
  </si>
  <si>
    <t>27221</t>
  </si>
  <si>
    <t>柏原市</t>
  </si>
  <si>
    <t>27222</t>
  </si>
  <si>
    <t>羽曳野市</t>
  </si>
  <si>
    <t>27223</t>
  </si>
  <si>
    <t>門真市</t>
  </si>
  <si>
    <t>27224</t>
  </si>
  <si>
    <t>摂津市</t>
  </si>
  <si>
    <t>27225</t>
  </si>
  <si>
    <t>高石市</t>
  </si>
  <si>
    <t>27226</t>
  </si>
  <si>
    <t>藤井寺市</t>
  </si>
  <si>
    <t>27227</t>
  </si>
  <si>
    <t>東大阪市</t>
  </si>
  <si>
    <t>27228</t>
  </si>
  <si>
    <t>泉南市</t>
  </si>
  <si>
    <t>27229</t>
  </si>
  <si>
    <t>四條畷市</t>
  </si>
  <si>
    <t>27230</t>
  </si>
  <si>
    <t>交野市</t>
  </si>
  <si>
    <t>27231</t>
  </si>
  <si>
    <t>大阪狭山市</t>
  </si>
  <si>
    <t>27232</t>
  </si>
  <si>
    <t>阪南市</t>
  </si>
  <si>
    <t>27301</t>
  </si>
  <si>
    <t>島本町</t>
  </si>
  <si>
    <t>三島郡島本町</t>
  </si>
  <si>
    <t>27321</t>
  </si>
  <si>
    <t>豊能町</t>
  </si>
  <si>
    <t>豊能郡豊能町</t>
  </si>
  <si>
    <t>27322</t>
  </si>
  <si>
    <t>能勢町</t>
  </si>
  <si>
    <t>豊能郡能勢町</t>
  </si>
  <si>
    <t>27341</t>
  </si>
  <si>
    <t>忠岡町</t>
  </si>
  <si>
    <t>泉北郡忠岡町</t>
  </si>
  <si>
    <t>27361</t>
  </si>
  <si>
    <t>熊取町</t>
  </si>
  <si>
    <t>泉南郡熊取町</t>
  </si>
  <si>
    <t>27362</t>
  </si>
  <si>
    <t>田尻町</t>
  </si>
  <si>
    <t>泉南郡田尻町</t>
  </si>
  <si>
    <t>27366</t>
  </si>
  <si>
    <t>岬町</t>
  </si>
  <si>
    <t>泉南郡岬町</t>
  </si>
  <si>
    <t>27381</t>
  </si>
  <si>
    <t>太子町</t>
  </si>
  <si>
    <t>南河内郡太子町</t>
  </si>
  <si>
    <t>27382</t>
  </si>
  <si>
    <t>河南町</t>
  </si>
  <si>
    <t>南河内郡河南町</t>
  </si>
  <si>
    <t>27383</t>
  </si>
  <si>
    <t>千早赤阪村</t>
  </si>
  <si>
    <t>南河内郡千早赤阪村</t>
  </si>
  <si>
    <t>28</t>
  </si>
  <si>
    <t>28101</t>
  </si>
  <si>
    <t>東灘区</t>
  </si>
  <si>
    <t>神戸市東灘区</t>
  </si>
  <si>
    <t>神戸</t>
  </si>
  <si>
    <t>2801</t>
  </si>
  <si>
    <t>28102</t>
  </si>
  <si>
    <t>灘区</t>
  </si>
  <si>
    <t>神戸市灘区</t>
  </si>
  <si>
    <t>28105</t>
  </si>
  <si>
    <t>兵庫区</t>
  </si>
  <si>
    <t>神戸市兵庫区</t>
  </si>
  <si>
    <t>28106</t>
  </si>
  <si>
    <t>長田区</t>
  </si>
  <si>
    <t>神戸市長田区</t>
  </si>
  <si>
    <t>28107</t>
  </si>
  <si>
    <t>須磨区</t>
  </si>
  <si>
    <t>神戸市須磨区</t>
  </si>
  <si>
    <t>28108</t>
  </si>
  <si>
    <t>垂水区</t>
  </si>
  <si>
    <t>神戸市垂水区</t>
  </si>
  <si>
    <t>28109</t>
  </si>
  <si>
    <t>神戸市北区</t>
  </si>
  <si>
    <t>28110</t>
  </si>
  <si>
    <t>神戸市中央区</t>
  </si>
  <si>
    <t>28111</t>
  </si>
  <si>
    <t>神戸市西区</t>
  </si>
  <si>
    <t>28201</t>
  </si>
  <si>
    <t>姫路市</t>
  </si>
  <si>
    <t>播磨姫路</t>
  </si>
  <si>
    <t>2812</t>
  </si>
  <si>
    <t>28202</t>
  </si>
  <si>
    <t>尼崎市</t>
  </si>
  <si>
    <t>阪神</t>
  </si>
  <si>
    <t>2811</t>
  </si>
  <si>
    <t>28203</t>
  </si>
  <si>
    <t>明石市</t>
  </si>
  <si>
    <t>東播磨</t>
  </si>
  <si>
    <t>2804</t>
  </si>
  <si>
    <t>28204</t>
  </si>
  <si>
    <t>西宮市</t>
  </si>
  <si>
    <t>28205</t>
  </si>
  <si>
    <t>洲本市</t>
  </si>
  <si>
    <t>淡路</t>
  </si>
  <si>
    <t>2810</t>
  </si>
  <si>
    <t>28206</t>
  </si>
  <si>
    <t>芦屋市</t>
  </si>
  <si>
    <t>28207</t>
  </si>
  <si>
    <t>伊丹市</t>
  </si>
  <si>
    <t>28208</t>
  </si>
  <si>
    <t>相生市</t>
  </si>
  <si>
    <t>28209</t>
  </si>
  <si>
    <t>豊岡市</t>
  </si>
  <si>
    <t>但馬</t>
  </si>
  <si>
    <t>2808</t>
  </si>
  <si>
    <t>28210</t>
  </si>
  <si>
    <t>加古川市</t>
  </si>
  <si>
    <t>28212</t>
  </si>
  <si>
    <t>赤穂市</t>
  </si>
  <si>
    <t>28213</t>
  </si>
  <si>
    <t>西脇市</t>
  </si>
  <si>
    <t>北播磨</t>
  </si>
  <si>
    <t>2805</t>
  </si>
  <si>
    <t>28214</t>
  </si>
  <si>
    <t>宝塚市</t>
  </si>
  <si>
    <t>28215</t>
  </si>
  <si>
    <t>三木市</t>
  </si>
  <si>
    <t>28216</t>
  </si>
  <si>
    <t>高砂市</t>
  </si>
  <si>
    <t>28217</t>
  </si>
  <si>
    <t>川西市</t>
  </si>
  <si>
    <t>28218</t>
  </si>
  <si>
    <t>小野市</t>
  </si>
  <si>
    <t>28219</t>
  </si>
  <si>
    <t>三田市</t>
  </si>
  <si>
    <t>28220</t>
  </si>
  <si>
    <t>加西市</t>
  </si>
  <si>
    <t>28221</t>
  </si>
  <si>
    <t>丹波篠山市</t>
  </si>
  <si>
    <t>丹波</t>
  </si>
  <si>
    <t>2809</t>
  </si>
  <si>
    <t>28222</t>
  </si>
  <si>
    <t>養父市</t>
  </si>
  <si>
    <t>28223</t>
  </si>
  <si>
    <t>丹波市</t>
  </si>
  <si>
    <t>28224</t>
  </si>
  <si>
    <t>南あわじ市</t>
  </si>
  <si>
    <t>28225</t>
  </si>
  <si>
    <t>朝来市</t>
  </si>
  <si>
    <t>28226</t>
  </si>
  <si>
    <t>淡路市</t>
  </si>
  <si>
    <t>28227</t>
  </si>
  <si>
    <t>宍粟市</t>
  </si>
  <si>
    <t>28228</t>
  </si>
  <si>
    <t>加東市</t>
  </si>
  <si>
    <t>28229</t>
  </si>
  <si>
    <t>たつの市</t>
  </si>
  <si>
    <t>28301</t>
  </si>
  <si>
    <t>猪名川町</t>
  </si>
  <si>
    <t>川辺郡猪名川町</t>
  </si>
  <si>
    <t>28365</t>
  </si>
  <si>
    <t>多可町</t>
  </si>
  <si>
    <t>多可郡多可町</t>
  </si>
  <si>
    <t>28381</t>
  </si>
  <si>
    <t>稲美町</t>
  </si>
  <si>
    <t>加古郡稲美町</t>
  </si>
  <si>
    <t>28382</t>
  </si>
  <si>
    <t>播磨町</t>
  </si>
  <si>
    <t>加古郡播磨町</t>
  </si>
  <si>
    <t>28442</t>
  </si>
  <si>
    <t>市川町</t>
  </si>
  <si>
    <t>神崎郡市川町</t>
  </si>
  <si>
    <t>28443</t>
  </si>
  <si>
    <t>福崎町</t>
  </si>
  <si>
    <t>神崎郡福崎町</t>
  </si>
  <si>
    <t>28446</t>
  </si>
  <si>
    <t>神河町</t>
  </si>
  <si>
    <t>神崎郡神河町</t>
  </si>
  <si>
    <t>28464</t>
  </si>
  <si>
    <t>揖保郡太子町</t>
  </si>
  <si>
    <t>28481</t>
  </si>
  <si>
    <t>上郡町</t>
  </si>
  <si>
    <t>赤穂郡上郡町</t>
  </si>
  <si>
    <t>28501</t>
  </si>
  <si>
    <t>佐用町</t>
  </si>
  <si>
    <t>佐用郡佐用町</t>
  </si>
  <si>
    <t>28585</t>
  </si>
  <si>
    <t>香美町</t>
  </si>
  <si>
    <t>美方郡香美町</t>
  </si>
  <si>
    <t>28586</t>
  </si>
  <si>
    <t>新温泉町</t>
  </si>
  <si>
    <t>美方郡新温泉町</t>
  </si>
  <si>
    <t>29</t>
  </si>
  <si>
    <t>29201</t>
  </si>
  <si>
    <t>奈良市</t>
  </si>
  <si>
    <t>奈良</t>
  </si>
  <si>
    <t>2901</t>
  </si>
  <si>
    <t>29202</t>
  </si>
  <si>
    <t>大和高田市</t>
  </si>
  <si>
    <t>中和</t>
  </si>
  <si>
    <t>2904</t>
  </si>
  <si>
    <t>29203</t>
  </si>
  <si>
    <t>大和郡山市</t>
  </si>
  <si>
    <t>西和</t>
  </si>
  <si>
    <t>2903</t>
  </si>
  <si>
    <t>29204</t>
  </si>
  <si>
    <t>天理市</t>
  </si>
  <si>
    <t>東和</t>
  </si>
  <si>
    <t>2902</t>
  </si>
  <si>
    <t>29205</t>
  </si>
  <si>
    <t>橿原市</t>
  </si>
  <si>
    <t>29206</t>
  </si>
  <si>
    <t>桜井市</t>
  </si>
  <si>
    <t>29207</t>
  </si>
  <si>
    <t>五條市</t>
  </si>
  <si>
    <t>南和</t>
  </si>
  <si>
    <t>2905</t>
  </si>
  <si>
    <t>29208</t>
  </si>
  <si>
    <t>御所市</t>
  </si>
  <si>
    <t>29209</t>
  </si>
  <si>
    <t>生駒市</t>
  </si>
  <si>
    <t>29210</t>
  </si>
  <si>
    <t>香芝市</t>
  </si>
  <si>
    <t>29211</t>
  </si>
  <si>
    <t>葛城市</t>
  </si>
  <si>
    <t>29212</t>
  </si>
  <si>
    <t>宇陀市</t>
  </si>
  <si>
    <t>29322</t>
  </si>
  <si>
    <t>山添村</t>
  </si>
  <si>
    <t>山辺郡山添村</t>
  </si>
  <si>
    <t>29342</t>
  </si>
  <si>
    <t>平群町</t>
  </si>
  <si>
    <t>生駒郡平群町</t>
  </si>
  <si>
    <t>29343</t>
  </si>
  <si>
    <t>三郷町</t>
  </si>
  <si>
    <t>生駒郡三郷町</t>
  </si>
  <si>
    <t>29344</t>
  </si>
  <si>
    <t>斑鳩町</t>
  </si>
  <si>
    <t>生駒郡斑鳩町</t>
  </si>
  <si>
    <t>29345</t>
  </si>
  <si>
    <t>安堵町</t>
  </si>
  <si>
    <t>生駒郡安堵町</t>
  </si>
  <si>
    <t>29361</t>
  </si>
  <si>
    <t>磯城郡川西町</t>
  </si>
  <si>
    <t>29362</t>
  </si>
  <si>
    <t>三宅町</t>
  </si>
  <si>
    <t>磯城郡三宅町</t>
  </si>
  <si>
    <t>29363</t>
  </si>
  <si>
    <t>田原本町</t>
  </si>
  <si>
    <t>磯城郡田原本町</t>
  </si>
  <si>
    <t>29385</t>
  </si>
  <si>
    <t>曽爾村</t>
  </si>
  <si>
    <t>宇陀郡曽爾村</t>
  </si>
  <si>
    <t>29386</t>
  </si>
  <si>
    <t>御杖村</t>
  </si>
  <si>
    <t>宇陀郡御杖村</t>
  </si>
  <si>
    <t>29401</t>
  </si>
  <si>
    <t>高取町</t>
  </si>
  <si>
    <t>高市郡高取町</t>
  </si>
  <si>
    <t>29402</t>
  </si>
  <si>
    <t>明日香村</t>
  </si>
  <si>
    <t>高市郡明日香村</t>
  </si>
  <si>
    <t>29424</t>
  </si>
  <si>
    <t>上牧町</t>
  </si>
  <si>
    <t>北葛城郡上牧町</t>
  </si>
  <si>
    <t>29425</t>
  </si>
  <si>
    <t>王寺町</t>
  </si>
  <si>
    <t>北葛城郡王寺町</t>
  </si>
  <si>
    <t>29426</t>
  </si>
  <si>
    <t>広陵町</t>
  </si>
  <si>
    <t>北葛城郡広陵町</t>
  </si>
  <si>
    <t>29427</t>
  </si>
  <si>
    <t>河合町</t>
  </si>
  <si>
    <t>北葛城郡河合町</t>
  </si>
  <si>
    <t>29441</t>
  </si>
  <si>
    <t>吉野町</t>
  </si>
  <si>
    <t>吉野郡吉野町</t>
  </si>
  <si>
    <t>29442</t>
  </si>
  <si>
    <t>大淀町</t>
  </si>
  <si>
    <t>吉野郡大淀町</t>
  </si>
  <si>
    <t>29443</t>
  </si>
  <si>
    <t>下市町</t>
  </si>
  <si>
    <t>吉野郡下市町</t>
  </si>
  <si>
    <t>29444</t>
  </si>
  <si>
    <t>黒滝村</t>
  </si>
  <si>
    <t>吉野郡黒滝村</t>
  </si>
  <si>
    <t>29446</t>
  </si>
  <si>
    <t>天川村</t>
  </si>
  <si>
    <t>吉野郡天川村</t>
  </si>
  <si>
    <t>29447</t>
  </si>
  <si>
    <t>野迫川村</t>
  </si>
  <si>
    <t>吉野郡野迫川村</t>
  </si>
  <si>
    <t>29449</t>
  </si>
  <si>
    <t>十津川村</t>
  </si>
  <si>
    <t>吉野郡十津川村</t>
  </si>
  <si>
    <t>29450</t>
  </si>
  <si>
    <t>下北山村</t>
  </si>
  <si>
    <t>吉野郡下北山村</t>
  </si>
  <si>
    <t>29451</t>
  </si>
  <si>
    <t>上北山村</t>
  </si>
  <si>
    <t>吉野郡上北山村</t>
  </si>
  <si>
    <t>29452</t>
  </si>
  <si>
    <t>吉野郡川上村</t>
  </si>
  <si>
    <t>29453</t>
  </si>
  <si>
    <t>東吉野村</t>
  </si>
  <si>
    <t>吉野郡東吉野村</t>
  </si>
  <si>
    <t>30</t>
  </si>
  <si>
    <t>30201</t>
  </si>
  <si>
    <t>和歌山市</t>
  </si>
  <si>
    <t>和歌山</t>
  </si>
  <si>
    <t>3001</t>
  </si>
  <si>
    <t>30202</t>
  </si>
  <si>
    <t>海南市</t>
  </si>
  <si>
    <t>30203</t>
  </si>
  <si>
    <t>橋本市</t>
  </si>
  <si>
    <t>橋本</t>
  </si>
  <si>
    <t>3003</t>
  </si>
  <si>
    <t>30204</t>
  </si>
  <si>
    <t>有田市</t>
  </si>
  <si>
    <t>有田</t>
  </si>
  <si>
    <t>3004</t>
  </si>
  <si>
    <t>30205</t>
  </si>
  <si>
    <t>御坊市</t>
  </si>
  <si>
    <t>御坊</t>
  </si>
  <si>
    <t>3005</t>
  </si>
  <si>
    <t>30206</t>
  </si>
  <si>
    <t>田辺市</t>
  </si>
  <si>
    <t>田辺</t>
  </si>
  <si>
    <t>3006</t>
  </si>
  <si>
    <t>30207</t>
  </si>
  <si>
    <t>新宮市</t>
  </si>
  <si>
    <t>新宮</t>
  </si>
  <si>
    <t>3007</t>
  </si>
  <si>
    <t>30208</t>
  </si>
  <si>
    <t>紀の川市</t>
  </si>
  <si>
    <t>那賀</t>
  </si>
  <si>
    <t>3002</t>
  </si>
  <si>
    <t>30209</t>
  </si>
  <si>
    <t>岩出市</t>
  </si>
  <si>
    <t>30304</t>
  </si>
  <si>
    <t>紀美野町</t>
  </si>
  <si>
    <t>海草郡紀美野町</t>
  </si>
  <si>
    <t>30341</t>
  </si>
  <si>
    <t>かつらぎ町</t>
  </si>
  <si>
    <t>伊都郡かつらぎ町</t>
  </si>
  <si>
    <t>30343</t>
  </si>
  <si>
    <t>九度山町</t>
  </si>
  <si>
    <t>伊都郡九度山町</t>
  </si>
  <si>
    <t>30344</t>
  </si>
  <si>
    <t>高野町</t>
  </si>
  <si>
    <t>伊都郡高野町</t>
  </si>
  <si>
    <t>30361</t>
  </si>
  <si>
    <t>湯浅町</t>
  </si>
  <si>
    <t>有田郡湯浅町</t>
  </si>
  <si>
    <t>30362</t>
  </si>
  <si>
    <t>広川町</t>
  </si>
  <si>
    <t>有田郡広川町</t>
  </si>
  <si>
    <t>30366</t>
  </si>
  <si>
    <t>有田川町</t>
  </si>
  <si>
    <t>有田郡有田川町</t>
  </si>
  <si>
    <t>30381</t>
  </si>
  <si>
    <t>日高郡美浜町</t>
  </si>
  <si>
    <t>30382</t>
  </si>
  <si>
    <t>日高郡日高町</t>
  </si>
  <si>
    <t>30383</t>
  </si>
  <si>
    <t>由良町</t>
  </si>
  <si>
    <t>日高郡由良町</t>
  </si>
  <si>
    <t>30390</t>
  </si>
  <si>
    <t>印南町</t>
  </si>
  <si>
    <t>日高郡印南町</t>
  </si>
  <si>
    <t>30391</t>
  </si>
  <si>
    <t>みなべ町</t>
  </si>
  <si>
    <t>日高郡みなべ町</t>
  </si>
  <si>
    <t>30392</t>
  </si>
  <si>
    <t>日高川町</t>
  </si>
  <si>
    <t>日高郡日高川町</t>
  </si>
  <si>
    <t>30401</t>
  </si>
  <si>
    <t>白浜町</t>
  </si>
  <si>
    <t>西牟婁郡白浜町</t>
  </si>
  <si>
    <t>30404</t>
  </si>
  <si>
    <t>上富田町</t>
  </si>
  <si>
    <t>西牟婁郡上富田町</t>
  </si>
  <si>
    <t>30406</t>
  </si>
  <si>
    <t>すさみ町</t>
  </si>
  <si>
    <t>西牟婁郡すさみ町</t>
  </si>
  <si>
    <t>30421</t>
  </si>
  <si>
    <t>那智勝浦町</t>
  </si>
  <si>
    <t>東牟婁郡那智勝浦町</t>
  </si>
  <si>
    <t>30422</t>
  </si>
  <si>
    <t>太地町</t>
  </si>
  <si>
    <t>東牟婁郡太地町</t>
  </si>
  <si>
    <t>30424</t>
  </si>
  <si>
    <t>古座川町</t>
  </si>
  <si>
    <t>東牟婁郡古座川町</t>
  </si>
  <si>
    <t>30427</t>
  </si>
  <si>
    <t>北山村</t>
  </si>
  <si>
    <t>東牟婁郡北山村</t>
  </si>
  <si>
    <t>30428</t>
  </si>
  <si>
    <t>串本町</t>
  </si>
  <si>
    <t>東牟婁郡串本町</t>
  </si>
  <si>
    <t>31</t>
  </si>
  <si>
    <t>31201</t>
  </si>
  <si>
    <t>鳥取市</t>
  </si>
  <si>
    <t>3101</t>
  </si>
  <si>
    <t>31202</t>
  </si>
  <si>
    <t>米子市</t>
  </si>
  <si>
    <t>3103</t>
  </si>
  <si>
    <t>31203</t>
  </si>
  <si>
    <t>倉吉市</t>
  </si>
  <si>
    <t>中部</t>
  </si>
  <si>
    <t>3102</t>
  </si>
  <si>
    <t>31204</t>
  </si>
  <si>
    <t>境港市</t>
  </si>
  <si>
    <t>31302</t>
  </si>
  <si>
    <t>岩美町</t>
  </si>
  <si>
    <t>岩美郡岩美町</t>
  </si>
  <si>
    <t>31325</t>
  </si>
  <si>
    <t>若桜町</t>
  </si>
  <si>
    <t>八頭郡若桜町</t>
  </si>
  <si>
    <t>31328</t>
  </si>
  <si>
    <t>智頭町</t>
  </si>
  <si>
    <t>八頭郡智頭町</t>
  </si>
  <si>
    <t>31329</t>
  </si>
  <si>
    <t>八頭町</t>
  </si>
  <si>
    <t>八頭郡八頭町</t>
  </si>
  <si>
    <t>31364</t>
  </si>
  <si>
    <t>三朝町</t>
  </si>
  <si>
    <t>東伯郡三朝町</t>
  </si>
  <si>
    <t>31370</t>
  </si>
  <si>
    <t>湯梨浜町</t>
  </si>
  <si>
    <t>東伯郡湯梨浜町</t>
  </si>
  <si>
    <t>31371</t>
  </si>
  <si>
    <t>琴浦町</t>
  </si>
  <si>
    <t>東伯郡琴浦町</t>
  </si>
  <si>
    <t>31372</t>
  </si>
  <si>
    <t>北栄町</t>
  </si>
  <si>
    <t>東伯郡北栄町</t>
  </si>
  <si>
    <t>31384</t>
  </si>
  <si>
    <t>日吉津村</t>
  </si>
  <si>
    <t>西伯郡日吉津村</t>
  </si>
  <si>
    <t>31386</t>
  </si>
  <si>
    <t>大山町</t>
  </si>
  <si>
    <t>西伯郡大山町</t>
  </si>
  <si>
    <t>31389</t>
  </si>
  <si>
    <t>西伯郡南部町</t>
  </si>
  <si>
    <t>31390</t>
  </si>
  <si>
    <t>伯耆町</t>
  </si>
  <si>
    <t>西伯郡伯耆町</t>
  </si>
  <si>
    <t>31401</t>
  </si>
  <si>
    <t>日南町</t>
  </si>
  <si>
    <t>日野郡日南町</t>
  </si>
  <si>
    <t>31402</t>
  </si>
  <si>
    <t>日野郡日野町</t>
  </si>
  <si>
    <t>31403</t>
  </si>
  <si>
    <t>江府町</t>
  </si>
  <si>
    <t>日野郡江府町</t>
  </si>
  <si>
    <t>32</t>
  </si>
  <si>
    <t>32201</t>
  </si>
  <si>
    <t>松江市</t>
  </si>
  <si>
    <t>松江</t>
  </si>
  <si>
    <t>3201</t>
  </si>
  <si>
    <t>32202</t>
  </si>
  <si>
    <t>浜田市</t>
  </si>
  <si>
    <t>浜田</t>
  </si>
  <si>
    <t>3205</t>
  </si>
  <si>
    <t>32203</t>
  </si>
  <si>
    <t>出雲市</t>
  </si>
  <si>
    <t>出雲</t>
  </si>
  <si>
    <t>3203</t>
  </si>
  <si>
    <t>32204</t>
  </si>
  <si>
    <t>益田市</t>
  </si>
  <si>
    <t>益田</t>
  </si>
  <si>
    <t>3206</t>
  </si>
  <si>
    <t>32205</t>
  </si>
  <si>
    <t>大田市</t>
  </si>
  <si>
    <t>大田</t>
  </si>
  <si>
    <t>3204</t>
  </si>
  <si>
    <t>32206</t>
  </si>
  <si>
    <t>安来市</t>
  </si>
  <si>
    <t>32207</t>
  </si>
  <si>
    <t>江津市</t>
  </si>
  <si>
    <t>32209</t>
  </si>
  <si>
    <t>雲南市</t>
  </si>
  <si>
    <t>雲南</t>
  </si>
  <si>
    <t>3202</t>
  </si>
  <si>
    <t>32343</t>
  </si>
  <si>
    <t>奥出雲町</t>
  </si>
  <si>
    <t>仁多郡奥出雲町</t>
  </si>
  <si>
    <t>32386</t>
  </si>
  <si>
    <t>飯南町</t>
  </si>
  <si>
    <t>飯石郡飯南町</t>
  </si>
  <si>
    <t>32441</t>
  </si>
  <si>
    <t>川本町</t>
  </si>
  <si>
    <t>邑智郡川本町</t>
  </si>
  <si>
    <t>32448</t>
  </si>
  <si>
    <t>邑智郡美郷町</t>
  </si>
  <si>
    <t>32449</t>
  </si>
  <si>
    <t>邑南町</t>
  </si>
  <si>
    <t>邑智郡邑南町</t>
  </si>
  <si>
    <t>32501</t>
  </si>
  <si>
    <t>津和野町</t>
  </si>
  <si>
    <t>鹿足郡津和野町</t>
  </si>
  <si>
    <t>32505</t>
  </si>
  <si>
    <t>吉賀町</t>
  </si>
  <si>
    <t>鹿足郡吉賀町</t>
  </si>
  <si>
    <t>32525</t>
  </si>
  <si>
    <t>海士町</t>
  </si>
  <si>
    <t>隠岐郡海士町</t>
  </si>
  <si>
    <t>隠岐</t>
  </si>
  <si>
    <t>3207</t>
  </si>
  <si>
    <t>32526</t>
  </si>
  <si>
    <t>西ノ島町</t>
  </si>
  <si>
    <t>隠岐郡西ノ島町</t>
  </si>
  <si>
    <t>32527</t>
  </si>
  <si>
    <t>知夫村</t>
  </si>
  <si>
    <t>隠岐郡知夫村</t>
  </si>
  <si>
    <t>32528</t>
  </si>
  <si>
    <t>隠岐の島町</t>
  </si>
  <si>
    <t>隠岐郡隠岐の島町</t>
  </si>
  <si>
    <t>33</t>
  </si>
  <si>
    <t>33101</t>
  </si>
  <si>
    <t>岡山市北区</t>
  </si>
  <si>
    <t>県南東部</t>
  </si>
  <si>
    <t>3301</t>
  </si>
  <si>
    <t>33102</t>
  </si>
  <si>
    <t>岡山市中区</t>
  </si>
  <si>
    <t>33103</t>
  </si>
  <si>
    <t>岡山市東区</t>
  </si>
  <si>
    <t>33104</t>
  </si>
  <si>
    <t>岡山市南区</t>
  </si>
  <si>
    <t>33202</t>
  </si>
  <si>
    <t>倉敷市</t>
  </si>
  <si>
    <t>県南西部</t>
  </si>
  <si>
    <t>3302</t>
  </si>
  <si>
    <t>33203</t>
  </si>
  <si>
    <t>津山市</t>
  </si>
  <si>
    <t>津山・英田</t>
  </si>
  <si>
    <t>3305</t>
  </si>
  <si>
    <t>33204</t>
  </si>
  <si>
    <t>玉野市</t>
  </si>
  <si>
    <t>33205</t>
  </si>
  <si>
    <t>笠岡市</t>
  </si>
  <si>
    <t>33207</t>
  </si>
  <si>
    <t>井原市</t>
  </si>
  <si>
    <t>33208</t>
  </si>
  <si>
    <t>総社市</t>
  </si>
  <si>
    <t>33209</t>
  </si>
  <si>
    <t>高梁市</t>
  </si>
  <si>
    <t>高梁・新見</t>
  </si>
  <si>
    <t>3303</t>
  </si>
  <si>
    <t>33210</t>
  </si>
  <si>
    <t>新見市</t>
  </si>
  <si>
    <t>33211</t>
  </si>
  <si>
    <t>備前市</t>
  </si>
  <si>
    <t>33212</t>
  </si>
  <si>
    <t>瀬戸内市</t>
  </si>
  <si>
    <t>33213</t>
  </si>
  <si>
    <t>赤磐市</t>
  </si>
  <si>
    <t>33214</t>
  </si>
  <si>
    <t>真庭市</t>
  </si>
  <si>
    <t>真庭</t>
  </si>
  <si>
    <t>3304</t>
  </si>
  <si>
    <t>33215</t>
  </si>
  <si>
    <t>美作市</t>
  </si>
  <si>
    <t>33216</t>
  </si>
  <si>
    <t>浅口市</t>
  </si>
  <si>
    <t>33346</t>
  </si>
  <si>
    <t>和気町</t>
  </si>
  <si>
    <t>和気郡和気町</t>
  </si>
  <si>
    <t>33423</t>
  </si>
  <si>
    <t>早島町</t>
  </si>
  <si>
    <t>都窪郡早島町</t>
  </si>
  <si>
    <t>33445</t>
  </si>
  <si>
    <t>里庄町</t>
  </si>
  <si>
    <t>浅口郡里庄町</t>
  </si>
  <si>
    <t>33461</t>
  </si>
  <si>
    <t>矢掛町</t>
  </si>
  <si>
    <t>小田郡矢掛町</t>
  </si>
  <si>
    <t>33586</t>
  </si>
  <si>
    <t>新庄村</t>
  </si>
  <si>
    <t>真庭郡新庄村</t>
  </si>
  <si>
    <t>33606</t>
  </si>
  <si>
    <t>鏡野町</t>
  </si>
  <si>
    <t>苫田郡鏡野町</t>
  </si>
  <si>
    <t>33622</t>
  </si>
  <si>
    <t>勝央町</t>
  </si>
  <si>
    <t>勝田郡勝央町</t>
  </si>
  <si>
    <t>33623</t>
  </si>
  <si>
    <t>奈義町</t>
  </si>
  <si>
    <t>勝田郡奈義町</t>
  </si>
  <si>
    <t>33643</t>
  </si>
  <si>
    <t>西粟倉村</t>
  </si>
  <si>
    <t>英田郡西粟倉村</t>
  </si>
  <si>
    <t>33663</t>
  </si>
  <si>
    <t>久米南町</t>
  </si>
  <si>
    <t>久米郡久米南町</t>
  </si>
  <si>
    <t>33666</t>
  </si>
  <si>
    <t>美咲町</t>
  </si>
  <si>
    <t>久米郡美咲町</t>
  </si>
  <si>
    <t>33681</t>
  </si>
  <si>
    <t>吉備中央町</t>
  </si>
  <si>
    <t>加賀郡吉備中央町</t>
  </si>
  <si>
    <t>34</t>
  </si>
  <si>
    <t>34101</t>
  </si>
  <si>
    <t>広島市中区</t>
  </si>
  <si>
    <t>広島</t>
  </si>
  <si>
    <t>3401</t>
  </si>
  <si>
    <t>34102</t>
  </si>
  <si>
    <t>広島市東区</t>
  </si>
  <si>
    <t>34103</t>
  </si>
  <si>
    <t>広島市南区</t>
  </si>
  <si>
    <t>34104</t>
  </si>
  <si>
    <t>広島市西区</t>
  </si>
  <si>
    <t>34105</t>
  </si>
  <si>
    <t>安佐南区</t>
  </si>
  <si>
    <t>広島市安佐南区</t>
  </si>
  <si>
    <t>34106</t>
  </si>
  <si>
    <t>安佐北区</t>
  </si>
  <si>
    <t>広島市安佐北区</t>
  </si>
  <si>
    <t>34107</t>
  </si>
  <si>
    <t>安芸区</t>
  </si>
  <si>
    <t>広島市安芸区</t>
  </si>
  <si>
    <t>34108</t>
  </si>
  <si>
    <t>佐伯区</t>
  </si>
  <si>
    <t>広島市佐伯区</t>
  </si>
  <si>
    <t>34202</t>
  </si>
  <si>
    <t>呉市</t>
  </si>
  <si>
    <t>呉</t>
  </si>
  <si>
    <t>3403</t>
  </si>
  <si>
    <t>34203</t>
  </si>
  <si>
    <t>竹原市</t>
  </si>
  <si>
    <t>広島中央</t>
  </si>
  <si>
    <t>3404</t>
  </si>
  <si>
    <t>34204</t>
  </si>
  <si>
    <t>三原市</t>
  </si>
  <si>
    <t>尾三</t>
  </si>
  <si>
    <t>3405</t>
  </si>
  <si>
    <t>34205</t>
  </si>
  <si>
    <t>尾道市</t>
  </si>
  <si>
    <t>34207</t>
  </si>
  <si>
    <t>福山市</t>
  </si>
  <si>
    <t>福山・府中</t>
  </si>
  <si>
    <t>3406</t>
  </si>
  <si>
    <t>34208</t>
  </si>
  <si>
    <t>34209</t>
  </si>
  <si>
    <t>三次市</t>
  </si>
  <si>
    <t>備北</t>
  </si>
  <si>
    <t>3407</t>
  </si>
  <si>
    <t>34210</t>
  </si>
  <si>
    <t>庄原市</t>
  </si>
  <si>
    <t>34211</t>
  </si>
  <si>
    <t>大竹市</t>
  </si>
  <si>
    <t>広島西</t>
  </si>
  <si>
    <t>3402</t>
  </si>
  <si>
    <t>34212</t>
  </si>
  <si>
    <t>東広島市</t>
  </si>
  <si>
    <t>34213</t>
  </si>
  <si>
    <t>廿日市市</t>
  </si>
  <si>
    <t>34214</t>
  </si>
  <si>
    <t>安芸高田市</t>
  </si>
  <si>
    <t>34215</t>
  </si>
  <si>
    <t>江田島市</t>
  </si>
  <si>
    <t>34302</t>
  </si>
  <si>
    <t>府中町</t>
  </si>
  <si>
    <t>安芸郡府中町</t>
  </si>
  <si>
    <t>34304</t>
  </si>
  <si>
    <t>海田町</t>
  </si>
  <si>
    <t>安芸郡海田町</t>
  </si>
  <si>
    <t>34307</t>
  </si>
  <si>
    <t>熊野町</t>
  </si>
  <si>
    <t>安芸郡熊野町</t>
  </si>
  <si>
    <t>34309</t>
  </si>
  <si>
    <t>坂町</t>
  </si>
  <si>
    <t>安芸郡坂町</t>
  </si>
  <si>
    <t>34368</t>
  </si>
  <si>
    <t>安芸太田町</t>
  </si>
  <si>
    <t>山県郡安芸太田町</t>
  </si>
  <si>
    <t>34369</t>
  </si>
  <si>
    <t>北広島町</t>
  </si>
  <si>
    <t>山県郡北広島町</t>
  </si>
  <si>
    <t>34431</t>
  </si>
  <si>
    <t>大崎上島町</t>
  </si>
  <si>
    <t>豊田郡大崎上島町</t>
  </si>
  <si>
    <t>34462</t>
  </si>
  <si>
    <t>世羅町</t>
  </si>
  <si>
    <t>世羅郡世羅町</t>
  </si>
  <si>
    <t>34545</t>
  </si>
  <si>
    <t>神石高原町</t>
  </si>
  <si>
    <t>神石郡神石高原町</t>
  </si>
  <si>
    <t>35</t>
  </si>
  <si>
    <t>35201</t>
  </si>
  <si>
    <t>下関市</t>
  </si>
  <si>
    <t>下関</t>
  </si>
  <si>
    <t>3506</t>
  </si>
  <si>
    <t>35202</t>
  </si>
  <si>
    <t>宇部市</t>
  </si>
  <si>
    <t>宇部・小野田</t>
  </si>
  <si>
    <t>3505</t>
  </si>
  <si>
    <t>35203</t>
  </si>
  <si>
    <t>山口市</t>
  </si>
  <si>
    <t>山口・防府</t>
  </si>
  <si>
    <t>3504</t>
  </si>
  <si>
    <t>35204</t>
  </si>
  <si>
    <t>萩市</t>
  </si>
  <si>
    <t>萩</t>
  </si>
  <si>
    <t>3508</t>
  </si>
  <si>
    <t>35206</t>
  </si>
  <si>
    <t>防府市</t>
  </si>
  <si>
    <t>35207</t>
  </si>
  <si>
    <t>下松市</t>
  </si>
  <si>
    <t>周南</t>
  </si>
  <si>
    <t>3503</t>
  </si>
  <si>
    <t>35208</t>
  </si>
  <si>
    <t>岩国市</t>
  </si>
  <si>
    <t>岩国</t>
  </si>
  <si>
    <t>3501</t>
  </si>
  <si>
    <t>35210</t>
  </si>
  <si>
    <t>光市</t>
  </si>
  <si>
    <t>35211</t>
  </si>
  <si>
    <t>長門市</t>
  </si>
  <si>
    <t>長門</t>
  </si>
  <si>
    <t>3507</t>
  </si>
  <si>
    <t>35212</t>
  </si>
  <si>
    <t>柳井市</t>
  </si>
  <si>
    <t>柳井</t>
  </si>
  <si>
    <t>3502</t>
  </si>
  <si>
    <t>35213</t>
  </si>
  <si>
    <t>美祢市</t>
  </si>
  <si>
    <t>35215</t>
  </si>
  <si>
    <t>周南市</t>
  </si>
  <si>
    <t>35216</t>
  </si>
  <si>
    <t>山陽小野田市</t>
  </si>
  <si>
    <t>35305</t>
  </si>
  <si>
    <t>周防大島町</t>
  </si>
  <si>
    <t>大島郡周防大島町</t>
  </si>
  <si>
    <t>35321</t>
  </si>
  <si>
    <t>和木町</t>
  </si>
  <si>
    <t>玖珂郡和木町</t>
  </si>
  <si>
    <t>35341</t>
  </si>
  <si>
    <t>上関町</t>
  </si>
  <si>
    <t>熊毛郡上関町</t>
  </si>
  <si>
    <t>35343</t>
  </si>
  <si>
    <t>田布施町</t>
  </si>
  <si>
    <t>熊毛郡田布施町</t>
  </si>
  <si>
    <t>35344</t>
  </si>
  <si>
    <t>平生町</t>
  </si>
  <si>
    <t>熊毛郡平生町</t>
  </si>
  <si>
    <t>35502</t>
  </si>
  <si>
    <t>阿武町</t>
  </si>
  <si>
    <t>阿武郡阿武町</t>
  </si>
  <si>
    <t>36</t>
  </si>
  <si>
    <t>36201</t>
  </si>
  <si>
    <t>徳島市</t>
  </si>
  <si>
    <t>3601</t>
  </si>
  <si>
    <t>36202</t>
  </si>
  <si>
    <t>鳴門市</t>
  </si>
  <si>
    <t>36203</t>
  </si>
  <si>
    <t>小松島市</t>
  </si>
  <si>
    <t>3603</t>
  </si>
  <si>
    <t>36204</t>
  </si>
  <si>
    <t>阿南市</t>
  </si>
  <si>
    <t>36205</t>
  </si>
  <si>
    <t>吉野川市</t>
  </si>
  <si>
    <t>36206</t>
  </si>
  <si>
    <t>阿波市</t>
  </si>
  <si>
    <t>36207</t>
  </si>
  <si>
    <t>美馬市</t>
  </si>
  <si>
    <t>3605</t>
  </si>
  <si>
    <t>36208</t>
  </si>
  <si>
    <t>三好市</t>
  </si>
  <si>
    <t>36301</t>
  </si>
  <si>
    <t>勝浦町</t>
  </si>
  <si>
    <t>勝浦郡勝浦町</t>
  </si>
  <si>
    <t>36302</t>
  </si>
  <si>
    <t>上勝町</t>
  </si>
  <si>
    <t>勝浦郡上勝町</t>
  </si>
  <si>
    <t>36321</t>
  </si>
  <si>
    <t>佐那河内村</t>
  </si>
  <si>
    <t>名東郡佐那河内村</t>
  </si>
  <si>
    <t>36341</t>
  </si>
  <si>
    <t>石井町</t>
  </si>
  <si>
    <t>名西郡石井町</t>
  </si>
  <si>
    <t>36342</t>
  </si>
  <si>
    <t>神山町</t>
  </si>
  <si>
    <t>名西郡神山町</t>
  </si>
  <si>
    <t>36368</t>
  </si>
  <si>
    <t>那賀町</t>
  </si>
  <si>
    <t>那賀郡那賀町</t>
  </si>
  <si>
    <t>36383</t>
  </si>
  <si>
    <t>牟岐町</t>
  </si>
  <si>
    <t>海部郡牟岐町</t>
  </si>
  <si>
    <t>36387</t>
  </si>
  <si>
    <t>美波町</t>
  </si>
  <si>
    <t>海部郡美波町</t>
  </si>
  <si>
    <t>36388</t>
  </si>
  <si>
    <t>海陽町</t>
  </si>
  <si>
    <t>海部郡海陽町</t>
  </si>
  <si>
    <t>36401</t>
  </si>
  <si>
    <t>松茂町</t>
  </si>
  <si>
    <t>板野郡松茂町</t>
  </si>
  <si>
    <t>36402</t>
  </si>
  <si>
    <t>北島町</t>
  </si>
  <si>
    <t>板野郡北島町</t>
  </si>
  <si>
    <t>36403</t>
  </si>
  <si>
    <t>藍住町</t>
  </si>
  <si>
    <t>板野郡藍住町</t>
  </si>
  <si>
    <t>36404</t>
  </si>
  <si>
    <t>板野町</t>
  </si>
  <si>
    <t>板野郡板野町</t>
  </si>
  <si>
    <t>36405</t>
  </si>
  <si>
    <t>上板町</t>
  </si>
  <si>
    <t>板野郡上板町</t>
  </si>
  <si>
    <t>36468</t>
  </si>
  <si>
    <t>つるぎ町</t>
  </si>
  <si>
    <t>美馬郡つるぎ町</t>
  </si>
  <si>
    <t>36489</t>
  </si>
  <si>
    <t>東みよし町</t>
  </si>
  <si>
    <t>三好郡東みよし町</t>
  </si>
  <si>
    <t>37</t>
  </si>
  <si>
    <t>37201</t>
  </si>
  <si>
    <t>高松市</t>
  </si>
  <si>
    <t>3706</t>
  </si>
  <si>
    <t>37202</t>
  </si>
  <si>
    <t>丸亀市</t>
  </si>
  <si>
    <t>3707</t>
  </si>
  <si>
    <t>37203</t>
  </si>
  <si>
    <t>坂出市</t>
  </si>
  <si>
    <t>37204</t>
  </si>
  <si>
    <t>善通寺市</t>
  </si>
  <si>
    <t>37205</t>
  </si>
  <si>
    <t>観音寺市</t>
  </si>
  <si>
    <t>37206</t>
  </si>
  <si>
    <t>さぬき市</t>
  </si>
  <si>
    <t>37207</t>
  </si>
  <si>
    <t>東かがわ市</t>
  </si>
  <si>
    <t>37208</t>
  </si>
  <si>
    <t>三豊市</t>
  </si>
  <si>
    <t>37322</t>
  </si>
  <si>
    <t>土庄町</t>
  </si>
  <si>
    <t>小豆郡土庄町</t>
  </si>
  <si>
    <t>小豆</t>
  </si>
  <si>
    <t>3702</t>
  </si>
  <si>
    <t>37324</t>
  </si>
  <si>
    <t>小豆島町</t>
  </si>
  <si>
    <t>小豆郡小豆島町</t>
  </si>
  <si>
    <t>37341</t>
  </si>
  <si>
    <t>三木町</t>
  </si>
  <si>
    <t>木田郡三木町</t>
  </si>
  <si>
    <t>37364</t>
  </si>
  <si>
    <t>直島町</t>
  </si>
  <si>
    <t>香川郡直島町</t>
  </si>
  <si>
    <t>37386</t>
  </si>
  <si>
    <t>宇多津町</t>
  </si>
  <si>
    <t>綾歌郡宇多津町</t>
  </si>
  <si>
    <t>37387</t>
  </si>
  <si>
    <t>綾川町</t>
  </si>
  <si>
    <t>綾歌郡綾川町</t>
  </si>
  <si>
    <t>37403</t>
  </si>
  <si>
    <t>琴平町</t>
  </si>
  <si>
    <t>仲多度郡琴平町</t>
  </si>
  <si>
    <t>37404</t>
  </si>
  <si>
    <t>多度津町</t>
  </si>
  <si>
    <t>仲多度郡多度津町</t>
  </si>
  <si>
    <t>37406</t>
  </si>
  <si>
    <t>まんのう町</t>
  </si>
  <si>
    <t>仲多度郡まんのう町</t>
  </si>
  <si>
    <t>38</t>
  </si>
  <si>
    <t>38201</t>
  </si>
  <si>
    <t>松山市</t>
  </si>
  <si>
    <t>松山</t>
  </si>
  <si>
    <t>3804</t>
  </si>
  <si>
    <t>38202</t>
  </si>
  <si>
    <t>今治市</t>
  </si>
  <si>
    <t>今治</t>
  </si>
  <si>
    <t>3803</t>
  </si>
  <si>
    <t>38203</t>
  </si>
  <si>
    <t>宇和島市</t>
  </si>
  <si>
    <t>宇和島</t>
  </si>
  <si>
    <t>3806</t>
  </si>
  <si>
    <t>38204</t>
  </si>
  <si>
    <t>八幡浜市</t>
  </si>
  <si>
    <t>八幡浜・大洲</t>
  </si>
  <si>
    <t>3805</t>
  </si>
  <si>
    <t>38205</t>
  </si>
  <si>
    <t>新居浜市</t>
  </si>
  <si>
    <t>新居浜・西条</t>
  </si>
  <si>
    <t>3802</t>
  </si>
  <si>
    <t>38206</t>
  </si>
  <si>
    <t>西条市</t>
  </si>
  <si>
    <t>38207</t>
  </si>
  <si>
    <t>大洲市</t>
  </si>
  <si>
    <t>38210</t>
  </si>
  <si>
    <t>伊予市</t>
  </si>
  <si>
    <t>38213</t>
  </si>
  <si>
    <t>四国中央市</t>
  </si>
  <si>
    <t>宇摩</t>
  </si>
  <si>
    <t>3801</t>
  </si>
  <si>
    <t>38214</t>
  </si>
  <si>
    <t>西予市</t>
  </si>
  <si>
    <t>38215</t>
  </si>
  <si>
    <t>東温市</t>
  </si>
  <si>
    <t>38356</t>
  </si>
  <si>
    <t>上島町</t>
  </si>
  <si>
    <t>越智郡上島町</t>
  </si>
  <si>
    <t>38386</t>
  </si>
  <si>
    <t>久万高原町</t>
  </si>
  <si>
    <t>上浮穴郡久万高原町</t>
  </si>
  <si>
    <t>38401</t>
  </si>
  <si>
    <t>伊予郡松前町</t>
  </si>
  <si>
    <t>38402</t>
  </si>
  <si>
    <t>砥部町</t>
  </si>
  <si>
    <t>伊予郡砥部町</t>
  </si>
  <si>
    <t>38422</t>
  </si>
  <si>
    <t>内子町</t>
  </si>
  <si>
    <t>喜多郡内子町</t>
  </si>
  <si>
    <t>38442</t>
  </si>
  <si>
    <t>伊方町</t>
  </si>
  <si>
    <t>西宇和郡伊方町</t>
  </si>
  <si>
    <t>38484</t>
  </si>
  <si>
    <t>松野町</t>
  </si>
  <si>
    <t>北宇和郡松野町</t>
  </si>
  <si>
    <t>38488</t>
  </si>
  <si>
    <t>鬼北町</t>
  </si>
  <si>
    <t>北宇和郡鬼北町</t>
  </si>
  <si>
    <t>38506</t>
  </si>
  <si>
    <t>愛南町</t>
  </si>
  <si>
    <t>南宇和郡愛南町</t>
  </si>
  <si>
    <t>39</t>
  </si>
  <si>
    <t>39201</t>
  </si>
  <si>
    <t>高知市</t>
  </si>
  <si>
    <t>中央</t>
  </si>
  <si>
    <t>3902</t>
  </si>
  <si>
    <t>39202</t>
  </si>
  <si>
    <t>室戸市</t>
  </si>
  <si>
    <t>安芸</t>
  </si>
  <si>
    <t>3901</t>
  </si>
  <si>
    <t>39203</t>
  </si>
  <si>
    <t>安芸市</t>
  </si>
  <si>
    <t>39204</t>
  </si>
  <si>
    <t>南国市</t>
  </si>
  <si>
    <t>39205</t>
  </si>
  <si>
    <t>土佐市</t>
  </si>
  <si>
    <t>39206</t>
  </si>
  <si>
    <t>須崎市</t>
  </si>
  <si>
    <t>高幡</t>
  </si>
  <si>
    <t>3903</t>
  </si>
  <si>
    <t>39208</t>
  </si>
  <si>
    <t>宿毛市</t>
  </si>
  <si>
    <t>幡多</t>
  </si>
  <si>
    <t>3904</t>
  </si>
  <si>
    <t>39209</t>
  </si>
  <si>
    <t>土佐清水市</t>
  </si>
  <si>
    <t>39210</t>
  </si>
  <si>
    <t>四万十市</t>
  </si>
  <si>
    <t>39211</t>
  </si>
  <si>
    <t>香南市</t>
  </si>
  <si>
    <t>39212</t>
  </si>
  <si>
    <t>香美市</t>
  </si>
  <si>
    <t>39301</t>
  </si>
  <si>
    <t>東洋町</t>
  </si>
  <si>
    <t>安芸郡東洋町</t>
  </si>
  <si>
    <t>39302</t>
  </si>
  <si>
    <t>奈半利町</t>
  </si>
  <si>
    <t>安芸郡奈半利町</t>
  </si>
  <si>
    <t>39303</t>
  </si>
  <si>
    <t>田野町</t>
  </si>
  <si>
    <t>安芸郡田野町</t>
  </si>
  <si>
    <t>39304</t>
  </si>
  <si>
    <t>安田町</t>
  </si>
  <si>
    <t>安芸郡安田町</t>
  </si>
  <si>
    <t>39305</t>
  </si>
  <si>
    <t>北川村</t>
  </si>
  <si>
    <t>安芸郡北川村</t>
  </si>
  <si>
    <t>39306</t>
  </si>
  <si>
    <t>馬路村</t>
  </si>
  <si>
    <t>安芸郡馬路村</t>
  </si>
  <si>
    <t>39307</t>
  </si>
  <si>
    <t>芸西村</t>
  </si>
  <si>
    <t>安芸郡芸西村</t>
  </si>
  <si>
    <t>39341</t>
  </si>
  <si>
    <t>本山町</t>
  </si>
  <si>
    <t>長岡郡本山町</t>
  </si>
  <si>
    <t>39344</t>
  </si>
  <si>
    <t>大豊町</t>
  </si>
  <si>
    <t>長岡郡大豊町</t>
  </si>
  <si>
    <t>39363</t>
  </si>
  <si>
    <t>土佐町</t>
  </si>
  <si>
    <t>土佐郡土佐町</t>
  </si>
  <si>
    <t>39364</t>
  </si>
  <si>
    <t>大川村</t>
  </si>
  <si>
    <t>土佐郡大川村</t>
  </si>
  <si>
    <t>39386</t>
  </si>
  <si>
    <t>いの町</t>
  </si>
  <si>
    <t>吾川郡いの町</t>
  </si>
  <si>
    <t>39387</t>
  </si>
  <si>
    <t>仁淀川町</t>
  </si>
  <si>
    <t>吾川郡仁淀川町</t>
  </si>
  <si>
    <t>39401</t>
  </si>
  <si>
    <t>中土佐町</t>
  </si>
  <si>
    <t>高岡郡中土佐町</t>
  </si>
  <si>
    <t>39402</t>
  </si>
  <si>
    <t>佐川町</t>
  </si>
  <si>
    <t>高岡郡佐川町</t>
  </si>
  <si>
    <t>39403</t>
  </si>
  <si>
    <t>越知町</t>
  </si>
  <si>
    <t>高岡郡越知町</t>
  </si>
  <si>
    <t>39405</t>
  </si>
  <si>
    <t>檮原町</t>
  </si>
  <si>
    <t>高岡郡檮原町</t>
  </si>
  <si>
    <t>39410</t>
  </si>
  <si>
    <t>日高村</t>
  </si>
  <si>
    <t>高岡郡日高村</t>
  </si>
  <si>
    <t>39411</t>
  </si>
  <si>
    <t>津野町</t>
  </si>
  <si>
    <t>高岡郡津野町</t>
  </si>
  <si>
    <t>39412</t>
  </si>
  <si>
    <t>四万十町</t>
  </si>
  <si>
    <t>高岡郡四万十町</t>
  </si>
  <si>
    <t>39424</t>
  </si>
  <si>
    <t>大月町</t>
  </si>
  <si>
    <t>幡多郡大月町</t>
  </si>
  <si>
    <t>39427</t>
  </si>
  <si>
    <t>三原村</t>
  </si>
  <si>
    <t>幡多郡三原村</t>
  </si>
  <si>
    <t>39428</t>
  </si>
  <si>
    <t>黒潮町</t>
  </si>
  <si>
    <t>幡多郡黒潮町</t>
  </si>
  <si>
    <t>40</t>
  </si>
  <si>
    <t>40101</t>
  </si>
  <si>
    <t>門司区</t>
  </si>
  <si>
    <t>北九州市門司区</t>
  </si>
  <si>
    <t>北九州</t>
  </si>
  <si>
    <t>4012</t>
  </si>
  <si>
    <t>40103</t>
  </si>
  <si>
    <t>若松区</t>
  </si>
  <si>
    <t>北九州市若松区</t>
  </si>
  <si>
    <t>40105</t>
  </si>
  <si>
    <t>戸畑区</t>
  </si>
  <si>
    <t>北九州市戸畑区</t>
  </si>
  <si>
    <t>40106</t>
  </si>
  <si>
    <t>小倉北区</t>
  </si>
  <si>
    <t>北九州市小倉北区</t>
  </si>
  <si>
    <t>40107</t>
  </si>
  <si>
    <t>小倉南区</t>
  </si>
  <si>
    <t>北九州市小倉南区</t>
  </si>
  <si>
    <t>40108</t>
  </si>
  <si>
    <t>八幡東区</t>
  </si>
  <si>
    <t>北九州市八幡東区</t>
  </si>
  <si>
    <t>40109</t>
  </si>
  <si>
    <t>八幡西区</t>
  </si>
  <si>
    <t>北九州市八幡西区</t>
  </si>
  <si>
    <t>40131</t>
  </si>
  <si>
    <t>福岡市東区</t>
  </si>
  <si>
    <t>福岡・糸島</t>
  </si>
  <si>
    <t>4001</t>
  </si>
  <si>
    <t>40132</t>
  </si>
  <si>
    <t>博多区</t>
  </si>
  <si>
    <t>福岡市博多区</t>
  </si>
  <si>
    <t>40133</t>
  </si>
  <si>
    <t>福岡市中央区</t>
  </si>
  <si>
    <t>40134</t>
  </si>
  <si>
    <t>福岡市南区</t>
  </si>
  <si>
    <t>40135</t>
  </si>
  <si>
    <t>福岡市西区</t>
  </si>
  <si>
    <t>40136</t>
  </si>
  <si>
    <t>城南区</t>
  </si>
  <si>
    <t>福岡市城南区</t>
  </si>
  <si>
    <t>40137</t>
  </si>
  <si>
    <t>早良区</t>
  </si>
  <si>
    <t>福岡市早良区</t>
  </si>
  <si>
    <t>40202</t>
  </si>
  <si>
    <t>大牟田市</t>
  </si>
  <si>
    <t>有明</t>
  </si>
  <si>
    <t>4008</t>
  </si>
  <si>
    <t>40203</t>
  </si>
  <si>
    <t>久留米市</t>
  </si>
  <si>
    <t>久留米</t>
  </si>
  <si>
    <t>4006</t>
  </si>
  <si>
    <t>40204</t>
  </si>
  <si>
    <t>直方市</t>
  </si>
  <si>
    <t>直方・鞍手</t>
  </si>
  <si>
    <t>4010</t>
  </si>
  <si>
    <t>40205</t>
  </si>
  <si>
    <t>飯塚市</t>
  </si>
  <si>
    <t>飯塚</t>
  </si>
  <si>
    <t>4009</t>
  </si>
  <si>
    <t>40206</t>
  </si>
  <si>
    <t>田川市</t>
  </si>
  <si>
    <t>田川</t>
  </si>
  <si>
    <t>4011</t>
  </si>
  <si>
    <t>40207</t>
  </si>
  <si>
    <t>柳川市</t>
  </si>
  <si>
    <t>40210</t>
  </si>
  <si>
    <t>八女市</t>
  </si>
  <si>
    <t>八女・筑後</t>
  </si>
  <si>
    <t>4007</t>
  </si>
  <si>
    <t>40211</t>
  </si>
  <si>
    <t>筑後市</t>
  </si>
  <si>
    <t>40212</t>
  </si>
  <si>
    <t>大川市</t>
  </si>
  <si>
    <t>40213</t>
  </si>
  <si>
    <t>行橋市</t>
  </si>
  <si>
    <t>京築</t>
  </si>
  <si>
    <t>4013</t>
  </si>
  <si>
    <t>40214</t>
  </si>
  <si>
    <t>豊前市</t>
  </si>
  <si>
    <t>40215</t>
  </si>
  <si>
    <t>中間市</t>
  </si>
  <si>
    <t>40216</t>
  </si>
  <si>
    <t>小郡市</t>
  </si>
  <si>
    <t>40217</t>
  </si>
  <si>
    <t>筑紫野市</t>
  </si>
  <si>
    <t>筑紫</t>
  </si>
  <si>
    <t>4004</t>
  </si>
  <si>
    <t>40218</t>
  </si>
  <si>
    <t>春日市</t>
  </si>
  <si>
    <t>40219</t>
  </si>
  <si>
    <t>大野城市</t>
  </si>
  <si>
    <t>40220</t>
  </si>
  <si>
    <t>宗像市</t>
  </si>
  <si>
    <t>宗像</t>
  </si>
  <si>
    <t>4003</t>
  </si>
  <si>
    <t>40221</t>
  </si>
  <si>
    <t>太宰府市</t>
  </si>
  <si>
    <t>40223</t>
  </si>
  <si>
    <t>古賀市</t>
  </si>
  <si>
    <t>粕屋</t>
  </si>
  <si>
    <t>4002</t>
  </si>
  <si>
    <t>40224</t>
  </si>
  <si>
    <t>福津市</t>
  </si>
  <si>
    <t>40225</t>
  </si>
  <si>
    <t>うきは市</t>
  </si>
  <si>
    <t>40226</t>
  </si>
  <si>
    <t>宮若市</t>
  </si>
  <si>
    <t>40227</t>
  </si>
  <si>
    <t>嘉麻市</t>
  </si>
  <si>
    <t>40228</t>
  </si>
  <si>
    <t>朝倉市</t>
  </si>
  <si>
    <t>朝倉</t>
  </si>
  <si>
    <t>4005</t>
  </si>
  <si>
    <t>40229</t>
  </si>
  <si>
    <t>みやま市</t>
  </si>
  <si>
    <t>40230</t>
  </si>
  <si>
    <t>糸島市</t>
  </si>
  <si>
    <t>40231</t>
  </si>
  <si>
    <t>那珂川市</t>
  </si>
  <si>
    <t>40341</t>
  </si>
  <si>
    <t>宇美町</t>
  </si>
  <si>
    <t>糟屋郡宇美町</t>
  </si>
  <si>
    <t>40342</t>
  </si>
  <si>
    <t>篠栗町</t>
  </si>
  <si>
    <t>糟屋郡篠栗町</t>
  </si>
  <si>
    <t>40343</t>
  </si>
  <si>
    <t>志免町</t>
  </si>
  <si>
    <t>糟屋郡志免町</t>
  </si>
  <si>
    <t>40344</t>
  </si>
  <si>
    <t>須恵町</t>
  </si>
  <si>
    <t>糟屋郡須恵町</t>
  </si>
  <si>
    <t>40345</t>
  </si>
  <si>
    <t>新宮町</t>
  </si>
  <si>
    <t>糟屋郡新宮町</t>
  </si>
  <si>
    <t>40348</t>
  </si>
  <si>
    <t>久山町</t>
  </si>
  <si>
    <t>糟屋郡久山町</t>
  </si>
  <si>
    <t>40349</t>
  </si>
  <si>
    <t>粕屋町</t>
  </si>
  <si>
    <t>糟屋郡粕屋町</t>
  </si>
  <si>
    <t>40381</t>
  </si>
  <si>
    <t>芦屋町</t>
  </si>
  <si>
    <t>遠賀郡芦屋町</t>
  </si>
  <si>
    <t>40382</t>
  </si>
  <si>
    <t>水巻町</t>
  </si>
  <si>
    <t>遠賀郡水巻町</t>
  </si>
  <si>
    <t>40383</t>
  </si>
  <si>
    <t>岡垣町</t>
  </si>
  <si>
    <t>遠賀郡岡垣町</t>
  </si>
  <si>
    <t>40384</t>
  </si>
  <si>
    <t>遠賀町</t>
  </si>
  <si>
    <t>遠賀郡遠賀町</t>
  </si>
  <si>
    <t>40401</t>
  </si>
  <si>
    <t>小竹町</t>
  </si>
  <si>
    <t>鞍手郡小竹町</t>
  </si>
  <si>
    <t>40402</t>
  </si>
  <si>
    <t>鞍手町</t>
  </si>
  <si>
    <t>鞍手郡鞍手町</t>
  </si>
  <si>
    <t>40421</t>
  </si>
  <si>
    <t>桂川町</t>
  </si>
  <si>
    <t>嘉穂郡桂川町</t>
  </si>
  <si>
    <t>40447</t>
  </si>
  <si>
    <t>筑前町</t>
  </si>
  <si>
    <t>朝倉郡筑前町</t>
  </si>
  <si>
    <t>40448</t>
  </si>
  <si>
    <t>東峰村</t>
  </si>
  <si>
    <t>朝倉郡東峰村</t>
  </si>
  <si>
    <t>40503</t>
  </si>
  <si>
    <t>大刀洗町</t>
  </si>
  <si>
    <t>三井郡大刀洗町</t>
  </si>
  <si>
    <t>40522</t>
  </si>
  <si>
    <t>大木町</t>
  </si>
  <si>
    <t>三潴郡大木町</t>
  </si>
  <si>
    <t>40544</t>
  </si>
  <si>
    <t>八女郡広川町</t>
  </si>
  <si>
    <t>40601</t>
  </si>
  <si>
    <t>香春町</t>
  </si>
  <si>
    <t>田川郡香春町</t>
  </si>
  <si>
    <t>40602</t>
  </si>
  <si>
    <t>添田町</t>
  </si>
  <si>
    <t>田川郡添田町</t>
  </si>
  <si>
    <t>40604</t>
  </si>
  <si>
    <t>糸田町</t>
  </si>
  <si>
    <t>田川郡糸田町</t>
  </si>
  <si>
    <t>40605</t>
  </si>
  <si>
    <t>田川郡川崎町</t>
  </si>
  <si>
    <t>40608</t>
  </si>
  <si>
    <t>大任町</t>
  </si>
  <si>
    <t>田川郡大任町</t>
  </si>
  <si>
    <t>40609</t>
  </si>
  <si>
    <t>赤村</t>
  </si>
  <si>
    <t>田川郡赤村</t>
  </si>
  <si>
    <t>40610</t>
  </si>
  <si>
    <t>福智町</t>
  </si>
  <si>
    <t>田川郡福智町</t>
  </si>
  <si>
    <t>40621</t>
  </si>
  <si>
    <t>苅田町</t>
  </si>
  <si>
    <t>京都郡苅田町</t>
  </si>
  <si>
    <t>40625</t>
  </si>
  <si>
    <t>みやこ町</t>
  </si>
  <si>
    <t>京都郡みやこ町</t>
  </si>
  <si>
    <t>40642</t>
  </si>
  <si>
    <t>吉富町</t>
  </si>
  <si>
    <t>築上郡吉富町</t>
  </si>
  <si>
    <t>40646</t>
  </si>
  <si>
    <t>上毛町</t>
  </si>
  <si>
    <t>築上郡上毛町</t>
  </si>
  <si>
    <t>40647</t>
  </si>
  <si>
    <t>築上町</t>
  </si>
  <si>
    <t>築上郡築上町</t>
  </si>
  <si>
    <t>41</t>
  </si>
  <si>
    <t>41201</t>
  </si>
  <si>
    <t>佐賀市</t>
  </si>
  <si>
    <t>4101</t>
  </si>
  <si>
    <t>41202</t>
  </si>
  <si>
    <t>唐津市</t>
  </si>
  <si>
    <t>4103</t>
  </si>
  <si>
    <t>41203</t>
  </si>
  <si>
    <t>鳥栖市</t>
  </si>
  <si>
    <t>4102</t>
  </si>
  <si>
    <t>41204</t>
  </si>
  <si>
    <t>多久市</t>
  </si>
  <si>
    <t>41205</t>
  </si>
  <si>
    <t>伊万里市</t>
  </si>
  <si>
    <t>4104</t>
  </si>
  <si>
    <t>41206</t>
  </si>
  <si>
    <t>武雄市</t>
  </si>
  <si>
    <t>4105</t>
  </si>
  <si>
    <t>41207</t>
  </si>
  <si>
    <t>鹿島市</t>
  </si>
  <si>
    <t>41208</t>
  </si>
  <si>
    <t>小城市</t>
  </si>
  <si>
    <t>41209</t>
  </si>
  <si>
    <t>嬉野市</t>
  </si>
  <si>
    <t>41210</t>
  </si>
  <si>
    <t>神埼市</t>
  </si>
  <si>
    <t>41327</t>
  </si>
  <si>
    <t>吉野ヶ里町</t>
  </si>
  <si>
    <t>神埼郡吉野ヶ里町</t>
  </si>
  <si>
    <t>41341</t>
  </si>
  <si>
    <t>基山町</t>
  </si>
  <si>
    <t>三養基郡基山町</t>
  </si>
  <si>
    <t>41345</t>
  </si>
  <si>
    <t>上峰町</t>
  </si>
  <si>
    <t>三養基郡上峰町</t>
  </si>
  <si>
    <t>41346</t>
  </si>
  <si>
    <t>みやき町</t>
  </si>
  <si>
    <t>三養基郡みやき町</t>
  </si>
  <si>
    <t>41387</t>
  </si>
  <si>
    <t>玄海町</t>
  </si>
  <si>
    <t>東松浦郡玄海町</t>
  </si>
  <si>
    <t>41401</t>
  </si>
  <si>
    <t>有田町</t>
  </si>
  <si>
    <t>西松浦郡有田町</t>
  </si>
  <si>
    <t>41423</t>
  </si>
  <si>
    <t>大町町</t>
  </si>
  <si>
    <t>杵島郡大町町</t>
  </si>
  <si>
    <t>41424</t>
  </si>
  <si>
    <t>江北町</t>
  </si>
  <si>
    <t>杵島郡江北町</t>
  </si>
  <si>
    <t>41425</t>
  </si>
  <si>
    <t>白石町</t>
  </si>
  <si>
    <t>杵島郡白石町</t>
  </si>
  <si>
    <t>41441</t>
  </si>
  <si>
    <t>太良町</t>
  </si>
  <si>
    <t>藤津郡太良町</t>
  </si>
  <si>
    <t>42</t>
  </si>
  <si>
    <t>42201</t>
  </si>
  <si>
    <t>長崎市</t>
  </si>
  <si>
    <t>長崎</t>
  </si>
  <si>
    <t>4201</t>
  </si>
  <si>
    <t>42202</t>
  </si>
  <si>
    <t>佐世保市</t>
  </si>
  <si>
    <t>佐世保県北</t>
  </si>
  <si>
    <t>4202</t>
  </si>
  <si>
    <t>42203</t>
  </si>
  <si>
    <t>島原市</t>
  </si>
  <si>
    <t>4204</t>
  </si>
  <si>
    <t>42204</t>
  </si>
  <si>
    <t>諫早市</t>
  </si>
  <si>
    <t>4203</t>
  </si>
  <si>
    <t>42205</t>
  </si>
  <si>
    <t>大村市</t>
  </si>
  <si>
    <t>42207</t>
  </si>
  <si>
    <t>平戸市</t>
  </si>
  <si>
    <t>42208</t>
  </si>
  <si>
    <t>松浦市</t>
  </si>
  <si>
    <t>42209</t>
  </si>
  <si>
    <t>対馬市</t>
  </si>
  <si>
    <t>対馬</t>
  </si>
  <si>
    <t>4209</t>
  </si>
  <si>
    <t>42210</t>
  </si>
  <si>
    <t>壱岐市</t>
  </si>
  <si>
    <t>壱岐</t>
  </si>
  <si>
    <t>4208</t>
  </si>
  <si>
    <t>42211</t>
  </si>
  <si>
    <t>五島市</t>
  </si>
  <si>
    <t>五島</t>
  </si>
  <si>
    <t>4206</t>
  </si>
  <si>
    <t>42212</t>
  </si>
  <si>
    <t>西海市</t>
  </si>
  <si>
    <t>42213</t>
  </si>
  <si>
    <t>雲仙市</t>
  </si>
  <si>
    <t>42214</t>
  </si>
  <si>
    <t>南島原市</t>
  </si>
  <si>
    <t>42307</t>
  </si>
  <si>
    <t>長与町</t>
  </si>
  <si>
    <t>西彼杵郡長与町</t>
  </si>
  <si>
    <t>42308</t>
  </si>
  <si>
    <t>時津町</t>
  </si>
  <si>
    <t>西彼杵郡時津町</t>
  </si>
  <si>
    <t>42321</t>
  </si>
  <si>
    <t>東彼杵町</t>
  </si>
  <si>
    <t>東彼杵郡東彼杵町</t>
  </si>
  <si>
    <t>42322</t>
  </si>
  <si>
    <t>川棚町</t>
  </si>
  <si>
    <t>東彼杵郡川棚町</t>
  </si>
  <si>
    <t>42323</t>
  </si>
  <si>
    <t>波佐見町</t>
  </si>
  <si>
    <t>東彼杵郡波佐見町</t>
  </si>
  <si>
    <t>42383</t>
  </si>
  <si>
    <t>小値賀町</t>
  </si>
  <si>
    <t>北松浦郡小値賀町</t>
  </si>
  <si>
    <t>上五島</t>
  </si>
  <si>
    <t>4207</t>
  </si>
  <si>
    <t>42391</t>
  </si>
  <si>
    <t>佐々町</t>
  </si>
  <si>
    <t>北松浦郡佐々町</t>
  </si>
  <si>
    <t>42411</t>
  </si>
  <si>
    <t>新上五島町</t>
  </si>
  <si>
    <t>南松浦郡新上五島町</t>
  </si>
  <si>
    <t>43</t>
  </si>
  <si>
    <t>43101</t>
  </si>
  <si>
    <t>熊本市中央区</t>
  </si>
  <si>
    <t>熊本・上益城</t>
  </si>
  <si>
    <t>4312</t>
  </si>
  <si>
    <t>43102</t>
  </si>
  <si>
    <t>熊本市東区</t>
  </si>
  <si>
    <t>43103</t>
  </si>
  <si>
    <t>熊本市西区</t>
  </si>
  <si>
    <t>43104</t>
  </si>
  <si>
    <t>熊本市南区</t>
  </si>
  <si>
    <t>43105</t>
  </si>
  <si>
    <t>熊本市北区</t>
  </si>
  <si>
    <t>43202</t>
  </si>
  <si>
    <t>八代市</t>
  </si>
  <si>
    <t>八代</t>
  </si>
  <si>
    <t>4308</t>
  </si>
  <si>
    <t>43203</t>
  </si>
  <si>
    <t>人吉市</t>
  </si>
  <si>
    <t>球磨</t>
  </si>
  <si>
    <t>4310</t>
  </si>
  <si>
    <t>43204</t>
  </si>
  <si>
    <t>荒尾市</t>
  </si>
  <si>
    <t>4303</t>
  </si>
  <si>
    <t>43205</t>
  </si>
  <si>
    <t>水俣市</t>
  </si>
  <si>
    <t>芦北</t>
  </si>
  <si>
    <t>4309</t>
  </si>
  <si>
    <t>43206</t>
  </si>
  <si>
    <t>玉名市</t>
  </si>
  <si>
    <t>43208</t>
  </si>
  <si>
    <t>山鹿市</t>
  </si>
  <si>
    <t>鹿本</t>
  </si>
  <si>
    <t>4304</t>
  </si>
  <si>
    <t>43210</t>
  </si>
  <si>
    <t>菊池市</t>
  </si>
  <si>
    <t>菊池</t>
  </si>
  <si>
    <t>4305</t>
  </si>
  <si>
    <t>43211</t>
  </si>
  <si>
    <t>宇土市</t>
  </si>
  <si>
    <t>宇城</t>
  </si>
  <si>
    <t>4302</t>
  </si>
  <si>
    <t>43212</t>
  </si>
  <si>
    <t>上天草市</t>
  </si>
  <si>
    <t>天草</t>
  </si>
  <si>
    <t>4311</t>
  </si>
  <si>
    <t>43213</t>
  </si>
  <si>
    <t>宇城市</t>
  </si>
  <si>
    <t>43214</t>
  </si>
  <si>
    <t>阿蘇市</t>
  </si>
  <si>
    <t>阿蘇</t>
  </si>
  <si>
    <t>4306</t>
  </si>
  <si>
    <t>43215</t>
  </si>
  <si>
    <t>天草市</t>
  </si>
  <si>
    <t>43216</t>
  </si>
  <si>
    <t>合志市</t>
  </si>
  <si>
    <t>43348</t>
  </si>
  <si>
    <t>下益城郡美里町</t>
  </si>
  <si>
    <t>43364</t>
  </si>
  <si>
    <t>玉東町</t>
  </si>
  <si>
    <t>玉名郡玉東町</t>
  </si>
  <si>
    <t>43367</t>
  </si>
  <si>
    <t>南関町</t>
  </si>
  <si>
    <t>玉名郡南関町</t>
  </si>
  <si>
    <t>43368</t>
  </si>
  <si>
    <t>長洲町</t>
  </si>
  <si>
    <t>玉名郡長洲町</t>
  </si>
  <si>
    <t>43369</t>
  </si>
  <si>
    <t>和水町</t>
  </si>
  <si>
    <t>玉名郡和水町</t>
  </si>
  <si>
    <t>43403</t>
  </si>
  <si>
    <t>大津町</t>
  </si>
  <si>
    <t>菊池郡大津町</t>
  </si>
  <si>
    <t>43404</t>
  </si>
  <si>
    <t>菊陽町</t>
  </si>
  <si>
    <t>菊池郡菊陽町</t>
  </si>
  <si>
    <t>43423</t>
  </si>
  <si>
    <t>南小国町</t>
  </si>
  <si>
    <t>阿蘇郡南小国町</t>
  </si>
  <si>
    <t>43424</t>
  </si>
  <si>
    <t>阿蘇郡小国町</t>
  </si>
  <si>
    <t>43425</t>
  </si>
  <si>
    <t>産山村</t>
  </si>
  <si>
    <t>阿蘇郡産山村</t>
  </si>
  <si>
    <t>43428</t>
  </si>
  <si>
    <t>阿蘇郡高森町</t>
  </si>
  <si>
    <t>43432</t>
  </si>
  <si>
    <t>西原村</t>
  </si>
  <si>
    <t>阿蘇郡西原村</t>
  </si>
  <si>
    <t>43433</t>
  </si>
  <si>
    <t>南阿蘇村</t>
  </si>
  <si>
    <t>阿蘇郡南阿蘇村</t>
  </si>
  <si>
    <t>43441</t>
  </si>
  <si>
    <t>御船町</t>
  </si>
  <si>
    <t>上益城郡御船町</t>
  </si>
  <si>
    <t>43442</t>
  </si>
  <si>
    <t>嘉島町</t>
  </si>
  <si>
    <t>上益城郡嘉島町</t>
  </si>
  <si>
    <t>43443</t>
  </si>
  <si>
    <t>益城町</t>
  </si>
  <si>
    <t>上益城郡益城町</t>
  </si>
  <si>
    <t>43444</t>
  </si>
  <si>
    <t>甲佐町</t>
  </si>
  <si>
    <t>上益城郡甲佐町</t>
  </si>
  <si>
    <t>43447</t>
  </si>
  <si>
    <t>山都町</t>
  </si>
  <si>
    <t>上益城郡山都町</t>
  </si>
  <si>
    <t>43468</t>
  </si>
  <si>
    <t>氷川町</t>
  </si>
  <si>
    <t>八代郡氷川町</t>
  </si>
  <si>
    <t>43482</t>
  </si>
  <si>
    <t>芦北町</t>
  </si>
  <si>
    <t>葦北郡芦北町</t>
  </si>
  <si>
    <t>43484</t>
  </si>
  <si>
    <t>津奈木町</t>
  </si>
  <si>
    <t>葦北郡津奈木町</t>
  </si>
  <si>
    <t>43501</t>
  </si>
  <si>
    <t>錦町</t>
  </si>
  <si>
    <t>球磨郡錦町</t>
  </si>
  <si>
    <t>43505</t>
  </si>
  <si>
    <t>多良木町</t>
  </si>
  <si>
    <t>球磨郡多良木町</t>
  </si>
  <si>
    <t>43506</t>
  </si>
  <si>
    <t>湯前町</t>
  </si>
  <si>
    <t>球磨郡湯前町</t>
  </si>
  <si>
    <t>43507</t>
  </si>
  <si>
    <t>水上村</t>
  </si>
  <si>
    <t>球磨郡水上村</t>
  </si>
  <si>
    <t>43510</t>
  </si>
  <si>
    <t>相良村</t>
  </si>
  <si>
    <t>球磨郡相良村</t>
  </si>
  <si>
    <t>43511</t>
  </si>
  <si>
    <t>五木村</t>
  </si>
  <si>
    <t>球磨郡五木村</t>
  </si>
  <si>
    <t>43512</t>
  </si>
  <si>
    <t>山江村</t>
  </si>
  <si>
    <t>球磨郡山江村</t>
  </si>
  <si>
    <t>43513</t>
  </si>
  <si>
    <t>球磨村</t>
  </si>
  <si>
    <t>球磨郡球磨村</t>
  </si>
  <si>
    <t>43514</t>
  </si>
  <si>
    <t>あさぎり町</t>
  </si>
  <si>
    <t>球磨郡あさぎり町</t>
  </si>
  <si>
    <t>43531</t>
  </si>
  <si>
    <t>苓北町</t>
  </si>
  <si>
    <t>天草郡苓北町</t>
  </si>
  <si>
    <t>44</t>
  </si>
  <si>
    <t>44201</t>
  </si>
  <si>
    <t>大分市</t>
  </si>
  <si>
    <t>4403</t>
  </si>
  <si>
    <t>44202</t>
  </si>
  <si>
    <t>別府市</t>
  </si>
  <si>
    <t>4401</t>
  </si>
  <si>
    <t>44203</t>
  </si>
  <si>
    <t>中津市</t>
  </si>
  <si>
    <t>4409</t>
  </si>
  <si>
    <t>44204</t>
  </si>
  <si>
    <t>日田市</t>
  </si>
  <si>
    <t>4408</t>
  </si>
  <si>
    <t>44205</t>
  </si>
  <si>
    <t>佐伯市</t>
  </si>
  <si>
    <t>4405</t>
  </si>
  <si>
    <t>44206</t>
  </si>
  <si>
    <t>臼杵市</t>
  </si>
  <si>
    <t>44207</t>
  </si>
  <si>
    <t>津久見市</t>
  </si>
  <si>
    <t>44208</t>
  </si>
  <si>
    <t>竹田市</t>
  </si>
  <si>
    <t>豊肥</t>
  </si>
  <si>
    <t>4406</t>
  </si>
  <si>
    <t>44209</t>
  </si>
  <si>
    <t>豊後高田市</t>
  </si>
  <si>
    <t>44210</t>
  </si>
  <si>
    <t>杵築市</t>
  </si>
  <si>
    <t>44211</t>
  </si>
  <si>
    <t>宇佐市</t>
  </si>
  <si>
    <t>44212</t>
  </si>
  <si>
    <t>豊後大野市</t>
  </si>
  <si>
    <t>44213</t>
  </si>
  <si>
    <t>由布市</t>
  </si>
  <si>
    <t>44214</t>
  </si>
  <si>
    <t>国東市</t>
  </si>
  <si>
    <t>44322</t>
  </si>
  <si>
    <t>姫島村</t>
  </si>
  <si>
    <t>東国東郡姫島村</t>
  </si>
  <si>
    <t>44341</t>
  </si>
  <si>
    <t>日出町</t>
  </si>
  <si>
    <t>速見郡日出町</t>
  </si>
  <si>
    <t>44461</t>
  </si>
  <si>
    <t>九重町</t>
  </si>
  <si>
    <t>玖珠郡九重町</t>
  </si>
  <si>
    <t>44462</t>
  </si>
  <si>
    <t>玖珠町</t>
  </si>
  <si>
    <t>玖珠郡玖珠町</t>
  </si>
  <si>
    <t>45</t>
  </si>
  <si>
    <t>45201</t>
  </si>
  <si>
    <t>宮崎市</t>
  </si>
  <si>
    <t>宮崎東諸県</t>
  </si>
  <si>
    <t>4501</t>
  </si>
  <si>
    <t>45202</t>
  </si>
  <si>
    <t>都城市</t>
  </si>
  <si>
    <t>都城北諸県</t>
  </si>
  <si>
    <t>4502</t>
  </si>
  <si>
    <t>45203</t>
  </si>
  <si>
    <t>延岡市</t>
  </si>
  <si>
    <t>延岡西臼杵</t>
  </si>
  <si>
    <t>4503</t>
  </si>
  <si>
    <t>45204</t>
  </si>
  <si>
    <t>日南市</t>
  </si>
  <si>
    <t>日南串間</t>
  </si>
  <si>
    <t>4504</t>
  </si>
  <si>
    <t>45205</t>
  </si>
  <si>
    <t>小林市</t>
  </si>
  <si>
    <t>西諸</t>
  </si>
  <si>
    <t>4505</t>
  </si>
  <si>
    <t>45206</t>
  </si>
  <si>
    <t>日向市</t>
  </si>
  <si>
    <t>日向入郷</t>
  </si>
  <si>
    <t>4507</t>
  </si>
  <si>
    <t>45207</t>
  </si>
  <si>
    <t>串間市</t>
  </si>
  <si>
    <t>45208</t>
  </si>
  <si>
    <t>西都市</t>
  </si>
  <si>
    <t>西都児湯</t>
  </si>
  <si>
    <t>4506</t>
  </si>
  <si>
    <t>45209</t>
  </si>
  <si>
    <t>えびの市</t>
  </si>
  <si>
    <t>45341</t>
  </si>
  <si>
    <t>三股町</t>
  </si>
  <si>
    <t>北諸県郡三股町</t>
  </si>
  <si>
    <t>45361</t>
  </si>
  <si>
    <t>高原町</t>
  </si>
  <si>
    <t>西諸県郡高原町</t>
  </si>
  <si>
    <t>45382</t>
  </si>
  <si>
    <t>国富町</t>
  </si>
  <si>
    <t>東諸県郡国富町</t>
  </si>
  <si>
    <t>45383</t>
  </si>
  <si>
    <t>綾町</t>
  </si>
  <si>
    <t>東諸県郡綾町</t>
  </si>
  <si>
    <t>45401</t>
  </si>
  <si>
    <t>高鍋町</t>
  </si>
  <si>
    <t>児湯郡高鍋町</t>
  </si>
  <si>
    <t>45402</t>
  </si>
  <si>
    <t>新富町</t>
  </si>
  <si>
    <t>児湯郡新富町</t>
  </si>
  <si>
    <t>45403</t>
  </si>
  <si>
    <t>西米良村</t>
  </si>
  <si>
    <t>児湯郡西米良村</t>
  </si>
  <si>
    <t>45404</t>
  </si>
  <si>
    <t>木城町</t>
  </si>
  <si>
    <t>児湯郡木城町</t>
  </si>
  <si>
    <t>45405</t>
  </si>
  <si>
    <t>川南町</t>
  </si>
  <si>
    <t>児湯郡川南町</t>
  </si>
  <si>
    <t>45406</t>
  </si>
  <si>
    <t>都農町</t>
  </si>
  <si>
    <t>児湯郡都農町</t>
  </si>
  <si>
    <t>45421</t>
  </si>
  <si>
    <t>門川町</t>
  </si>
  <si>
    <t>東臼杵郡門川町</t>
  </si>
  <si>
    <t>45429</t>
  </si>
  <si>
    <t>諸塚村</t>
  </si>
  <si>
    <t>東臼杵郡諸塚村</t>
  </si>
  <si>
    <t>45430</t>
  </si>
  <si>
    <t>椎葉村</t>
  </si>
  <si>
    <t>東臼杵郡椎葉村</t>
  </si>
  <si>
    <t>45431</t>
  </si>
  <si>
    <t>東臼杵郡美郷町</t>
  </si>
  <si>
    <t>45441</t>
  </si>
  <si>
    <t>高千穂町</t>
  </si>
  <si>
    <t>西臼杵郡高千穂町</t>
  </si>
  <si>
    <t>45442</t>
  </si>
  <si>
    <t>日之影町</t>
  </si>
  <si>
    <t>西臼杵郡日之影町</t>
  </si>
  <si>
    <t>45443</t>
  </si>
  <si>
    <t>五ヶ瀬町</t>
  </si>
  <si>
    <t>西臼杵郡五ヶ瀬町</t>
  </si>
  <si>
    <t>46</t>
  </si>
  <si>
    <t>46201</t>
  </si>
  <si>
    <t>鹿児島市</t>
  </si>
  <si>
    <t>鹿児島</t>
  </si>
  <si>
    <t>4601</t>
  </si>
  <si>
    <t>46203</t>
  </si>
  <si>
    <t>鹿屋市</t>
  </si>
  <si>
    <t>肝属</t>
  </si>
  <si>
    <t>4610</t>
  </si>
  <si>
    <t>46204</t>
  </si>
  <si>
    <t>枕崎市</t>
  </si>
  <si>
    <t>南薩</t>
  </si>
  <si>
    <t>4603</t>
  </si>
  <si>
    <t>46206</t>
  </si>
  <si>
    <t>阿久根市</t>
  </si>
  <si>
    <t>出水</t>
  </si>
  <si>
    <t>4606</t>
  </si>
  <si>
    <t>46208</t>
  </si>
  <si>
    <t>出水市</t>
  </si>
  <si>
    <t>46210</t>
  </si>
  <si>
    <t>指宿市</t>
  </si>
  <si>
    <t>46213</t>
  </si>
  <si>
    <t>西之表市</t>
  </si>
  <si>
    <t>熊毛</t>
  </si>
  <si>
    <t>4611</t>
  </si>
  <si>
    <t>46214</t>
  </si>
  <si>
    <t>垂水市</t>
  </si>
  <si>
    <t>46215</t>
  </si>
  <si>
    <t>薩摩川内市</t>
  </si>
  <si>
    <t>川薩</t>
  </si>
  <si>
    <t>4605</t>
  </si>
  <si>
    <t>46216</t>
  </si>
  <si>
    <t>日置市</t>
  </si>
  <si>
    <t>46217</t>
  </si>
  <si>
    <t>曽於市</t>
  </si>
  <si>
    <t>曽於</t>
  </si>
  <si>
    <t>4609</t>
  </si>
  <si>
    <t>46218</t>
  </si>
  <si>
    <t>霧島市</t>
  </si>
  <si>
    <t>姶良・伊佐</t>
  </si>
  <si>
    <t>4607</t>
  </si>
  <si>
    <t>46219</t>
  </si>
  <si>
    <t>いちき串木野市</t>
  </si>
  <si>
    <t>46220</t>
  </si>
  <si>
    <t>南さつま市</t>
  </si>
  <si>
    <t>46221</t>
  </si>
  <si>
    <t>志布志市</t>
  </si>
  <si>
    <t>46222</t>
  </si>
  <si>
    <t>奄美市</t>
  </si>
  <si>
    <t>奄美</t>
  </si>
  <si>
    <t>4612</t>
  </si>
  <si>
    <t>46223</t>
  </si>
  <si>
    <t>南九州市</t>
  </si>
  <si>
    <t>46224</t>
  </si>
  <si>
    <t>伊佐市</t>
  </si>
  <si>
    <t>46225</t>
  </si>
  <si>
    <t>姶良市</t>
  </si>
  <si>
    <t>46303</t>
  </si>
  <si>
    <t>三島村</t>
  </si>
  <si>
    <t>鹿児島郡三島村</t>
  </si>
  <si>
    <t>46304</t>
  </si>
  <si>
    <t>十島村</t>
  </si>
  <si>
    <t>鹿児島郡十島村</t>
  </si>
  <si>
    <t>46392</t>
  </si>
  <si>
    <t>さつま町</t>
  </si>
  <si>
    <t>薩摩郡さつま町</t>
  </si>
  <si>
    <t>46404</t>
  </si>
  <si>
    <t>長島町</t>
  </si>
  <si>
    <t>出水郡長島町</t>
  </si>
  <si>
    <t>46452</t>
  </si>
  <si>
    <t>湧水町</t>
  </si>
  <si>
    <t>姶良郡湧水町</t>
  </si>
  <si>
    <t>46468</t>
  </si>
  <si>
    <t>大崎町</t>
  </si>
  <si>
    <t>曽於郡大崎町</t>
  </si>
  <si>
    <t>46482</t>
  </si>
  <si>
    <t>東串良町</t>
  </si>
  <si>
    <t>肝属郡東串良町</t>
  </si>
  <si>
    <t>46490</t>
  </si>
  <si>
    <t>錦江町</t>
  </si>
  <si>
    <t>肝属郡錦江町</t>
  </si>
  <si>
    <t>46491</t>
  </si>
  <si>
    <t>南大隅町</t>
  </si>
  <si>
    <t>肝属郡南大隅町</t>
  </si>
  <si>
    <t>46492</t>
  </si>
  <si>
    <t>肝付町</t>
  </si>
  <si>
    <t>肝属郡肝付町</t>
  </si>
  <si>
    <t>46501</t>
  </si>
  <si>
    <t>中種子町</t>
  </si>
  <si>
    <t>熊毛郡中種子町</t>
  </si>
  <si>
    <t>46502</t>
  </si>
  <si>
    <t>南種子町</t>
  </si>
  <si>
    <t>熊毛郡南種子町</t>
  </si>
  <si>
    <t>46505</t>
  </si>
  <si>
    <t>屋久島町</t>
  </si>
  <si>
    <t>熊毛郡屋久島町</t>
  </si>
  <si>
    <t>46523</t>
  </si>
  <si>
    <t>大和村</t>
  </si>
  <si>
    <t>大島郡大和村</t>
  </si>
  <si>
    <t>46524</t>
  </si>
  <si>
    <t>宇検村</t>
  </si>
  <si>
    <t>大島郡宇検村</t>
  </si>
  <si>
    <t>46525</t>
  </si>
  <si>
    <t>瀬戸内町</t>
  </si>
  <si>
    <t>大島郡瀬戸内町</t>
  </si>
  <si>
    <t>46527</t>
  </si>
  <si>
    <t>龍郷町</t>
  </si>
  <si>
    <t>大島郡龍郷町</t>
  </si>
  <si>
    <t>46529</t>
  </si>
  <si>
    <t>喜界町</t>
  </si>
  <si>
    <t>大島郡喜界町</t>
  </si>
  <si>
    <t>46530</t>
  </si>
  <si>
    <t>徳之島町</t>
  </si>
  <si>
    <t>大島郡徳之島町</t>
  </si>
  <si>
    <t>46531</t>
  </si>
  <si>
    <t>天城町</t>
  </si>
  <si>
    <t>大島郡天城町</t>
  </si>
  <si>
    <t>46532</t>
  </si>
  <si>
    <t>伊仙町</t>
  </si>
  <si>
    <t>大島郡伊仙町</t>
  </si>
  <si>
    <t>46533</t>
  </si>
  <si>
    <t>和泊町</t>
  </si>
  <si>
    <t>大島郡和泊町</t>
  </si>
  <si>
    <t>46534</t>
  </si>
  <si>
    <t>知名町</t>
  </si>
  <si>
    <t>大島郡知名町</t>
  </si>
  <si>
    <t>46535</t>
  </si>
  <si>
    <t>与論町</t>
  </si>
  <si>
    <t>大島郡与論町</t>
  </si>
  <si>
    <t>47</t>
  </si>
  <si>
    <t>47201</t>
  </si>
  <si>
    <t>那覇市</t>
  </si>
  <si>
    <t>4703</t>
  </si>
  <si>
    <t>47205</t>
  </si>
  <si>
    <t>宜野湾市</t>
  </si>
  <si>
    <t>4702</t>
  </si>
  <si>
    <t>47207</t>
  </si>
  <si>
    <t>石垣市</t>
  </si>
  <si>
    <t>八重山</t>
  </si>
  <si>
    <t>4705</t>
  </si>
  <si>
    <t>47208</t>
  </si>
  <si>
    <t>浦添市</t>
  </si>
  <si>
    <t>47209</t>
  </si>
  <si>
    <t>名護市</t>
  </si>
  <si>
    <t>4701</t>
  </si>
  <si>
    <t>47210</t>
  </si>
  <si>
    <t>糸満市</t>
  </si>
  <si>
    <t>47211</t>
  </si>
  <si>
    <t>沖縄市</t>
  </si>
  <si>
    <t>47212</t>
  </si>
  <si>
    <t>豊見城市</t>
  </si>
  <si>
    <t>47213</t>
  </si>
  <si>
    <t>うるま市</t>
  </si>
  <si>
    <t>47214</t>
  </si>
  <si>
    <t>宮古島市</t>
  </si>
  <si>
    <t>4704</t>
  </si>
  <si>
    <t>47215</t>
  </si>
  <si>
    <t>南城市</t>
  </si>
  <si>
    <t>47301</t>
  </si>
  <si>
    <t>国頭村</t>
  </si>
  <si>
    <t>国頭郡国頭村</t>
  </si>
  <si>
    <t>47302</t>
  </si>
  <si>
    <t>大宜味村</t>
  </si>
  <si>
    <t>国頭郡大宜味村</t>
  </si>
  <si>
    <t>47303</t>
  </si>
  <si>
    <t>東村</t>
  </si>
  <si>
    <t>国頭郡東村</t>
  </si>
  <si>
    <t>47306</t>
  </si>
  <si>
    <t>今帰仁村</t>
  </si>
  <si>
    <t>国頭郡今帰仁村</t>
  </si>
  <si>
    <t>47308</t>
  </si>
  <si>
    <t>本部町</t>
  </si>
  <si>
    <t>国頭郡本部町</t>
  </si>
  <si>
    <t>47311</t>
  </si>
  <si>
    <t>恩納村</t>
  </si>
  <si>
    <t>国頭郡恩納村</t>
  </si>
  <si>
    <t>47313</t>
  </si>
  <si>
    <t>宜野座村</t>
  </si>
  <si>
    <t>国頭郡宜野座村</t>
  </si>
  <si>
    <t>47314</t>
  </si>
  <si>
    <t>金武町</t>
  </si>
  <si>
    <t>国頭郡金武町</t>
  </si>
  <si>
    <t>47315</t>
  </si>
  <si>
    <t>伊江村</t>
  </si>
  <si>
    <t>国頭郡伊江村</t>
  </si>
  <si>
    <t>47324</t>
  </si>
  <si>
    <t>読谷村</t>
  </si>
  <si>
    <t>中頭郡読谷村</t>
  </si>
  <si>
    <t>47325</t>
  </si>
  <si>
    <t>嘉手納町</t>
  </si>
  <si>
    <t>中頭郡嘉手納町</t>
  </si>
  <si>
    <t>47326</t>
  </si>
  <si>
    <t>北谷町</t>
  </si>
  <si>
    <t>中頭郡北谷町</t>
  </si>
  <si>
    <t>47327</t>
  </si>
  <si>
    <t>北中城村</t>
  </si>
  <si>
    <t>中頭郡北中城村</t>
  </si>
  <si>
    <t>47328</t>
  </si>
  <si>
    <t>中城村</t>
  </si>
  <si>
    <t>中頭郡中城村</t>
  </si>
  <si>
    <t>47329</t>
  </si>
  <si>
    <t>西原町</t>
  </si>
  <si>
    <t>中頭郡西原町</t>
  </si>
  <si>
    <t>47348</t>
  </si>
  <si>
    <t>与那原町</t>
  </si>
  <si>
    <t>島尻郡与那原町</t>
  </si>
  <si>
    <t>47350</t>
  </si>
  <si>
    <t>南風原町</t>
  </si>
  <si>
    <t>島尻郡南風原町</t>
  </si>
  <si>
    <t>47353</t>
  </si>
  <si>
    <t>渡嘉敷村</t>
  </si>
  <si>
    <t>島尻郡渡嘉敷村</t>
  </si>
  <si>
    <t>47354</t>
  </si>
  <si>
    <t>座間味村</t>
  </si>
  <si>
    <t>島尻郡座間味村</t>
  </si>
  <si>
    <t>47355</t>
  </si>
  <si>
    <t>粟国村</t>
  </si>
  <si>
    <t>島尻郡粟国村</t>
  </si>
  <si>
    <t>47356</t>
  </si>
  <si>
    <t>渡名喜村</t>
  </si>
  <si>
    <t>島尻郡渡名喜村</t>
  </si>
  <si>
    <t>47357</t>
  </si>
  <si>
    <t>南大東村</t>
  </si>
  <si>
    <t>島尻郡南大東村</t>
  </si>
  <si>
    <t>47358</t>
  </si>
  <si>
    <t>北大東村</t>
  </si>
  <si>
    <t>島尻郡北大東村</t>
  </si>
  <si>
    <t>47359</t>
  </si>
  <si>
    <t>伊平屋村</t>
  </si>
  <si>
    <t>島尻郡伊平屋村</t>
  </si>
  <si>
    <t>47360</t>
  </si>
  <si>
    <t>伊是名村</t>
  </si>
  <si>
    <t>島尻郡伊是名村</t>
  </si>
  <si>
    <t>47361</t>
  </si>
  <si>
    <t>久米島町</t>
  </si>
  <si>
    <t>島尻郡久米島町</t>
  </si>
  <si>
    <t>47362</t>
  </si>
  <si>
    <t>八重瀬町</t>
  </si>
  <si>
    <t>島尻郡八重瀬町</t>
  </si>
  <si>
    <t>47375</t>
  </si>
  <si>
    <t>多良間村</t>
  </si>
  <si>
    <t>宮古郡多良間村</t>
  </si>
  <si>
    <t>47381</t>
  </si>
  <si>
    <t>竹富町</t>
  </si>
  <si>
    <t>八重山郡竹富町</t>
  </si>
  <si>
    <t>47382</t>
  </si>
  <si>
    <t>与那国町</t>
  </si>
  <si>
    <t>八重山郡与那国町</t>
  </si>
  <si>
    <t>構想区域名（自動入力）</t>
    <rPh sb="0" eb="2">
      <t>コウソウ</t>
    </rPh>
    <rPh sb="2" eb="4">
      <t>クイキ</t>
    </rPh>
    <rPh sb="4" eb="5">
      <t>メイ</t>
    </rPh>
    <rPh sb="6" eb="10">
      <t>ジドウニュウリョク</t>
    </rPh>
    <phoneticPr fontId="2"/>
  </si>
  <si>
    <r>
      <t>各年度の</t>
    </r>
    <r>
      <rPr>
        <sz val="14"/>
        <rFont val="メイリオ"/>
        <family val="3"/>
        <charset val="128"/>
      </rPr>
      <t>経常収支の赤字額
（千円）
（※２）</t>
    </r>
    <rPh sb="0" eb="3">
      <t>カクネンド</t>
    </rPh>
    <rPh sb="4" eb="8">
      <t>ケイジョウシュウシ</t>
    </rPh>
    <phoneticPr fontId="2"/>
  </si>
  <si>
    <t>令和7年度及び8年度における病床機能再編支援事業（確保基金Ⅰ-2）のうち、単独支援給付金支給事業の申請等の状況及び申請予定</t>
    <rPh sb="0" eb="2">
      <t>レイワ</t>
    </rPh>
    <rPh sb="3" eb="5">
      <t>ネンド</t>
    </rPh>
    <rPh sb="5" eb="6">
      <t>オヨ</t>
    </rPh>
    <rPh sb="8" eb="10">
      <t>ネンド</t>
    </rPh>
    <rPh sb="14" eb="16">
      <t>ビョウショウ</t>
    </rPh>
    <rPh sb="16" eb="18">
      <t>キノウ</t>
    </rPh>
    <rPh sb="18" eb="20">
      <t>サイヘン</t>
    </rPh>
    <rPh sb="20" eb="22">
      <t>シエン</t>
    </rPh>
    <rPh sb="22" eb="24">
      <t>ジギョウ</t>
    </rPh>
    <rPh sb="25" eb="27">
      <t>カクホ</t>
    </rPh>
    <rPh sb="27" eb="29">
      <t>キキン</t>
    </rPh>
    <rPh sb="49" eb="51">
      <t>シンセイ</t>
    </rPh>
    <rPh sb="51" eb="52">
      <t>トウ</t>
    </rPh>
    <rPh sb="53" eb="55">
      <t>ジョウキョウ</t>
    </rPh>
    <rPh sb="55" eb="56">
      <t>オヨ</t>
    </rPh>
    <rPh sb="57" eb="59">
      <t>シンセイ</t>
    </rPh>
    <rPh sb="59" eb="61">
      <t>ヨテイ</t>
    </rPh>
    <phoneticPr fontId="2"/>
  </si>
  <si>
    <r>
      <rPr>
        <sz val="14"/>
        <rFont val="メイリオ"/>
        <family val="3"/>
        <charset val="128"/>
      </rPr>
      <t>在宅医療に係る施設届出の有無
(申請日時点)</t>
    </r>
    <rPh sb="0" eb="2">
      <t>ザイタク</t>
    </rPh>
    <rPh sb="2" eb="4">
      <t>イリョウ</t>
    </rPh>
    <rPh sb="5" eb="6">
      <t>カカワ</t>
    </rPh>
    <rPh sb="7" eb="9">
      <t>シセツ</t>
    </rPh>
    <rPh sb="9" eb="11">
      <t>トドケデ</t>
    </rPh>
    <rPh sb="12" eb="14">
      <t>ウム</t>
    </rPh>
    <rPh sb="16" eb="19">
      <t>シンセイビ</t>
    </rPh>
    <rPh sb="19" eb="21">
      <t>ジテン</t>
    </rPh>
    <phoneticPr fontId="2"/>
  </si>
  <si>
    <t>左記以外に中止する診療科がある場合は、こちらに記載ください。</t>
    <rPh sb="0" eb="2">
      <t>サキ</t>
    </rPh>
    <rPh sb="2" eb="4">
      <t>イガイ</t>
    </rPh>
    <rPh sb="5" eb="7">
      <t>チュウシ</t>
    </rPh>
    <rPh sb="9" eb="12">
      <t>シンリョウカ</t>
    </rPh>
    <rPh sb="15" eb="17">
      <t>バアイ</t>
    </rPh>
    <rPh sb="23" eb="25">
      <t>キサイ</t>
    </rPh>
    <phoneticPr fontId="2"/>
  </si>
  <si>
    <t>(A)
削減前の許可病床数</t>
    <rPh sb="4" eb="6">
      <t>サクゲン</t>
    </rPh>
    <rPh sb="6" eb="7">
      <t>マエ</t>
    </rPh>
    <phoneticPr fontId="2"/>
  </si>
  <si>
    <t>(B)
削減後の許可病床数</t>
    <rPh sb="4" eb="6">
      <t>サクゲン</t>
    </rPh>
    <rPh sb="6" eb="7">
      <t>アト</t>
    </rPh>
    <rPh sb="8" eb="10">
      <t>キョカ</t>
    </rPh>
    <rPh sb="10" eb="13">
      <t>ビョウショウスウ</t>
    </rPh>
    <phoneticPr fontId="2"/>
  </si>
  <si>
    <t>(C) = (D)+(E)
削減した病床数(A-B)のうち、
病床数適正化緊急支援事業の
支給対象となるもの</t>
    <rPh sb="14" eb="16">
      <t>サクゲン</t>
    </rPh>
    <rPh sb="18" eb="21">
      <t>ビョウショウスウ</t>
    </rPh>
    <rPh sb="45" eb="49">
      <t>シキュウタイショウ</t>
    </rPh>
    <phoneticPr fontId="2"/>
  </si>
  <si>
    <t>（D)による
給付額小計
(千円)</t>
    <rPh sb="7" eb="10">
      <t>キュウフガク</t>
    </rPh>
    <rPh sb="10" eb="12">
      <t>ショウケイ</t>
    </rPh>
    <rPh sb="14" eb="16">
      <t>センエン</t>
    </rPh>
    <phoneticPr fontId="2"/>
  </si>
  <si>
    <t>(E)
(C)のうち、
休床を削減するもの</t>
    <rPh sb="12" eb="14">
      <t>キュウショウ</t>
    </rPh>
    <rPh sb="15" eb="17">
      <t>サクゲン</t>
    </rPh>
    <phoneticPr fontId="2"/>
  </si>
  <si>
    <t>（E)による
給付額小計
(千円)</t>
    <rPh sb="7" eb="10">
      <t>キュウフガク</t>
    </rPh>
    <rPh sb="10" eb="12">
      <t>ショウケイ</t>
    </rPh>
    <phoneticPr fontId="2"/>
  </si>
  <si>
    <t>(F)＝(A-B)-(C)
削減した病床数(A-B)のうち、
病床数適正化緊急支援事業の
支給対象とならないもの</t>
    <phoneticPr fontId="2"/>
  </si>
  <si>
    <t xml:space="preserve">
①
実施要綱を確認し、対象となる病床である旨の確認</t>
    <rPh sb="3" eb="5">
      <t>ジッシ</t>
    </rPh>
    <rPh sb="5" eb="7">
      <t>ヨウコウ</t>
    </rPh>
    <rPh sb="8" eb="10">
      <t>カクニン</t>
    </rPh>
    <rPh sb="12" eb="14">
      <t>タイショウ</t>
    </rPh>
    <rPh sb="17" eb="19">
      <t>ビョウショウ</t>
    </rPh>
    <rPh sb="22" eb="23">
      <t>ムネ</t>
    </rPh>
    <rPh sb="24" eb="26">
      <t>カクニン</t>
    </rPh>
    <phoneticPr fontId="2"/>
  </si>
  <si>
    <t>（※２）経常収支が赤字の年度についてのみ、金額をマイナスで記載ください（黒字の年度欄には記載しないでください）。	令和７年度分は申請時点で未確定であれば、見込みの金額を記載ください。</t>
    <phoneticPr fontId="2"/>
  </si>
  <si>
    <t>（※３）[21]～[24]欄のいずれかが「届出あり」の場合は、当該在宅医療の提供予定について、「拡充」「維持」「縮小・中止」の中から選択し、</t>
    <phoneticPr fontId="2"/>
  </si>
  <si>
    <t>　　　　[21]～[24]欄のいずれも「届出なし」の場合は、新規に届出の予定があれば「新規」を選択ください。</t>
    <phoneticPr fontId="2"/>
  </si>
  <si>
    <t xml:space="preserve">（※４）【病床を削減済みの場合】　削減の前月までの3か月間
　　　　算出式は、以下の通りです。_x000B_　　　（在院患者数＋退院患者数）／（医療機関全体の病床数×３か月の日数）	</t>
    <phoneticPr fontId="2"/>
  </si>
  <si>
    <t>　　　　【今後、削減予定の場合】　申請月前月までの3か月間</t>
    <phoneticPr fontId="2"/>
  </si>
  <si>
    <t>算出式は、以下の通りです。</t>
    <phoneticPr fontId="2"/>
  </si>
  <si>
    <t>（在院患者数＋退院患者数）／（医療機関全体の病床数×３か月の日数）</t>
    <phoneticPr fontId="2"/>
  </si>
  <si>
    <t>（※５）削減済みの病床については削減日、今後削減予定の病床については令和９(2027)年３月３１日までの日付で記載ください。</t>
    <phoneticPr fontId="2"/>
  </si>
  <si>
    <t>（※６）①(分娩取扱や小児医療の提供に支障を来さない場合を除く)産科・小児科部門の病床
　　　　②同一開設者の医療機関へ融通した病床
　　　　③事業譲渡等により削減した病床
　　　　④病床種別を変更した病床
　　　　⑤感染症法に基づく協定締結の確保病床(数)
　　　　⑥許可内容の用途で活用していない特例病床があり、当該特例病床の削減を行わない場合
　　　　など、削減しても支給対象とならない場合があるため、実施要綱をよくご確認ください。</t>
    <phoneticPr fontId="2"/>
  </si>
  <si>
    <r>
      <t>当該病棟の許可病床数
（</t>
    </r>
    <r>
      <rPr>
        <b/>
        <sz val="14"/>
        <rFont val="メイリオ"/>
        <family val="3"/>
        <charset val="128"/>
      </rPr>
      <t>今回の申請により削減予定</t>
    </r>
    <r>
      <rPr>
        <sz val="14"/>
        <rFont val="メイリオ"/>
        <family val="3"/>
        <charset val="128"/>
      </rPr>
      <t>）</t>
    </r>
    <rPh sb="0" eb="2">
      <t>トウガイ</t>
    </rPh>
    <rPh sb="2" eb="4">
      <t>ビョウトウ</t>
    </rPh>
    <rPh sb="5" eb="7">
      <t>キョカ</t>
    </rPh>
    <rPh sb="7" eb="9">
      <t>ビョウショウ</t>
    </rPh>
    <rPh sb="9" eb="10">
      <t>スウ</t>
    </rPh>
    <rPh sb="12" eb="14">
      <t>コンカイ</t>
    </rPh>
    <rPh sb="15" eb="17">
      <t>シンセイ</t>
    </rPh>
    <rPh sb="20" eb="22">
      <t>サクゲン</t>
    </rPh>
    <rPh sb="22" eb="24">
      <t>ヨテイ</t>
    </rPh>
    <phoneticPr fontId="2"/>
  </si>
  <si>
    <t>(D)
(C)のうち、
稼働病床を削減するもの
（※６）</t>
    <rPh sb="12" eb="16">
      <t>カドウビョウショウ</t>
    </rPh>
    <rPh sb="17" eb="19">
      <t>サクゲン</t>
    </rPh>
    <phoneticPr fontId="2"/>
  </si>
  <si>
    <t>記入例</t>
    <rPh sb="0" eb="3">
      <t>キニュウレイ</t>
    </rPh>
    <phoneticPr fontId="2"/>
  </si>
  <si>
    <t>2階東病棟</t>
    <rPh sb="1" eb="2">
      <t>カイ</t>
    </rPh>
    <rPh sb="2" eb="5">
      <t>ヒガシビョウトウ</t>
    </rPh>
    <phoneticPr fontId="2"/>
  </si>
  <si>
    <t>病床区分</t>
    <rPh sb="0" eb="4">
      <t>ビョウショウクブン</t>
    </rPh>
    <phoneticPr fontId="2"/>
  </si>
  <si>
    <t>精神病床</t>
    <rPh sb="0" eb="4">
      <t>セイシンビョウショウ</t>
    </rPh>
    <phoneticPr fontId="2"/>
  </si>
  <si>
    <t>結核病床</t>
    <rPh sb="0" eb="2">
      <t>ケッカク</t>
    </rPh>
    <rPh sb="2" eb="4">
      <t>ビョウショウ</t>
    </rPh>
    <phoneticPr fontId="2"/>
  </si>
  <si>
    <t>感染症病床</t>
    <rPh sb="0" eb="5">
      <t>カンセンショウビョウショウ</t>
    </rPh>
    <phoneticPr fontId="2"/>
  </si>
  <si>
    <t>文字</t>
    <rPh sb="0" eb="2">
      <t>モジ</t>
    </rPh>
    <phoneticPr fontId="2"/>
  </si>
  <si>
    <t>自動</t>
    <rPh sb="0" eb="2">
      <t>ジドウ</t>
    </rPh>
    <phoneticPr fontId="2"/>
  </si>
  <si>
    <t>記入例</t>
  </si>
  <si>
    <t>2階西病棟</t>
    <rPh sb="2" eb="3">
      <t>ニシ</t>
    </rPh>
    <phoneticPr fontId="2"/>
  </si>
  <si>
    <t>救命救急入院料</t>
    <phoneticPr fontId="2"/>
  </si>
  <si>
    <t>特定集中治療室管理料</t>
    <phoneticPr fontId="2"/>
  </si>
  <si>
    <t>ハイケアユニット入院医療管理料</t>
    <phoneticPr fontId="2"/>
  </si>
  <si>
    <t>脳卒中ケアユニット入院医療管理料</t>
  </si>
  <si>
    <t>総合周産期特定集中治療室管理料（母体・胎児）</t>
  </si>
  <si>
    <t>総合周産期特定集中治療室管理料（新生児）</t>
  </si>
  <si>
    <t>新生児特定集中治療室管理料</t>
    <phoneticPr fontId="2"/>
  </si>
  <si>
    <t>新生児特定集中治療室重症児対応体制強化管理料</t>
    <rPh sb="10" eb="17">
      <t>ジュウショウジタイオウタイセイ</t>
    </rPh>
    <rPh sb="17" eb="19">
      <t>キョウカ</t>
    </rPh>
    <phoneticPr fontId="2"/>
  </si>
  <si>
    <t>新生児治療回復室入院医療管理料</t>
  </si>
  <si>
    <t>小児特定集中治療室管理料</t>
  </si>
  <si>
    <t>特定機能病院一般病棟７対１入院基本料</t>
  </si>
  <si>
    <t>特定機能病院一般病棟10対１入院基本料</t>
  </si>
  <si>
    <t>専門病院７対１入院基本料</t>
  </si>
  <si>
    <t>専門病院10対１入院基本料</t>
  </si>
  <si>
    <t>専門病院13対１入院基本料</t>
  </si>
  <si>
    <t>急性期病院Ａ一般入院料</t>
    <rPh sb="0" eb="3">
      <t>キュウセイキ</t>
    </rPh>
    <rPh sb="3" eb="5">
      <t>ビョウイン</t>
    </rPh>
    <rPh sb="6" eb="11">
      <t>イッパンニュウインリョウ</t>
    </rPh>
    <phoneticPr fontId="2"/>
  </si>
  <si>
    <t>急性期病院Ｂ一般入院料</t>
    <rPh sb="0" eb="3">
      <t>キュウセイキ</t>
    </rPh>
    <rPh sb="3" eb="5">
      <t>ビョウイン</t>
    </rPh>
    <rPh sb="6" eb="11">
      <t>イッパンニュウインリョウ</t>
    </rPh>
    <phoneticPr fontId="2"/>
  </si>
  <si>
    <t>急性期一般入院料１</t>
    <rPh sb="0" eb="8">
      <t>キュウセイキイッパンニュウインリョウ</t>
    </rPh>
    <phoneticPr fontId="2"/>
  </si>
  <si>
    <t>急性期一般入院料２</t>
    <rPh sb="0" eb="8">
      <t>キュウセイキイッパンニュウインリョウ</t>
    </rPh>
    <phoneticPr fontId="2"/>
  </si>
  <si>
    <t>急性期一般入院料３</t>
    <rPh sb="0" eb="8">
      <t>キュウセイキイッパンニュウインリョウ</t>
    </rPh>
    <phoneticPr fontId="2"/>
  </si>
  <si>
    <t>急性期一般入院料４</t>
    <rPh sb="0" eb="8">
      <t>キュウセイキイッパンニュウインリョウ</t>
    </rPh>
    <phoneticPr fontId="2"/>
  </si>
  <si>
    <t>急性期一般入院料５</t>
    <rPh sb="0" eb="8">
      <t>キュウセイキイッパンニュウインリョウ</t>
    </rPh>
    <phoneticPr fontId="2"/>
  </si>
  <si>
    <t>急性期一般入院料６</t>
    <rPh sb="0" eb="8">
      <t>キュウセイキイッパンニュウインリョウ</t>
    </rPh>
    <phoneticPr fontId="2"/>
  </si>
  <si>
    <t>地域一般入院料１</t>
    <rPh sb="0" eb="4">
      <t>チイキイッパン</t>
    </rPh>
    <rPh sb="4" eb="7">
      <t>ニュウインリョウ</t>
    </rPh>
    <phoneticPr fontId="2"/>
  </si>
  <si>
    <t>地域一般入院料２</t>
    <rPh sb="0" eb="4">
      <t>チイキイッパン</t>
    </rPh>
    <rPh sb="4" eb="7">
      <t>ニュウインリョウ</t>
    </rPh>
    <phoneticPr fontId="2"/>
  </si>
  <si>
    <t>地域一般入院料３</t>
    <rPh sb="0" eb="4">
      <t>チイキイッパン</t>
    </rPh>
    <rPh sb="4" eb="7">
      <t>ニュウインリョウ</t>
    </rPh>
    <phoneticPr fontId="2"/>
  </si>
  <si>
    <t>一般病棟特別入院基本料</t>
  </si>
  <si>
    <t>特定一般病棟入院料</t>
    <phoneticPr fontId="2"/>
  </si>
  <si>
    <t>特定一般病棟入院料（地域包括ケア）</t>
    <phoneticPr fontId="2"/>
  </si>
  <si>
    <t>地域包括医療病棟入院料</t>
    <rPh sb="0" eb="8">
      <t>チイキホウカツイリョウビョウトウ</t>
    </rPh>
    <rPh sb="8" eb="11">
      <t>ニュウインリョウ</t>
    </rPh>
    <phoneticPr fontId="2"/>
  </si>
  <si>
    <t>地域包括ケア病棟入院料</t>
    <phoneticPr fontId="2"/>
  </si>
  <si>
    <t>地域包括ケア入院医療管理料</t>
    <phoneticPr fontId="2"/>
  </si>
  <si>
    <t>特定機能病院リハビリテーション病棟入院料</t>
  </si>
  <si>
    <t>回復期リハビリテーション病棟入院料</t>
    <phoneticPr fontId="2"/>
  </si>
  <si>
    <t>回復期リハビリテーション入院医療管理料</t>
    <rPh sb="12" eb="19">
      <t>ニュウインイリョウカンリリョウ</t>
    </rPh>
    <phoneticPr fontId="2"/>
  </si>
  <si>
    <t>緩和ケア病棟入院料</t>
    <phoneticPr fontId="2"/>
  </si>
  <si>
    <t>障害者施設等７対１入院基本料</t>
  </si>
  <si>
    <t>障害者施設等10対１入院基本料</t>
  </si>
  <si>
    <t>障害者施設等13対１入院基本料</t>
  </si>
  <si>
    <t>障害者施設等15対１入院基本料</t>
  </si>
  <si>
    <t>特殊疾患入院医療管理料</t>
  </si>
  <si>
    <t>療養病棟入院料１</t>
    <phoneticPr fontId="2"/>
  </si>
  <si>
    <t>療養病棟入院料２</t>
  </si>
  <si>
    <t>療養病棟特別入院基本料</t>
  </si>
  <si>
    <t>小児入院医療管理料１</t>
  </si>
  <si>
    <t>精神科救急急性期医療入院料</t>
    <rPh sb="0" eb="8">
      <t>セイシンカキュウキュウキュウセイキ</t>
    </rPh>
    <rPh sb="8" eb="10">
      <t>イリョウ</t>
    </rPh>
    <rPh sb="10" eb="13">
      <t>ニュウインリョウ</t>
    </rPh>
    <phoneticPr fontId="2"/>
  </si>
  <si>
    <t>精神科急性期治療病棟入院料</t>
    <rPh sb="0" eb="3">
      <t>セイシンカ</t>
    </rPh>
    <rPh sb="3" eb="6">
      <t>キュウセイキ</t>
    </rPh>
    <rPh sb="6" eb="8">
      <t>チリョウ</t>
    </rPh>
    <rPh sb="8" eb="10">
      <t>ビョウトウ</t>
    </rPh>
    <rPh sb="10" eb="13">
      <t>ニュウインリョウ</t>
    </rPh>
    <phoneticPr fontId="2"/>
  </si>
  <si>
    <t>精神科救急・合併症入院料</t>
    <rPh sb="0" eb="5">
      <t>セイシンカキュウキュウ</t>
    </rPh>
    <rPh sb="6" eb="9">
      <t>ガッペイショウ</t>
    </rPh>
    <rPh sb="9" eb="12">
      <t>ニュウインリョウ</t>
    </rPh>
    <phoneticPr fontId="2"/>
  </si>
  <si>
    <t>特定機能病院精神病棟７対１入院基本料</t>
    <rPh sb="6" eb="8">
      <t>セイシン</t>
    </rPh>
    <phoneticPr fontId="2"/>
  </si>
  <si>
    <t>特定機能病院精神病棟10対１入院基本料</t>
    <rPh sb="6" eb="8">
      <t>セイシン</t>
    </rPh>
    <phoneticPr fontId="2"/>
  </si>
  <si>
    <t>特定機能病院精神病棟13対１入院基本料</t>
    <rPh sb="6" eb="8">
      <t>セイシン</t>
    </rPh>
    <phoneticPr fontId="2"/>
  </si>
  <si>
    <t>特定機能病院精神病棟15対１入院基本料</t>
    <rPh sb="6" eb="8">
      <t>セイシン</t>
    </rPh>
    <phoneticPr fontId="2"/>
  </si>
  <si>
    <t>精神病棟10対１入院基本料</t>
    <rPh sb="0" eb="3">
      <t>セイシンビョウ</t>
    </rPh>
    <rPh sb="3" eb="4">
      <t>トウ</t>
    </rPh>
    <rPh sb="6" eb="7">
      <t>タイ</t>
    </rPh>
    <rPh sb="8" eb="10">
      <t>ニュウイン</t>
    </rPh>
    <rPh sb="10" eb="13">
      <t>キホンリョウ</t>
    </rPh>
    <phoneticPr fontId="2"/>
  </si>
  <si>
    <t>精神病棟13対１入院基本料</t>
    <rPh sb="0" eb="3">
      <t>セイシンビョウ</t>
    </rPh>
    <rPh sb="3" eb="4">
      <t>トウ</t>
    </rPh>
    <rPh sb="6" eb="7">
      <t>タイ</t>
    </rPh>
    <rPh sb="8" eb="10">
      <t>ニュウイン</t>
    </rPh>
    <rPh sb="10" eb="13">
      <t>キホンリョウ</t>
    </rPh>
    <phoneticPr fontId="2"/>
  </si>
  <si>
    <t>精神病棟15対１入院基本料</t>
    <rPh sb="0" eb="3">
      <t>セイシンビョウ</t>
    </rPh>
    <rPh sb="3" eb="4">
      <t>トウ</t>
    </rPh>
    <rPh sb="6" eb="7">
      <t>タイ</t>
    </rPh>
    <rPh sb="8" eb="10">
      <t>ニュウイン</t>
    </rPh>
    <rPh sb="10" eb="13">
      <t>キホンリョウ</t>
    </rPh>
    <phoneticPr fontId="2"/>
  </si>
  <si>
    <t>精神病棟18対１入院基本料</t>
    <rPh sb="0" eb="3">
      <t>セイシンビョウ</t>
    </rPh>
    <rPh sb="3" eb="4">
      <t>トウ</t>
    </rPh>
    <rPh sb="6" eb="7">
      <t>タイ</t>
    </rPh>
    <rPh sb="8" eb="10">
      <t>ニュウイン</t>
    </rPh>
    <rPh sb="10" eb="13">
      <t>キホンリョウ</t>
    </rPh>
    <phoneticPr fontId="2"/>
  </si>
  <si>
    <t>精神病棟20対１入院基本料</t>
    <rPh sb="0" eb="3">
      <t>セイシンビョウ</t>
    </rPh>
    <rPh sb="3" eb="4">
      <t>トウ</t>
    </rPh>
    <rPh sb="6" eb="7">
      <t>タイ</t>
    </rPh>
    <rPh sb="8" eb="10">
      <t>ニュウイン</t>
    </rPh>
    <rPh sb="10" eb="13">
      <t>キホンリョウ</t>
    </rPh>
    <phoneticPr fontId="2"/>
  </si>
  <si>
    <t>精神病棟特別入院基本料</t>
    <rPh sb="0" eb="2">
      <t>セイシン</t>
    </rPh>
    <phoneticPr fontId="2"/>
  </si>
  <si>
    <t>児童・思春期精神科入院医療管理料</t>
    <rPh sb="0" eb="2">
      <t>ジドウ</t>
    </rPh>
    <rPh sb="3" eb="16">
      <t>シシュンキセイシンカニュウインイリョウカンリリョウ</t>
    </rPh>
    <phoneticPr fontId="2"/>
  </si>
  <si>
    <t>精神療養病棟入院料</t>
    <rPh sb="0" eb="9">
      <t>セイシンリョウヨウビョウトウニュウインリョウ</t>
    </rPh>
    <phoneticPr fontId="2"/>
  </si>
  <si>
    <t>認知症治療病棟入院料</t>
    <rPh sb="0" eb="10">
      <t>ニンチショウチリョウビョウトウニュウインリョウ</t>
    </rPh>
    <phoneticPr fontId="2"/>
  </si>
  <si>
    <t>地域移行機能強化病棟入院料</t>
    <rPh sb="0" eb="6">
      <t>チイキイコウキノウ</t>
    </rPh>
    <rPh sb="6" eb="8">
      <t>キョウカ</t>
    </rPh>
    <rPh sb="8" eb="10">
      <t>ビョウトウ</t>
    </rPh>
    <rPh sb="10" eb="13">
      <t>ニュウインリョウ</t>
    </rPh>
    <phoneticPr fontId="2"/>
  </si>
  <si>
    <t>有床診療所入院基本料</t>
    <rPh sb="0" eb="10">
      <t>ユウショウシンリョウジョニュウインキホンリョウ</t>
    </rPh>
    <phoneticPr fontId="2"/>
  </si>
  <si>
    <t>有床診療所療養病床入院基本料</t>
    <rPh sb="0" eb="5">
      <t>ユウショウシンリョウジョ</t>
    </rPh>
    <rPh sb="5" eb="14">
      <t>リョウヨウビョウショウニュウインキホンリョウ</t>
    </rPh>
    <phoneticPr fontId="2"/>
  </si>
  <si>
    <t>＜病院　一般病床用＞</t>
    <rPh sb="1" eb="3">
      <t>ビョウイン</t>
    </rPh>
    <rPh sb="4" eb="6">
      <t>イッパン</t>
    </rPh>
    <rPh sb="6" eb="9">
      <t>ビョウショウヨウ</t>
    </rPh>
    <phoneticPr fontId="2"/>
  </si>
  <si>
    <t>＜有床診療所用＞</t>
    <rPh sb="1" eb="3">
      <t>ユウショウ</t>
    </rPh>
    <rPh sb="3" eb="5">
      <t>シンリョウ</t>
    </rPh>
    <rPh sb="5" eb="7">
      <t>ショヨウ</t>
    </rPh>
    <phoneticPr fontId="2"/>
  </si>
  <si>
    <t>＜病院　精神病床用＞</t>
    <rPh sb="1" eb="3">
      <t>ビョウイン</t>
    </rPh>
    <rPh sb="4" eb="6">
      <t>セイシン</t>
    </rPh>
    <rPh sb="6" eb="9">
      <t>ビョウショウヨウ</t>
    </rPh>
    <phoneticPr fontId="2"/>
  </si>
  <si>
    <t>＜病院　療養病床用＞</t>
    <rPh sb="1" eb="3">
      <t>ビョウイン</t>
    </rPh>
    <rPh sb="4" eb="6">
      <t>リョウヨウ</t>
    </rPh>
    <rPh sb="6" eb="9">
      <t>ビョウショウヨウ</t>
    </rPh>
    <phoneticPr fontId="2"/>
  </si>
  <si>
    <t>一般病床(病院)</t>
    <rPh sb="0" eb="4">
      <t>イッパンビョウショウ</t>
    </rPh>
    <rPh sb="5" eb="7">
      <t>ビョウイン</t>
    </rPh>
    <phoneticPr fontId="2"/>
  </si>
  <si>
    <t>一般病床(有床診)</t>
    <rPh sb="0" eb="4">
      <t>イッパンビョウショウ</t>
    </rPh>
    <rPh sb="5" eb="8">
      <t>ユウショウシン</t>
    </rPh>
    <phoneticPr fontId="2"/>
  </si>
  <si>
    <t>療養病床(病院)</t>
    <rPh sb="0" eb="4">
      <t>リョウヨウビョウショウ</t>
    </rPh>
    <rPh sb="5" eb="7">
      <t>ビョウイン</t>
    </rPh>
    <phoneticPr fontId="2"/>
  </si>
  <si>
    <t>療養病床(有床診)</t>
    <rPh sb="0" eb="4">
      <t>リョウヨウビョウショウ</t>
    </rPh>
    <rPh sb="5" eb="8">
      <t>ユウショウシン</t>
    </rPh>
    <phoneticPr fontId="2"/>
  </si>
  <si>
    <t>特殊疾患病棟入院料１</t>
    <phoneticPr fontId="2"/>
  </si>
  <si>
    <t>その他の入院料</t>
    <rPh sb="2" eb="3">
      <t>タ</t>
    </rPh>
    <rPh sb="4" eb="7">
      <t>ニュウインリョウ</t>
    </rPh>
    <phoneticPr fontId="2"/>
  </si>
  <si>
    <t>急性期病院Ａ精神病棟入院料(10対１)</t>
    <rPh sb="0" eb="5">
      <t>キュウセイキビョウイン</t>
    </rPh>
    <rPh sb="6" eb="13">
      <t>セイシンビョウトウニュウインリョウ</t>
    </rPh>
    <rPh sb="16" eb="17">
      <t>タイ</t>
    </rPh>
    <phoneticPr fontId="2"/>
  </si>
  <si>
    <t>急性期病院Ａ精神病棟入院料(13対１)</t>
    <rPh sb="0" eb="5">
      <t>キュウセイキビョウイン</t>
    </rPh>
    <rPh sb="6" eb="13">
      <t>セイシンビョウトウニュウインリョウ</t>
    </rPh>
    <rPh sb="16" eb="17">
      <t>タイ</t>
    </rPh>
    <phoneticPr fontId="2"/>
  </si>
  <si>
    <t>急性期病院Ａ精神病棟入院料(15対１)</t>
    <rPh sb="0" eb="5">
      <t>キュウセイキビョウイン</t>
    </rPh>
    <rPh sb="6" eb="13">
      <t>セイシンビョウトウニュウインリョウ</t>
    </rPh>
    <rPh sb="16" eb="17">
      <t>タイ</t>
    </rPh>
    <phoneticPr fontId="2"/>
  </si>
  <si>
    <t>急性期病院Ｂ精神病棟入院料(10対１)</t>
    <rPh sb="0" eb="5">
      <t>キュウセイキビョウイン</t>
    </rPh>
    <rPh sb="6" eb="13">
      <t>セイシンビョウトウニュウインリョウ</t>
    </rPh>
    <rPh sb="16" eb="17">
      <t>タイ</t>
    </rPh>
    <phoneticPr fontId="2"/>
  </si>
  <si>
    <t>急性期病院Ｂ精神病棟入院料(13対１)</t>
    <rPh sb="0" eb="5">
      <t>キュウセイキビョウイン</t>
    </rPh>
    <rPh sb="6" eb="13">
      <t>セイシンビョウトウニュウインリョウ</t>
    </rPh>
    <rPh sb="16" eb="17">
      <t>タイ</t>
    </rPh>
    <phoneticPr fontId="2"/>
  </si>
  <si>
    <t>急性期病院Ｂ精神病棟入院料(15対１)</t>
    <rPh sb="0" eb="5">
      <t>キュウセイキビョウイン</t>
    </rPh>
    <rPh sb="6" eb="13">
      <t>セイシンビョウトウニュウインリョウ</t>
    </rPh>
    <rPh sb="16" eb="17">
      <t>タイ</t>
    </rPh>
    <phoneticPr fontId="2"/>
  </si>
  <si>
    <t>休床</t>
    <rPh sb="0" eb="2">
      <t>キュウショウ</t>
    </rPh>
    <phoneticPr fontId="2"/>
  </si>
  <si>
    <t>地域包括ケア病棟入院料</t>
  </si>
  <si>
    <t>外科</t>
  </si>
  <si>
    <t>都道府県名を選択</t>
    <rPh sb="0" eb="4">
      <t>トドウフケン</t>
    </rPh>
    <rPh sb="4" eb="5">
      <t>メイ</t>
    </rPh>
    <rPh sb="6" eb="8">
      <t>センタク</t>
    </rPh>
    <phoneticPr fontId="2"/>
  </si>
  <si>
    <t>No.8</t>
  </si>
  <si>
    <t>No.5</t>
  </si>
  <si>
    <r>
      <rPr>
        <b/>
        <u/>
        <sz val="14"/>
        <rFont val="メイリオ"/>
        <family val="3"/>
        <charset val="128"/>
      </rPr>
      <t>削減後</t>
    </r>
    <r>
      <rPr>
        <sz val="14"/>
        <rFont val="メイリオ"/>
        <family val="3"/>
        <charset val="128"/>
      </rPr>
      <t>の当該病棟の運用状況</t>
    </r>
    <rPh sb="0" eb="2">
      <t>サクゲン</t>
    </rPh>
    <rPh sb="2" eb="3">
      <t>ゴ</t>
    </rPh>
    <rPh sb="4" eb="6">
      <t>トウガイ</t>
    </rPh>
    <rPh sb="6" eb="8">
      <t>ビョウトウ</t>
    </rPh>
    <rPh sb="9" eb="11">
      <t>ウンヨウ</t>
    </rPh>
    <rPh sb="11" eb="13">
      <t>ジョウキョウ</t>
    </rPh>
    <phoneticPr fontId="2"/>
  </si>
  <si>
    <t>休床の場合は休床前に算定していた入院料を記載ください。</t>
    <rPh sb="0" eb="1">
      <t>キュウ</t>
    </rPh>
    <rPh sb="1" eb="2">
      <t>トコ</t>
    </rPh>
    <rPh sb="3" eb="5">
      <t>バアイ</t>
    </rPh>
    <rPh sb="6" eb="7">
      <t>キュウ</t>
    </rPh>
    <rPh sb="7" eb="8">
      <t>トコ</t>
    </rPh>
    <rPh sb="8" eb="9">
      <t>マエ</t>
    </rPh>
    <rPh sb="10" eb="12">
      <t>サンテイ</t>
    </rPh>
    <rPh sb="16" eb="19">
      <t>ニュウインリョウ</t>
    </rPh>
    <rPh sb="20" eb="22">
      <t>キサイ</t>
    </rPh>
    <phoneticPr fontId="2"/>
  </si>
  <si>
    <r>
      <rPr>
        <b/>
        <u/>
        <sz val="14"/>
        <rFont val="メイリオ"/>
        <family val="3"/>
        <charset val="128"/>
      </rPr>
      <t>削減前</t>
    </r>
    <r>
      <rPr>
        <sz val="14"/>
        <rFont val="メイリオ"/>
        <family val="3"/>
        <charset val="128"/>
      </rPr>
      <t>の当該病棟の運用状況</t>
    </r>
    <rPh sb="0" eb="2">
      <t>サクゲン</t>
    </rPh>
    <rPh sb="2" eb="3">
      <t>マエ</t>
    </rPh>
    <rPh sb="4" eb="6">
      <t>ビョウトウ</t>
    </rPh>
    <rPh sb="9" eb="11">
      <t>ジョウキョウ</t>
    </rPh>
    <phoneticPr fontId="2"/>
  </si>
  <si>
    <t>当該病棟の許可病床数</t>
    <rPh sb="5" eb="7">
      <t>キョカ</t>
    </rPh>
    <phoneticPr fontId="2"/>
  </si>
  <si>
    <t>算定する入院料</t>
    <rPh sb="0" eb="2">
      <t>サンテイ</t>
    </rPh>
    <rPh sb="4" eb="7">
      <t>ニュウインリョウ</t>
    </rPh>
    <phoneticPr fontId="2"/>
  </si>
  <si>
    <t>医療法上の病床区分</t>
    <rPh sb="0" eb="3">
      <t>イリョウホウ</t>
    </rPh>
    <rPh sb="3" eb="4">
      <t>ウエ</t>
    </rPh>
    <rPh sb="5" eb="9">
      <t>ビョウショウクブン</t>
    </rPh>
    <phoneticPr fontId="2"/>
  </si>
  <si>
    <t>左記以外にある場合はこちらに記載ください。</t>
    <phoneticPr fontId="2"/>
  </si>
  <si>
    <t xml:space="preserve">
⑤
感染症協定を締結した確保病床（もしくは確保病床数）の削減の有無</t>
    <rPh sb="3" eb="6">
      <t>カンセンショウ</t>
    </rPh>
    <rPh sb="6" eb="8">
      <t>キョウテイ</t>
    </rPh>
    <rPh sb="9" eb="11">
      <t>テイケツ</t>
    </rPh>
    <rPh sb="13" eb="15">
      <t>カクホ</t>
    </rPh>
    <rPh sb="15" eb="17">
      <t>ビョウショウ</t>
    </rPh>
    <rPh sb="22" eb="24">
      <t>カクホ</t>
    </rPh>
    <rPh sb="24" eb="27">
      <t>ビョウショウスウ</t>
    </rPh>
    <rPh sb="29" eb="31">
      <t>サクゲン</t>
    </rPh>
    <rPh sb="32" eb="34">
      <t>ウム</t>
    </rPh>
    <phoneticPr fontId="2"/>
  </si>
  <si>
    <r>
      <t>休床について令和８年度中の再稼働の予定</t>
    </r>
    <r>
      <rPr>
        <sz val="14"/>
        <rFont val="メイリオ"/>
        <family val="3"/>
        <charset val="128"/>
      </rPr>
      <t>の有無</t>
    </r>
    <rPh sb="9" eb="11">
      <t>ネンド</t>
    </rPh>
    <rPh sb="11" eb="12">
      <t>チュウ</t>
    </rPh>
    <rPh sb="20" eb="22">
      <t>ウム</t>
    </rPh>
    <phoneticPr fontId="2"/>
  </si>
  <si>
    <t>当該病棟の許可病床数
（今回の申請のうち、特例病床等）</t>
    <rPh sb="0" eb="2">
      <t>トウガイ</t>
    </rPh>
    <rPh sb="2" eb="4">
      <t>ビョウトウ</t>
    </rPh>
    <rPh sb="5" eb="7">
      <t>キョカ</t>
    </rPh>
    <rPh sb="7" eb="9">
      <t>ビョウショウ</t>
    </rPh>
    <rPh sb="9" eb="10">
      <t>スウ</t>
    </rPh>
    <rPh sb="12" eb="14">
      <t>コンカイ</t>
    </rPh>
    <rPh sb="15" eb="17">
      <t>シンセイ</t>
    </rPh>
    <rPh sb="21" eb="23">
      <t>トクレイ</t>
    </rPh>
    <rPh sb="23" eb="25">
      <t>ビョウショウ</t>
    </rPh>
    <rPh sb="25" eb="26">
      <t>ナド</t>
    </rPh>
    <phoneticPr fontId="2"/>
  </si>
  <si>
    <t>（※１）精神病床のみを有する医療機関で病床・外来管理番号がない場合は、「-」を記載ください。</t>
    <rPh sb="14" eb="16">
      <t>イリョウ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</si>
</sst>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0;&quot;▲ &quot;#,##0"/>
    <numFmt numFmtId="177" formatCode="0.0%"/>
    <numFmt numFmtId="178" formatCode="#,###&quot;床&quot;"/>
    <numFmt numFmtId="179" formatCode="#,##0_ "/>
    <numFmt numFmtId="180" formatCode="00"/>
    <numFmt numFmtId="181" formatCode="0000"/>
    <numFmt numFmtId="182" formatCode="00000"/>
    <numFmt numFmtId="183" formatCode="#,##0&quot;床&quot;"/>
    <numFmt numFmtId="184" formatCode="yyyy&quot;年&quot;m&quot;月&quot;;@"/>
    <numFmt numFmtId="185" formatCode="0&quot;床&quot;"/>
  </numFmts>
  <fonts count="30"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name val="メイリオ"/>
      <family val="3"/>
      <charset val="128"/>
    </font>
    <font>
      <sz val="26"/>
      <name val="メイリオ"/>
      <family val="3"/>
      <charset val="128"/>
    </font>
    <font>
      <sz val="11"/>
      <color rgb="FFFF0000"/>
      <name val="メイリオ"/>
      <family val="3"/>
      <charset val="128"/>
    </font>
    <font>
      <sz val="14"/>
      <name val="メイリオ"/>
      <family val="3"/>
      <charset val="128"/>
    </font>
    <font>
      <sz val="14"/>
      <name val="メイリオ"/>
      <family val="3"/>
    </font>
    <font>
      <u/>
      <sz val="11"/>
      <color theme="10"/>
      <name val="游ゴシック"/>
      <family val="2"/>
      <charset val="128"/>
      <scheme val="minor"/>
    </font>
    <font>
      <sz val="14"/>
      <name val="游ゴシック"/>
      <family val="2"/>
      <charset val="128"/>
      <scheme val="minor"/>
    </font>
    <font>
      <b/>
      <u/>
      <sz val="14"/>
      <name val="メイリオ"/>
      <family val="3"/>
      <charset val="128"/>
    </font>
    <font>
      <b/>
      <sz val="14"/>
      <name val="メイリオ"/>
      <family val="3"/>
      <charset val="128"/>
    </font>
    <font>
      <sz val="10"/>
      <color theme="1"/>
      <name val="BIZ UDゴシック"/>
      <family val="3"/>
      <charset val="128"/>
    </font>
    <font>
      <sz val="10"/>
      <color rgb="FFFF4B00"/>
      <name val="BIZ UDゴシック"/>
      <family val="3"/>
      <charset val="128"/>
    </font>
    <font>
      <sz val="8"/>
      <color theme="1"/>
      <name val="BIZ UDゴシック"/>
      <family val="3"/>
      <charset val="128"/>
    </font>
    <font>
      <sz val="14"/>
      <name val="BIZ UDゴシック"/>
      <family val="3"/>
      <charset val="128"/>
    </font>
    <font>
      <u/>
      <sz val="14"/>
      <color theme="10"/>
      <name val="BIZ UDゴシック"/>
      <family val="3"/>
      <charset val="128"/>
    </font>
    <font>
      <sz val="10"/>
      <name val="BIZ UDゴシック"/>
      <family val="3"/>
      <charset val="128"/>
    </font>
    <font>
      <sz val="11"/>
      <color theme="1"/>
      <name val="游ゴシック"/>
      <family val="2"/>
      <scheme val="minor"/>
    </font>
    <font>
      <sz val="6"/>
      <name val="游ゴシック"/>
      <family val="3"/>
      <charset val="128"/>
      <scheme val="minor"/>
    </font>
    <font>
      <sz val="14"/>
      <color rgb="FFFF4B00"/>
      <name val="BIZ UDゴシック"/>
      <family val="3"/>
      <charset val="128"/>
    </font>
    <font>
      <sz val="14"/>
      <color rgb="FFFF4B00"/>
      <name val="BIZ UD明朝 Medium"/>
      <family val="1"/>
      <charset val="128"/>
    </font>
    <font>
      <u/>
      <sz val="11"/>
      <color theme="10"/>
      <name val="BIZ UD明朝 Medium"/>
      <family val="1"/>
      <charset val="128"/>
    </font>
    <font>
      <sz val="11"/>
      <color rgb="FFFF4B00"/>
      <name val="メイリオ"/>
      <family val="3"/>
      <charset val="128"/>
    </font>
    <font>
      <sz val="12"/>
      <color rgb="FFFF4B00"/>
      <name val="BIZ UD明朝 Medium"/>
      <family val="1"/>
      <charset val="128"/>
    </font>
    <font>
      <sz val="12"/>
      <name val="BIZ UDゴシック"/>
      <family val="3"/>
      <charset val="128"/>
    </font>
    <font>
      <sz val="14"/>
      <color theme="1"/>
      <name val="BIZ UD明朝 Medium"/>
      <family val="1"/>
      <charset val="128"/>
    </font>
    <font>
      <sz val="14"/>
      <color theme="1"/>
      <name val="BIZ UDゴシック"/>
      <family val="3"/>
      <charset val="128"/>
    </font>
    <font>
      <sz val="12"/>
      <color rgb="FFFF4B00"/>
      <name val="BIZ UDPゴシック"/>
      <family val="3"/>
      <charset val="128"/>
    </font>
    <font>
      <sz val="11"/>
      <color rgb="FFFF4B00"/>
      <name val="BIZ UD明朝 Medium"/>
      <family val="1"/>
      <charset val="128"/>
    </font>
  </fonts>
  <fills count="1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rgb="FFFFCA80"/>
        <bgColor indexed="64"/>
      </patternFill>
    </fill>
    <fill>
      <patternFill patternType="solid">
        <fgColor rgb="FFFFCABF"/>
        <bgColor indexed="64"/>
      </patternFill>
    </fill>
    <fill>
      <patternFill patternType="solid">
        <fgColor rgb="FF77D9A8"/>
        <bgColor indexed="64"/>
      </patternFill>
    </fill>
    <fill>
      <patternFill patternType="solid">
        <fgColor rgb="FFFF8082"/>
        <bgColor indexed="64"/>
      </patternFill>
    </fill>
    <fill>
      <patternFill patternType="solid">
        <fgColor rgb="FFFFF100"/>
        <bgColor indexed="64"/>
      </patternFill>
    </fill>
    <fill>
      <patternFill patternType="solid">
        <fgColor rgb="FFFFFF80"/>
        <bgColor indexed="64"/>
      </patternFill>
    </fill>
    <fill>
      <patternFill patternType="solid">
        <fgColor rgb="FFBFE4FF"/>
        <bgColor indexed="64"/>
      </patternFill>
    </fill>
    <fill>
      <patternFill patternType="solid">
        <fgColor rgb="FFC8C8CB"/>
        <bgColor indexed="64"/>
      </patternFill>
    </fill>
    <fill>
      <patternFill patternType="solid">
        <fgColor rgb="FF84919E"/>
        <bgColor indexed="64"/>
      </patternFill>
    </fill>
  </fills>
  <borders count="16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style="thin">
        <color auto="1"/>
      </left>
      <right style="thin">
        <color auto="1"/>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medium">
        <color auto="1"/>
      </left>
      <right style="thin">
        <color auto="1"/>
      </right>
      <top/>
      <bottom/>
      <diagonal/>
    </border>
    <border>
      <left/>
      <right style="medium">
        <color auto="1"/>
      </right>
      <top/>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right/>
      <top/>
      <bottom style="medium">
        <color auto="1"/>
      </bottom>
      <diagonal/>
    </border>
    <border>
      <left style="medium">
        <color auto="1"/>
      </left>
      <right/>
      <top/>
      <bottom/>
      <diagonal/>
    </border>
    <border>
      <left style="medium">
        <color auto="1"/>
      </left>
      <right style="thin">
        <color auto="1"/>
      </right>
      <top style="thin">
        <color auto="1"/>
      </top>
      <bottom/>
      <diagonal/>
    </border>
    <border>
      <left/>
      <right style="medium">
        <color auto="1"/>
      </right>
      <top/>
      <bottom style="medium">
        <color auto="1"/>
      </bottom>
      <diagonal/>
    </border>
    <border>
      <left style="medium">
        <color auto="1"/>
      </left>
      <right style="medium">
        <color auto="1"/>
      </right>
      <top/>
      <bottom style="medium">
        <color auto="1"/>
      </bottom>
      <diagonal/>
    </border>
    <border>
      <left style="medium">
        <color auto="1"/>
      </left>
      <right/>
      <top style="medium">
        <color auto="1"/>
      </top>
      <bottom/>
      <diagonal/>
    </border>
    <border>
      <left style="thin">
        <color auto="1"/>
      </left>
      <right/>
      <top style="thin">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right style="medium">
        <color auto="1"/>
      </right>
      <top style="medium">
        <color auto="1"/>
      </top>
      <bottom/>
      <diagonal/>
    </border>
    <border>
      <left style="thin">
        <color auto="1"/>
      </left>
      <right style="thin">
        <color auto="1"/>
      </right>
      <top style="medium">
        <color auto="1"/>
      </top>
      <bottom style="thin">
        <color auto="1"/>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top style="medium">
        <color auto="1"/>
      </top>
      <bottom style="thin">
        <color auto="1"/>
      </bottom>
      <diagonal/>
    </border>
    <border>
      <left style="thin">
        <color auto="1"/>
      </left>
      <right style="medium">
        <color auto="1"/>
      </right>
      <top style="medium">
        <color auto="1"/>
      </top>
      <bottom/>
      <diagonal/>
    </border>
    <border>
      <left style="thin">
        <color auto="1"/>
      </left>
      <right style="medium">
        <color auto="1"/>
      </right>
      <top/>
      <bottom/>
      <diagonal/>
    </border>
    <border>
      <left style="thin">
        <color auto="1"/>
      </left>
      <right style="medium">
        <color auto="1"/>
      </right>
      <top/>
      <bottom style="medium">
        <color auto="1"/>
      </bottom>
      <diagonal/>
    </border>
    <border>
      <left style="medium">
        <color auto="1"/>
      </left>
      <right style="thin">
        <color auto="1"/>
      </right>
      <top style="double">
        <color auto="1"/>
      </top>
      <bottom style="medium">
        <color auto="1"/>
      </bottom>
      <diagonal/>
    </border>
    <border>
      <left style="thin">
        <color auto="1"/>
      </left>
      <right style="thin">
        <color auto="1"/>
      </right>
      <top style="double">
        <color auto="1"/>
      </top>
      <bottom style="medium">
        <color auto="1"/>
      </bottom>
      <diagonal/>
    </border>
    <border>
      <left style="thin">
        <color auto="1"/>
      </left>
      <right style="medium">
        <color auto="1"/>
      </right>
      <top style="double">
        <color auto="1"/>
      </top>
      <bottom style="medium">
        <color auto="1"/>
      </bottom>
      <diagonal/>
    </border>
    <border>
      <left style="medium">
        <color auto="1"/>
      </left>
      <right/>
      <top/>
      <bottom style="medium">
        <color auto="1"/>
      </bottom>
      <diagonal/>
    </border>
    <border>
      <left style="medium">
        <color auto="1"/>
      </left>
      <right/>
      <top style="thin">
        <color auto="1"/>
      </top>
      <bottom style="thin">
        <color auto="1"/>
      </bottom>
      <diagonal/>
    </border>
    <border>
      <left style="medium">
        <color auto="1"/>
      </left>
      <right/>
      <top style="thin">
        <color auto="1"/>
      </top>
      <bottom/>
      <diagonal/>
    </border>
    <border>
      <left/>
      <right/>
      <top style="medium">
        <color auto="1"/>
      </top>
      <bottom/>
      <diagonal/>
    </border>
    <border>
      <left/>
      <right/>
      <top style="thin">
        <color auto="1"/>
      </top>
      <bottom style="thin">
        <color auto="1"/>
      </bottom>
      <diagonal/>
    </border>
    <border>
      <left/>
      <right style="thin">
        <color auto="1"/>
      </right>
      <top style="thin">
        <color auto="1"/>
      </top>
      <bottom style="thin">
        <color auto="1"/>
      </bottom>
      <diagonal/>
    </border>
    <border>
      <left/>
      <right style="medium">
        <color auto="1"/>
      </right>
      <top style="thin">
        <color auto="1"/>
      </top>
      <bottom style="thin">
        <color auto="1"/>
      </bottom>
      <diagonal/>
    </border>
    <border diagonalUp="1">
      <left style="thin">
        <color auto="1"/>
      </left>
      <right style="thin">
        <color auto="1"/>
      </right>
      <top style="double">
        <color auto="1"/>
      </top>
      <bottom style="medium">
        <color auto="1"/>
      </bottom>
      <diagonal style="thin">
        <color auto="1"/>
      </diagonal>
    </border>
    <border diagonalUp="1">
      <left style="thin">
        <color auto="1"/>
      </left>
      <right style="medium">
        <color auto="1"/>
      </right>
      <top style="double">
        <color auto="1"/>
      </top>
      <bottom style="medium">
        <color auto="1"/>
      </bottom>
      <diagonal style="thin">
        <color auto="1"/>
      </diagonal>
    </border>
    <border>
      <left style="thin">
        <color auto="1"/>
      </left>
      <right/>
      <top/>
      <bottom/>
      <diagonal/>
    </border>
    <border>
      <left/>
      <right style="thin">
        <color auto="1"/>
      </right>
      <top style="medium">
        <color auto="1"/>
      </top>
      <bottom style="thin">
        <color auto="1"/>
      </bottom>
      <diagonal/>
    </border>
    <border>
      <left/>
      <right/>
      <top style="medium">
        <color auto="1"/>
      </top>
      <bottom style="thin">
        <color auto="1"/>
      </bottom>
      <diagonal/>
    </border>
    <border>
      <left style="thin">
        <color auto="1"/>
      </left>
      <right style="thin">
        <color auto="1"/>
      </right>
      <top style="medium">
        <color auto="1"/>
      </top>
      <bottom style="medium">
        <color auto="1"/>
      </bottom>
      <diagonal/>
    </border>
    <border>
      <left style="medium">
        <color auto="1"/>
      </left>
      <right style="thin">
        <color auto="1"/>
      </right>
      <top/>
      <bottom style="thin">
        <color auto="1"/>
      </bottom>
      <diagonal/>
    </border>
    <border>
      <left/>
      <right style="thin">
        <color auto="1"/>
      </right>
      <top/>
      <bottom style="thin">
        <color auto="1"/>
      </bottom>
      <diagonal/>
    </border>
    <border>
      <left style="medium">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top style="medium">
        <color auto="1"/>
      </top>
      <bottom style="medium">
        <color auto="1"/>
      </bottom>
      <diagonal/>
    </border>
    <border>
      <left/>
      <right style="thin">
        <color auto="1"/>
      </right>
      <top style="medium">
        <color auto="1"/>
      </top>
      <bottom/>
      <diagonal/>
    </border>
    <border>
      <left/>
      <right style="thin">
        <color auto="1"/>
      </right>
      <top/>
      <bottom/>
      <diagonal/>
    </border>
    <border diagonalUp="1">
      <left/>
      <right style="thin">
        <color auto="1"/>
      </right>
      <top style="double">
        <color auto="1"/>
      </top>
      <bottom style="medium">
        <color auto="1"/>
      </bottom>
      <diagonal style="thin">
        <color auto="1"/>
      </diagonal>
    </border>
    <border>
      <left style="thin">
        <color auto="1"/>
      </left>
      <right/>
      <top style="medium">
        <color auto="1"/>
      </top>
      <bottom/>
      <diagonal/>
    </border>
    <border>
      <left/>
      <right style="medium">
        <color indexed="64"/>
      </right>
      <top style="medium">
        <color auto="1"/>
      </top>
      <bottom style="medium">
        <color auto="1"/>
      </bottom>
      <diagonal/>
    </border>
    <border>
      <left style="thin">
        <color indexed="64"/>
      </left>
      <right style="medium">
        <color indexed="64"/>
      </right>
      <top/>
      <bottom style="thin">
        <color indexed="64"/>
      </bottom>
      <diagonal/>
    </border>
    <border>
      <left style="thin">
        <color auto="1"/>
      </left>
      <right/>
      <top/>
      <bottom style="medium">
        <color auto="1"/>
      </bottom>
      <diagonal/>
    </border>
    <border diagonalUp="1">
      <left/>
      <right/>
      <top style="double">
        <color auto="1"/>
      </top>
      <bottom style="medium">
        <color auto="1"/>
      </bottom>
      <diagonal style="thin">
        <color auto="1"/>
      </diagonal>
    </border>
    <border>
      <left/>
      <right/>
      <top/>
      <bottom style="thin">
        <color auto="1"/>
      </bottom>
      <diagonal/>
    </border>
    <border>
      <left style="thin">
        <color auto="1"/>
      </left>
      <right style="medium">
        <color auto="1"/>
      </right>
      <top/>
      <bottom style="double">
        <color auto="1"/>
      </bottom>
      <diagonal/>
    </border>
    <border diagonalUp="1">
      <left/>
      <right style="medium">
        <color auto="1"/>
      </right>
      <top/>
      <bottom style="medium">
        <color auto="1"/>
      </bottom>
      <diagonal style="thin">
        <color auto="1"/>
      </diagonal>
    </border>
    <border>
      <left style="medium">
        <color auto="1"/>
      </left>
      <right style="medium">
        <color auto="1"/>
      </right>
      <top style="thin">
        <color auto="1"/>
      </top>
      <bottom style="medium">
        <color auto="1"/>
      </bottom>
      <diagonal/>
    </border>
    <border>
      <left/>
      <right style="medium">
        <color auto="1"/>
      </right>
      <top/>
      <bottom style="thin">
        <color auto="1"/>
      </bottom>
      <diagonal/>
    </border>
    <border>
      <left style="medium">
        <color indexed="64"/>
      </left>
      <right style="medium">
        <color indexed="64"/>
      </right>
      <top style="medium">
        <color indexed="64"/>
      </top>
      <bottom style="medium">
        <color indexed="64"/>
      </bottom>
      <diagonal/>
    </border>
    <border>
      <left style="medium">
        <color auto="1"/>
      </left>
      <right/>
      <top/>
      <bottom style="thin">
        <color auto="1"/>
      </bottom>
      <diagonal/>
    </border>
    <border>
      <left/>
      <right style="thin">
        <color auto="1"/>
      </right>
      <top style="medium">
        <color indexed="64"/>
      </top>
      <bottom style="medium">
        <color indexed="64"/>
      </bottom>
      <diagonal/>
    </border>
    <border>
      <left style="thin">
        <color auto="1"/>
      </left>
      <right style="medium">
        <color auto="1"/>
      </right>
      <top style="medium">
        <color indexed="64"/>
      </top>
      <bottom style="medium">
        <color indexed="64"/>
      </bottom>
      <diagonal/>
    </border>
    <border>
      <left style="medium">
        <color auto="1"/>
      </left>
      <right/>
      <top style="medium">
        <color indexed="64"/>
      </top>
      <bottom style="medium">
        <color indexed="64"/>
      </bottom>
      <diagonal/>
    </border>
    <border>
      <left style="thin">
        <color auto="1"/>
      </left>
      <right style="dotted">
        <color auto="1"/>
      </right>
      <top style="medium">
        <color auto="1"/>
      </top>
      <bottom style="medium">
        <color auto="1"/>
      </bottom>
      <diagonal/>
    </border>
    <border>
      <left style="dotted">
        <color auto="1"/>
      </left>
      <right style="dotted">
        <color auto="1"/>
      </right>
      <top style="medium">
        <color indexed="64"/>
      </top>
      <bottom style="medium">
        <color indexed="64"/>
      </bottom>
      <diagonal/>
    </border>
    <border>
      <left style="dotted">
        <color auto="1"/>
      </left>
      <right style="thin">
        <color auto="1"/>
      </right>
      <top style="medium">
        <color indexed="64"/>
      </top>
      <bottom style="medium">
        <color indexed="64"/>
      </bottom>
      <diagonal/>
    </border>
    <border>
      <left style="medium">
        <color auto="1"/>
      </left>
      <right style="dotted">
        <color auto="1"/>
      </right>
      <top style="medium">
        <color auto="1"/>
      </top>
      <bottom style="medium">
        <color auto="1"/>
      </bottom>
      <diagonal/>
    </border>
    <border>
      <left style="dotted">
        <color auto="1"/>
      </left>
      <right style="thin">
        <color auto="1"/>
      </right>
      <top/>
      <bottom style="thin">
        <color auto="1"/>
      </bottom>
      <diagonal/>
    </border>
    <border>
      <left style="dotted">
        <color auto="1"/>
      </left>
      <right style="thin">
        <color auto="1"/>
      </right>
      <top style="double">
        <color auto="1"/>
      </top>
      <bottom style="medium">
        <color auto="1"/>
      </bottom>
      <diagonal/>
    </border>
    <border>
      <left/>
      <right style="medium">
        <color indexed="64"/>
      </right>
      <top style="double">
        <color auto="1"/>
      </top>
      <bottom style="medium">
        <color indexed="64"/>
      </bottom>
      <diagonal/>
    </border>
    <border>
      <left style="thin">
        <color auto="1"/>
      </left>
      <right style="dotted">
        <color auto="1"/>
      </right>
      <top style="dotted">
        <color auto="1"/>
      </top>
      <bottom style="medium">
        <color auto="1"/>
      </bottom>
      <diagonal/>
    </border>
    <border>
      <left style="dotted">
        <color auto="1"/>
      </left>
      <right style="dotted">
        <color auto="1"/>
      </right>
      <top style="dotted">
        <color auto="1"/>
      </top>
      <bottom style="medium">
        <color auto="1"/>
      </bottom>
      <diagonal/>
    </border>
    <border>
      <left style="dotted">
        <color auto="1"/>
      </left>
      <right style="thin">
        <color auto="1"/>
      </right>
      <top style="dotted">
        <color auto="1"/>
      </top>
      <bottom style="medium">
        <color auto="1"/>
      </bottom>
      <diagonal/>
    </border>
    <border>
      <left style="dotted">
        <color auto="1"/>
      </left>
      <right style="medium">
        <color auto="1"/>
      </right>
      <top style="medium">
        <color indexed="64"/>
      </top>
      <bottom style="medium">
        <color indexed="64"/>
      </bottom>
      <diagonal/>
    </border>
    <border>
      <left style="medium">
        <color auto="1"/>
      </left>
      <right style="dotted">
        <color auto="1"/>
      </right>
      <top style="dotted">
        <color auto="1"/>
      </top>
      <bottom/>
      <diagonal/>
    </border>
    <border>
      <left style="dotted">
        <color auto="1"/>
      </left>
      <right style="medium">
        <color auto="1"/>
      </right>
      <top style="dotted">
        <color auto="1"/>
      </top>
      <bottom/>
      <diagonal/>
    </border>
    <border>
      <left style="medium">
        <color auto="1"/>
      </left>
      <right style="dotted">
        <color auto="1"/>
      </right>
      <top/>
      <bottom style="medium">
        <color auto="1"/>
      </bottom>
      <diagonal/>
    </border>
    <border>
      <left style="dotted">
        <color auto="1"/>
      </left>
      <right style="medium">
        <color auto="1"/>
      </right>
      <top/>
      <bottom style="medium">
        <color auto="1"/>
      </bottom>
      <diagonal/>
    </border>
    <border>
      <left style="thin">
        <color auto="1"/>
      </left>
      <right/>
      <top/>
      <bottom style="dotted">
        <color auto="1"/>
      </bottom>
      <diagonal/>
    </border>
    <border>
      <left style="dotted">
        <color auto="1"/>
      </left>
      <right/>
      <top style="dotted">
        <color auto="1"/>
      </top>
      <bottom style="medium">
        <color auto="1"/>
      </bottom>
      <diagonal/>
    </border>
    <border>
      <left/>
      <right/>
      <top style="dotted">
        <color auto="1"/>
      </top>
      <bottom/>
      <diagonal/>
    </border>
    <border>
      <left/>
      <right/>
      <top/>
      <bottom style="dotted">
        <color auto="1"/>
      </bottom>
      <diagonal/>
    </border>
    <border>
      <left style="dotted">
        <color auto="1"/>
      </left>
      <right/>
      <top style="medium">
        <color indexed="64"/>
      </top>
      <bottom style="medium">
        <color indexed="64"/>
      </bottom>
      <diagonal/>
    </border>
    <border>
      <left/>
      <right style="dotted">
        <color auto="1"/>
      </right>
      <top style="medium">
        <color auto="1"/>
      </top>
      <bottom style="medium">
        <color auto="1"/>
      </bottom>
      <diagonal/>
    </border>
    <border>
      <left/>
      <right style="dotted">
        <color auto="1"/>
      </right>
      <top/>
      <bottom style="thin">
        <color auto="1"/>
      </bottom>
      <diagonal/>
    </border>
    <border>
      <left/>
      <right style="dotted">
        <color auto="1"/>
      </right>
      <top style="double">
        <color auto="1"/>
      </top>
      <bottom style="medium">
        <color auto="1"/>
      </bottom>
      <diagonal/>
    </border>
    <border>
      <left style="medium">
        <color auto="1"/>
      </left>
      <right/>
      <top style="double">
        <color auto="1"/>
      </top>
      <bottom style="medium">
        <color auto="1"/>
      </bottom>
      <diagonal/>
    </border>
    <border>
      <left style="thin">
        <color auto="1"/>
      </left>
      <right style="dotted">
        <color auto="1"/>
      </right>
      <top style="thin">
        <color auto="1"/>
      </top>
      <bottom style="medium">
        <color auto="1"/>
      </bottom>
      <diagonal/>
    </border>
    <border>
      <left style="dotted">
        <color auto="1"/>
      </left>
      <right style="dotted">
        <color auto="1"/>
      </right>
      <top style="thin">
        <color auto="1"/>
      </top>
      <bottom style="medium">
        <color auto="1"/>
      </bottom>
      <diagonal/>
    </border>
    <border>
      <left style="dotted">
        <color auto="1"/>
      </left>
      <right style="thin">
        <color auto="1"/>
      </right>
      <top style="thin">
        <color auto="1"/>
      </top>
      <bottom style="medium">
        <color auto="1"/>
      </bottom>
      <diagonal/>
    </border>
    <border>
      <left style="thin">
        <color auto="1"/>
      </left>
      <right style="dotted">
        <color auto="1"/>
      </right>
      <top/>
      <bottom style="thin">
        <color auto="1"/>
      </bottom>
      <diagonal/>
    </border>
    <border>
      <left style="thin">
        <color auto="1"/>
      </left>
      <right style="dotted">
        <color auto="1"/>
      </right>
      <top style="double">
        <color auto="1"/>
      </top>
      <bottom style="medium">
        <color auto="1"/>
      </bottom>
      <diagonal/>
    </border>
    <border diagonalUp="1">
      <left style="medium">
        <color indexed="64"/>
      </left>
      <right style="thin">
        <color auto="1"/>
      </right>
      <top style="double">
        <color auto="1"/>
      </top>
      <bottom style="medium">
        <color indexed="64"/>
      </bottom>
      <diagonal style="thin">
        <color auto="1"/>
      </diagonal>
    </border>
    <border>
      <left style="dotted">
        <color auto="1"/>
      </left>
      <right style="dotted">
        <color auto="1"/>
      </right>
      <top style="dotted">
        <color auto="1"/>
      </top>
      <bottom/>
      <diagonal/>
    </border>
    <border>
      <left style="dotted">
        <color auto="1"/>
      </left>
      <right style="dotted">
        <color auto="1"/>
      </right>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thin">
        <color auto="1"/>
      </top>
      <bottom style="medium">
        <color auto="1"/>
      </bottom>
      <diagonal/>
    </border>
    <border>
      <left style="medium">
        <color auto="1"/>
      </left>
      <right/>
      <top style="medium">
        <color auto="1"/>
      </top>
      <bottom style="thin">
        <color auto="1"/>
      </bottom>
      <diagonal/>
    </border>
    <border>
      <left/>
      <right style="thin">
        <color auto="1"/>
      </right>
      <top style="thin">
        <color auto="1"/>
      </top>
      <bottom style="medium">
        <color auto="1"/>
      </bottom>
      <diagonal/>
    </border>
    <border>
      <left/>
      <right style="dotted">
        <color auto="1"/>
      </right>
      <top style="dotted">
        <color auto="1"/>
      </top>
      <bottom style="medium">
        <color auto="1"/>
      </bottom>
      <diagonal/>
    </border>
    <border>
      <left style="thin">
        <color auto="1"/>
      </left>
      <right/>
      <top style="thin">
        <color auto="1"/>
      </top>
      <bottom style="medium">
        <color auto="1"/>
      </bottom>
      <diagonal/>
    </border>
    <border>
      <left/>
      <right style="dotted">
        <color auto="1"/>
      </right>
      <top style="thin">
        <color auto="1"/>
      </top>
      <bottom style="medium">
        <color auto="1"/>
      </bottom>
      <diagonal/>
    </border>
    <border>
      <left/>
      <right/>
      <top style="thin">
        <color auto="1"/>
      </top>
      <bottom style="medium">
        <color auto="1"/>
      </bottom>
      <diagonal/>
    </border>
    <border>
      <left style="dotted">
        <color auto="1"/>
      </left>
      <right/>
      <top style="thin">
        <color auto="1"/>
      </top>
      <bottom style="medium">
        <color auto="1"/>
      </bottom>
      <diagonal/>
    </border>
    <border>
      <left style="dotted">
        <color auto="1"/>
      </left>
      <right style="medium">
        <color auto="1"/>
      </right>
      <top style="thin">
        <color auto="1"/>
      </top>
      <bottom style="medium">
        <color auto="1"/>
      </bottom>
      <diagonal/>
    </border>
    <border>
      <left style="medium">
        <color auto="1"/>
      </left>
      <right/>
      <top style="thin">
        <color auto="1"/>
      </top>
      <bottom style="medium">
        <color auto="1"/>
      </bottom>
      <diagonal/>
    </border>
    <border>
      <left style="medium">
        <color auto="1"/>
      </left>
      <right style="dotted">
        <color auto="1"/>
      </right>
      <top style="thin">
        <color auto="1"/>
      </top>
      <bottom style="medium">
        <color auto="1"/>
      </bottom>
      <diagonal/>
    </border>
    <border>
      <left/>
      <right style="medium">
        <color indexed="64"/>
      </right>
      <top style="thin">
        <color auto="1"/>
      </top>
      <bottom style="medium">
        <color auto="1"/>
      </bottom>
      <diagonal/>
    </border>
    <border>
      <left/>
      <right style="thin">
        <color auto="1"/>
      </right>
      <top/>
      <bottom style="medium">
        <color auto="1"/>
      </bottom>
      <diagonal/>
    </border>
    <border>
      <left style="dotted">
        <color auto="1"/>
      </left>
      <right/>
      <top/>
      <bottom/>
      <diagonal/>
    </border>
    <border>
      <left style="medium">
        <color auto="1"/>
      </left>
      <right style="thin">
        <color auto="1"/>
      </right>
      <top style="thin">
        <color auto="1"/>
      </top>
      <bottom style="dotted">
        <color auto="1"/>
      </bottom>
      <diagonal/>
    </border>
    <border>
      <left/>
      <right style="thin">
        <color auto="1"/>
      </right>
      <top style="thin">
        <color auto="1"/>
      </top>
      <bottom style="dotted">
        <color auto="1"/>
      </bottom>
      <diagonal/>
    </border>
    <border>
      <left style="thin">
        <color auto="1"/>
      </left>
      <right style="thin">
        <color auto="1"/>
      </right>
      <top style="thin">
        <color auto="1"/>
      </top>
      <bottom style="dotted">
        <color auto="1"/>
      </bottom>
      <diagonal/>
    </border>
    <border>
      <left style="thin">
        <color auto="1"/>
      </left>
      <right style="medium">
        <color auto="1"/>
      </right>
      <top style="thin">
        <color auto="1"/>
      </top>
      <bottom style="dotted">
        <color auto="1"/>
      </bottom>
      <diagonal/>
    </border>
    <border>
      <left style="medium">
        <color auto="1"/>
      </left>
      <right style="thin">
        <color auto="1"/>
      </right>
      <top style="medium">
        <color auto="1"/>
      </top>
      <bottom style="dotted">
        <color auto="1"/>
      </bottom>
      <diagonal/>
    </border>
    <border>
      <left style="thin">
        <color auto="1"/>
      </left>
      <right style="thin">
        <color auto="1"/>
      </right>
      <top style="medium">
        <color auto="1"/>
      </top>
      <bottom style="dotted">
        <color auto="1"/>
      </bottom>
      <diagonal/>
    </border>
    <border>
      <left style="thin">
        <color auto="1"/>
      </left>
      <right/>
      <top style="medium">
        <color auto="1"/>
      </top>
      <bottom style="dotted">
        <color auto="1"/>
      </bottom>
      <diagonal/>
    </border>
    <border>
      <left style="thin">
        <color auto="1"/>
      </left>
      <right style="medium">
        <color auto="1"/>
      </right>
      <top style="medium">
        <color auto="1"/>
      </top>
      <bottom style="dotted">
        <color auto="1"/>
      </bottom>
      <diagonal/>
    </border>
    <border>
      <left/>
      <right style="dotted">
        <color auto="1"/>
      </right>
      <top style="medium">
        <color auto="1"/>
      </top>
      <bottom style="dotted">
        <color auto="1"/>
      </bottom>
      <diagonal/>
    </border>
    <border>
      <left style="dotted">
        <color auto="1"/>
      </left>
      <right style="dotted">
        <color auto="1"/>
      </right>
      <top style="medium">
        <color indexed="64"/>
      </top>
      <bottom style="dotted">
        <color auto="1"/>
      </bottom>
      <diagonal/>
    </border>
    <border>
      <left style="dotted">
        <color auto="1"/>
      </left>
      <right style="thin">
        <color auto="1"/>
      </right>
      <top style="medium">
        <color indexed="64"/>
      </top>
      <bottom style="dotted">
        <color auto="1"/>
      </bottom>
      <diagonal/>
    </border>
    <border>
      <left style="thin">
        <color auto="1"/>
      </left>
      <right style="dotted">
        <color auto="1"/>
      </right>
      <top style="medium">
        <color auto="1"/>
      </top>
      <bottom style="dotted">
        <color auto="1"/>
      </bottom>
      <diagonal/>
    </border>
    <border>
      <left style="dotted">
        <color auto="1"/>
      </left>
      <right/>
      <top style="medium">
        <color indexed="64"/>
      </top>
      <bottom style="dotted">
        <color auto="1"/>
      </bottom>
      <diagonal/>
    </border>
    <border>
      <left/>
      <right/>
      <top style="medium">
        <color auto="1"/>
      </top>
      <bottom style="dotted">
        <color auto="1"/>
      </bottom>
      <diagonal/>
    </border>
    <border>
      <left style="dotted">
        <color auto="1"/>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medium">
        <color auto="1"/>
      </right>
      <top style="medium">
        <color auto="1"/>
      </top>
      <bottom style="dotted">
        <color auto="1"/>
      </bottom>
      <diagonal/>
    </border>
    <border>
      <left style="medium">
        <color auto="1"/>
      </left>
      <right style="dotted">
        <color auto="1"/>
      </right>
      <top style="medium">
        <color auto="1"/>
      </top>
      <bottom style="dotted">
        <color auto="1"/>
      </bottom>
      <diagonal/>
    </border>
    <border>
      <left/>
      <right style="medium">
        <color auto="1"/>
      </right>
      <top style="medium">
        <color auto="1"/>
      </top>
      <bottom style="dotted">
        <color auto="1"/>
      </bottom>
      <diagonal/>
    </border>
    <border>
      <left/>
      <right style="thin">
        <color auto="1"/>
      </right>
      <top style="medium">
        <color auto="1"/>
      </top>
      <bottom style="dotted">
        <color auto="1"/>
      </bottom>
      <diagonal/>
    </border>
    <border>
      <left style="medium">
        <color auto="1"/>
      </left>
      <right style="thin">
        <color auto="1"/>
      </right>
      <top style="dotted">
        <color auto="1"/>
      </top>
      <bottom style="thin">
        <color auto="1"/>
      </bottom>
      <diagonal/>
    </border>
    <border>
      <left/>
      <right style="thin">
        <color auto="1"/>
      </right>
      <top style="dotted">
        <color auto="1"/>
      </top>
      <bottom style="thin">
        <color auto="1"/>
      </bottom>
      <diagonal/>
    </border>
    <border>
      <left style="thin">
        <color auto="1"/>
      </left>
      <right style="thin">
        <color auto="1"/>
      </right>
      <top style="dotted">
        <color auto="1"/>
      </top>
      <bottom style="thin">
        <color auto="1"/>
      </bottom>
      <diagonal/>
    </border>
    <border>
      <left style="thin">
        <color auto="1"/>
      </left>
      <right style="medium">
        <color auto="1"/>
      </right>
      <top style="dotted">
        <color auto="1"/>
      </top>
      <bottom style="thin">
        <color auto="1"/>
      </bottom>
      <diagonal/>
    </border>
    <border>
      <left style="thin">
        <color auto="1"/>
      </left>
      <right/>
      <top style="dotted">
        <color auto="1"/>
      </top>
      <bottom style="thin">
        <color auto="1"/>
      </bottom>
      <diagonal/>
    </border>
    <border>
      <left/>
      <right style="dotted">
        <color auto="1"/>
      </right>
      <top style="dotted">
        <color auto="1"/>
      </top>
      <bottom style="thin">
        <color auto="1"/>
      </bottom>
      <diagonal/>
    </border>
    <border>
      <left style="dotted">
        <color auto="1"/>
      </left>
      <right style="dotted">
        <color auto="1"/>
      </right>
      <top style="dotted">
        <color auto="1"/>
      </top>
      <bottom style="thin">
        <color auto="1"/>
      </bottom>
      <diagonal/>
    </border>
    <border>
      <left style="dotted">
        <color auto="1"/>
      </left>
      <right style="thin">
        <color auto="1"/>
      </right>
      <top style="dotted">
        <color auto="1"/>
      </top>
      <bottom style="thin">
        <color auto="1"/>
      </bottom>
      <diagonal/>
    </border>
    <border>
      <left style="thin">
        <color auto="1"/>
      </left>
      <right style="dotted">
        <color auto="1"/>
      </right>
      <top style="dotted">
        <color auto="1"/>
      </top>
      <bottom style="thin">
        <color auto="1"/>
      </bottom>
      <diagonal/>
    </border>
    <border>
      <left/>
      <right/>
      <top style="dotted">
        <color auto="1"/>
      </top>
      <bottom style="thin">
        <color auto="1"/>
      </bottom>
      <diagonal/>
    </border>
    <border>
      <left style="dotted">
        <color auto="1"/>
      </left>
      <right/>
      <top style="dotted">
        <color auto="1"/>
      </top>
      <bottom style="thin">
        <color auto="1"/>
      </bottom>
      <diagonal/>
    </border>
    <border>
      <left style="dotted">
        <color auto="1"/>
      </left>
      <right style="medium">
        <color auto="1"/>
      </right>
      <top style="dotted">
        <color auto="1"/>
      </top>
      <bottom style="thin">
        <color auto="1"/>
      </bottom>
      <diagonal/>
    </border>
    <border>
      <left style="medium">
        <color auto="1"/>
      </left>
      <right/>
      <top style="dotted">
        <color auto="1"/>
      </top>
      <bottom style="thin">
        <color auto="1"/>
      </bottom>
      <diagonal/>
    </border>
    <border>
      <left style="medium">
        <color auto="1"/>
      </left>
      <right style="medium">
        <color auto="1"/>
      </right>
      <top style="dotted">
        <color auto="1"/>
      </top>
      <bottom style="thin">
        <color auto="1"/>
      </bottom>
      <diagonal/>
    </border>
    <border>
      <left style="medium">
        <color auto="1"/>
      </left>
      <right style="dotted">
        <color auto="1"/>
      </right>
      <top style="dotted">
        <color auto="1"/>
      </top>
      <bottom style="thin">
        <color auto="1"/>
      </bottom>
      <diagonal/>
    </border>
    <border>
      <left/>
      <right style="medium">
        <color auto="1"/>
      </right>
      <top style="dotted">
        <color auto="1"/>
      </top>
      <bottom style="thin">
        <color auto="1"/>
      </bottom>
      <diagonal/>
    </border>
    <border>
      <left style="thin">
        <color auto="1"/>
      </left>
      <right style="dotted">
        <color auto="1"/>
      </right>
      <top style="dotted">
        <color auto="1"/>
      </top>
      <bottom style="dotted">
        <color auto="1"/>
      </bottom>
      <diagonal/>
    </border>
    <border>
      <left style="dotted">
        <color auto="1"/>
      </left>
      <right style="dotted">
        <color auto="1"/>
      </right>
      <top style="dotted">
        <color auto="1"/>
      </top>
      <bottom style="dotted">
        <color auto="1"/>
      </bottom>
      <diagonal/>
    </border>
    <border>
      <left/>
      <right style="thin">
        <color auto="1"/>
      </right>
      <top style="dotted">
        <color auto="1"/>
      </top>
      <bottom style="medium">
        <color auto="1"/>
      </bottom>
      <diagonal/>
    </border>
    <border>
      <left style="medium">
        <color auto="1"/>
      </left>
      <right/>
      <top style="dotted">
        <color auto="1"/>
      </top>
      <bottom style="medium">
        <color auto="1"/>
      </bottom>
      <diagonal/>
    </border>
    <border>
      <left style="medium">
        <color auto="1"/>
      </left>
      <right/>
      <top/>
      <bottom style="dotted">
        <color auto="1"/>
      </bottom>
      <diagonal/>
    </border>
    <border>
      <left/>
      <right style="thin">
        <color auto="1"/>
      </right>
      <top/>
      <bottom style="dotted">
        <color auto="1"/>
      </bottom>
      <diagonal/>
    </border>
    <border>
      <left style="dotted">
        <color auto="1"/>
      </left>
      <right/>
      <top/>
      <bottom style="medium">
        <color auto="1"/>
      </bottom>
      <diagonal/>
    </border>
    <border>
      <left style="thin">
        <color auto="1"/>
      </left>
      <right style="dotted">
        <color auto="1"/>
      </right>
      <top style="medium">
        <color auto="1"/>
      </top>
      <bottom style="thin">
        <color auto="1"/>
      </bottom>
      <diagonal/>
    </border>
    <border>
      <left/>
      <right style="dotted">
        <color auto="1"/>
      </right>
      <top style="medium">
        <color auto="1"/>
      </top>
      <bottom style="thin">
        <color auto="1"/>
      </bottom>
      <diagonal/>
    </border>
    <border>
      <left style="dotted">
        <color auto="1"/>
      </left>
      <right style="thin">
        <color auto="1"/>
      </right>
      <top style="medium">
        <color auto="1"/>
      </top>
      <bottom style="thin">
        <color auto="1"/>
      </bottom>
      <diagonal/>
    </border>
    <border>
      <left/>
      <right style="medium">
        <color auto="1"/>
      </right>
      <top style="medium">
        <color auto="1"/>
      </top>
      <bottom style="thin">
        <color auto="1"/>
      </bottom>
      <diagonal/>
    </border>
    <border>
      <left style="thin">
        <color auto="1"/>
      </left>
      <right style="dotted">
        <color auto="1"/>
      </right>
      <top style="thin">
        <color auto="1"/>
      </top>
      <bottom style="thin">
        <color auto="1"/>
      </bottom>
      <diagonal/>
    </border>
    <border>
      <left/>
      <right style="dotted">
        <color auto="1"/>
      </right>
      <top style="thin">
        <color auto="1"/>
      </top>
      <bottom style="thin">
        <color auto="1"/>
      </bottom>
      <diagonal/>
    </border>
    <border>
      <left style="dotted">
        <color auto="1"/>
      </left>
      <right style="thin">
        <color auto="1"/>
      </right>
      <top style="thin">
        <color auto="1"/>
      </top>
      <bottom style="thin">
        <color auto="1"/>
      </bottom>
      <diagonal/>
    </border>
  </borders>
  <cellStyleXfs count="5">
    <xf numFmtId="0" fontId="0" fillId="0" borderId="0">
      <alignment vertical="center"/>
    </xf>
    <xf numFmtId="0" fontId="1" fillId="0" borderId="0">
      <alignment vertical="center"/>
    </xf>
    <xf numFmtId="0" fontId="8" fillId="0" borderId="0" applyNumberFormat="0" applyFill="0" applyBorder="0" applyAlignment="0" applyProtection="0">
      <alignment vertical="center"/>
    </xf>
    <xf numFmtId="0" fontId="18" fillId="0" borderId="0"/>
    <xf numFmtId="9" fontId="1" fillId="0" borderId="0" applyFont="0" applyFill="0" applyBorder="0" applyAlignment="0" applyProtection="0">
      <alignment vertical="center"/>
    </xf>
  </cellStyleXfs>
  <cellXfs count="552">
    <xf numFmtId="0" fontId="0" fillId="0" borderId="0" xfId="0">
      <alignment vertical="center"/>
    </xf>
    <xf numFmtId="0" fontId="3" fillId="0" borderId="0" xfId="0" applyFont="1" applyProtection="1">
      <alignment vertical="center"/>
      <protection locked="0"/>
    </xf>
    <xf numFmtId="0" fontId="3" fillId="0" borderId="0" xfId="0" applyFont="1">
      <alignment vertical="center"/>
    </xf>
    <xf numFmtId="0" fontId="3" fillId="0" borderId="0" xfId="0" applyFont="1" applyAlignment="1">
      <alignment vertical="center" textRotation="255"/>
    </xf>
    <xf numFmtId="0" fontId="5" fillId="2" borderId="0" xfId="0" applyFont="1" applyFill="1" applyProtection="1">
      <alignment vertical="center"/>
      <protection locked="0"/>
    </xf>
    <xf numFmtId="0" fontId="5" fillId="0" borderId="0" xfId="0" applyFont="1">
      <alignment vertical="center"/>
    </xf>
    <xf numFmtId="0" fontId="6" fillId="0" borderId="0" xfId="0" applyFont="1">
      <alignment vertical="center"/>
    </xf>
    <xf numFmtId="0" fontId="7" fillId="3" borderId="77" xfId="0" applyFont="1" applyFill="1" applyBorder="1" applyAlignment="1">
      <alignment horizontal="center" vertical="center" textRotation="255" wrapText="1"/>
    </xf>
    <xf numFmtId="0" fontId="7" fillId="3" borderId="78" xfId="0" applyFont="1" applyFill="1" applyBorder="1" applyAlignment="1">
      <alignment horizontal="center" vertical="center" textRotation="255" wrapText="1"/>
    </xf>
    <xf numFmtId="0" fontId="6" fillId="4" borderId="69" xfId="0" applyFont="1" applyFill="1" applyBorder="1" applyAlignment="1">
      <alignment horizontal="center" vertical="center"/>
    </xf>
    <xf numFmtId="0" fontId="6" fillId="4" borderId="49" xfId="0" applyFont="1" applyFill="1" applyBorder="1" applyAlignment="1">
      <alignment horizontal="center" vertical="center"/>
    </xf>
    <xf numFmtId="0" fontId="6" fillId="4" borderId="46" xfId="0" applyFont="1" applyFill="1" applyBorder="1" applyAlignment="1">
      <alignment horizontal="center" vertical="center"/>
    </xf>
    <xf numFmtId="0" fontId="6" fillId="4" borderId="51" xfId="0" applyFont="1" applyFill="1" applyBorder="1" applyAlignment="1">
      <alignment horizontal="center" vertical="center"/>
    </xf>
    <xf numFmtId="0" fontId="6" fillId="4" borderId="72" xfId="0" applyFont="1" applyFill="1" applyBorder="1" applyAlignment="1">
      <alignment horizontal="center" vertical="center"/>
    </xf>
    <xf numFmtId="0" fontId="6" fillId="4" borderId="68" xfId="0" applyFont="1" applyFill="1" applyBorder="1" applyAlignment="1">
      <alignment horizontal="center" vertical="center"/>
    </xf>
    <xf numFmtId="0" fontId="6" fillId="0" borderId="0" xfId="0" applyFont="1" applyAlignment="1">
      <alignment horizontal="center" vertical="center"/>
    </xf>
    <xf numFmtId="0" fontId="7" fillId="3" borderId="86" xfId="0" applyFont="1" applyFill="1" applyBorder="1" applyAlignment="1">
      <alignment horizontal="center" vertical="center" textRotation="255" wrapText="1"/>
    </xf>
    <xf numFmtId="0" fontId="7" fillId="3" borderId="87" xfId="0" applyFont="1" applyFill="1" applyBorder="1" applyAlignment="1">
      <alignment horizontal="center" vertical="center" textRotation="255" wrapText="1"/>
    </xf>
    <xf numFmtId="0" fontId="6" fillId="4" borderId="90" xfId="0" applyFont="1" applyFill="1" applyBorder="1" applyAlignment="1">
      <alignment horizontal="center" vertical="center"/>
    </xf>
    <xf numFmtId="0" fontId="6" fillId="3" borderId="94" xfId="0" applyFont="1" applyFill="1" applyBorder="1" applyAlignment="1">
      <alignment vertical="center" textRotation="255"/>
    </xf>
    <xf numFmtId="0" fontId="6" fillId="3" borderId="95" xfId="0" applyFont="1" applyFill="1" applyBorder="1" applyAlignment="1">
      <alignment vertical="center" textRotation="255"/>
    </xf>
    <xf numFmtId="0" fontId="6" fillId="3" borderId="96" xfId="0" applyFont="1" applyFill="1" applyBorder="1" applyAlignment="1">
      <alignment vertical="center" textRotation="255"/>
    </xf>
    <xf numFmtId="0" fontId="6" fillId="4" borderId="70" xfId="0" applyFont="1" applyFill="1" applyBorder="1" applyAlignment="1">
      <alignment horizontal="center" vertical="center"/>
    </xf>
    <xf numFmtId="0" fontId="6" fillId="0" borderId="13" xfId="0" applyFont="1" applyBorder="1" applyAlignment="1">
      <alignment vertical="center" wrapText="1"/>
    </xf>
    <xf numFmtId="0" fontId="6" fillId="4" borderId="49" xfId="0" applyFont="1" applyFill="1" applyBorder="1" applyAlignment="1">
      <alignment horizontal="center" vertical="center" wrapText="1"/>
    </xf>
    <xf numFmtId="0" fontId="4" fillId="0" borderId="0" xfId="0" applyFont="1" applyAlignment="1">
      <alignment horizontal="center" vertical="center"/>
    </xf>
    <xf numFmtId="0" fontId="7" fillId="3" borderId="38" xfId="0" applyFont="1" applyFill="1" applyBorder="1">
      <alignment vertical="center"/>
    </xf>
    <xf numFmtId="0" fontId="7" fillId="3" borderId="39" xfId="0" applyFont="1" applyFill="1" applyBorder="1">
      <alignment vertical="center"/>
    </xf>
    <xf numFmtId="0" fontId="6" fillId="3" borderId="0" xfId="0" applyFont="1" applyFill="1" applyAlignment="1">
      <alignment horizontal="center" vertical="center" wrapText="1"/>
    </xf>
    <xf numFmtId="0" fontId="3" fillId="3" borderId="0" xfId="0" applyFont="1" applyFill="1" applyProtection="1">
      <alignment vertical="center"/>
      <protection locked="0"/>
    </xf>
    <xf numFmtId="0" fontId="3" fillId="3" borderId="0" xfId="0" applyFont="1" applyFill="1">
      <alignment vertical="center"/>
    </xf>
    <xf numFmtId="0" fontId="4" fillId="0" borderId="0" xfId="0" applyFont="1">
      <alignment vertical="center"/>
    </xf>
    <xf numFmtId="0" fontId="6" fillId="3" borderId="30" xfId="0" applyFont="1" applyFill="1" applyBorder="1" applyAlignment="1">
      <alignment horizontal="center" vertical="top" wrapText="1"/>
    </xf>
    <xf numFmtId="0" fontId="6" fillId="3" borderId="11" xfId="0" applyFont="1" applyFill="1" applyBorder="1" applyAlignment="1">
      <alignment horizontal="center" vertical="top" wrapText="1"/>
    </xf>
    <xf numFmtId="0" fontId="6" fillId="3" borderId="38" xfId="0" applyFont="1" applyFill="1" applyBorder="1">
      <alignment vertical="center"/>
    </xf>
    <xf numFmtId="0" fontId="6" fillId="3" borderId="39" xfId="0" applyFont="1" applyFill="1" applyBorder="1">
      <alignment vertical="center"/>
    </xf>
    <xf numFmtId="0" fontId="12" fillId="0" borderId="0" xfId="0" applyFont="1">
      <alignment vertical="center"/>
    </xf>
    <xf numFmtId="0" fontId="12" fillId="0" borderId="1" xfId="0" applyFont="1" applyBorder="1">
      <alignment vertical="center"/>
    </xf>
    <xf numFmtId="0" fontId="12" fillId="0" borderId="0" xfId="0" applyFont="1" applyAlignment="1">
      <alignment horizontal="center" vertical="center"/>
    </xf>
    <xf numFmtId="0" fontId="12" fillId="0" borderId="1" xfId="0" applyFont="1" applyBorder="1" applyAlignment="1">
      <alignment horizontal="center" vertical="center"/>
    </xf>
    <xf numFmtId="180" fontId="12" fillId="0" borderId="1" xfId="0" applyNumberFormat="1" applyFont="1" applyBorder="1" applyAlignment="1">
      <alignment horizontal="center" vertical="center"/>
    </xf>
    <xf numFmtId="180" fontId="12" fillId="0" borderId="0" xfId="0" applyNumberFormat="1" applyFont="1" applyAlignment="1">
      <alignment horizontal="center" vertical="center"/>
    </xf>
    <xf numFmtId="180" fontId="12" fillId="6" borderId="1" xfId="0" applyNumberFormat="1" applyFont="1" applyFill="1" applyBorder="1" applyAlignment="1">
      <alignment horizontal="center" vertical="center"/>
    </xf>
    <xf numFmtId="0" fontId="12" fillId="6" borderId="1" xfId="0" applyFont="1" applyFill="1" applyBorder="1" applyAlignment="1">
      <alignment horizontal="center" vertical="center"/>
    </xf>
    <xf numFmtId="0" fontId="13" fillId="0" borderId="1" xfId="0" applyFont="1" applyBorder="1">
      <alignment vertical="center"/>
    </xf>
    <xf numFmtId="180" fontId="13" fillId="0" borderId="1" xfId="0" applyNumberFormat="1" applyFont="1" applyBorder="1" applyAlignment="1">
      <alignment horizontal="center" vertical="center"/>
    </xf>
    <xf numFmtId="0" fontId="12" fillId="6" borderId="1" xfId="0" applyFont="1" applyFill="1" applyBorder="1" applyAlignment="1">
      <alignment horizontal="center" vertical="center" wrapText="1"/>
    </xf>
    <xf numFmtId="0" fontId="4" fillId="0" borderId="4" xfId="0" applyFont="1" applyBorder="1" applyAlignment="1">
      <alignment horizontal="center" vertical="center" shrinkToFit="1"/>
    </xf>
    <xf numFmtId="0" fontId="15" fillId="0" borderId="49" xfId="0" applyFont="1" applyBorder="1" applyAlignment="1">
      <alignment horizontal="center" vertical="center"/>
    </xf>
    <xf numFmtId="0" fontId="15" fillId="0" borderId="0" xfId="0" applyFont="1">
      <alignment vertical="center"/>
    </xf>
    <xf numFmtId="0" fontId="12" fillId="8" borderId="1" xfId="0" applyFont="1" applyFill="1" applyBorder="1" applyAlignment="1">
      <alignment horizontal="center" vertical="center" wrapText="1"/>
    </xf>
    <xf numFmtId="49" fontId="17" fillId="9" borderId="1" xfId="0" applyNumberFormat="1" applyFont="1" applyFill="1" applyBorder="1" applyAlignment="1">
      <alignment horizontal="center" vertical="center" wrapText="1"/>
    </xf>
    <xf numFmtId="0" fontId="12" fillId="9" borderId="1" xfId="0" applyFont="1" applyFill="1" applyBorder="1" applyAlignment="1">
      <alignment horizontal="center" vertical="center" wrapText="1"/>
    </xf>
    <xf numFmtId="0" fontId="12" fillId="0" borderId="1" xfId="0" applyFont="1" applyBorder="1" applyAlignment="1">
      <alignment horizontal="left" vertical="center"/>
    </xf>
    <xf numFmtId="49" fontId="12" fillId="0" borderId="1" xfId="0" applyNumberFormat="1" applyFont="1" applyBorder="1" applyAlignment="1">
      <alignment horizontal="center" vertical="center"/>
    </xf>
    <xf numFmtId="0" fontId="12" fillId="10" borderId="1" xfId="0" applyFont="1" applyFill="1" applyBorder="1" applyAlignment="1">
      <alignment horizontal="center" vertical="center"/>
    </xf>
    <xf numFmtId="0" fontId="12" fillId="10" borderId="1" xfId="0" applyFont="1" applyFill="1" applyBorder="1" applyAlignment="1">
      <alignment horizontal="left" vertical="center"/>
    </xf>
    <xf numFmtId="49" fontId="12" fillId="10" borderId="1" xfId="0" applyNumberFormat="1" applyFont="1" applyFill="1" applyBorder="1" applyAlignment="1">
      <alignment horizontal="center" vertical="center"/>
    </xf>
    <xf numFmtId="49" fontId="12" fillId="0" borderId="0" xfId="0" applyNumberFormat="1" applyFont="1">
      <alignment vertical="center"/>
    </xf>
    <xf numFmtId="0" fontId="12" fillId="0" borderId="0" xfId="3" applyFont="1" applyAlignment="1">
      <alignment vertical="center"/>
    </xf>
    <xf numFmtId="0" fontId="12" fillId="0" borderId="1" xfId="3" applyFont="1" applyBorder="1" applyAlignment="1">
      <alignment vertical="center"/>
    </xf>
    <xf numFmtId="182" fontId="12" fillId="0" borderId="1" xfId="0" applyNumberFormat="1" applyFont="1" applyBorder="1" applyAlignment="1">
      <alignment horizontal="center" vertical="center"/>
    </xf>
    <xf numFmtId="0" fontId="12" fillId="6" borderId="1" xfId="3" applyFont="1" applyFill="1" applyBorder="1" applyAlignment="1">
      <alignment vertical="center" shrinkToFit="1"/>
    </xf>
    <xf numFmtId="180" fontId="12" fillId="6" borderId="1" xfId="0" applyNumberFormat="1" applyFont="1" applyFill="1" applyBorder="1" applyAlignment="1">
      <alignment horizontal="center" vertical="center" shrinkToFit="1"/>
    </xf>
    <xf numFmtId="0" fontId="15" fillId="11" borderId="46" xfId="0" applyFont="1" applyFill="1" applyBorder="1" applyAlignment="1" applyProtection="1">
      <alignment horizontal="center" vertical="center" shrinkToFit="1"/>
      <protection locked="0"/>
    </xf>
    <xf numFmtId="49" fontId="15" fillId="11" borderId="46" xfId="0" applyNumberFormat="1" applyFont="1" applyFill="1" applyBorder="1" applyAlignment="1" applyProtection="1">
      <alignment horizontal="center" vertical="center" shrinkToFit="1"/>
      <protection locked="0"/>
    </xf>
    <xf numFmtId="0" fontId="15" fillId="11" borderId="50" xfId="0" applyFont="1" applyFill="1" applyBorder="1" applyAlignment="1" applyProtection="1">
      <alignment horizontal="center" vertical="center" shrinkToFit="1"/>
      <protection locked="0"/>
    </xf>
    <xf numFmtId="0" fontId="16" fillId="11" borderId="50" xfId="2" applyFont="1" applyFill="1" applyBorder="1" applyAlignment="1" applyProtection="1">
      <alignment horizontal="center" vertical="center" shrinkToFit="1"/>
      <protection locked="0"/>
    </xf>
    <xf numFmtId="49" fontId="15" fillId="11" borderId="50" xfId="0" applyNumberFormat="1" applyFont="1" applyFill="1" applyBorder="1" applyAlignment="1" applyProtection="1">
      <alignment horizontal="center" vertical="center" shrinkToFit="1"/>
      <protection locked="0"/>
    </xf>
    <xf numFmtId="177" fontId="15" fillId="11" borderId="69" xfId="0" applyNumberFormat="1" applyFont="1" applyFill="1" applyBorder="1" applyAlignment="1" applyProtection="1">
      <alignment horizontal="center" vertical="center" shrinkToFit="1"/>
      <protection locked="0"/>
    </xf>
    <xf numFmtId="178" fontId="15" fillId="11" borderId="73" xfId="0" applyNumberFormat="1" applyFont="1" applyFill="1" applyBorder="1" applyAlignment="1" applyProtection="1">
      <alignment horizontal="center" vertical="center" shrinkToFit="1"/>
      <protection locked="0"/>
    </xf>
    <xf numFmtId="180" fontId="15" fillId="0" borderId="49" xfId="0" applyNumberFormat="1" applyFont="1" applyBorder="1" applyAlignment="1">
      <alignment horizontal="center" vertical="center"/>
    </xf>
    <xf numFmtId="181" fontId="15" fillId="0" borderId="67" xfId="0" applyNumberFormat="1" applyFont="1" applyBorder="1" applyAlignment="1">
      <alignment horizontal="center" vertical="center"/>
    </xf>
    <xf numFmtId="181" fontId="15" fillId="0" borderId="46" xfId="0" applyNumberFormat="1" applyFont="1" applyBorder="1" applyAlignment="1">
      <alignment horizontal="center" vertical="center"/>
    </xf>
    <xf numFmtId="0" fontId="15" fillId="0" borderId="68" xfId="0" applyFont="1" applyBorder="1" applyAlignment="1">
      <alignment horizontal="center" vertical="center"/>
    </xf>
    <xf numFmtId="0" fontId="12" fillId="6" borderId="1" xfId="0" applyFont="1" applyFill="1" applyBorder="1" applyAlignment="1">
      <alignment horizontal="center" vertical="center" shrinkToFit="1"/>
    </xf>
    <xf numFmtId="0" fontId="12" fillId="12" borderId="1" xfId="0" applyFont="1" applyFill="1" applyBorder="1" applyAlignment="1">
      <alignment horizontal="center" vertical="center" shrinkToFit="1"/>
    </xf>
    <xf numFmtId="183" fontId="15" fillId="11" borderId="73" xfId="0" applyNumberFormat="1" applyFont="1" applyFill="1" applyBorder="1" applyAlignment="1" applyProtection="1">
      <alignment vertical="center" shrinkToFit="1"/>
      <protection locked="0"/>
    </xf>
    <xf numFmtId="183" fontId="15" fillId="11" borderId="71" xfId="0" applyNumberFormat="1" applyFont="1" applyFill="1" applyBorder="1" applyAlignment="1" applyProtection="1">
      <alignment vertical="center" shrinkToFit="1"/>
      <protection locked="0"/>
    </xf>
    <xf numFmtId="178" fontId="25" fillId="11" borderId="67" xfId="0" applyNumberFormat="1" applyFont="1" applyFill="1" applyBorder="1" applyAlignment="1" applyProtection="1">
      <alignment horizontal="center" vertical="center" wrapText="1" shrinkToFit="1"/>
      <protection locked="0"/>
    </xf>
    <xf numFmtId="183" fontId="15" fillId="11" borderId="72" xfId="0" applyNumberFormat="1" applyFont="1" applyFill="1" applyBorder="1" applyAlignment="1" applyProtection="1">
      <alignment vertical="center" shrinkToFit="1"/>
      <protection locked="0"/>
    </xf>
    <xf numFmtId="183" fontId="15" fillId="11" borderId="89" xfId="0" applyNumberFormat="1" applyFont="1" applyFill="1" applyBorder="1" applyAlignment="1" applyProtection="1">
      <alignment vertical="center" shrinkToFit="1"/>
      <protection locked="0"/>
    </xf>
    <xf numFmtId="3" fontId="15" fillId="11" borderId="51" xfId="0" applyNumberFormat="1" applyFont="1" applyFill="1" applyBorder="1" applyAlignment="1" applyProtection="1">
      <alignment horizontal="center" vertical="center" shrinkToFit="1"/>
      <protection locked="0"/>
    </xf>
    <xf numFmtId="184" fontId="15" fillId="11" borderId="65" xfId="0" applyNumberFormat="1" applyFont="1" applyFill="1" applyBorder="1" applyAlignment="1" applyProtection="1">
      <alignment horizontal="center" vertical="center" shrinkToFit="1"/>
      <protection locked="0"/>
    </xf>
    <xf numFmtId="183" fontId="15" fillId="13" borderId="56" xfId="0" applyNumberFormat="1" applyFont="1" applyFill="1" applyBorder="1" applyAlignment="1">
      <alignment vertical="center" shrinkToFit="1"/>
    </xf>
    <xf numFmtId="3" fontId="15" fillId="11" borderId="90" xfId="0" applyNumberFormat="1" applyFont="1" applyFill="1" applyBorder="1" applyAlignment="1" applyProtection="1">
      <alignment horizontal="center" vertical="center" shrinkToFit="1"/>
      <protection locked="0"/>
    </xf>
    <xf numFmtId="3" fontId="15" fillId="11" borderId="71" xfId="0" applyNumberFormat="1" applyFont="1" applyFill="1" applyBorder="1" applyAlignment="1" applyProtection="1">
      <alignment horizontal="center" vertical="center" shrinkToFit="1"/>
      <protection locked="0"/>
    </xf>
    <xf numFmtId="183" fontId="15" fillId="11" borderId="80" xfId="0" applyNumberFormat="1" applyFont="1" applyFill="1" applyBorder="1" applyAlignment="1" applyProtection="1">
      <alignment vertical="center" shrinkToFit="1"/>
      <protection locked="0"/>
    </xf>
    <xf numFmtId="178" fontId="25" fillId="11" borderId="46" xfId="0" applyNumberFormat="1" applyFont="1" applyFill="1" applyBorder="1" applyAlignment="1" applyProtection="1">
      <alignment horizontal="center" vertical="center" wrapText="1" shrinkToFit="1"/>
      <protection locked="0"/>
    </xf>
    <xf numFmtId="178" fontId="17" fillId="11" borderId="46" xfId="0" applyNumberFormat="1" applyFont="1" applyFill="1" applyBorder="1" applyAlignment="1" applyProtection="1">
      <alignment horizontal="center" vertical="center" wrapText="1" shrinkToFit="1"/>
      <protection locked="0"/>
    </xf>
    <xf numFmtId="178" fontId="17" fillId="11" borderId="67" xfId="0" applyNumberFormat="1" applyFont="1" applyFill="1" applyBorder="1" applyAlignment="1" applyProtection="1">
      <alignment horizontal="center" vertical="center" wrapText="1" shrinkToFit="1"/>
      <protection locked="0"/>
    </xf>
    <xf numFmtId="178" fontId="25" fillId="11" borderId="49" xfId="0" applyNumberFormat="1" applyFont="1" applyFill="1" applyBorder="1" applyAlignment="1" applyProtection="1">
      <alignment horizontal="center" vertical="center" wrapText="1" shrinkToFit="1"/>
      <protection locked="0"/>
    </xf>
    <xf numFmtId="0" fontId="6" fillId="3" borderId="78" xfId="0" applyFont="1" applyFill="1" applyBorder="1" applyAlignment="1">
      <alignment horizontal="center" vertical="center" textRotation="255" wrapText="1"/>
    </xf>
    <xf numFmtId="0" fontId="6" fillId="3" borderId="79" xfId="0" applyFont="1" applyFill="1" applyBorder="1" applyAlignment="1">
      <alignment horizontal="center" vertical="center" textRotation="255" wrapText="1"/>
    </xf>
    <xf numFmtId="0" fontId="7" fillId="3" borderId="77" xfId="0" applyFont="1" applyFill="1" applyBorder="1" applyAlignment="1">
      <alignment vertical="center" textRotation="255" wrapText="1"/>
    </xf>
    <xf numFmtId="0" fontId="6" fillId="3" borderId="77" xfId="0" applyFont="1" applyFill="1" applyBorder="1" applyAlignment="1">
      <alignment horizontal="center" vertical="center" textRotation="255" wrapText="1"/>
    </xf>
    <xf numFmtId="180" fontId="3" fillId="0" borderId="0" xfId="0" applyNumberFormat="1" applyFont="1" applyAlignment="1">
      <alignment horizontal="center" vertical="center"/>
    </xf>
    <xf numFmtId="181" fontId="0" fillId="0" borderId="0" xfId="0" applyNumberFormat="1" applyAlignment="1">
      <alignment horizontal="center" vertical="center"/>
    </xf>
    <xf numFmtId="182" fontId="0" fillId="0" borderId="0" xfId="0" applyNumberFormat="1" applyAlignment="1">
      <alignment horizontal="center" vertical="center"/>
    </xf>
    <xf numFmtId="180" fontId="6" fillId="4" borderId="49" xfId="0" applyNumberFormat="1" applyFont="1" applyFill="1" applyBorder="1" applyAlignment="1">
      <alignment horizontal="center" vertical="center"/>
    </xf>
    <xf numFmtId="181" fontId="6" fillId="4" borderId="46" xfId="0" applyNumberFormat="1" applyFont="1" applyFill="1" applyBorder="1" applyAlignment="1">
      <alignment horizontal="center" vertical="center"/>
    </xf>
    <xf numFmtId="182" fontId="6" fillId="4" borderId="68" xfId="0" applyNumberFormat="1" applyFont="1" applyFill="1" applyBorder="1" applyAlignment="1">
      <alignment horizontal="center" vertical="center"/>
    </xf>
    <xf numFmtId="180" fontId="15" fillId="0" borderId="99" xfId="0" applyNumberFormat="1" applyFont="1" applyBorder="1" applyAlignment="1">
      <alignment horizontal="center" vertical="center"/>
    </xf>
    <xf numFmtId="181" fontId="15" fillId="0" borderId="41" xfId="0" applyNumberFormat="1" applyFont="1" applyBorder="1" applyAlignment="1">
      <alignment horizontal="center" vertical="center"/>
    </xf>
    <xf numFmtId="182" fontId="15" fillId="0" borderId="42" xfId="0" applyNumberFormat="1" applyFont="1" applyBorder="1" applyAlignment="1">
      <alignment horizontal="center" vertical="center"/>
    </xf>
    <xf numFmtId="0" fontId="15" fillId="0" borderId="47" xfId="0" applyFont="1" applyBorder="1" applyAlignment="1">
      <alignment horizontal="center" vertical="center"/>
    </xf>
    <xf numFmtId="0" fontId="15" fillId="0" borderId="31" xfId="0" applyFont="1" applyBorder="1" applyAlignment="1">
      <alignment horizontal="center" vertical="center"/>
    </xf>
    <xf numFmtId="0" fontId="9" fillId="4" borderId="46" xfId="0" applyFont="1" applyFill="1" applyBorder="1" applyAlignment="1">
      <alignment horizontal="center" vertical="center"/>
    </xf>
    <xf numFmtId="0" fontId="9" fillId="4" borderId="51" xfId="0" applyFont="1" applyFill="1" applyBorder="1" applyAlignment="1">
      <alignment horizontal="center" vertical="center"/>
    </xf>
    <xf numFmtId="0" fontId="15" fillId="0" borderId="3" xfId="0" applyFont="1" applyBorder="1" applyAlignment="1">
      <alignment horizontal="center" vertical="center"/>
    </xf>
    <xf numFmtId="180" fontId="21" fillId="12" borderId="47" xfId="0" applyNumberFormat="1" applyFont="1" applyFill="1" applyBorder="1" applyAlignment="1">
      <alignment horizontal="center" vertical="center"/>
    </xf>
    <xf numFmtId="181" fontId="21" fillId="12" borderId="3" xfId="0" applyNumberFormat="1" applyFont="1" applyFill="1" applyBorder="1" applyAlignment="1">
      <alignment horizontal="center" vertical="center"/>
    </xf>
    <xf numFmtId="182" fontId="21" fillId="12" borderId="57" xfId="0" applyNumberFormat="1" applyFont="1" applyFill="1" applyBorder="1" applyAlignment="1">
      <alignment horizontal="center" vertical="center"/>
    </xf>
    <xf numFmtId="180" fontId="6" fillId="4" borderId="23" xfId="0" applyNumberFormat="1" applyFont="1" applyFill="1" applyBorder="1" applyAlignment="1">
      <alignment horizontal="center" vertical="center" shrinkToFit="1"/>
    </xf>
    <xf numFmtId="181" fontId="6" fillId="4" borderId="22" xfId="0" applyNumberFormat="1" applyFont="1" applyFill="1" applyBorder="1" applyAlignment="1">
      <alignment horizontal="center" vertical="center" shrinkToFit="1"/>
    </xf>
    <xf numFmtId="182" fontId="6" fillId="4" borderId="24" xfId="0" applyNumberFormat="1" applyFont="1" applyFill="1" applyBorder="1" applyAlignment="1">
      <alignment horizontal="center" vertical="center" shrinkToFit="1"/>
    </xf>
    <xf numFmtId="0" fontId="6" fillId="4" borderId="23" xfId="0" applyFont="1" applyFill="1" applyBorder="1" applyAlignment="1">
      <alignment horizontal="center" vertical="center"/>
    </xf>
    <xf numFmtId="0" fontId="6" fillId="4" borderId="22" xfId="0" applyFont="1" applyFill="1" applyBorder="1" applyAlignment="1">
      <alignment horizontal="center" vertical="center"/>
    </xf>
    <xf numFmtId="0" fontId="6" fillId="4" borderId="23" xfId="0" applyFont="1" applyFill="1" applyBorder="1" applyAlignment="1">
      <alignment horizontal="center" vertical="center" wrapText="1"/>
    </xf>
    <xf numFmtId="0" fontId="6" fillId="4" borderId="45" xfId="0" applyFont="1" applyFill="1" applyBorder="1" applyAlignment="1">
      <alignment horizontal="center" vertical="center"/>
    </xf>
    <xf numFmtId="0" fontId="6" fillId="4" borderId="105" xfId="0" applyFont="1" applyFill="1" applyBorder="1" applyAlignment="1">
      <alignment horizontal="center" vertical="center"/>
    </xf>
    <xf numFmtId="0" fontId="6" fillId="4" borderId="161" xfId="0" applyFont="1" applyFill="1" applyBorder="1" applyAlignment="1">
      <alignment horizontal="center" vertical="center"/>
    </xf>
    <xf numFmtId="0" fontId="6" fillId="4" borderId="162" xfId="0" applyFont="1" applyFill="1" applyBorder="1" applyAlignment="1">
      <alignment horizontal="center" vertical="center"/>
    </xf>
    <xf numFmtId="0" fontId="6" fillId="4" borderId="163" xfId="0" applyFont="1" applyFill="1" applyBorder="1" applyAlignment="1">
      <alignment horizontal="center" vertical="center"/>
    </xf>
    <xf numFmtId="0" fontId="6" fillId="4" borderId="24" xfId="0" applyFont="1" applyFill="1" applyBorder="1" applyAlignment="1">
      <alignment horizontal="center" vertical="center"/>
    </xf>
    <xf numFmtId="0" fontId="6" fillId="4" borderId="67" xfId="0" applyFont="1" applyFill="1" applyBorder="1" applyAlignment="1">
      <alignment horizontal="center" vertical="center" wrapText="1"/>
    </xf>
    <xf numFmtId="0" fontId="6" fillId="4" borderId="44" xfId="0" applyFont="1" applyFill="1" applyBorder="1" applyAlignment="1">
      <alignment horizontal="center" vertical="center" wrapText="1"/>
    </xf>
    <xf numFmtId="0" fontId="12" fillId="8" borderId="1" xfId="0" applyFont="1" applyFill="1" applyBorder="1" applyAlignment="1">
      <alignment horizontal="center" vertical="center"/>
    </xf>
    <xf numFmtId="180" fontId="12" fillId="8" borderId="1" xfId="0" applyNumberFormat="1" applyFont="1" applyFill="1" applyBorder="1" applyAlignment="1">
      <alignment horizontal="center" vertical="center"/>
    </xf>
    <xf numFmtId="0" fontId="9" fillId="4" borderId="22" xfId="0" applyFont="1" applyFill="1" applyBorder="1" applyAlignment="1">
      <alignment horizontal="center" vertical="center"/>
    </xf>
    <xf numFmtId="180" fontId="12" fillId="8" borderId="0" xfId="0" applyNumberFormat="1" applyFont="1" applyFill="1" applyAlignment="1">
      <alignment horizontal="center" vertical="center"/>
    </xf>
    <xf numFmtId="0" fontId="12" fillId="0" borderId="1" xfId="0" applyFont="1" applyBorder="1" applyAlignment="1">
      <alignment vertical="center" wrapText="1"/>
    </xf>
    <xf numFmtId="0" fontId="6" fillId="4" borderId="67" xfId="0" applyFont="1" applyFill="1" applyBorder="1" applyAlignment="1">
      <alignment horizontal="center" vertical="center"/>
    </xf>
    <xf numFmtId="0" fontId="15" fillId="0" borderId="66" xfId="0" applyFont="1" applyBorder="1" applyAlignment="1">
      <alignment horizontal="center" vertical="center"/>
    </xf>
    <xf numFmtId="0" fontId="15" fillId="11" borderId="25" xfId="0" applyFont="1" applyFill="1" applyBorder="1" applyAlignment="1" applyProtection="1">
      <alignment horizontal="center" vertical="center" wrapText="1"/>
      <protection locked="0"/>
    </xf>
    <xf numFmtId="0" fontId="15" fillId="11" borderId="39" xfId="0" applyFont="1" applyFill="1" applyBorder="1" applyAlignment="1" applyProtection="1">
      <alignment horizontal="center" vertical="center" wrapText="1"/>
      <protection locked="0"/>
    </xf>
    <xf numFmtId="0" fontId="15" fillId="11" borderId="1" xfId="0" applyFont="1" applyFill="1" applyBorder="1" applyAlignment="1" applyProtection="1">
      <alignment horizontal="center" vertical="center" wrapText="1"/>
      <protection locked="0"/>
    </xf>
    <xf numFmtId="0" fontId="15" fillId="14" borderId="1" xfId="0" applyFont="1" applyFill="1" applyBorder="1" applyAlignment="1" applyProtection="1">
      <alignment horizontal="center" vertical="center" wrapText="1"/>
      <protection locked="0"/>
    </xf>
    <xf numFmtId="177" fontId="15" fillId="11" borderId="1" xfId="4" applyNumberFormat="1" applyFont="1" applyFill="1" applyBorder="1" applyAlignment="1" applyProtection="1">
      <alignment vertical="center" wrapText="1"/>
      <protection locked="0"/>
    </xf>
    <xf numFmtId="0" fontId="15" fillId="11" borderId="18" xfId="0" applyFont="1" applyFill="1" applyBorder="1" applyAlignment="1" applyProtection="1">
      <alignment vertical="center" wrapText="1"/>
      <protection locked="0"/>
    </xf>
    <xf numFmtId="185" fontId="15" fillId="11" borderId="165" xfId="0" applyNumberFormat="1" applyFont="1" applyFill="1" applyBorder="1" applyAlignment="1" applyProtection="1">
      <alignment vertical="center" shrinkToFit="1"/>
      <protection locked="0"/>
    </xf>
    <xf numFmtId="185" fontId="15" fillId="11" borderId="166" xfId="0" applyNumberFormat="1" applyFont="1" applyFill="1" applyBorder="1" applyAlignment="1" applyProtection="1">
      <alignment vertical="center" shrinkToFit="1"/>
      <protection locked="0"/>
    </xf>
    <xf numFmtId="185" fontId="15" fillId="11" borderId="167" xfId="0" applyNumberFormat="1" applyFont="1" applyFill="1" applyBorder="1" applyAlignment="1" applyProtection="1">
      <alignment vertical="center" shrinkToFit="1"/>
      <protection locked="0"/>
    </xf>
    <xf numFmtId="185" fontId="15" fillId="11" borderId="1" xfId="0" applyNumberFormat="1" applyFont="1" applyFill="1" applyBorder="1" applyAlignment="1" applyProtection="1">
      <alignment vertical="center" shrinkToFit="1"/>
      <protection locked="0"/>
    </xf>
    <xf numFmtId="0" fontId="15" fillId="11" borderId="25" xfId="0" applyFont="1" applyFill="1" applyBorder="1" applyAlignment="1" applyProtection="1">
      <alignment vertical="center" wrapText="1"/>
      <protection locked="0"/>
    </xf>
    <xf numFmtId="0" fontId="15" fillId="14" borderId="26" xfId="0" applyFont="1" applyFill="1" applyBorder="1" applyAlignment="1" applyProtection="1">
      <alignment horizontal="center" vertical="center" wrapText="1"/>
      <protection locked="0"/>
    </xf>
    <xf numFmtId="0" fontId="15" fillId="11" borderId="47" xfId="0" applyFont="1" applyFill="1" applyBorder="1" applyAlignment="1" applyProtection="1">
      <alignment horizontal="center" vertical="center" wrapText="1"/>
      <protection locked="0"/>
    </xf>
    <xf numFmtId="0" fontId="15" fillId="11" borderId="48" xfId="0" applyFont="1" applyFill="1" applyBorder="1" applyAlignment="1" applyProtection="1">
      <alignment horizontal="center" vertical="center" wrapText="1"/>
      <protection locked="0"/>
    </xf>
    <xf numFmtId="177" fontId="15" fillId="11" borderId="48" xfId="4" applyNumberFormat="1" applyFont="1" applyFill="1" applyBorder="1" applyAlignment="1" applyProtection="1">
      <alignment vertical="center" wrapText="1"/>
      <protection locked="0"/>
    </xf>
    <xf numFmtId="0" fontId="15" fillId="11" borderId="60" xfId="0" applyFont="1" applyFill="1" applyBorder="1" applyAlignment="1" applyProtection="1">
      <alignment vertical="center" wrapText="1"/>
      <protection locked="0"/>
    </xf>
    <xf numFmtId="185" fontId="15" fillId="11" borderId="97" xfId="0" applyNumberFormat="1" applyFont="1" applyFill="1" applyBorder="1" applyAlignment="1" applyProtection="1">
      <alignment vertical="center" shrinkToFit="1"/>
      <protection locked="0"/>
    </xf>
    <xf numFmtId="185" fontId="15" fillId="11" borderId="91" xfId="0" applyNumberFormat="1" applyFont="1" applyFill="1" applyBorder="1" applyAlignment="1" applyProtection="1">
      <alignment vertical="center" shrinkToFit="1"/>
      <protection locked="0"/>
    </xf>
    <xf numFmtId="185" fontId="15" fillId="11" borderId="74" xfId="0" applyNumberFormat="1" applyFont="1" applyFill="1" applyBorder="1" applyAlignment="1" applyProtection="1">
      <alignment vertical="center" shrinkToFit="1"/>
      <protection locked="0"/>
    </xf>
    <xf numFmtId="185" fontId="15" fillId="11" borderId="3" xfId="0" applyNumberFormat="1" applyFont="1" applyFill="1" applyBorder="1" applyAlignment="1" applyProtection="1">
      <alignment vertical="center" shrinkToFit="1"/>
      <protection locked="0"/>
    </xf>
    <xf numFmtId="176" fontId="15" fillId="0" borderId="54" xfId="0" applyNumberFormat="1" applyFont="1" applyBorder="1">
      <alignment vertical="center"/>
    </xf>
    <xf numFmtId="176" fontId="15" fillId="0" borderId="59" xfId="0" applyNumberFormat="1" applyFont="1" applyBorder="1">
      <alignment vertical="center"/>
    </xf>
    <xf numFmtId="176" fontId="15" fillId="0" borderId="99" xfId="0" applyNumberFormat="1" applyFont="1" applyBorder="1">
      <alignment vertical="center"/>
    </xf>
    <xf numFmtId="176" fontId="15" fillId="0" borderId="41" xfId="0" applyNumberFormat="1" applyFont="1" applyBorder="1">
      <alignment vertical="center"/>
    </xf>
    <xf numFmtId="185" fontId="15" fillId="0" borderId="98" xfId="0" applyNumberFormat="1" applyFont="1" applyBorder="1" applyAlignment="1">
      <alignment vertical="center" shrinkToFit="1"/>
    </xf>
    <xf numFmtId="185" fontId="15" fillId="0" borderId="92" xfId="0" applyNumberFormat="1" applyFont="1" applyBorder="1" applyAlignment="1">
      <alignment vertical="center" shrinkToFit="1"/>
    </xf>
    <xf numFmtId="185" fontId="15" fillId="0" borderId="75" xfId="0" applyNumberFormat="1" applyFont="1" applyBorder="1" applyAlignment="1">
      <alignment vertical="center" shrinkToFit="1"/>
    </xf>
    <xf numFmtId="185" fontId="15" fillId="0" borderId="32" xfId="0" applyNumberFormat="1" applyFont="1" applyBorder="1" applyAlignment="1">
      <alignment vertical="center" shrinkToFit="1"/>
    </xf>
    <xf numFmtId="176" fontId="15" fillId="0" borderId="31" xfId="0" applyNumberFormat="1" applyFont="1" applyBorder="1">
      <alignment vertical="center"/>
    </xf>
    <xf numFmtId="176" fontId="15" fillId="0" borderId="62" xfId="0" applyNumberFormat="1" applyFont="1" applyBorder="1">
      <alignment vertical="center"/>
    </xf>
    <xf numFmtId="176" fontId="15" fillId="0" borderId="42" xfId="0" applyNumberFormat="1" applyFont="1" applyBorder="1">
      <alignment vertical="center"/>
    </xf>
    <xf numFmtId="180" fontId="15" fillId="0" borderId="0" xfId="0" applyNumberFormat="1" applyFont="1" applyAlignment="1">
      <alignment horizontal="center" vertical="center"/>
    </xf>
    <xf numFmtId="181" fontId="15" fillId="0" borderId="0" xfId="0" applyNumberFormat="1" applyFont="1" applyAlignment="1">
      <alignment horizontal="center" vertical="center"/>
    </xf>
    <xf numFmtId="182" fontId="15" fillId="0" borderId="0" xfId="0" applyNumberFormat="1" applyFont="1" applyAlignment="1">
      <alignment horizontal="center" vertical="center"/>
    </xf>
    <xf numFmtId="0" fontId="15" fillId="0" borderId="37" xfId="0" applyFont="1" applyBorder="1" applyAlignment="1">
      <alignment vertical="center" wrapText="1"/>
    </xf>
    <xf numFmtId="0" fontId="15" fillId="0" borderId="0" xfId="0" applyFont="1" applyAlignment="1">
      <alignment vertical="center" wrapText="1"/>
    </xf>
    <xf numFmtId="0" fontId="9" fillId="4" borderId="45" xfId="0" applyFont="1" applyFill="1" applyBorder="1" applyAlignment="1">
      <alignment horizontal="center" vertical="center" shrinkToFit="1"/>
    </xf>
    <xf numFmtId="0" fontId="6" fillId="4" borderId="22" xfId="0" applyFont="1" applyFill="1" applyBorder="1" applyAlignment="1">
      <alignment horizontal="center" vertical="center" shrinkToFit="1"/>
    </xf>
    <xf numFmtId="0" fontId="6" fillId="4" borderId="161" xfId="0" applyFont="1" applyFill="1" applyBorder="1" applyAlignment="1">
      <alignment horizontal="center" vertical="center" shrinkToFit="1"/>
    </xf>
    <xf numFmtId="0" fontId="6" fillId="4" borderId="162" xfId="0" applyFont="1" applyFill="1" applyBorder="1" applyAlignment="1">
      <alignment horizontal="center" vertical="center" shrinkToFit="1"/>
    </xf>
    <xf numFmtId="0" fontId="6" fillId="4" borderId="163" xfId="0" applyFont="1" applyFill="1" applyBorder="1" applyAlignment="1">
      <alignment horizontal="center" vertical="center" shrinkToFit="1"/>
    </xf>
    <xf numFmtId="0" fontId="6" fillId="4" borderId="24" xfId="0" applyFont="1" applyFill="1" applyBorder="1" applyAlignment="1">
      <alignment horizontal="center" vertical="center" shrinkToFit="1"/>
    </xf>
    <xf numFmtId="0" fontId="6" fillId="4" borderId="105" xfId="0" applyFont="1" applyFill="1" applyBorder="1" applyAlignment="1">
      <alignment horizontal="center" vertical="center" shrinkToFit="1"/>
    </xf>
    <xf numFmtId="185" fontId="15" fillId="11" borderId="165" xfId="0" applyNumberFormat="1" applyFont="1" applyFill="1" applyBorder="1" applyAlignment="1" applyProtection="1">
      <alignment vertical="center" wrapText="1"/>
      <protection locked="0"/>
    </xf>
    <xf numFmtId="185" fontId="15" fillId="11" borderId="166" xfId="0" applyNumberFormat="1" applyFont="1" applyFill="1" applyBorder="1" applyAlignment="1" applyProtection="1">
      <alignment vertical="center" wrapText="1"/>
      <protection locked="0"/>
    </xf>
    <xf numFmtId="185" fontId="15" fillId="11" borderId="167" xfId="0" applyNumberFormat="1" applyFont="1" applyFill="1" applyBorder="1" applyAlignment="1" applyProtection="1">
      <alignment vertical="center" wrapText="1"/>
      <protection locked="0"/>
    </xf>
    <xf numFmtId="185" fontId="15" fillId="11" borderId="97" xfId="0" applyNumberFormat="1" applyFont="1" applyFill="1" applyBorder="1" applyAlignment="1" applyProtection="1">
      <alignment vertical="center" wrapText="1"/>
      <protection locked="0"/>
    </xf>
    <xf numFmtId="185" fontId="15" fillId="11" borderId="91" xfId="0" applyNumberFormat="1" applyFont="1" applyFill="1" applyBorder="1" applyAlignment="1" applyProtection="1">
      <alignment vertical="center" wrapText="1"/>
      <protection locked="0"/>
    </xf>
    <xf numFmtId="185" fontId="15" fillId="11" borderId="74" xfId="0" applyNumberFormat="1" applyFont="1" applyFill="1" applyBorder="1" applyAlignment="1" applyProtection="1">
      <alignment vertical="center" wrapText="1"/>
      <protection locked="0"/>
    </xf>
    <xf numFmtId="185" fontId="15" fillId="0" borderId="98" xfId="0" applyNumberFormat="1" applyFont="1" applyBorder="1">
      <alignment vertical="center"/>
    </xf>
    <xf numFmtId="185" fontId="15" fillId="0" borderId="92" xfId="0" applyNumberFormat="1" applyFont="1" applyBorder="1">
      <alignment vertical="center"/>
    </xf>
    <xf numFmtId="185" fontId="15" fillId="0" borderId="75" xfId="0" applyNumberFormat="1" applyFont="1" applyBorder="1">
      <alignment vertical="center"/>
    </xf>
    <xf numFmtId="185" fontId="15" fillId="0" borderId="32" xfId="0" applyNumberFormat="1" applyFont="1" applyBorder="1">
      <alignment vertical="center"/>
    </xf>
    <xf numFmtId="0" fontId="15" fillId="11" borderId="26" xfId="0" applyFont="1" applyFill="1" applyBorder="1" applyAlignment="1" applyProtection="1">
      <alignment horizontal="center" vertical="center" wrapText="1"/>
      <protection locked="0"/>
    </xf>
    <xf numFmtId="0" fontId="15" fillId="11" borderId="57" xfId="0" applyFont="1" applyFill="1" applyBorder="1" applyAlignment="1" applyProtection="1">
      <alignment horizontal="center" vertical="center" wrapText="1"/>
      <protection locked="0"/>
    </xf>
    <xf numFmtId="0" fontId="15" fillId="11" borderId="61" xfId="0" applyFont="1" applyFill="1" applyBorder="1" applyAlignment="1" applyProtection="1">
      <alignment horizontal="center" vertical="center" wrapText="1"/>
      <protection locked="0"/>
    </xf>
    <xf numFmtId="0" fontId="6" fillId="3" borderId="0" xfId="0" applyFont="1" applyFill="1" applyAlignment="1">
      <alignment horizontal="center" vertical="center"/>
    </xf>
    <xf numFmtId="0" fontId="6" fillId="4" borderId="50" xfId="0" applyFont="1" applyFill="1" applyBorder="1" applyAlignment="1">
      <alignment horizontal="center" vertical="center" wrapText="1"/>
    </xf>
    <xf numFmtId="0" fontId="6" fillId="4" borderId="27" xfId="0" applyFont="1" applyFill="1" applyBorder="1" applyAlignment="1">
      <alignment horizontal="center" vertical="center" wrapText="1"/>
    </xf>
    <xf numFmtId="0" fontId="21" fillId="12" borderId="57" xfId="0" applyFont="1" applyFill="1" applyBorder="1" applyAlignment="1">
      <alignment horizontal="center" vertical="center" wrapText="1"/>
    </xf>
    <xf numFmtId="0" fontId="15" fillId="0" borderId="57" xfId="0" applyFont="1" applyBorder="1" applyAlignment="1">
      <alignment horizontal="center" vertical="center" wrapText="1"/>
    </xf>
    <xf numFmtId="0" fontId="21" fillId="12" borderId="66" xfId="0" applyFont="1" applyFill="1" applyBorder="1" applyAlignment="1">
      <alignment horizontal="center" vertical="center"/>
    </xf>
    <xf numFmtId="0" fontId="21" fillId="12" borderId="3" xfId="0" applyFont="1" applyFill="1" applyBorder="1" applyAlignment="1">
      <alignment horizontal="center" vertical="center"/>
    </xf>
    <xf numFmtId="0" fontId="21" fillId="12" borderId="25" xfId="0" applyFont="1" applyFill="1" applyBorder="1" applyAlignment="1">
      <alignment horizontal="center" vertical="center" wrapText="1"/>
    </xf>
    <xf numFmtId="0" fontId="21" fillId="12" borderId="39" xfId="0" applyFont="1" applyFill="1" applyBorder="1" applyAlignment="1">
      <alignment horizontal="center" vertical="center" wrapText="1"/>
    </xf>
    <xf numFmtId="0" fontId="21" fillId="12" borderId="1" xfId="0" applyFont="1" applyFill="1" applyBorder="1" applyAlignment="1">
      <alignment horizontal="center" vertical="center" wrapText="1"/>
    </xf>
    <xf numFmtId="0" fontId="21" fillId="14" borderId="1" xfId="0" applyFont="1" applyFill="1" applyBorder="1" applyAlignment="1">
      <alignment horizontal="center" vertical="center" wrapText="1"/>
    </xf>
    <xf numFmtId="177" fontId="21" fillId="12" borderId="1" xfId="4" applyNumberFormat="1" applyFont="1" applyFill="1" applyBorder="1" applyAlignment="1" applyProtection="1">
      <alignment horizontal="center" vertical="center"/>
    </xf>
    <xf numFmtId="0" fontId="6" fillId="12" borderId="18" xfId="0" applyFont="1" applyFill="1" applyBorder="1" applyAlignment="1">
      <alignment vertical="center" wrapText="1"/>
    </xf>
    <xf numFmtId="185" fontId="21" fillId="3" borderId="35" xfId="0" applyNumberFormat="1" applyFont="1" applyFill="1" applyBorder="1" applyAlignment="1">
      <alignment vertical="center" shrinkToFit="1"/>
    </xf>
    <xf numFmtId="185" fontId="21" fillId="12" borderId="165" xfId="0" applyNumberFormat="1" applyFont="1" applyFill="1" applyBorder="1" applyAlignment="1">
      <alignment vertical="center" shrinkToFit="1"/>
    </xf>
    <xf numFmtId="185" fontId="21" fillId="12" borderId="166" xfId="0" applyNumberFormat="1" applyFont="1" applyFill="1" applyBorder="1" applyAlignment="1">
      <alignment vertical="center" shrinkToFit="1"/>
    </xf>
    <xf numFmtId="185" fontId="21" fillId="12" borderId="167" xfId="0" applyNumberFormat="1" applyFont="1" applyFill="1" applyBorder="1" applyAlignment="1">
      <alignment vertical="center" shrinkToFit="1"/>
    </xf>
    <xf numFmtId="185" fontId="21" fillId="12" borderId="1" xfId="0" applyNumberFormat="1" applyFont="1" applyFill="1" applyBorder="1" applyAlignment="1">
      <alignment vertical="center" shrinkToFit="1"/>
    </xf>
    <xf numFmtId="185" fontId="21" fillId="3" borderId="40" xfId="0" applyNumberFormat="1" applyFont="1" applyFill="1" applyBorder="1" applyAlignment="1">
      <alignment vertical="center" shrinkToFit="1"/>
    </xf>
    <xf numFmtId="176" fontId="20" fillId="12" borderId="35" xfId="0" applyNumberFormat="1" applyFont="1" applyFill="1" applyBorder="1" applyAlignment="1">
      <alignment horizontal="center" vertical="center"/>
    </xf>
    <xf numFmtId="0" fontId="21" fillId="12" borderId="26" xfId="0" applyFont="1" applyFill="1" applyBorder="1" applyAlignment="1">
      <alignment horizontal="center" vertical="center"/>
    </xf>
    <xf numFmtId="0" fontId="21" fillId="3" borderId="0" xfId="0" applyFont="1" applyFill="1" applyAlignment="1">
      <alignment horizontal="center" vertical="center"/>
    </xf>
    <xf numFmtId="0" fontId="21" fillId="12" borderId="25" xfId="0" applyFont="1" applyFill="1" applyBorder="1" applyAlignment="1">
      <alignment horizontal="center" vertical="center"/>
    </xf>
    <xf numFmtId="0" fontId="21" fillId="14" borderId="26" xfId="0" applyFont="1" applyFill="1" applyBorder="1" applyAlignment="1">
      <alignment horizontal="center" vertical="center" wrapText="1"/>
    </xf>
    <xf numFmtId="185" fontId="21" fillId="3" borderId="35" xfId="0" applyNumberFormat="1" applyFont="1" applyFill="1" applyBorder="1" applyAlignment="1">
      <alignment horizontal="center" vertical="center"/>
    </xf>
    <xf numFmtId="185" fontId="21" fillId="12" borderId="165" xfId="0" applyNumberFormat="1" applyFont="1" applyFill="1" applyBorder="1" applyAlignment="1">
      <alignment horizontal="center" vertical="center"/>
    </xf>
    <xf numFmtId="185" fontId="21" fillId="12" borderId="166" xfId="0" applyNumberFormat="1" applyFont="1" applyFill="1" applyBorder="1" applyAlignment="1">
      <alignment horizontal="center" vertical="center"/>
    </xf>
    <xf numFmtId="185" fontId="21" fillId="12" borderId="167" xfId="0" applyNumberFormat="1" applyFont="1" applyFill="1" applyBorder="1" applyAlignment="1">
      <alignment horizontal="center" vertical="center"/>
    </xf>
    <xf numFmtId="185" fontId="21" fillId="12" borderId="1" xfId="0" applyNumberFormat="1" applyFont="1" applyFill="1" applyBorder="1" applyAlignment="1">
      <alignment horizontal="center" vertical="center"/>
    </xf>
    <xf numFmtId="185" fontId="21" fillId="3" borderId="26" xfId="0" applyNumberFormat="1" applyFont="1" applyFill="1" applyBorder="1" applyAlignment="1">
      <alignment horizontal="center" vertical="center"/>
    </xf>
    <xf numFmtId="0" fontId="21" fillId="0" borderId="0" xfId="0" applyFont="1" applyAlignment="1">
      <alignment horizontal="center" vertical="center"/>
    </xf>
    <xf numFmtId="0" fontId="6" fillId="4" borderId="56" xfId="0" applyFont="1" applyFill="1" applyBorder="1" applyAlignment="1">
      <alignment horizontal="center" vertical="center"/>
    </xf>
    <xf numFmtId="0" fontId="6" fillId="4" borderId="164" xfId="0" applyFont="1" applyFill="1" applyBorder="1" applyAlignment="1">
      <alignment horizontal="center" vertical="center" shrinkToFit="1"/>
    </xf>
    <xf numFmtId="185" fontId="15" fillId="3" borderId="40" xfId="0" applyNumberFormat="1" applyFont="1" applyFill="1" applyBorder="1" applyAlignment="1">
      <alignment vertical="center" shrinkToFit="1"/>
    </xf>
    <xf numFmtId="185" fontId="15" fillId="3" borderId="64" xfId="0" applyNumberFormat="1" applyFont="1" applyFill="1" applyBorder="1" applyAlignment="1">
      <alignment vertical="center" shrinkToFit="1"/>
    </xf>
    <xf numFmtId="185" fontId="15" fillId="0" borderId="76" xfId="0" applyNumberFormat="1" applyFont="1" applyBorder="1" applyAlignment="1">
      <alignment vertical="center" shrinkToFit="1"/>
    </xf>
    <xf numFmtId="0" fontId="6" fillId="3" borderId="0" xfId="0" applyFont="1" applyFill="1" applyAlignment="1">
      <alignment horizontal="center" vertical="center" textRotation="255" wrapText="1"/>
    </xf>
    <xf numFmtId="0" fontId="15" fillId="3" borderId="0" xfId="0" applyFont="1" applyFill="1" applyAlignment="1">
      <alignment horizontal="center" vertical="center" wrapText="1"/>
    </xf>
    <xf numFmtId="176" fontId="15" fillId="3" borderId="0" xfId="0" applyNumberFormat="1" applyFont="1" applyFill="1">
      <alignment vertical="center"/>
    </xf>
    <xf numFmtId="185" fontId="15" fillId="0" borderId="35" xfId="0" applyNumberFormat="1" applyFont="1" applyBorder="1" applyAlignment="1">
      <alignment vertical="center" wrapText="1"/>
    </xf>
    <xf numFmtId="185" fontId="15" fillId="0" borderId="66" xfId="0" applyNumberFormat="1" applyFont="1" applyBorder="1" applyAlignment="1">
      <alignment vertical="center" wrapText="1"/>
    </xf>
    <xf numFmtId="185" fontId="15" fillId="0" borderId="93" xfId="0" applyNumberFormat="1" applyFont="1" applyBorder="1">
      <alignment vertical="center"/>
    </xf>
    <xf numFmtId="185" fontId="15" fillId="3" borderId="26" xfId="0" applyNumberFormat="1" applyFont="1" applyFill="1" applyBorder="1" applyAlignment="1">
      <alignment vertical="center" wrapText="1"/>
    </xf>
    <xf numFmtId="185" fontId="15" fillId="3" borderId="57" xfId="0" applyNumberFormat="1" applyFont="1" applyFill="1" applyBorder="1" applyAlignment="1">
      <alignment vertical="center" wrapText="1"/>
    </xf>
    <xf numFmtId="185" fontId="15" fillId="0" borderId="33" xfId="0" applyNumberFormat="1" applyFont="1" applyBorder="1">
      <alignment vertical="center"/>
    </xf>
    <xf numFmtId="185" fontId="15" fillId="0" borderId="35" xfId="0" applyNumberFormat="1" applyFont="1" applyBorder="1" applyAlignment="1">
      <alignment vertical="center" shrinkToFit="1"/>
    </xf>
    <xf numFmtId="185" fontId="15" fillId="0" borderId="66" xfId="0" applyNumberFormat="1" applyFont="1" applyBorder="1" applyAlignment="1">
      <alignment vertical="center" shrinkToFit="1"/>
    </xf>
    <xf numFmtId="185" fontId="15" fillId="0" borderId="93" xfId="0" applyNumberFormat="1" applyFont="1" applyBorder="1" applyAlignment="1">
      <alignment vertical="center" shrinkToFit="1"/>
    </xf>
    <xf numFmtId="176" fontId="15" fillId="11" borderId="35" xfId="0" applyNumberFormat="1" applyFont="1" applyFill="1" applyBorder="1" applyProtection="1">
      <alignment vertical="center"/>
      <protection locked="0"/>
    </xf>
    <xf numFmtId="176" fontId="15" fillId="11" borderId="36" xfId="0" applyNumberFormat="1" applyFont="1" applyFill="1" applyBorder="1" applyProtection="1">
      <alignment vertical="center"/>
      <protection locked="0"/>
    </xf>
    <xf numFmtId="180" fontId="20" fillId="0" borderId="104" xfId="0" applyNumberFormat="1" applyFont="1" applyBorder="1" applyAlignment="1">
      <alignment horizontal="center" vertical="center"/>
    </xf>
    <xf numFmtId="181" fontId="20" fillId="0" borderId="106" xfId="0" applyNumberFormat="1" applyFont="1" applyBorder="1" applyAlignment="1">
      <alignment horizontal="center" vertical="center"/>
    </xf>
    <xf numFmtId="181" fontId="20" fillId="0" borderId="102" xfId="0" applyNumberFormat="1" applyFont="1" applyBorder="1" applyAlignment="1">
      <alignment horizontal="center" vertical="center"/>
    </xf>
    <xf numFmtId="0" fontId="20" fillId="0" borderId="103" xfId="0" applyFont="1" applyBorder="1" applyAlignment="1">
      <alignment horizontal="center" vertical="center"/>
    </xf>
    <xf numFmtId="0" fontId="20" fillId="0" borderId="104" xfId="0" applyFont="1" applyBorder="1" applyAlignment="1">
      <alignment horizontal="center" vertical="center"/>
    </xf>
    <xf numFmtId="0" fontId="21" fillId="12" borderId="102" xfId="0" applyFont="1" applyFill="1" applyBorder="1" applyAlignment="1">
      <alignment horizontal="center" vertical="center" shrinkToFit="1"/>
    </xf>
    <xf numFmtId="49" fontId="21" fillId="12" borderId="102" xfId="0" applyNumberFormat="1" applyFont="1" applyFill="1" applyBorder="1" applyAlignment="1">
      <alignment horizontal="center" vertical="center" shrinkToFit="1"/>
    </xf>
    <xf numFmtId="0" fontId="21" fillId="12" borderId="108" xfId="0" applyFont="1" applyFill="1" applyBorder="1" applyAlignment="1">
      <alignment horizontal="center" vertical="center" shrinkToFit="1"/>
    </xf>
    <xf numFmtId="0" fontId="22" fillId="12" borderId="108" xfId="2" applyFont="1" applyFill="1" applyBorder="1" applyAlignment="1" applyProtection="1">
      <alignment horizontal="center" vertical="center" shrinkToFit="1"/>
    </xf>
    <xf numFmtId="49" fontId="21" fillId="12" borderId="108" xfId="0" applyNumberFormat="1" applyFont="1" applyFill="1" applyBorder="1" applyAlignment="1">
      <alignment horizontal="center" vertical="center" shrinkToFit="1"/>
    </xf>
    <xf numFmtId="0" fontId="26" fillId="13" borderId="102" xfId="0" applyFont="1" applyFill="1" applyBorder="1" applyAlignment="1">
      <alignment horizontal="center" vertical="center" shrinkToFit="1"/>
    </xf>
    <xf numFmtId="0" fontId="26" fillId="13" borderId="103" xfId="0" applyFont="1" applyFill="1" applyBorder="1" applyAlignment="1">
      <alignment horizontal="center" vertical="center" shrinkToFit="1"/>
    </xf>
    <xf numFmtId="3" fontId="21" fillId="12" borderId="109" xfId="0" applyNumberFormat="1" applyFont="1" applyFill="1" applyBorder="1" applyAlignment="1">
      <alignment horizontal="center" vertical="center" shrinkToFit="1"/>
    </xf>
    <xf numFmtId="179" fontId="26" fillId="3" borderId="109" xfId="0" applyNumberFormat="1" applyFont="1" applyFill="1" applyBorder="1" applyAlignment="1">
      <alignment horizontal="center" vertical="center" shrinkToFit="1"/>
    </xf>
    <xf numFmtId="3" fontId="21" fillId="12" borderId="95" xfId="0" applyNumberFormat="1" applyFont="1" applyFill="1" applyBorder="1" applyAlignment="1">
      <alignment horizontal="center" vertical="center" shrinkToFit="1"/>
    </xf>
    <xf numFmtId="179" fontId="26" fillId="3" borderId="111" xfId="0" applyNumberFormat="1" applyFont="1" applyFill="1" applyBorder="1" applyAlignment="1">
      <alignment horizontal="center" vertical="center" shrinkToFit="1"/>
    </xf>
    <xf numFmtId="179" fontId="26" fillId="3" borderId="96" xfId="0" applyNumberFormat="1" applyFont="1" applyFill="1" applyBorder="1" applyAlignment="1">
      <alignment horizontal="center" vertical="center" shrinkToFit="1"/>
    </xf>
    <xf numFmtId="176" fontId="21" fillId="12" borderId="94" xfId="0" applyNumberFormat="1" applyFont="1" applyFill="1" applyBorder="1" applyAlignment="1">
      <alignment horizontal="center" vertical="center" shrinkToFit="1"/>
    </xf>
    <xf numFmtId="183" fontId="21" fillId="12" borderId="95" xfId="0" applyNumberFormat="1" applyFont="1" applyFill="1" applyBorder="1" applyAlignment="1">
      <alignment vertical="center" shrinkToFit="1"/>
    </xf>
    <xf numFmtId="183" fontId="21" fillId="12" borderId="96" xfId="0" applyNumberFormat="1" applyFont="1" applyFill="1" applyBorder="1" applyAlignment="1">
      <alignment vertical="center" shrinkToFit="1"/>
    </xf>
    <xf numFmtId="3" fontId="21" fillId="12" borderId="110" xfId="0" applyNumberFormat="1" applyFont="1" applyFill="1" applyBorder="1" applyAlignment="1">
      <alignment horizontal="center" vertical="center" shrinkToFit="1"/>
    </xf>
    <xf numFmtId="183" fontId="21" fillId="12" borderId="111" xfId="0" applyNumberFormat="1" applyFont="1" applyFill="1" applyBorder="1" applyAlignment="1">
      <alignment vertical="center" shrinkToFit="1"/>
    </xf>
    <xf numFmtId="3" fontId="21" fillId="12" borderId="95" xfId="0" applyNumberFormat="1" applyFont="1" applyFill="1" applyBorder="1" applyAlignment="1">
      <alignment vertical="center" shrinkToFit="1"/>
    </xf>
    <xf numFmtId="176" fontId="21" fillId="12" borderId="94" xfId="0" applyNumberFormat="1" applyFont="1" applyFill="1" applyBorder="1" applyAlignment="1">
      <alignment horizontal="center" vertical="center" wrapText="1" shrinkToFit="1"/>
    </xf>
    <xf numFmtId="176" fontId="21" fillId="12" borderId="95" xfId="0" applyNumberFormat="1" applyFont="1" applyFill="1" applyBorder="1" applyAlignment="1">
      <alignment horizontal="center" vertical="center" wrapText="1" shrinkToFit="1"/>
    </xf>
    <xf numFmtId="176" fontId="21" fillId="12" borderId="96" xfId="0" applyNumberFormat="1" applyFont="1" applyFill="1" applyBorder="1" applyAlignment="1">
      <alignment horizontal="center" vertical="center" wrapText="1" shrinkToFit="1"/>
    </xf>
    <xf numFmtId="176" fontId="21" fillId="12" borderId="110" xfId="0" applyNumberFormat="1" applyFont="1" applyFill="1" applyBorder="1" applyAlignment="1">
      <alignment horizontal="center" vertical="center" shrinkToFit="1"/>
    </xf>
    <xf numFmtId="176" fontId="21" fillId="12" borderId="95" xfId="0" applyNumberFormat="1" applyFont="1" applyFill="1" applyBorder="1" applyAlignment="1">
      <alignment horizontal="center" vertical="center" shrinkToFit="1"/>
    </xf>
    <xf numFmtId="176" fontId="21" fillId="12" borderId="112" xfId="0" applyNumberFormat="1" applyFont="1" applyFill="1" applyBorder="1" applyAlignment="1">
      <alignment horizontal="center" vertical="center" wrapText="1" shrinkToFit="1"/>
    </xf>
    <xf numFmtId="177" fontId="21" fillId="12" borderId="113" xfId="0" applyNumberFormat="1" applyFont="1" applyFill="1" applyBorder="1" applyAlignment="1">
      <alignment horizontal="center" vertical="center" shrinkToFit="1"/>
    </xf>
    <xf numFmtId="184" fontId="21" fillId="12" borderId="63" xfId="0" applyNumberFormat="1" applyFont="1" applyFill="1" applyBorder="1" applyAlignment="1">
      <alignment horizontal="center" vertical="center" shrinkToFit="1"/>
    </xf>
    <xf numFmtId="178" fontId="21" fillId="12" borderId="114" xfId="0" applyNumberFormat="1" applyFont="1" applyFill="1" applyBorder="1" applyAlignment="1">
      <alignment horizontal="center" vertical="center" shrinkToFit="1"/>
    </xf>
    <xf numFmtId="3" fontId="21" fillId="12" borderId="112" xfId="0" applyNumberFormat="1" applyFont="1" applyFill="1" applyBorder="1" applyAlignment="1">
      <alignment vertical="center" shrinkToFit="1"/>
    </xf>
    <xf numFmtId="183" fontId="21" fillId="12" borderId="114" xfId="0" applyNumberFormat="1" applyFont="1" applyFill="1" applyBorder="1" applyAlignment="1">
      <alignment vertical="center" shrinkToFit="1"/>
    </xf>
    <xf numFmtId="183" fontId="21" fillId="13" borderId="115" xfId="0" applyNumberFormat="1" applyFont="1" applyFill="1" applyBorder="1" applyAlignment="1">
      <alignment vertical="center" shrinkToFit="1"/>
    </xf>
    <xf numFmtId="183" fontId="21" fillId="13" borderId="114" xfId="0" applyNumberFormat="1" applyFont="1" applyFill="1" applyBorder="1" applyAlignment="1">
      <alignment vertical="center" shrinkToFit="1"/>
    </xf>
    <xf numFmtId="183" fontId="21" fillId="13" borderId="95" xfId="0" applyNumberFormat="1" applyFont="1" applyFill="1" applyBorder="1" applyAlignment="1">
      <alignment vertical="center" shrinkToFit="1"/>
    </xf>
    <xf numFmtId="183" fontId="21" fillId="13" borderId="110" xfId="0" applyNumberFormat="1" applyFont="1" applyFill="1" applyBorder="1" applyAlignment="1">
      <alignment vertical="center" shrinkToFit="1"/>
    </xf>
    <xf numFmtId="3" fontId="21" fillId="13" borderId="94" xfId="0" applyNumberFormat="1" applyFont="1" applyFill="1" applyBorder="1" applyAlignment="1">
      <alignment vertical="center" shrinkToFit="1"/>
    </xf>
    <xf numFmtId="179" fontId="26" fillId="3" borderId="112" xfId="0" applyNumberFormat="1" applyFont="1" applyFill="1" applyBorder="1" applyAlignment="1">
      <alignment horizontal="center" vertical="center" shrinkToFit="1"/>
    </xf>
    <xf numFmtId="3" fontId="21" fillId="13" borderId="114" xfId="0" applyNumberFormat="1" applyFont="1" applyFill="1" applyBorder="1" applyAlignment="1">
      <alignment vertical="center" shrinkToFit="1"/>
    </xf>
    <xf numFmtId="178" fontId="24" fillId="12" borderId="104" xfId="0" applyNumberFormat="1" applyFont="1" applyFill="1" applyBorder="1" applyAlignment="1">
      <alignment horizontal="center" vertical="center" wrapText="1" shrinkToFit="1"/>
    </xf>
    <xf numFmtId="178" fontId="24" fillId="12" borderId="106" xfId="0" applyNumberFormat="1" applyFont="1" applyFill="1" applyBorder="1" applyAlignment="1">
      <alignment horizontal="center" vertical="center" wrapText="1" shrinkToFit="1"/>
    </xf>
    <xf numFmtId="178" fontId="29" fillId="12" borderId="106" xfId="0" applyNumberFormat="1" applyFont="1" applyFill="1" applyBorder="1" applyAlignment="1">
      <alignment horizontal="center" vertical="center" wrapText="1" shrinkToFit="1"/>
    </xf>
    <xf numFmtId="178" fontId="24" fillId="12" borderId="102" xfId="0" applyNumberFormat="1" applyFont="1" applyFill="1" applyBorder="1" applyAlignment="1">
      <alignment horizontal="center" vertical="center" wrapText="1" shrinkToFit="1"/>
    </xf>
    <xf numFmtId="178" fontId="29" fillId="12" borderId="102" xfId="0" applyNumberFormat="1" applyFont="1" applyFill="1" applyBorder="1" applyAlignment="1">
      <alignment horizontal="center" vertical="center" wrapText="1" shrinkToFit="1"/>
    </xf>
    <xf numFmtId="0" fontId="20" fillId="0" borderId="0" xfId="0" applyFont="1">
      <alignment vertical="center"/>
    </xf>
    <xf numFmtId="180" fontId="15" fillId="3" borderId="0" xfId="0" applyNumberFormat="1" applyFont="1" applyFill="1">
      <alignment vertical="center"/>
    </xf>
    <xf numFmtId="181" fontId="15" fillId="3" borderId="0" xfId="0" applyNumberFormat="1" applyFont="1" applyFill="1">
      <alignment vertical="center"/>
    </xf>
    <xf numFmtId="0" fontId="15" fillId="3" borderId="0" xfId="0" applyFont="1" applyFill="1">
      <alignment vertical="center"/>
    </xf>
    <xf numFmtId="0" fontId="6" fillId="3" borderId="0" xfId="0" applyFont="1" applyFill="1">
      <alignment vertical="center"/>
    </xf>
    <xf numFmtId="49" fontId="6" fillId="3" borderId="0" xfId="0" applyNumberFormat="1" applyFont="1" applyFill="1">
      <alignment vertical="center"/>
    </xf>
    <xf numFmtId="179" fontId="6" fillId="3" borderId="0" xfId="0" applyNumberFormat="1" applyFont="1" applyFill="1">
      <alignment vertical="center"/>
    </xf>
    <xf numFmtId="176" fontId="6" fillId="3" borderId="0" xfId="0" applyNumberFormat="1" applyFont="1" applyFill="1">
      <alignment vertical="center"/>
    </xf>
    <xf numFmtId="3" fontId="6" fillId="3" borderId="0" xfId="0" applyNumberFormat="1" applyFont="1" applyFill="1">
      <alignment vertical="center"/>
    </xf>
    <xf numFmtId="3" fontId="15" fillId="3" borderId="37" xfId="0" applyNumberFormat="1" applyFont="1" applyFill="1" applyBorder="1">
      <alignment vertical="center"/>
    </xf>
    <xf numFmtId="3" fontId="15" fillId="3" borderId="0" xfId="0" applyNumberFormat="1" applyFont="1" applyFill="1">
      <alignment vertical="center"/>
    </xf>
    <xf numFmtId="176" fontId="15" fillId="3" borderId="37" xfId="0" applyNumberFormat="1" applyFont="1" applyFill="1" applyBorder="1">
      <alignment vertical="center"/>
    </xf>
    <xf numFmtId="177" fontId="15" fillId="3" borderId="37" xfId="0" applyNumberFormat="1" applyFont="1" applyFill="1" applyBorder="1">
      <alignment vertical="center"/>
    </xf>
    <xf numFmtId="14" fontId="15" fillId="3" borderId="37" xfId="0" applyNumberFormat="1" applyFont="1" applyFill="1" applyBorder="1">
      <alignment vertical="center"/>
    </xf>
    <xf numFmtId="178" fontId="15" fillId="3" borderId="37" xfId="0" applyNumberFormat="1" applyFont="1" applyFill="1" applyBorder="1">
      <alignment vertical="center"/>
    </xf>
    <xf numFmtId="180" fontId="6" fillId="3" borderId="0" xfId="0" applyNumberFormat="1" applyFont="1" applyFill="1">
      <alignment vertical="center"/>
    </xf>
    <xf numFmtId="181" fontId="6" fillId="3" borderId="0" xfId="0" applyNumberFormat="1" applyFont="1" applyFill="1">
      <alignment vertical="center"/>
    </xf>
    <xf numFmtId="177" fontId="6" fillId="3" borderId="0" xfId="0" applyNumberFormat="1" applyFont="1" applyFill="1">
      <alignment vertical="center"/>
    </xf>
    <xf numFmtId="14" fontId="6" fillId="3" borderId="0" xfId="0" applyNumberFormat="1" applyFont="1" applyFill="1">
      <alignment vertical="center"/>
    </xf>
    <xf numFmtId="178" fontId="6" fillId="3" borderId="0" xfId="0" applyNumberFormat="1" applyFont="1" applyFill="1">
      <alignment vertical="center"/>
    </xf>
    <xf numFmtId="0" fontId="7" fillId="0" borderId="0" xfId="0" applyFont="1" applyAlignment="1">
      <alignment vertical="center" wrapText="1"/>
    </xf>
    <xf numFmtId="0" fontId="3" fillId="0" borderId="0" xfId="0" applyFont="1" applyAlignment="1">
      <alignment horizontal="center" vertical="center"/>
    </xf>
    <xf numFmtId="0" fontId="23" fillId="0" borderId="0" xfId="0" applyFont="1" applyAlignment="1">
      <alignment vertical="center" textRotation="255"/>
    </xf>
    <xf numFmtId="0" fontId="23" fillId="0" borderId="0" xfId="0" applyFont="1">
      <alignment vertical="center"/>
    </xf>
    <xf numFmtId="0" fontId="6" fillId="0" borderId="0" xfId="0" applyFont="1" applyAlignment="1">
      <alignment vertical="center" textRotation="255"/>
    </xf>
    <xf numFmtId="0" fontId="6" fillId="5" borderId="118" xfId="0" applyFont="1" applyFill="1" applyBorder="1" applyAlignment="1">
      <alignment horizontal="center" vertical="center"/>
    </xf>
    <xf numFmtId="0" fontId="6" fillId="5" borderId="119" xfId="0" applyFont="1" applyFill="1" applyBorder="1" applyAlignment="1">
      <alignment horizontal="center" vertical="center"/>
    </xf>
    <xf numFmtId="0" fontId="6" fillId="5" borderId="120" xfId="0" applyFont="1" applyFill="1" applyBorder="1" applyAlignment="1">
      <alignment horizontal="center" vertical="center"/>
    </xf>
    <xf numFmtId="0" fontId="6" fillId="5" borderId="121" xfId="0" applyFont="1" applyFill="1" applyBorder="1" applyAlignment="1">
      <alignment horizontal="center" vertical="center"/>
    </xf>
    <xf numFmtId="0" fontId="6" fillId="5" borderId="122" xfId="0" applyFont="1" applyFill="1" applyBorder="1" applyAlignment="1">
      <alignment horizontal="center" vertical="center"/>
    </xf>
    <xf numFmtId="0" fontId="6" fillId="5" borderId="123" xfId="0" applyFont="1" applyFill="1" applyBorder="1" applyAlignment="1">
      <alignment horizontal="center" vertical="center" wrapText="1"/>
    </xf>
    <xf numFmtId="0" fontId="6" fillId="5" borderId="124" xfId="0" applyFont="1" applyFill="1" applyBorder="1" applyAlignment="1">
      <alignment horizontal="center" vertical="center" wrapText="1"/>
    </xf>
    <xf numFmtId="0" fontId="6" fillId="5" borderId="124" xfId="0" applyFont="1" applyFill="1" applyBorder="1" applyAlignment="1">
      <alignment horizontal="center" vertical="center"/>
    </xf>
    <xf numFmtId="0" fontId="6" fillId="5" borderId="123" xfId="0" applyFont="1" applyFill="1" applyBorder="1" applyAlignment="1">
      <alignment horizontal="center" vertical="center"/>
    </xf>
    <xf numFmtId="0" fontId="6" fillId="5" borderId="125" xfId="0" applyFont="1" applyFill="1" applyBorder="1" applyAlignment="1">
      <alignment horizontal="center" vertical="center" wrapText="1"/>
    </xf>
    <xf numFmtId="0" fontId="6" fillId="5" borderId="133" xfId="0" applyFont="1" applyFill="1" applyBorder="1" applyAlignment="1">
      <alignment horizontal="center" vertical="center" wrapText="1"/>
    </xf>
    <xf numFmtId="0" fontId="6" fillId="5" borderId="130" xfId="0" applyFont="1" applyFill="1" applyBorder="1" applyAlignment="1">
      <alignment horizontal="center" vertical="center" wrapText="1"/>
    </xf>
    <xf numFmtId="0" fontId="6" fillId="5" borderId="137" xfId="0" applyFont="1" applyFill="1" applyBorder="1" applyAlignment="1">
      <alignment horizontal="center" vertical="center" wrapText="1"/>
    </xf>
    <xf numFmtId="0" fontId="6" fillId="5" borderId="129" xfId="0" applyFont="1" applyFill="1" applyBorder="1" applyAlignment="1">
      <alignment horizontal="center" vertical="center"/>
    </xf>
    <xf numFmtId="0" fontId="6" fillId="5" borderId="127" xfId="0" applyFont="1" applyFill="1" applyBorder="1" applyAlignment="1">
      <alignment horizontal="center" vertical="center" wrapText="1"/>
    </xf>
    <xf numFmtId="0" fontId="6" fillId="5" borderId="128" xfId="0" applyFont="1" applyFill="1" applyBorder="1" applyAlignment="1">
      <alignment horizontal="center" vertical="center" wrapText="1"/>
    </xf>
    <xf numFmtId="0" fontId="6" fillId="5" borderId="88" xfId="0" applyFont="1" applyFill="1" applyBorder="1" applyAlignment="1">
      <alignment horizontal="center" vertical="center" wrapText="1"/>
    </xf>
    <xf numFmtId="0" fontId="6" fillId="5" borderId="127" xfId="0" applyFont="1" applyFill="1" applyBorder="1" applyAlignment="1">
      <alignment horizontal="center" vertical="center"/>
    </xf>
    <xf numFmtId="0" fontId="6" fillId="5" borderId="129" xfId="0" applyFont="1" applyFill="1" applyBorder="1" applyAlignment="1">
      <alignment horizontal="center" vertical="center" wrapText="1"/>
    </xf>
    <xf numFmtId="0" fontId="6" fillId="5" borderId="131" xfId="0" applyFont="1" applyFill="1" applyBorder="1" applyAlignment="1">
      <alignment horizontal="center" vertical="center"/>
    </xf>
    <xf numFmtId="0" fontId="6" fillId="5" borderId="132" xfId="0" applyFont="1" applyFill="1" applyBorder="1" applyAlignment="1">
      <alignment horizontal="center" vertical="center"/>
    </xf>
    <xf numFmtId="0" fontId="6" fillId="5" borderId="134" xfId="0" applyFont="1" applyFill="1" applyBorder="1" applyAlignment="1">
      <alignment horizontal="center" vertical="center" wrapText="1"/>
    </xf>
    <xf numFmtId="0" fontId="6" fillId="5" borderId="135" xfId="0" applyFont="1" applyFill="1" applyBorder="1" applyAlignment="1">
      <alignment horizontal="center" vertical="center" wrapText="1"/>
    </xf>
    <xf numFmtId="0" fontId="6" fillId="5" borderId="132" xfId="0" applyFont="1" applyFill="1" applyBorder="1" applyAlignment="1">
      <alignment horizontal="center" vertical="center" wrapText="1"/>
    </xf>
    <xf numFmtId="0" fontId="6" fillId="5" borderId="136" xfId="0" applyFont="1" applyFill="1" applyBorder="1" applyAlignment="1">
      <alignment horizontal="center" vertical="center"/>
    </xf>
    <xf numFmtId="0" fontId="6" fillId="5" borderId="88" xfId="0" applyFont="1" applyFill="1" applyBorder="1" applyAlignment="1">
      <alignment horizontal="center" vertical="center"/>
    </xf>
    <xf numFmtId="0" fontId="6" fillId="5" borderId="122" xfId="0" applyFont="1" applyFill="1" applyBorder="1" applyAlignment="1">
      <alignment horizontal="center" vertical="center" wrapText="1"/>
    </xf>
    <xf numFmtId="0" fontId="6" fillId="5" borderId="0" xfId="0" applyFont="1" applyFill="1" applyAlignment="1">
      <alignment horizontal="center" vertical="center"/>
    </xf>
    <xf numFmtId="0" fontId="6" fillId="5" borderId="138" xfId="0" applyFont="1" applyFill="1" applyBorder="1" applyAlignment="1">
      <alignment horizontal="center" vertical="center" shrinkToFit="1"/>
    </xf>
    <xf numFmtId="0" fontId="6" fillId="5" borderId="139" xfId="0" applyFont="1" applyFill="1" applyBorder="1" applyAlignment="1">
      <alignment horizontal="center" vertical="center" shrinkToFit="1"/>
    </xf>
    <xf numFmtId="0" fontId="6" fillId="5" borderId="140" xfId="0" applyFont="1" applyFill="1" applyBorder="1" applyAlignment="1">
      <alignment horizontal="center" vertical="center" shrinkToFit="1"/>
    </xf>
    <xf numFmtId="0" fontId="6" fillId="5" borderId="141" xfId="0" applyFont="1" applyFill="1" applyBorder="1" applyAlignment="1">
      <alignment horizontal="center" vertical="center" shrinkToFit="1"/>
    </xf>
    <xf numFmtId="0" fontId="6" fillId="5" borderId="142" xfId="0" applyFont="1" applyFill="1" applyBorder="1" applyAlignment="1">
      <alignment horizontal="center" vertical="center" shrinkToFit="1"/>
    </xf>
    <xf numFmtId="0" fontId="6" fillId="5" borderId="150" xfId="0" applyFont="1" applyFill="1" applyBorder="1" applyAlignment="1">
      <alignment horizontal="center" vertical="center" shrinkToFit="1"/>
    </xf>
    <xf numFmtId="0" fontId="6" fillId="5" borderId="148" xfId="0" applyFont="1" applyFill="1" applyBorder="1" applyAlignment="1">
      <alignment horizontal="center" vertical="center" shrinkToFit="1"/>
    </xf>
    <xf numFmtId="0" fontId="6" fillId="5" borderId="146" xfId="0" applyFont="1" applyFill="1" applyBorder="1" applyAlignment="1">
      <alignment horizontal="center" vertical="center" shrinkToFit="1"/>
    </xf>
    <xf numFmtId="0" fontId="6" fillId="5" borderId="144" xfId="0" applyFont="1" applyFill="1" applyBorder="1" applyAlignment="1">
      <alignment horizontal="center" vertical="center" shrinkToFit="1"/>
    </xf>
    <xf numFmtId="0" fontId="6" fillId="5" borderId="145" xfId="0" applyFont="1" applyFill="1" applyBorder="1" applyAlignment="1">
      <alignment horizontal="center" vertical="center" shrinkToFit="1"/>
    </xf>
    <xf numFmtId="0" fontId="6" fillId="5" borderId="147" xfId="0" applyFont="1" applyFill="1" applyBorder="1" applyAlignment="1">
      <alignment horizontal="center" vertical="center" shrinkToFit="1"/>
    </xf>
    <xf numFmtId="0" fontId="6" fillId="5" borderId="149" xfId="0" applyFont="1" applyFill="1" applyBorder="1" applyAlignment="1">
      <alignment horizontal="center" vertical="center" shrinkToFit="1"/>
    </xf>
    <xf numFmtId="0" fontId="6" fillId="5" borderId="151" xfId="0" applyFont="1" applyFill="1" applyBorder="1" applyAlignment="1">
      <alignment horizontal="center" vertical="center" shrinkToFit="1"/>
    </xf>
    <xf numFmtId="0" fontId="6" fillId="5" borderId="152" xfId="0" applyFont="1" applyFill="1" applyBorder="1" applyAlignment="1">
      <alignment horizontal="center" vertical="center" shrinkToFit="1"/>
    </xf>
    <xf numFmtId="0" fontId="6" fillId="5" borderId="153" xfId="0" applyFont="1" applyFill="1" applyBorder="1" applyAlignment="1">
      <alignment horizontal="center" vertical="center" shrinkToFit="1"/>
    </xf>
    <xf numFmtId="0" fontId="6" fillId="5" borderId="0" xfId="0" applyFont="1" applyFill="1" applyAlignment="1">
      <alignment horizontal="center" vertical="center" shrinkToFit="1"/>
    </xf>
    <xf numFmtId="176" fontId="15" fillId="11" borderId="70" xfId="0" applyNumberFormat="1" applyFont="1" applyFill="1" applyBorder="1" applyAlignment="1" applyProtection="1">
      <alignment horizontal="center" vertical="center" wrapText="1" shrinkToFit="1"/>
      <protection locked="0"/>
    </xf>
    <xf numFmtId="176" fontId="15" fillId="11" borderId="71" xfId="0" applyNumberFormat="1" applyFont="1" applyFill="1" applyBorder="1" applyAlignment="1" applyProtection="1">
      <alignment horizontal="center" vertical="center" wrapText="1" shrinkToFit="1"/>
      <protection locked="0"/>
    </xf>
    <xf numFmtId="176" fontId="15" fillId="11" borderId="72" xfId="0" applyNumberFormat="1" applyFont="1" applyFill="1" applyBorder="1" applyAlignment="1" applyProtection="1">
      <alignment horizontal="center" vertical="center" wrapText="1" shrinkToFit="1"/>
      <protection locked="0"/>
    </xf>
    <xf numFmtId="176" fontId="15" fillId="11" borderId="51" xfId="0" applyNumberFormat="1" applyFont="1" applyFill="1" applyBorder="1" applyAlignment="1" applyProtection="1">
      <alignment horizontal="center" vertical="center" shrinkToFit="1"/>
      <protection locked="0"/>
    </xf>
    <xf numFmtId="176" fontId="15" fillId="11" borderId="70" xfId="0" applyNumberFormat="1" applyFont="1" applyFill="1" applyBorder="1" applyAlignment="1" applyProtection="1">
      <alignment horizontal="center" vertical="center" shrinkToFit="1"/>
      <protection locked="0"/>
    </xf>
    <xf numFmtId="176" fontId="15" fillId="11" borderId="71" xfId="0" applyNumberFormat="1" applyFont="1" applyFill="1" applyBorder="1" applyAlignment="1" applyProtection="1">
      <alignment horizontal="center" vertical="center" shrinkToFit="1"/>
      <protection locked="0"/>
    </xf>
    <xf numFmtId="176" fontId="15" fillId="11" borderId="80" xfId="0" applyNumberFormat="1" applyFont="1" applyFill="1" applyBorder="1" applyAlignment="1" applyProtection="1">
      <alignment horizontal="center" vertical="center" wrapText="1" shrinkToFit="1"/>
      <protection locked="0"/>
    </xf>
    <xf numFmtId="0" fontId="27" fillId="13" borderId="46" xfId="0" applyFont="1" applyFill="1" applyBorder="1" applyAlignment="1">
      <alignment horizontal="center" vertical="center" shrinkToFit="1"/>
    </xf>
    <xf numFmtId="0" fontId="27" fillId="13" borderId="68" xfId="0" applyFont="1" applyFill="1" applyBorder="1" applyAlignment="1">
      <alignment horizontal="center" vertical="center" shrinkToFit="1"/>
    </xf>
    <xf numFmtId="183" fontId="15" fillId="13" borderId="73" xfId="0" applyNumberFormat="1" applyFont="1" applyFill="1" applyBorder="1" applyAlignment="1">
      <alignment vertical="center" shrinkToFit="1"/>
    </xf>
    <xf numFmtId="183" fontId="15" fillId="13" borderId="71" xfId="0" applyNumberFormat="1" applyFont="1" applyFill="1" applyBorder="1" applyAlignment="1">
      <alignment vertical="center" shrinkToFit="1"/>
    </xf>
    <xf numFmtId="179" fontId="15" fillId="3" borderId="90" xfId="0" applyNumberFormat="1" applyFont="1" applyFill="1" applyBorder="1" applyAlignment="1">
      <alignment horizontal="center" vertical="center" shrinkToFit="1"/>
    </xf>
    <xf numFmtId="179" fontId="15" fillId="3" borderId="89" xfId="0" applyNumberFormat="1" applyFont="1" applyFill="1" applyBorder="1" applyAlignment="1">
      <alignment horizontal="center" vertical="center" shrinkToFit="1"/>
    </xf>
    <xf numFmtId="179" fontId="15" fillId="3" borderId="72" xfId="0" applyNumberFormat="1" applyFont="1" applyFill="1" applyBorder="1" applyAlignment="1">
      <alignment horizontal="center" vertical="center" shrinkToFit="1"/>
    </xf>
    <xf numFmtId="183" fontId="15" fillId="13" borderId="51" xfId="0" applyNumberFormat="1" applyFont="1" applyFill="1" applyBorder="1" applyAlignment="1">
      <alignment vertical="center" shrinkToFit="1"/>
    </xf>
    <xf numFmtId="3" fontId="15" fillId="13" borderId="70" xfId="0" applyNumberFormat="1" applyFont="1" applyFill="1" applyBorder="1" applyAlignment="1">
      <alignment vertical="center" shrinkToFit="1"/>
    </xf>
    <xf numFmtId="179" fontId="15" fillId="3" borderId="80" xfId="0" applyNumberFormat="1" applyFont="1" applyFill="1" applyBorder="1" applyAlignment="1">
      <alignment horizontal="center" vertical="center" shrinkToFit="1"/>
    </xf>
    <xf numFmtId="3" fontId="15" fillId="13" borderId="73" xfId="0" applyNumberFormat="1" applyFont="1" applyFill="1" applyBorder="1" applyAlignment="1">
      <alignment vertical="center" shrinkToFit="1"/>
    </xf>
    <xf numFmtId="0" fontId="11" fillId="7" borderId="65" xfId="0" applyFont="1" applyFill="1" applyBorder="1" applyAlignment="1" applyProtection="1">
      <alignment horizontal="left" vertical="center"/>
      <protection locked="0"/>
    </xf>
    <xf numFmtId="3" fontId="15" fillId="11" borderId="71" xfId="0" applyNumberFormat="1" applyFont="1" applyFill="1" applyBorder="1" applyAlignment="1" applyProtection="1">
      <alignment vertical="center" shrinkToFit="1"/>
      <protection locked="0"/>
    </xf>
    <xf numFmtId="185" fontId="15" fillId="11" borderId="1" xfId="0" applyNumberFormat="1" applyFont="1" applyFill="1" applyBorder="1" applyProtection="1">
      <alignment vertical="center"/>
      <protection locked="0"/>
    </xf>
    <xf numFmtId="0" fontId="6" fillId="5" borderId="124" xfId="0" applyFont="1" applyFill="1" applyBorder="1" applyAlignment="1">
      <alignment horizontal="center" vertical="center"/>
    </xf>
    <xf numFmtId="0" fontId="6" fillId="5" borderId="136" xfId="0" applyFont="1" applyFill="1" applyBorder="1" applyAlignment="1">
      <alignment horizontal="center" vertical="center"/>
    </xf>
    <xf numFmtId="0" fontId="6" fillId="5" borderId="142" xfId="0" applyFont="1" applyFill="1" applyBorder="1" applyAlignment="1">
      <alignment horizontal="center" vertical="center" shrinkToFit="1"/>
    </xf>
    <xf numFmtId="0" fontId="6" fillId="5" borderId="153" xfId="0" applyFont="1" applyFill="1" applyBorder="1" applyAlignment="1">
      <alignment horizontal="center" vertical="center" shrinkToFit="1"/>
    </xf>
    <xf numFmtId="0" fontId="6" fillId="3" borderId="55" xfId="0" applyFont="1" applyFill="1" applyBorder="1" applyAlignment="1">
      <alignment horizontal="center" vertical="center" wrapText="1"/>
    </xf>
    <xf numFmtId="0" fontId="6" fillId="3" borderId="21" xfId="0" applyFont="1" applyFill="1" applyBorder="1" applyAlignment="1">
      <alignment horizontal="center" vertical="center" wrapText="1"/>
    </xf>
    <xf numFmtId="0" fontId="6" fillId="3" borderId="43" xfId="0" applyFont="1" applyFill="1" applyBorder="1" applyAlignment="1">
      <alignment horizontal="center" vertical="center" wrapText="1"/>
    </xf>
    <xf numFmtId="0" fontId="6" fillId="3" borderId="9" xfId="0" applyFont="1" applyFill="1" applyBorder="1" applyAlignment="1">
      <alignment horizontal="center" vertical="center" wrapText="1"/>
    </xf>
    <xf numFmtId="0" fontId="6" fillId="3" borderId="58" xfId="0" applyFont="1" applyFill="1" applyBorder="1" applyAlignment="1">
      <alignment horizontal="center" vertical="center" wrapText="1"/>
    </xf>
    <xf numFmtId="0" fontId="6" fillId="3" borderId="15" xfId="0" applyFont="1" applyFill="1" applyBorder="1" applyAlignment="1">
      <alignment horizontal="center" vertical="center" wrapText="1"/>
    </xf>
    <xf numFmtId="3" fontId="20" fillId="3" borderId="27" xfId="0" applyNumberFormat="1" applyFont="1" applyFill="1" applyBorder="1" applyAlignment="1">
      <alignment horizontal="center" vertical="center" wrapText="1"/>
    </xf>
    <xf numFmtId="3" fontId="20" fillId="3" borderId="45" xfId="0" applyNumberFormat="1" applyFont="1" applyFill="1" applyBorder="1" applyAlignment="1">
      <alignment horizontal="center" vertical="center" wrapText="1"/>
    </xf>
    <xf numFmtId="3" fontId="20" fillId="3" borderId="44" xfId="0" applyNumberFormat="1" applyFont="1" applyFill="1" applyBorder="1" applyAlignment="1">
      <alignment horizontal="center" vertical="center" wrapText="1"/>
    </xf>
    <xf numFmtId="0" fontId="6" fillId="3" borderId="100" xfId="0" applyFont="1" applyFill="1" applyBorder="1" applyAlignment="1">
      <alignment horizontal="center" vertical="center" textRotation="255"/>
    </xf>
    <xf numFmtId="0" fontId="6" fillId="3" borderId="101" xfId="0" applyFont="1" applyFill="1" applyBorder="1" applyAlignment="1">
      <alignment horizontal="center" vertical="center" textRotation="255"/>
    </xf>
    <xf numFmtId="0" fontId="6" fillId="3" borderId="9" xfId="0" applyFont="1" applyFill="1" applyBorder="1" applyAlignment="1">
      <alignment horizontal="center" vertical="center" textRotation="255"/>
    </xf>
    <xf numFmtId="0" fontId="6" fillId="3" borderId="15" xfId="0" applyFont="1" applyFill="1" applyBorder="1" applyAlignment="1">
      <alignment horizontal="center" vertical="center" textRotation="255"/>
    </xf>
    <xf numFmtId="176" fontId="28" fillId="3" borderId="27" xfId="0" applyNumberFormat="1" applyFont="1" applyFill="1" applyBorder="1" applyAlignment="1">
      <alignment horizontal="center" vertical="center" wrapText="1"/>
    </xf>
    <xf numFmtId="176" fontId="28" fillId="3" borderId="45" xfId="0" applyNumberFormat="1" applyFont="1" applyFill="1" applyBorder="1" applyAlignment="1">
      <alignment horizontal="center" vertical="center" wrapText="1"/>
    </xf>
    <xf numFmtId="176" fontId="28" fillId="3" borderId="44" xfId="0" applyNumberFormat="1" applyFont="1" applyFill="1" applyBorder="1" applyAlignment="1">
      <alignment horizontal="center" vertical="center" wrapText="1"/>
    </xf>
    <xf numFmtId="0" fontId="7" fillId="3" borderId="55" xfId="0" applyFont="1" applyFill="1" applyBorder="1" applyAlignment="1">
      <alignment horizontal="center" vertical="center" wrapText="1"/>
    </xf>
    <xf numFmtId="0" fontId="7" fillId="3" borderId="37" xfId="0" applyFont="1" applyFill="1" applyBorder="1" applyAlignment="1">
      <alignment horizontal="center" vertical="center" wrapText="1"/>
    </xf>
    <xf numFmtId="0" fontId="7" fillId="3" borderId="21" xfId="0" applyFont="1" applyFill="1" applyBorder="1" applyAlignment="1">
      <alignment horizontal="center" vertical="center" wrapText="1"/>
    </xf>
    <xf numFmtId="0" fontId="7" fillId="3" borderId="43" xfId="0" applyFont="1" applyFill="1" applyBorder="1" applyAlignment="1">
      <alignment horizontal="center" vertical="center" wrapText="1"/>
    </xf>
    <xf numFmtId="0" fontId="7" fillId="3" borderId="0" xfId="0" applyFont="1" applyFill="1" applyAlignment="1">
      <alignment horizontal="center" vertical="center" wrapText="1"/>
    </xf>
    <xf numFmtId="0" fontId="7" fillId="3" borderId="9" xfId="0" applyFont="1" applyFill="1" applyBorder="1" applyAlignment="1">
      <alignment horizontal="center" vertical="center" wrapText="1"/>
    </xf>
    <xf numFmtId="0" fontId="6" fillId="3" borderId="82" xfId="0" applyFont="1" applyFill="1" applyBorder="1" applyAlignment="1">
      <alignment horizontal="center" vertical="center" textRotation="255" wrapText="1"/>
    </xf>
    <xf numFmtId="0" fontId="6" fillId="3" borderId="84" xfId="0" applyFont="1" applyFill="1" applyBorder="1" applyAlignment="1">
      <alignment horizontal="center" vertical="center" textRotation="255" wrapText="1"/>
    </xf>
    <xf numFmtId="0" fontId="7" fillId="3" borderId="154" xfId="0" applyFont="1" applyFill="1" applyBorder="1" applyAlignment="1">
      <alignment horizontal="center" vertical="center" shrinkToFit="1"/>
    </xf>
    <xf numFmtId="0" fontId="6" fillId="3" borderId="155" xfId="0" applyFont="1" applyFill="1" applyBorder="1" applyAlignment="1">
      <alignment horizontal="center" vertical="center" shrinkToFit="1"/>
    </xf>
    <xf numFmtId="0" fontId="7" fillId="3" borderId="52" xfId="0" applyFont="1" applyFill="1" applyBorder="1" applyAlignment="1">
      <alignment horizontal="center" vertical="center" textRotation="255" wrapText="1"/>
    </xf>
    <xf numFmtId="0" fontId="7" fillId="3" borderId="53" xfId="0" applyFont="1" applyFill="1" applyBorder="1" applyAlignment="1">
      <alignment horizontal="center" vertical="center" textRotation="255" wrapText="1"/>
    </xf>
    <xf numFmtId="0" fontId="7" fillId="3" borderId="116" xfId="0" applyFont="1" applyFill="1" applyBorder="1" applyAlignment="1">
      <alignment horizontal="center" vertical="center" textRotation="255" wrapText="1"/>
    </xf>
    <xf numFmtId="0" fontId="7" fillId="0" borderId="55" xfId="0" applyFont="1" applyBorder="1" applyAlignment="1">
      <alignment horizontal="center" vertical="center" wrapText="1"/>
    </xf>
    <xf numFmtId="0" fontId="6" fillId="0" borderId="37" xfId="0" applyFont="1" applyBorder="1" applyAlignment="1">
      <alignment horizontal="center" vertical="center" wrapText="1"/>
    </xf>
    <xf numFmtId="0" fontId="6" fillId="0" borderId="52" xfId="0" applyFont="1" applyBorder="1" applyAlignment="1">
      <alignment horizontal="center" vertical="center" wrapText="1"/>
    </xf>
    <xf numFmtId="0" fontId="6" fillId="0" borderId="43" xfId="0" applyFont="1" applyBorder="1" applyAlignment="1">
      <alignment horizontal="center" vertical="center" wrapText="1"/>
    </xf>
    <xf numFmtId="0" fontId="6" fillId="0" borderId="0" xfId="0" applyFont="1" applyAlignment="1">
      <alignment horizontal="center" vertical="center" wrapText="1"/>
    </xf>
    <xf numFmtId="0" fontId="6" fillId="0" borderId="53" xfId="0" applyFont="1" applyBorder="1" applyAlignment="1">
      <alignment horizontal="center" vertical="center" wrapText="1"/>
    </xf>
    <xf numFmtId="0" fontId="6" fillId="3" borderId="17" xfId="0" applyFont="1" applyFill="1" applyBorder="1" applyAlignment="1">
      <alignment horizontal="center" vertical="center" wrapText="1"/>
    </xf>
    <xf numFmtId="0" fontId="6" fillId="3" borderId="37" xfId="0" applyFont="1" applyFill="1" applyBorder="1" applyAlignment="1">
      <alignment horizontal="center" vertical="center" wrapText="1"/>
    </xf>
    <xf numFmtId="0" fontId="6" fillId="3" borderId="13" xfId="0" applyFont="1" applyFill="1" applyBorder="1" applyAlignment="1">
      <alignment horizontal="center" vertical="center" wrapText="1"/>
    </xf>
    <xf numFmtId="0" fontId="6" fillId="3" borderId="0" xfId="0" applyFont="1" applyFill="1" applyAlignment="1">
      <alignment horizontal="center" vertical="center" wrapText="1"/>
    </xf>
    <xf numFmtId="0" fontId="6" fillId="3" borderId="85" xfId="0" applyFont="1" applyFill="1" applyBorder="1" applyAlignment="1">
      <alignment horizontal="center" vertical="center" wrapText="1"/>
    </xf>
    <xf numFmtId="0" fontId="6" fillId="3" borderId="88" xfId="0" applyFont="1" applyFill="1" applyBorder="1" applyAlignment="1">
      <alignment horizontal="center" vertical="center" wrapText="1"/>
    </xf>
    <xf numFmtId="0" fontId="6" fillId="3" borderId="78" xfId="0" applyFont="1" applyFill="1" applyBorder="1" applyAlignment="1">
      <alignment horizontal="center" vertical="center" textRotation="255" wrapText="1"/>
    </xf>
    <xf numFmtId="0" fontId="6" fillId="3" borderId="79" xfId="0" applyFont="1" applyFill="1" applyBorder="1" applyAlignment="1">
      <alignment horizontal="center" vertical="center" textRotation="255" wrapText="1"/>
    </xf>
    <xf numFmtId="0" fontId="6" fillId="3" borderId="117" xfId="0" applyFont="1" applyFill="1" applyBorder="1" applyAlignment="1">
      <alignment horizontal="center" vertical="center" textRotation="255"/>
    </xf>
    <xf numFmtId="0" fontId="6" fillId="3" borderId="160" xfId="0" applyFont="1" applyFill="1" applyBorder="1" applyAlignment="1">
      <alignment horizontal="center" vertical="center" textRotation="255"/>
    </xf>
    <xf numFmtId="0" fontId="6" fillId="3" borderId="81" xfId="0" applyFont="1" applyFill="1" applyBorder="1" applyAlignment="1">
      <alignment horizontal="center" vertical="center" textRotation="255"/>
    </xf>
    <xf numFmtId="0" fontId="6" fillId="3" borderId="83" xfId="0" applyFont="1" applyFill="1" applyBorder="1" applyAlignment="1">
      <alignment horizontal="center" vertical="center" textRotation="255"/>
    </xf>
    <xf numFmtId="0" fontId="6" fillId="5" borderId="144" xfId="0" applyFont="1" applyFill="1" applyBorder="1" applyAlignment="1">
      <alignment horizontal="center" vertical="center" shrinkToFit="1"/>
    </xf>
    <xf numFmtId="0" fontId="6" fillId="5" borderId="145" xfId="0" applyFont="1" applyFill="1" applyBorder="1" applyAlignment="1">
      <alignment horizontal="center" vertical="center" shrinkToFit="1"/>
    </xf>
    <xf numFmtId="0" fontId="6" fillId="5" borderId="127" xfId="0" applyFont="1" applyFill="1" applyBorder="1" applyAlignment="1">
      <alignment horizontal="center" vertical="center"/>
    </xf>
    <xf numFmtId="0" fontId="6" fillId="5" borderId="128" xfId="0" applyFont="1" applyFill="1" applyBorder="1" applyAlignment="1">
      <alignment horizontal="center" vertical="center"/>
    </xf>
    <xf numFmtId="0" fontId="6" fillId="3" borderId="52" xfId="0" applyFont="1" applyFill="1" applyBorder="1" applyAlignment="1">
      <alignment horizontal="center" vertical="center" wrapText="1"/>
    </xf>
    <xf numFmtId="0" fontId="6" fillId="3" borderId="53" xfId="0" applyFont="1" applyFill="1" applyBorder="1" applyAlignment="1">
      <alignment horizontal="center" vertical="center" wrapText="1"/>
    </xf>
    <xf numFmtId="0" fontId="6" fillId="3" borderId="37" xfId="0" applyFont="1" applyFill="1" applyBorder="1" applyAlignment="1">
      <alignment horizontal="center" vertical="center"/>
    </xf>
    <xf numFmtId="0" fontId="6" fillId="3" borderId="21" xfId="0" applyFont="1" applyFill="1" applyBorder="1" applyAlignment="1">
      <alignment horizontal="center" vertical="center"/>
    </xf>
    <xf numFmtId="0" fontId="6" fillId="3" borderId="13" xfId="0" applyFont="1" applyFill="1" applyBorder="1" applyAlignment="1">
      <alignment horizontal="center" vertical="center"/>
    </xf>
    <xf numFmtId="0" fontId="6" fillId="3" borderId="0" xfId="0" applyFont="1" applyFill="1" applyAlignment="1">
      <alignment horizontal="center" vertical="center"/>
    </xf>
    <xf numFmtId="0" fontId="6" fillId="3" borderId="9" xfId="0" applyFont="1" applyFill="1" applyBorder="1" applyAlignment="1">
      <alignment horizontal="center" vertical="center"/>
    </xf>
    <xf numFmtId="0" fontId="6" fillId="3" borderId="81" xfId="0" applyFont="1" applyFill="1" applyBorder="1" applyAlignment="1">
      <alignment horizontal="center" vertical="center" wrapText="1"/>
    </xf>
    <xf numFmtId="0" fontId="6" fillId="3" borderId="83" xfId="0" applyFont="1" applyFill="1" applyBorder="1" applyAlignment="1">
      <alignment horizontal="center" vertical="center" wrapText="1"/>
    </xf>
    <xf numFmtId="0" fontId="6" fillId="3" borderId="82" xfId="0" applyFont="1" applyFill="1" applyBorder="1" applyAlignment="1">
      <alignment horizontal="center" vertical="center" wrapText="1"/>
    </xf>
    <xf numFmtId="0" fontId="6" fillId="3" borderId="84" xfId="0" applyFont="1" applyFill="1" applyBorder="1" applyAlignment="1">
      <alignment horizontal="center" vertical="center" wrapText="1"/>
    </xf>
    <xf numFmtId="0" fontId="7" fillId="3" borderId="17" xfId="0" applyFont="1" applyFill="1" applyBorder="1" applyAlignment="1">
      <alignment horizontal="center" vertical="center" wrapText="1"/>
    </xf>
    <xf numFmtId="0" fontId="6" fillId="3" borderId="2" xfId="0" applyFont="1" applyFill="1" applyBorder="1" applyAlignment="1">
      <alignment horizontal="center" vertical="top" wrapText="1"/>
    </xf>
    <xf numFmtId="0" fontId="6" fillId="3" borderId="11" xfId="0" applyFont="1" applyFill="1" applyBorder="1" applyAlignment="1">
      <alignment horizontal="center" vertical="top" wrapText="1"/>
    </xf>
    <xf numFmtId="0" fontId="6" fillId="3" borderId="18" xfId="0" applyFont="1" applyFill="1" applyBorder="1" applyAlignment="1">
      <alignment horizontal="center" vertical="center" wrapText="1"/>
    </xf>
    <xf numFmtId="0" fontId="6" fillId="3" borderId="38" xfId="0" applyFont="1" applyFill="1" applyBorder="1" applyAlignment="1">
      <alignment horizontal="center" vertical="center" wrapText="1"/>
    </xf>
    <xf numFmtId="0" fontId="6" fillId="3" borderId="40" xfId="0" applyFont="1" applyFill="1" applyBorder="1" applyAlignment="1">
      <alignment horizontal="center" vertical="center" wrapText="1"/>
    </xf>
    <xf numFmtId="0" fontId="6" fillId="0" borderId="2" xfId="0" applyFont="1" applyBorder="1" applyAlignment="1">
      <alignment horizontal="center" vertical="top" wrapText="1"/>
    </xf>
    <xf numFmtId="0" fontId="6" fillId="0" borderId="11" xfId="0" applyFont="1" applyBorder="1" applyAlignment="1">
      <alignment horizontal="center" vertical="top" wrapText="1"/>
    </xf>
    <xf numFmtId="0" fontId="6" fillId="3" borderId="0" xfId="0" applyFont="1" applyFill="1" applyAlignment="1">
      <alignment horizontal="center" vertical="center" textRotation="255"/>
    </xf>
    <xf numFmtId="0" fontId="6" fillId="3" borderId="12" xfId="0" applyFont="1" applyFill="1" applyBorder="1" applyAlignment="1">
      <alignment horizontal="center" vertical="center" textRotation="255"/>
    </xf>
    <xf numFmtId="0" fontId="6" fillId="0" borderId="36" xfId="0" applyFont="1" applyBorder="1" applyAlignment="1">
      <alignment horizontal="center" vertical="top" wrapText="1"/>
    </xf>
    <xf numFmtId="0" fontId="6" fillId="0" borderId="34" xfId="0" applyFont="1" applyBorder="1" applyAlignment="1">
      <alignment horizontal="center" vertical="top" wrapText="1"/>
    </xf>
    <xf numFmtId="0" fontId="6" fillId="0" borderId="105" xfId="0" applyFont="1" applyBorder="1" applyAlignment="1">
      <alignment horizontal="center" vertical="center" textRotation="255"/>
    </xf>
    <xf numFmtId="0" fontId="6" fillId="0" borderId="35" xfId="0" applyFont="1" applyBorder="1" applyAlignment="1">
      <alignment horizontal="center" vertical="center" textRotation="255"/>
    </xf>
    <xf numFmtId="0" fontId="7" fillId="3" borderId="6" xfId="0" applyFont="1" applyFill="1" applyBorder="1" applyAlignment="1">
      <alignment horizontal="center" vertical="center"/>
    </xf>
    <xf numFmtId="0" fontId="6" fillId="3" borderId="8" xfId="0" applyFont="1" applyFill="1" applyBorder="1" applyAlignment="1">
      <alignment horizontal="center" vertical="center"/>
    </xf>
    <xf numFmtId="0" fontId="6" fillId="3" borderId="10" xfId="0" applyFont="1" applyFill="1" applyBorder="1" applyAlignment="1">
      <alignment horizontal="center" vertical="center"/>
    </xf>
    <xf numFmtId="0" fontId="6" fillId="3" borderId="7" xfId="0" applyFont="1" applyFill="1" applyBorder="1" applyAlignment="1">
      <alignment horizontal="center" vertical="center"/>
    </xf>
    <xf numFmtId="0" fontId="6" fillId="3" borderId="5" xfId="0" applyFont="1" applyFill="1" applyBorder="1" applyAlignment="1">
      <alignment horizontal="center" vertical="center"/>
    </xf>
    <xf numFmtId="0" fontId="6" fillId="3" borderId="11" xfId="0" applyFont="1" applyFill="1" applyBorder="1" applyAlignment="1">
      <alignment horizontal="center" vertical="center"/>
    </xf>
    <xf numFmtId="0" fontId="6" fillId="3" borderId="7"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6" fillId="3" borderId="11" xfId="0" applyFont="1" applyFill="1" applyBorder="1" applyAlignment="1">
      <alignment horizontal="center" vertical="center" wrapText="1"/>
    </xf>
    <xf numFmtId="0" fontId="6" fillId="0" borderId="22" xfId="0" applyFont="1" applyBorder="1" applyAlignment="1">
      <alignment horizontal="center" vertical="center" textRotation="255"/>
    </xf>
    <xf numFmtId="0" fontId="6" fillId="0" borderId="1" xfId="0" applyFont="1" applyBorder="1" applyAlignment="1">
      <alignment horizontal="center" vertical="center" textRotation="255"/>
    </xf>
    <xf numFmtId="0" fontId="6" fillId="0" borderId="24" xfId="0" applyFont="1" applyBorder="1" applyAlignment="1">
      <alignment horizontal="center" vertical="center" textRotation="255"/>
    </xf>
    <xf numFmtId="0" fontId="6" fillId="0" borderId="26" xfId="0" applyFont="1" applyBorder="1" applyAlignment="1">
      <alignment horizontal="center" vertical="center" textRotation="255"/>
    </xf>
    <xf numFmtId="0" fontId="4" fillId="0" borderId="0" xfId="0" applyFont="1" applyAlignment="1">
      <alignment horizontal="center" vertical="center"/>
    </xf>
    <xf numFmtId="0" fontId="6" fillId="3" borderId="7" xfId="0" applyFont="1" applyFill="1" applyBorder="1" applyAlignment="1">
      <alignment horizontal="center" vertical="center" textRotation="255" wrapText="1"/>
    </xf>
    <xf numFmtId="0" fontId="6" fillId="3" borderId="5" xfId="0" applyFont="1" applyFill="1" applyBorder="1" applyAlignment="1">
      <alignment horizontal="center" vertical="center" textRotation="255" wrapText="1"/>
    </xf>
    <xf numFmtId="0" fontId="6" fillId="3" borderId="11" xfId="0" applyFont="1" applyFill="1" applyBorder="1" applyAlignment="1">
      <alignment horizontal="center" vertical="center" textRotation="255" wrapText="1"/>
    </xf>
    <xf numFmtId="0" fontId="7" fillId="3" borderId="17" xfId="0" applyFont="1" applyFill="1" applyBorder="1" applyAlignment="1">
      <alignment horizontal="center" vertical="center" textRotation="255" wrapText="1"/>
    </xf>
    <xf numFmtId="0" fontId="7" fillId="3" borderId="13" xfId="0" applyFont="1" applyFill="1" applyBorder="1" applyAlignment="1">
      <alignment horizontal="center" vertical="center" textRotation="255" wrapText="1"/>
    </xf>
    <xf numFmtId="0" fontId="9" fillId="3" borderId="13" xfId="0" applyFont="1" applyFill="1" applyBorder="1" applyAlignment="1">
      <alignment horizontal="center" vertical="center" textRotation="255"/>
    </xf>
    <xf numFmtId="0" fontId="9" fillId="3" borderId="34" xfId="0" applyFont="1" applyFill="1" applyBorder="1" applyAlignment="1">
      <alignment horizontal="center" vertical="center" textRotation="255"/>
    </xf>
    <xf numFmtId="0" fontId="7" fillId="3" borderId="19" xfId="0" applyFont="1" applyFill="1" applyBorder="1" applyAlignment="1">
      <alignment horizontal="center" vertical="center" textRotation="255" wrapText="1"/>
    </xf>
    <xf numFmtId="0" fontId="6" fillId="3" borderId="20" xfId="0" applyFont="1" applyFill="1" applyBorder="1" applyAlignment="1">
      <alignment horizontal="center" vertical="center" textRotation="255" wrapText="1"/>
    </xf>
    <xf numFmtId="0" fontId="6" fillId="3" borderId="16" xfId="0" applyFont="1" applyFill="1" applyBorder="1" applyAlignment="1">
      <alignment horizontal="center" vertical="center" textRotation="255" wrapText="1"/>
    </xf>
    <xf numFmtId="0" fontId="6" fillId="0" borderId="0" xfId="0" applyFont="1">
      <alignment vertical="center"/>
    </xf>
    <xf numFmtId="0" fontId="6" fillId="0" borderId="0" xfId="0" applyFont="1" applyAlignment="1">
      <alignment vertical="top" wrapText="1"/>
    </xf>
    <xf numFmtId="0" fontId="6" fillId="0" borderId="0" xfId="0" applyFont="1" applyAlignment="1">
      <alignment vertical="top"/>
    </xf>
    <xf numFmtId="0" fontId="6" fillId="3" borderId="0" xfId="0" applyFont="1" applyFill="1" applyAlignment="1">
      <alignment vertical="center" wrapText="1"/>
    </xf>
    <xf numFmtId="0" fontId="6" fillId="3" borderId="0" xfId="0" applyFont="1" applyFill="1">
      <alignment vertical="center"/>
    </xf>
    <xf numFmtId="0" fontId="6" fillId="0" borderId="0" xfId="0" applyFont="1" applyAlignment="1">
      <alignment vertical="center" wrapText="1"/>
    </xf>
    <xf numFmtId="0" fontId="6" fillId="3" borderId="158" xfId="0" applyFont="1" applyFill="1" applyBorder="1" applyAlignment="1">
      <alignment horizontal="center" vertical="center" wrapText="1"/>
    </xf>
    <xf numFmtId="0" fontId="6" fillId="3" borderId="159" xfId="0" applyFont="1" applyFill="1" applyBorder="1" applyAlignment="1">
      <alignment horizontal="center" vertical="center" wrapText="1"/>
    </xf>
    <xf numFmtId="0" fontId="6" fillId="3" borderId="28" xfId="0" applyFont="1" applyFill="1" applyBorder="1" applyAlignment="1">
      <alignment horizontal="center" vertical="center" textRotation="255" wrapText="1"/>
    </xf>
    <xf numFmtId="0" fontId="6" fillId="3" borderId="29" xfId="0" applyFont="1" applyFill="1" applyBorder="1" applyAlignment="1">
      <alignment horizontal="center" vertical="center" textRotation="255" wrapText="1"/>
    </xf>
    <xf numFmtId="0" fontId="6" fillId="3" borderId="30" xfId="0" applyFont="1" applyFill="1" applyBorder="1" applyAlignment="1">
      <alignment horizontal="center" vertical="center" textRotation="255" wrapText="1"/>
    </xf>
    <xf numFmtId="0" fontId="6" fillId="5" borderId="150" xfId="0" applyFont="1" applyFill="1" applyBorder="1" applyAlignment="1">
      <alignment horizontal="center" vertical="center" shrinkToFit="1"/>
    </xf>
    <xf numFmtId="0" fontId="6" fillId="5" borderId="143" xfId="0" applyFont="1" applyFill="1" applyBorder="1" applyAlignment="1">
      <alignment horizontal="center" vertical="center" shrinkToFit="1"/>
    </xf>
    <xf numFmtId="0" fontId="6" fillId="5" borderId="133" xfId="0" applyFont="1" applyFill="1" applyBorder="1" applyAlignment="1">
      <alignment horizontal="center" vertical="center" wrapText="1"/>
    </xf>
    <xf numFmtId="0" fontId="6" fillId="5" borderId="126" xfId="0" applyFont="1" applyFill="1" applyBorder="1" applyAlignment="1">
      <alignment horizontal="center" vertical="center" wrapText="1"/>
    </xf>
    <xf numFmtId="0" fontId="6" fillId="5" borderId="148" xfId="0" applyFont="1" applyFill="1" applyBorder="1" applyAlignment="1">
      <alignment horizontal="center" vertical="center" shrinkToFit="1"/>
    </xf>
    <xf numFmtId="0" fontId="6" fillId="5" borderId="130" xfId="0" applyFont="1" applyFill="1" applyBorder="1" applyAlignment="1">
      <alignment horizontal="center" vertical="center" wrapText="1"/>
    </xf>
    <xf numFmtId="0" fontId="6" fillId="3" borderId="86" xfId="0" applyFont="1" applyFill="1" applyBorder="1" applyAlignment="1">
      <alignment horizontal="center" vertical="center" textRotation="255" wrapText="1"/>
    </xf>
    <xf numFmtId="0" fontId="6" fillId="3" borderId="107" xfId="0" applyFont="1" applyFill="1" applyBorder="1" applyAlignment="1">
      <alignment horizontal="center" vertical="center" textRotation="255" wrapText="1"/>
    </xf>
    <xf numFmtId="0" fontId="6" fillId="3" borderId="157" xfId="0" applyFont="1" applyFill="1" applyBorder="1" applyAlignment="1">
      <alignment horizontal="center" vertical="center" textRotation="255" wrapText="1"/>
    </xf>
    <xf numFmtId="0" fontId="6" fillId="3" borderId="156" xfId="0" applyFont="1" applyFill="1" applyBorder="1" applyAlignment="1">
      <alignment horizontal="center" vertical="center" textRotation="255" wrapText="1"/>
    </xf>
    <xf numFmtId="0" fontId="6" fillId="5" borderId="139" xfId="0" applyFont="1" applyFill="1" applyBorder="1" applyAlignment="1">
      <alignment horizontal="center" vertical="center" shrinkToFit="1"/>
    </xf>
    <xf numFmtId="0" fontId="6" fillId="5" borderId="137" xfId="0" applyFont="1" applyFill="1" applyBorder="1" applyAlignment="1">
      <alignment horizontal="center" vertical="center" wrapText="1"/>
    </xf>
    <xf numFmtId="180" fontId="6" fillId="0" borderId="23" xfId="0" applyNumberFormat="1" applyFont="1" applyBorder="1" applyAlignment="1">
      <alignment horizontal="center" vertical="center" textRotation="255"/>
    </xf>
    <xf numFmtId="180" fontId="6" fillId="0" borderId="25" xfId="0" applyNumberFormat="1" applyFont="1" applyBorder="1" applyAlignment="1">
      <alignment horizontal="center" vertical="center" textRotation="255"/>
    </xf>
    <xf numFmtId="180" fontId="6" fillId="0" borderId="104" xfId="0" applyNumberFormat="1" applyFont="1" applyBorder="1" applyAlignment="1">
      <alignment horizontal="center" vertical="center" textRotation="255"/>
    </xf>
    <xf numFmtId="181" fontId="6" fillId="0" borderId="22" xfId="0" applyNumberFormat="1" applyFont="1" applyBorder="1" applyAlignment="1">
      <alignment horizontal="center" vertical="center" textRotation="255"/>
    </xf>
    <xf numFmtId="181" fontId="6" fillId="0" borderId="1" xfId="0" applyNumberFormat="1" applyFont="1" applyBorder="1" applyAlignment="1">
      <alignment horizontal="center" vertical="center" textRotation="255"/>
    </xf>
    <xf numFmtId="181" fontId="6" fillId="0" borderId="102" xfId="0" applyNumberFormat="1" applyFont="1" applyBorder="1" applyAlignment="1">
      <alignment horizontal="center" vertical="center" textRotation="255"/>
    </xf>
    <xf numFmtId="182" fontId="6" fillId="0" borderId="24" xfId="0" applyNumberFormat="1" applyFont="1" applyBorder="1" applyAlignment="1">
      <alignment horizontal="center" vertical="center" textRotation="255"/>
    </xf>
    <xf numFmtId="182" fontId="6" fillId="0" borderId="26" xfId="0" applyNumberFormat="1" applyFont="1" applyBorder="1" applyAlignment="1">
      <alignment horizontal="center" vertical="center" textRotation="255"/>
    </xf>
    <xf numFmtId="182" fontId="6" fillId="0" borderId="103" xfId="0" applyNumberFormat="1" applyFont="1" applyBorder="1" applyAlignment="1">
      <alignment horizontal="center" vertical="center" textRotation="255"/>
    </xf>
    <xf numFmtId="0" fontId="6" fillId="0" borderId="6" xfId="0" applyFont="1" applyBorder="1" applyAlignment="1">
      <alignment horizontal="center" vertical="center"/>
    </xf>
    <xf numFmtId="0" fontId="6" fillId="0" borderId="8" xfId="0" applyFont="1" applyBorder="1" applyAlignment="1">
      <alignment horizontal="center" vertical="center"/>
    </xf>
    <xf numFmtId="0" fontId="6" fillId="0" borderId="10" xfId="0" applyFont="1" applyBorder="1" applyAlignment="1">
      <alignment horizontal="center" vertical="center"/>
    </xf>
    <xf numFmtId="0" fontId="6" fillId="0" borderId="7" xfId="0" applyFont="1" applyBorder="1" applyAlignment="1">
      <alignment horizontal="center" vertical="center"/>
    </xf>
    <xf numFmtId="0" fontId="6" fillId="0" borderId="5" xfId="0" applyFont="1" applyBorder="1" applyAlignment="1">
      <alignment horizontal="center" vertical="center"/>
    </xf>
    <xf numFmtId="0" fontId="6" fillId="0" borderId="11" xfId="0" applyFont="1" applyBorder="1" applyAlignment="1">
      <alignment horizontal="center" vertical="center"/>
    </xf>
    <xf numFmtId="0" fontId="6" fillId="0" borderId="55" xfId="0" applyFont="1" applyBorder="1" applyAlignment="1">
      <alignment horizontal="center" vertical="center" wrapText="1"/>
    </xf>
    <xf numFmtId="0" fontId="6" fillId="0" borderId="58" xfId="0" applyFont="1" applyBorder="1" applyAlignment="1">
      <alignment horizontal="center" vertical="center" wrapText="1"/>
    </xf>
    <xf numFmtId="0" fontId="6" fillId="0" borderId="17" xfId="0" applyFont="1" applyBorder="1" applyAlignment="1">
      <alignment horizontal="center" vertical="center" wrapText="1"/>
    </xf>
    <xf numFmtId="0" fontId="6" fillId="0" borderId="21" xfId="0" applyFont="1" applyBorder="1" applyAlignment="1">
      <alignment horizontal="center" vertical="center" wrapText="1"/>
    </xf>
    <xf numFmtId="0" fontId="6" fillId="0" borderId="1" xfId="0" applyFont="1" applyBorder="1" applyAlignment="1">
      <alignment horizontal="center" vertical="center" wrapText="1"/>
    </xf>
    <xf numFmtId="0" fontId="7" fillId="0" borderId="1" xfId="0" applyFont="1" applyBorder="1" applyAlignment="1">
      <alignment horizontal="center" vertical="center" wrapText="1"/>
    </xf>
    <xf numFmtId="0" fontId="6" fillId="0" borderId="26" xfId="0" applyFont="1" applyBorder="1" applyAlignment="1">
      <alignment horizontal="center" vertical="center" wrapText="1"/>
    </xf>
    <xf numFmtId="0" fontId="6" fillId="3" borderId="18" xfId="0" applyFont="1" applyFill="1" applyBorder="1" applyAlignment="1">
      <alignment horizontal="center" vertical="center" textRotation="255"/>
    </xf>
    <xf numFmtId="0" fontId="6" fillId="3" borderId="102" xfId="0" applyFont="1" applyFill="1" applyBorder="1" applyAlignment="1">
      <alignment horizontal="center" vertical="center" textRotation="255"/>
    </xf>
    <xf numFmtId="0" fontId="6" fillId="0" borderId="1" xfId="0" applyFont="1" applyBorder="1" applyAlignment="1">
      <alignment horizontal="center" vertical="center" textRotation="255" wrapText="1"/>
    </xf>
    <xf numFmtId="0" fontId="6" fillId="0" borderId="102" xfId="0" applyFont="1" applyBorder="1" applyAlignment="1">
      <alignment horizontal="center" vertical="center" textRotation="255" wrapText="1"/>
    </xf>
    <xf numFmtId="0" fontId="6" fillId="0" borderId="26" xfId="0" applyFont="1" applyBorder="1" applyAlignment="1">
      <alignment horizontal="center" vertical="center" textRotation="255" wrapText="1"/>
    </xf>
    <xf numFmtId="0" fontId="6" fillId="0" borderId="103" xfId="0" applyFont="1" applyBorder="1" applyAlignment="1">
      <alignment horizontal="center" vertical="center" textRotation="255" wrapText="1"/>
    </xf>
    <xf numFmtId="0" fontId="6" fillId="0" borderId="5" xfId="0" applyFont="1" applyBorder="1" applyAlignment="1">
      <alignment horizontal="center" vertical="center" wrapText="1"/>
    </xf>
    <xf numFmtId="0" fontId="6" fillId="0" borderId="11" xfId="0" applyFont="1" applyBorder="1" applyAlignment="1">
      <alignment horizontal="center" vertical="center" wrapText="1"/>
    </xf>
    <xf numFmtId="0" fontId="7" fillId="3" borderId="18" xfId="0" applyFont="1" applyFill="1" applyBorder="1" applyAlignment="1">
      <alignment horizontal="center" vertical="center" textRotation="255"/>
    </xf>
    <xf numFmtId="0" fontId="7" fillId="3" borderId="102" xfId="0" applyFont="1" applyFill="1" applyBorder="1" applyAlignment="1">
      <alignment horizontal="center" vertical="center" textRotation="255"/>
    </xf>
    <xf numFmtId="0" fontId="6" fillId="3" borderId="1" xfId="0" applyFont="1" applyFill="1" applyBorder="1" applyAlignment="1">
      <alignment horizontal="center" vertical="center" textRotation="255"/>
    </xf>
    <xf numFmtId="0" fontId="6" fillId="0" borderId="102" xfId="0" applyFont="1" applyBorder="1" applyAlignment="1">
      <alignment horizontal="center" vertical="center" wrapText="1"/>
    </xf>
    <xf numFmtId="0" fontId="6" fillId="0" borderId="25" xfId="0" applyFont="1" applyBorder="1" applyAlignment="1">
      <alignment horizontal="center" vertical="center" wrapText="1"/>
    </xf>
    <xf numFmtId="0" fontId="6" fillId="0" borderId="104" xfId="0" applyFont="1" applyBorder="1" applyAlignment="1">
      <alignment horizontal="center" vertical="center" wrapText="1"/>
    </xf>
    <xf numFmtId="0" fontId="6" fillId="0" borderId="2" xfId="0" applyFont="1" applyBorder="1" applyAlignment="1">
      <alignment horizontal="center" vertical="center" wrapText="1"/>
    </xf>
    <xf numFmtId="0" fontId="15" fillId="0" borderId="37" xfId="0" applyFont="1" applyBorder="1" applyAlignment="1">
      <alignment horizontal="left" vertical="center" wrapText="1"/>
    </xf>
    <xf numFmtId="0" fontId="6" fillId="0" borderId="14" xfId="0" applyFont="1" applyBorder="1" applyAlignment="1">
      <alignment horizontal="center" vertical="center" wrapText="1"/>
    </xf>
    <xf numFmtId="0" fontId="6" fillId="0" borderId="8"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8" xfId="0" applyFont="1" applyBorder="1" applyAlignment="1">
      <alignment horizontal="center" vertical="center" wrapText="1"/>
    </xf>
    <xf numFmtId="0" fontId="6" fillId="0" borderId="39" xfId="0" applyFont="1" applyBorder="1" applyAlignment="1">
      <alignment horizontal="center" vertical="center" wrapText="1"/>
    </xf>
    <xf numFmtId="0" fontId="7" fillId="0" borderId="2" xfId="0" applyFont="1" applyBorder="1" applyAlignment="1">
      <alignment horizontal="center" vertical="center" textRotation="255" wrapText="1"/>
    </xf>
    <xf numFmtId="0" fontId="7" fillId="0" borderId="5" xfId="0" applyFont="1" applyBorder="1" applyAlignment="1">
      <alignment horizontal="center" vertical="center" textRotation="255" wrapText="1"/>
    </xf>
    <xf numFmtId="0" fontId="7" fillId="0" borderId="11" xfId="0" applyFont="1" applyBorder="1" applyAlignment="1">
      <alignment horizontal="center" vertical="center" textRotation="255" wrapText="1"/>
    </xf>
    <xf numFmtId="0" fontId="7" fillId="0" borderId="4" xfId="0" applyFont="1" applyBorder="1" applyAlignment="1">
      <alignment horizontal="center" vertical="center" textRotation="255" wrapText="1"/>
    </xf>
    <xf numFmtId="0" fontId="7" fillId="0" borderId="43" xfId="0" applyFont="1" applyBorder="1" applyAlignment="1">
      <alignment horizontal="center" vertical="center" textRotation="255" wrapText="1"/>
    </xf>
    <xf numFmtId="0" fontId="7" fillId="0" borderId="58" xfId="0" applyFont="1" applyBorder="1" applyAlignment="1">
      <alignment horizontal="center" vertical="center" textRotation="255" wrapText="1"/>
    </xf>
  </cellXfs>
  <cellStyles count="5">
    <cellStyle name="パーセント" xfId="4" builtinId="5"/>
    <cellStyle name="ハイパーリンク" xfId="2" builtinId="8"/>
    <cellStyle name="標準" xfId="0" builtinId="0"/>
    <cellStyle name="標準 2" xfId="1" xr:uid="{00000000-0005-0000-0000-000001000000}"/>
    <cellStyle name="標準 3" xfId="3" xr:uid="{EB8D39DF-6015-49A0-82A4-80B7AEF04FE3}"/>
  </cellStyles>
  <dxfs count="13">
    <dxf>
      <fill>
        <patternFill>
          <bgColor rgb="FFFFFF80"/>
        </patternFill>
      </fill>
    </dxf>
    <dxf>
      <fill>
        <patternFill>
          <bgColor rgb="FFBFE4FF"/>
        </patternFill>
      </fill>
    </dxf>
    <dxf>
      <fill>
        <patternFill>
          <bgColor rgb="FF84919E"/>
        </patternFill>
      </fill>
    </dxf>
    <dxf>
      <fill>
        <patternFill>
          <bgColor rgb="FF84919E"/>
        </patternFill>
      </fill>
    </dxf>
    <dxf>
      <fill>
        <patternFill>
          <bgColor rgb="FF84919E"/>
        </patternFill>
      </fill>
    </dxf>
    <dxf>
      <fill>
        <patternFill>
          <bgColor rgb="FFFFFF80"/>
        </patternFill>
      </fill>
    </dxf>
    <dxf>
      <fill>
        <patternFill>
          <bgColor rgb="FFBFE4FF"/>
        </patternFill>
      </fill>
    </dxf>
    <dxf>
      <fill>
        <patternFill>
          <bgColor rgb="FF84919E"/>
        </patternFill>
      </fill>
    </dxf>
    <dxf>
      <fill>
        <patternFill>
          <bgColor rgb="FF84919E"/>
        </patternFill>
      </fill>
    </dxf>
    <dxf>
      <fill>
        <patternFill>
          <bgColor rgb="FF84919E"/>
        </patternFill>
      </fill>
    </dxf>
    <dxf>
      <fill>
        <patternFill>
          <fgColor auto="1"/>
          <bgColor rgb="FF84919E"/>
        </patternFill>
      </fill>
    </dxf>
    <dxf>
      <fill>
        <patternFill>
          <fgColor auto="1"/>
          <bgColor rgb="FF84919E"/>
        </patternFill>
      </fill>
    </dxf>
    <dxf>
      <fill>
        <patternFill>
          <bgColor rgb="FF84919E"/>
        </patternFill>
      </fill>
    </dxf>
  </dxfs>
  <tableStyles count="0" defaultTableStyle="TableStyleMedium2" defaultPivotStyle="PivotStyleLight16"/>
  <colors>
    <mruColors>
      <color rgb="FFFFFF80"/>
      <color rgb="FFFF4B00"/>
      <color rgb="FFFFCA80"/>
      <color rgb="FFBFE4FF"/>
      <color rgb="FF84919E"/>
      <color rgb="FFA6ADB5"/>
      <color rgb="FF005AFF"/>
      <color rgb="FFC8C8CB"/>
      <color rgb="FFFFCABF"/>
      <color rgb="FFFFF1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8</xdr:col>
      <xdr:colOff>0</xdr:colOff>
      <xdr:row>14</xdr:row>
      <xdr:rowOff>27216</xdr:rowOff>
    </xdr:from>
    <xdr:to>
      <xdr:col>8</xdr:col>
      <xdr:colOff>299358</xdr:colOff>
      <xdr:row>15</xdr:row>
      <xdr:rowOff>154634</xdr:rowOff>
    </xdr:to>
    <xdr:sp macro="" textlink="">
      <xdr:nvSpPr>
        <xdr:cNvPr id="5" name="右中かっこ 4">
          <a:extLst>
            <a:ext uri="{FF2B5EF4-FFF2-40B4-BE49-F238E27FC236}">
              <a16:creationId xmlns:a16="http://schemas.microsoft.com/office/drawing/2014/main" id="{4DEE3492-FA7C-44FD-957C-B0A830ADE661}"/>
            </a:ext>
          </a:extLst>
        </xdr:cNvPr>
        <xdr:cNvSpPr/>
      </xdr:nvSpPr>
      <xdr:spPr>
        <a:xfrm>
          <a:off x="7553325" y="9628416"/>
          <a:ext cx="299358" cy="413168"/>
        </a:xfrm>
        <a:prstGeom prst="rightBrace">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258536</xdr:colOff>
      <xdr:row>14</xdr:row>
      <xdr:rowOff>40820</xdr:rowOff>
    </xdr:from>
    <xdr:to>
      <xdr:col>10</xdr:col>
      <xdr:colOff>598714</xdr:colOff>
      <xdr:row>15</xdr:row>
      <xdr:rowOff>231321</xdr:rowOff>
    </xdr:to>
    <xdr:sp macro="" textlink="">
      <xdr:nvSpPr>
        <xdr:cNvPr id="6" name="テキスト ボックス 5">
          <a:extLst>
            <a:ext uri="{FF2B5EF4-FFF2-40B4-BE49-F238E27FC236}">
              <a16:creationId xmlns:a16="http://schemas.microsoft.com/office/drawing/2014/main" id="{DB14363B-C047-4414-B7A0-9910C0150BDD}"/>
            </a:ext>
          </a:extLst>
        </xdr:cNvPr>
        <xdr:cNvSpPr txBox="1"/>
      </xdr:nvSpPr>
      <xdr:spPr>
        <a:xfrm>
          <a:off x="7811861" y="9642020"/>
          <a:ext cx="3454853" cy="47625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400" baseline="0">
              <a:solidFill>
                <a:schemeClr val="dk1"/>
              </a:solidFill>
              <a:effectLst/>
              <a:latin typeface="メイリオ" panose="020B0604030504040204" pitchFamily="50" charset="-128"/>
              <a:ea typeface="メイリオ" panose="020B0604030504040204" pitchFamily="50" charset="-128"/>
              <a:cs typeface="+mn-cs"/>
            </a:rPr>
            <a:t>の、</a:t>
          </a:r>
          <a:r>
            <a:rPr kumimoji="1" lang="ja-JP" altLang="ja-JP" sz="1400" b="0" baseline="0">
              <a:solidFill>
                <a:schemeClr val="dk1"/>
              </a:solidFill>
              <a:effectLst/>
              <a:latin typeface="メイリオ" panose="020B0604030504040204" pitchFamily="50" charset="-128"/>
              <a:ea typeface="メイリオ" panose="020B0604030504040204" pitchFamily="50" charset="-128"/>
              <a:cs typeface="+mn-cs"/>
            </a:rPr>
            <a:t>医療機関全体の</a:t>
          </a:r>
          <a:r>
            <a:rPr kumimoji="1" lang="ja-JP" altLang="ja-JP" sz="1400" baseline="0">
              <a:solidFill>
                <a:schemeClr val="dk1"/>
              </a:solidFill>
              <a:effectLst/>
              <a:latin typeface="メイリオ" panose="020B0604030504040204" pitchFamily="50" charset="-128"/>
              <a:ea typeface="メイリオ" panose="020B0604030504040204" pitchFamily="50" charset="-128"/>
              <a:cs typeface="+mn-cs"/>
            </a:rPr>
            <a:t>率を記載ください。</a:t>
          </a:r>
          <a:endParaRPr lang="ja-JP" altLang="ja-JP" sz="1400">
            <a:effectLst/>
            <a:latin typeface="メイリオ" panose="020B0604030504040204" pitchFamily="50" charset="-128"/>
            <a:ea typeface="メイリオ" panose="020B0604030504040204" pitchFamily="50" charset="-128"/>
          </a:endParaRPr>
        </a:p>
        <a:p>
          <a:endParaRPr kumimoji="1" lang="ja-JP" altLang="en-US" sz="1400" kern="1200">
            <a:latin typeface="メイリオ" panose="020B0604030504040204" pitchFamily="50" charset="-128"/>
            <a:ea typeface="メイリオ" panose="020B0604030504040204"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23</xdr:col>
      <xdr:colOff>121229</xdr:colOff>
      <xdr:row>15</xdr:row>
      <xdr:rowOff>242455</xdr:rowOff>
    </xdr:from>
    <xdr:to>
      <xdr:col>23</xdr:col>
      <xdr:colOff>1055544</xdr:colOff>
      <xdr:row>18</xdr:row>
      <xdr:rowOff>51955</xdr:rowOff>
    </xdr:to>
    <xdr:sp macro="" textlink="">
      <xdr:nvSpPr>
        <xdr:cNvPr id="2" name="矢印: 右 1">
          <a:extLst>
            <a:ext uri="{FF2B5EF4-FFF2-40B4-BE49-F238E27FC236}">
              <a16:creationId xmlns:a16="http://schemas.microsoft.com/office/drawing/2014/main" id="{5C82B4EB-21F8-416D-85B4-CF563651FE17}"/>
            </a:ext>
          </a:extLst>
        </xdr:cNvPr>
        <xdr:cNvSpPr/>
      </xdr:nvSpPr>
      <xdr:spPr>
        <a:xfrm>
          <a:off x="23800379" y="11335905"/>
          <a:ext cx="934315" cy="1333500"/>
        </a:xfrm>
        <a:prstGeom prst="righ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abcde@fghi.jp"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95F3F4-0DD2-4411-9271-B29BE1C8A18B}">
  <sheetPr>
    <tabColor rgb="FF00B0F0"/>
    <pageSetUpPr fitToPage="1"/>
  </sheetPr>
  <dimension ref="A1:CR40"/>
  <sheetViews>
    <sheetView showGridLines="0" tabSelected="1" view="pageBreakPreview" zoomScale="55" zoomScaleNormal="85" zoomScaleSheetLayoutView="55" workbookViewId="0">
      <pane xSplit="6" ySplit="6" topLeftCell="G7" activePane="bottomRight" state="frozen"/>
      <selection activeCell="K3" sqref="K3:AD6"/>
      <selection pane="topRight" activeCell="K3" sqref="K3:AD6"/>
      <selection pane="bottomLeft" activeCell="K3" sqref="K3:AD6"/>
      <selection pane="bottomRight" activeCell="G10" sqref="G10"/>
    </sheetView>
  </sheetViews>
  <sheetFormatPr defaultColWidth="9" defaultRowHeight="18.75" customHeight="1" x14ac:dyDescent="0.45"/>
  <cols>
    <col min="1" max="4" width="7.69921875" style="2" customWidth="1"/>
    <col min="5" max="5" width="10.69921875" style="2" customWidth="1"/>
    <col min="6" max="6" width="25.59765625" style="2" customWidth="1"/>
    <col min="7" max="9" width="15.59765625" style="2" customWidth="1"/>
    <col min="10" max="10" width="25.19921875" style="2" customWidth="1"/>
    <col min="11" max="11" width="9" style="2" customWidth="1"/>
    <col min="12" max="12" width="26.19921875" style="2" customWidth="1"/>
    <col min="13" max="15" width="15.59765625" style="2" customWidth="1"/>
    <col min="16" max="16" width="12.59765625" style="3" customWidth="1"/>
    <col min="17" max="17" width="4.19921875" style="3" customWidth="1"/>
    <col min="18" max="18" width="12.59765625" style="3" customWidth="1"/>
    <col min="19" max="19" width="4.19921875" style="3" customWidth="1"/>
    <col min="20" max="20" width="12.59765625" style="3" customWidth="1"/>
    <col min="21" max="21" width="4.19921875" style="3" customWidth="1"/>
    <col min="22" max="22" width="9.19921875" style="2" customWidth="1"/>
    <col min="23" max="24" width="13.09765625" style="2" customWidth="1"/>
    <col min="25" max="25" width="9.19921875" style="2" customWidth="1"/>
    <col min="26" max="26" width="13.09765625" style="2" customWidth="1"/>
    <col min="27" max="27" width="9.19921875" style="2" customWidth="1"/>
    <col min="28" max="29" width="13.09765625" style="2" customWidth="1"/>
    <col min="30" max="30" width="4.19921875" style="2" customWidth="1"/>
    <col min="31" max="34" width="10.59765625" style="2" customWidth="1"/>
    <col min="35" max="35" width="11" style="2" customWidth="1"/>
    <col min="36" max="52" width="4.5" style="2" customWidth="1"/>
    <col min="53" max="53" width="43.19921875" style="2" customWidth="1"/>
    <col min="54" max="54" width="10.59765625" style="2" customWidth="1"/>
    <col min="55" max="55" width="13.09765625" style="2" customWidth="1"/>
    <col min="56" max="57" width="9" style="2" customWidth="1"/>
    <col min="58" max="58" width="9" style="2"/>
    <col min="59" max="68" width="8.59765625" style="2" customWidth="1"/>
    <col min="69" max="69" width="8.69921875" style="2" customWidth="1"/>
    <col min="70" max="73" width="8.59765625" style="2" customWidth="1"/>
    <col min="74" max="74" width="14.69921875" style="2" customWidth="1"/>
    <col min="75" max="75" width="4.19921875" style="2" customWidth="1"/>
    <col min="76" max="79" width="8.59765625" style="2" customWidth="1"/>
    <col min="80" max="80" width="14.69921875" style="2" customWidth="1"/>
    <col min="81" max="81" width="4.19921875" style="2" customWidth="1"/>
    <col min="82" max="85" width="8.59765625" style="2" customWidth="1"/>
    <col min="86" max="86" width="14.69921875" style="2" customWidth="1"/>
    <col min="87" max="87" width="4.19921875" style="2" customWidth="1"/>
    <col min="88" max="88" width="11" style="2" customWidth="1"/>
    <col min="89" max="89" width="9" style="2"/>
    <col min="90" max="90" width="13.69921875" style="2" customWidth="1"/>
    <col min="91" max="92" width="15.69921875" style="2" customWidth="1"/>
    <col min="93" max="94" width="14" style="2" bestFit="1" customWidth="1"/>
    <col min="95" max="95" width="21.19921875" style="2" bestFit="1" customWidth="1"/>
    <col min="96" max="96" width="15.19921875" style="2" customWidth="1"/>
    <col min="97" max="16384" width="9" style="2"/>
  </cols>
  <sheetData>
    <row r="1" spans="1:96" ht="60.75" customHeight="1" thickBot="1" x14ac:dyDescent="0.5">
      <c r="E1" s="469" t="s">
        <v>0</v>
      </c>
      <c r="F1" s="469"/>
      <c r="G1" s="469"/>
      <c r="H1" s="469"/>
      <c r="I1" s="469"/>
      <c r="J1" s="469"/>
      <c r="K1" s="469"/>
      <c r="L1" s="469"/>
      <c r="M1" s="469"/>
      <c r="N1" s="469"/>
      <c r="O1" s="469"/>
      <c r="P1" s="469"/>
      <c r="Q1" s="469"/>
      <c r="R1" s="469"/>
      <c r="S1" s="469"/>
      <c r="T1" s="469"/>
      <c r="U1" s="469"/>
      <c r="V1" s="469"/>
      <c r="W1" s="469"/>
      <c r="X1" s="469"/>
      <c r="Y1" s="469"/>
      <c r="Z1" s="469"/>
      <c r="AA1" s="469"/>
      <c r="AB1" s="469"/>
      <c r="AC1" s="469"/>
      <c r="AD1" s="469"/>
      <c r="AE1" s="469"/>
      <c r="AF1" s="469"/>
      <c r="AG1" s="469"/>
      <c r="AH1" s="469"/>
      <c r="AI1" s="469"/>
      <c r="AJ1" s="469"/>
      <c r="AK1" s="469"/>
      <c r="AL1" s="469"/>
      <c r="AM1" s="469"/>
      <c r="AN1" s="469"/>
      <c r="AO1" s="469"/>
      <c r="AP1" s="469"/>
      <c r="AQ1" s="469"/>
      <c r="AR1" s="469"/>
      <c r="AS1" s="469"/>
      <c r="AT1" s="469"/>
      <c r="AU1" s="469"/>
      <c r="AV1" s="469"/>
      <c r="AW1" s="469"/>
      <c r="AX1" s="469"/>
      <c r="AY1" s="469"/>
      <c r="AZ1" s="469"/>
      <c r="BA1" s="469"/>
      <c r="BB1" s="469"/>
      <c r="BC1" s="469"/>
      <c r="BD1" s="469"/>
      <c r="BE1" s="469"/>
      <c r="BF1" s="469"/>
      <c r="BG1" s="469"/>
      <c r="BH1" s="469"/>
      <c r="BI1" s="469"/>
      <c r="BJ1" s="469"/>
      <c r="BK1" s="469"/>
      <c r="BL1" s="469"/>
      <c r="BM1" s="469"/>
      <c r="BN1" s="469"/>
      <c r="BO1" s="469"/>
      <c r="BP1" s="469"/>
      <c r="BQ1" s="469"/>
      <c r="BR1" s="469"/>
      <c r="BS1" s="469"/>
      <c r="BT1" s="469"/>
      <c r="BU1" s="469"/>
      <c r="BV1" s="469"/>
      <c r="BW1" s="469"/>
      <c r="BX1" s="469"/>
      <c r="BY1" s="469"/>
      <c r="BZ1" s="469"/>
      <c r="CA1" s="469"/>
      <c r="CB1" s="25"/>
      <c r="CC1" s="25"/>
      <c r="CD1" s="25"/>
      <c r="CE1" s="25"/>
      <c r="CF1" s="25"/>
      <c r="CG1" s="25"/>
      <c r="CH1" s="25"/>
      <c r="CI1" s="25"/>
    </row>
    <row r="2" spans="1:96" ht="29.7" customHeight="1" thickBot="1" x14ac:dyDescent="0.5">
      <c r="E2" s="47" t="s">
        <v>1</v>
      </c>
      <c r="F2" s="373" t="s">
        <v>174</v>
      </c>
      <c r="G2" s="25"/>
      <c r="H2" s="25"/>
      <c r="I2" s="25"/>
      <c r="J2" s="25"/>
      <c r="K2" s="25"/>
      <c r="L2" s="25"/>
      <c r="M2" s="25"/>
      <c r="N2" s="25"/>
      <c r="O2" s="25"/>
      <c r="P2" s="25"/>
      <c r="Q2" s="25"/>
      <c r="R2" s="25"/>
      <c r="S2" s="25"/>
      <c r="T2" s="25"/>
      <c r="U2" s="25"/>
      <c r="Y2" s="25"/>
      <c r="Z2" s="25"/>
      <c r="AA2" s="25"/>
      <c r="AB2" s="25"/>
      <c r="AC2" s="25"/>
      <c r="AD2" s="25"/>
      <c r="AE2" s="25"/>
      <c r="AF2" s="25"/>
      <c r="AG2" s="25"/>
      <c r="AH2" s="25"/>
      <c r="AI2" s="25"/>
      <c r="AJ2" s="25"/>
      <c r="AK2" s="25"/>
      <c r="AL2" s="25"/>
      <c r="AM2" s="25"/>
      <c r="AN2" s="25"/>
      <c r="AO2" s="25"/>
      <c r="AP2" s="25"/>
      <c r="AQ2" s="25"/>
      <c r="AR2" s="25"/>
      <c r="AS2" s="25"/>
      <c r="AT2" s="25"/>
      <c r="AU2" s="25"/>
      <c r="AV2" s="25"/>
      <c r="AW2" s="25"/>
      <c r="AX2" s="25"/>
      <c r="AY2" s="25"/>
      <c r="AZ2" s="25"/>
      <c r="BA2" s="25"/>
      <c r="BB2" s="25"/>
      <c r="BC2" s="25"/>
      <c r="BD2" s="25"/>
      <c r="BE2" s="25"/>
      <c r="BF2" s="25"/>
      <c r="BG2" s="25"/>
      <c r="BH2" s="25"/>
      <c r="BI2" s="25"/>
      <c r="BJ2" s="25"/>
      <c r="BK2" s="25"/>
      <c r="BL2" s="25"/>
      <c r="BM2" s="25"/>
      <c r="BN2" s="25"/>
      <c r="BO2" s="25"/>
      <c r="BP2" s="25"/>
      <c r="BQ2" s="25"/>
      <c r="BR2" s="25"/>
      <c r="BS2" s="25"/>
      <c r="BT2" s="25"/>
      <c r="BU2" s="25"/>
      <c r="BV2" s="25"/>
      <c r="BW2" s="25"/>
      <c r="BX2" s="25"/>
      <c r="BY2" s="25"/>
      <c r="BZ2" s="25"/>
      <c r="CA2" s="25"/>
      <c r="CB2" s="25"/>
      <c r="CC2" s="25"/>
      <c r="CD2" s="25"/>
      <c r="CE2" s="25"/>
      <c r="CF2" s="25"/>
      <c r="CG2" s="25"/>
      <c r="CH2" s="25"/>
      <c r="CI2" s="25"/>
    </row>
    <row r="3" spans="1:96" s="6" customFormat="1" ht="42" customHeight="1" x14ac:dyDescent="0.45">
      <c r="A3" s="454" t="s">
        <v>1</v>
      </c>
      <c r="B3" s="465" t="s">
        <v>3</v>
      </c>
      <c r="C3" s="465" t="s">
        <v>4</v>
      </c>
      <c r="D3" s="467" t="s">
        <v>5</v>
      </c>
      <c r="E3" s="456" t="s">
        <v>6</v>
      </c>
      <c r="F3" s="459" t="s">
        <v>7</v>
      </c>
      <c r="G3" s="462" t="s">
        <v>8</v>
      </c>
      <c r="H3" s="462" t="s">
        <v>9</v>
      </c>
      <c r="I3" s="462" t="s">
        <v>10</v>
      </c>
      <c r="J3" s="462" t="s">
        <v>11</v>
      </c>
      <c r="K3" s="470" t="s">
        <v>12</v>
      </c>
      <c r="L3" s="470" t="s">
        <v>13</v>
      </c>
      <c r="M3" s="470" t="s">
        <v>14</v>
      </c>
      <c r="N3" s="470" t="s">
        <v>15</v>
      </c>
      <c r="O3" s="488" t="s">
        <v>5713</v>
      </c>
      <c r="P3" s="442" t="s">
        <v>5714</v>
      </c>
      <c r="Q3" s="416"/>
      <c r="R3" s="416"/>
      <c r="S3" s="416"/>
      <c r="T3" s="416"/>
      <c r="U3" s="431"/>
      <c r="V3" s="380" t="s">
        <v>16</v>
      </c>
      <c r="W3" s="416"/>
      <c r="X3" s="431"/>
      <c r="Y3" s="380" t="s">
        <v>17</v>
      </c>
      <c r="Z3" s="416"/>
      <c r="AA3" s="380" t="s">
        <v>5715</v>
      </c>
      <c r="AB3" s="416"/>
      <c r="AC3" s="416"/>
      <c r="AD3" s="431"/>
      <c r="AE3" s="409" t="s">
        <v>5716</v>
      </c>
      <c r="AF3" s="410"/>
      <c r="AG3" s="410"/>
      <c r="AH3" s="411"/>
      <c r="AI3" s="406" t="s">
        <v>18</v>
      </c>
      <c r="AJ3" s="396" t="s">
        <v>19</v>
      </c>
      <c r="AK3" s="397"/>
      <c r="AL3" s="397"/>
      <c r="AM3" s="397"/>
      <c r="AN3" s="397"/>
      <c r="AO3" s="397"/>
      <c r="AP3" s="397"/>
      <c r="AQ3" s="397"/>
      <c r="AR3" s="397"/>
      <c r="AS3" s="397"/>
      <c r="AT3" s="397"/>
      <c r="AU3" s="397"/>
      <c r="AV3" s="397"/>
      <c r="AW3" s="397"/>
      <c r="AX3" s="397"/>
      <c r="AY3" s="397"/>
      <c r="AZ3" s="397"/>
      <c r="BA3" s="398"/>
      <c r="BB3" s="473" t="s">
        <v>20</v>
      </c>
      <c r="BC3" s="477" t="s">
        <v>21</v>
      </c>
      <c r="BD3" s="415" t="s">
        <v>22</v>
      </c>
      <c r="BE3" s="381"/>
      <c r="BF3" s="415" t="s">
        <v>5718</v>
      </c>
      <c r="BG3" s="433"/>
      <c r="BH3" s="433"/>
      <c r="BI3" s="434"/>
      <c r="BJ3" s="415" t="s">
        <v>5719</v>
      </c>
      <c r="BK3" s="433"/>
      <c r="BL3" s="433"/>
      <c r="BM3" s="434"/>
      <c r="BN3" s="415" t="s">
        <v>5720</v>
      </c>
      <c r="BO3" s="433"/>
      <c r="BP3" s="433"/>
      <c r="BQ3" s="434"/>
      <c r="BR3" s="415" t="s">
        <v>5736</v>
      </c>
      <c r="BS3" s="416"/>
      <c r="BT3" s="416"/>
      <c r="BU3" s="416"/>
      <c r="BV3" s="380" t="s">
        <v>5721</v>
      </c>
      <c r="BW3" s="381"/>
      <c r="BX3" s="415" t="s">
        <v>5722</v>
      </c>
      <c r="BY3" s="416"/>
      <c r="BZ3" s="416"/>
      <c r="CA3" s="416"/>
      <c r="CB3" s="380" t="s">
        <v>5723</v>
      </c>
      <c r="CC3" s="381"/>
      <c r="CD3" s="415" t="s">
        <v>5724</v>
      </c>
      <c r="CE3" s="433"/>
      <c r="CF3" s="433"/>
      <c r="CG3" s="434"/>
      <c r="CH3" s="415" t="s">
        <v>23</v>
      </c>
      <c r="CI3" s="381"/>
      <c r="CJ3" s="442" t="s">
        <v>24</v>
      </c>
      <c r="CK3" s="397"/>
      <c r="CL3" s="397"/>
      <c r="CM3" s="397"/>
      <c r="CN3" s="397"/>
      <c r="CO3" s="397"/>
      <c r="CP3" s="397"/>
      <c r="CQ3" s="416"/>
      <c r="CR3" s="381"/>
    </row>
    <row r="4" spans="1:96" s="6" customFormat="1" ht="66.45" customHeight="1" x14ac:dyDescent="0.45">
      <c r="A4" s="455"/>
      <c r="B4" s="466"/>
      <c r="C4" s="466"/>
      <c r="D4" s="468"/>
      <c r="E4" s="457"/>
      <c r="F4" s="460"/>
      <c r="G4" s="463"/>
      <c r="H4" s="463"/>
      <c r="I4" s="463"/>
      <c r="J4" s="463"/>
      <c r="K4" s="471"/>
      <c r="L4" s="471"/>
      <c r="M4" s="471"/>
      <c r="N4" s="471"/>
      <c r="O4" s="489"/>
      <c r="P4" s="417"/>
      <c r="Q4" s="418"/>
      <c r="R4" s="418"/>
      <c r="S4" s="418"/>
      <c r="T4" s="418"/>
      <c r="U4" s="432"/>
      <c r="V4" s="382"/>
      <c r="W4" s="418"/>
      <c r="X4" s="432"/>
      <c r="Y4" s="382"/>
      <c r="Z4" s="418"/>
      <c r="AA4" s="382"/>
      <c r="AB4" s="418"/>
      <c r="AC4" s="418"/>
      <c r="AD4" s="432"/>
      <c r="AE4" s="412"/>
      <c r="AF4" s="413"/>
      <c r="AG4" s="413"/>
      <c r="AH4" s="414"/>
      <c r="AI4" s="407"/>
      <c r="AJ4" s="399"/>
      <c r="AK4" s="400"/>
      <c r="AL4" s="400"/>
      <c r="AM4" s="400"/>
      <c r="AN4" s="400"/>
      <c r="AO4" s="400"/>
      <c r="AP4" s="400"/>
      <c r="AQ4" s="400"/>
      <c r="AR4" s="400"/>
      <c r="AS4" s="400"/>
      <c r="AT4" s="400"/>
      <c r="AU4" s="400"/>
      <c r="AV4" s="400"/>
      <c r="AW4" s="400"/>
      <c r="AX4" s="400"/>
      <c r="AY4" s="400"/>
      <c r="AZ4" s="400"/>
      <c r="BA4" s="401"/>
      <c r="BB4" s="474"/>
      <c r="BC4" s="478"/>
      <c r="BD4" s="417"/>
      <c r="BE4" s="383"/>
      <c r="BF4" s="435"/>
      <c r="BG4" s="436"/>
      <c r="BH4" s="436"/>
      <c r="BI4" s="437"/>
      <c r="BJ4" s="435"/>
      <c r="BK4" s="436"/>
      <c r="BL4" s="436"/>
      <c r="BM4" s="437"/>
      <c r="BN4" s="435"/>
      <c r="BO4" s="436"/>
      <c r="BP4" s="436"/>
      <c r="BQ4" s="437"/>
      <c r="BR4" s="417"/>
      <c r="BS4" s="418"/>
      <c r="BT4" s="418"/>
      <c r="BU4" s="418"/>
      <c r="BV4" s="382"/>
      <c r="BW4" s="383"/>
      <c r="BX4" s="417"/>
      <c r="BY4" s="418"/>
      <c r="BZ4" s="418"/>
      <c r="CA4" s="418"/>
      <c r="CB4" s="382"/>
      <c r="CC4" s="383"/>
      <c r="CD4" s="435"/>
      <c r="CE4" s="436"/>
      <c r="CF4" s="436"/>
      <c r="CG4" s="437"/>
      <c r="CH4" s="417"/>
      <c r="CI4" s="383"/>
      <c r="CJ4" s="417"/>
      <c r="CK4" s="418"/>
      <c r="CL4" s="418"/>
      <c r="CM4" s="418"/>
      <c r="CN4" s="418"/>
      <c r="CO4" s="418"/>
      <c r="CP4" s="418"/>
      <c r="CQ4" s="418"/>
      <c r="CR4" s="383"/>
    </row>
    <row r="5" spans="1:96" s="6" customFormat="1" ht="27.75" customHeight="1" x14ac:dyDescent="0.45">
      <c r="A5" s="455"/>
      <c r="B5" s="466"/>
      <c r="C5" s="466"/>
      <c r="D5" s="468"/>
      <c r="E5" s="457"/>
      <c r="F5" s="460"/>
      <c r="G5" s="463"/>
      <c r="H5" s="463"/>
      <c r="I5" s="463"/>
      <c r="J5" s="463"/>
      <c r="K5" s="471"/>
      <c r="L5" s="471"/>
      <c r="M5" s="471"/>
      <c r="N5" s="471"/>
      <c r="O5" s="489"/>
      <c r="P5" s="486"/>
      <c r="Q5" s="420"/>
      <c r="R5" s="420"/>
      <c r="S5" s="420"/>
      <c r="T5" s="420"/>
      <c r="U5" s="487"/>
      <c r="V5" s="382"/>
      <c r="W5" s="418"/>
      <c r="X5" s="432"/>
      <c r="Y5" s="419"/>
      <c r="Z5" s="420"/>
      <c r="AA5" s="382"/>
      <c r="AB5" s="418"/>
      <c r="AC5" s="418"/>
      <c r="AD5" s="432"/>
      <c r="AE5" s="412"/>
      <c r="AF5" s="413"/>
      <c r="AG5" s="413"/>
      <c r="AH5" s="414"/>
      <c r="AI5" s="407"/>
      <c r="AJ5" s="404" t="s">
        <v>25</v>
      </c>
      <c r="AK5" s="405"/>
      <c r="AL5" s="405"/>
      <c r="AM5" s="405"/>
      <c r="AN5" s="405"/>
      <c r="AO5" s="405"/>
      <c r="AP5" s="405"/>
      <c r="AQ5" s="405"/>
      <c r="AR5" s="405"/>
      <c r="AS5" s="405"/>
      <c r="AT5" s="405"/>
      <c r="AU5" s="405"/>
      <c r="AV5" s="405"/>
      <c r="AW5" s="405"/>
      <c r="AX5" s="405"/>
      <c r="AY5" s="405"/>
      <c r="AZ5" s="405"/>
      <c r="BA5" s="402" t="s">
        <v>5717</v>
      </c>
      <c r="BB5" s="475"/>
      <c r="BC5" s="478"/>
      <c r="BD5" s="438" t="s">
        <v>26</v>
      </c>
      <c r="BE5" s="440" t="s">
        <v>27</v>
      </c>
      <c r="BF5" s="425" t="s">
        <v>28</v>
      </c>
      <c r="BG5" s="389" t="s">
        <v>29</v>
      </c>
      <c r="BH5" s="389" t="s">
        <v>30</v>
      </c>
      <c r="BI5" s="391" t="s">
        <v>31</v>
      </c>
      <c r="BJ5" s="425" t="s">
        <v>28</v>
      </c>
      <c r="BK5" s="389" t="s">
        <v>29</v>
      </c>
      <c r="BL5" s="389" t="s">
        <v>30</v>
      </c>
      <c r="BM5" s="391" t="s">
        <v>31</v>
      </c>
      <c r="BN5" s="425" t="s">
        <v>28</v>
      </c>
      <c r="BO5" s="389" t="s">
        <v>29</v>
      </c>
      <c r="BP5" s="389" t="s">
        <v>30</v>
      </c>
      <c r="BQ5" s="391" t="s">
        <v>31</v>
      </c>
      <c r="BR5" s="425" t="s">
        <v>28</v>
      </c>
      <c r="BS5" s="389" t="s">
        <v>29</v>
      </c>
      <c r="BT5" s="389" t="s">
        <v>30</v>
      </c>
      <c r="BU5" s="423" t="s">
        <v>31</v>
      </c>
      <c r="BV5" s="382" t="str">
        <f>"["&amp;BU7&amp;"]
×
4,104千円"</f>
        <v>[64]
×
4,104千円</v>
      </c>
      <c r="BW5" s="383"/>
      <c r="BX5" s="425" t="s">
        <v>28</v>
      </c>
      <c r="BY5" s="389" t="s">
        <v>29</v>
      </c>
      <c r="BZ5" s="389" t="s">
        <v>30</v>
      </c>
      <c r="CA5" s="450" t="s">
        <v>31</v>
      </c>
      <c r="CB5" s="382" t="str">
        <f>"["&amp;CA7&amp;"]
×
2,052千円"</f>
        <v>[69]
×
2,052千円</v>
      </c>
      <c r="CC5" s="383"/>
      <c r="CD5" s="425" t="s">
        <v>28</v>
      </c>
      <c r="CE5" s="389" t="s">
        <v>29</v>
      </c>
      <c r="CF5" s="389" t="s">
        <v>30</v>
      </c>
      <c r="CG5" s="391" t="s">
        <v>31</v>
      </c>
      <c r="CH5" s="382" t="str">
        <f>"["&amp;BV7&amp;"]＋["&amp;CB7&amp;"]
－["&amp;AC7&amp;"]"</f>
        <v>[65]＋[70]
－[21]</v>
      </c>
      <c r="CI5" s="383"/>
      <c r="CJ5" s="452" t="s">
        <v>5725</v>
      </c>
      <c r="CK5" s="448" t="s">
        <v>32</v>
      </c>
      <c r="CL5" s="448" t="s">
        <v>33</v>
      </c>
      <c r="CM5" s="448" t="s">
        <v>34</v>
      </c>
      <c r="CN5" s="443" t="s">
        <v>35</v>
      </c>
      <c r="CO5" s="443" t="s">
        <v>5840</v>
      </c>
      <c r="CP5" s="445" t="s">
        <v>36</v>
      </c>
      <c r="CQ5" s="446"/>
      <c r="CR5" s="447"/>
    </row>
    <row r="6" spans="1:96" s="6" customFormat="1" ht="320.25" customHeight="1" thickBot="1" x14ac:dyDescent="0.5">
      <c r="A6" s="455"/>
      <c r="B6" s="466"/>
      <c r="C6" s="466"/>
      <c r="D6" s="468"/>
      <c r="E6" s="458"/>
      <c r="F6" s="461"/>
      <c r="G6" s="464"/>
      <c r="H6" s="464"/>
      <c r="I6" s="464"/>
      <c r="J6" s="464"/>
      <c r="K6" s="472"/>
      <c r="L6" s="472"/>
      <c r="M6" s="472"/>
      <c r="N6" s="472"/>
      <c r="O6" s="490"/>
      <c r="P6" s="499" t="s">
        <v>37</v>
      </c>
      <c r="Q6" s="498"/>
      <c r="R6" s="497" t="s">
        <v>38</v>
      </c>
      <c r="S6" s="498"/>
      <c r="T6" s="497" t="s">
        <v>39</v>
      </c>
      <c r="U6" s="500"/>
      <c r="V6" s="7" t="s">
        <v>40</v>
      </c>
      <c r="W6" s="8" t="s">
        <v>41</v>
      </c>
      <c r="X6" s="16" t="s">
        <v>42</v>
      </c>
      <c r="Y6" s="7" t="s">
        <v>43</v>
      </c>
      <c r="Z6" s="17" t="s">
        <v>44</v>
      </c>
      <c r="AA6" s="7" t="s">
        <v>40</v>
      </c>
      <c r="AB6" s="8" t="s">
        <v>41</v>
      </c>
      <c r="AC6" s="421" t="s">
        <v>45</v>
      </c>
      <c r="AD6" s="422"/>
      <c r="AE6" s="94" t="s">
        <v>46</v>
      </c>
      <c r="AF6" s="92" t="s">
        <v>47</v>
      </c>
      <c r="AG6" s="92" t="s">
        <v>48</v>
      </c>
      <c r="AH6" s="93" t="s">
        <v>49</v>
      </c>
      <c r="AI6" s="408"/>
      <c r="AJ6" s="95" t="s">
        <v>50</v>
      </c>
      <c r="AK6" s="92" t="s">
        <v>51</v>
      </c>
      <c r="AL6" s="92" t="s">
        <v>52</v>
      </c>
      <c r="AM6" s="92" t="s">
        <v>53</v>
      </c>
      <c r="AN6" s="92" t="s">
        <v>54</v>
      </c>
      <c r="AO6" s="92" t="s">
        <v>55</v>
      </c>
      <c r="AP6" s="92" t="s">
        <v>56</v>
      </c>
      <c r="AQ6" s="92" t="s">
        <v>57</v>
      </c>
      <c r="AR6" s="92" t="s">
        <v>58</v>
      </c>
      <c r="AS6" s="92" t="s">
        <v>59</v>
      </c>
      <c r="AT6" s="92" t="s">
        <v>60</v>
      </c>
      <c r="AU6" s="92" t="s">
        <v>61</v>
      </c>
      <c r="AV6" s="92" t="s">
        <v>62</v>
      </c>
      <c r="AW6" s="92" t="s">
        <v>63</v>
      </c>
      <c r="AX6" s="92" t="s">
        <v>64</v>
      </c>
      <c r="AY6" s="92" t="s">
        <v>65</v>
      </c>
      <c r="AZ6" s="92" t="s">
        <v>66</v>
      </c>
      <c r="BA6" s="403"/>
      <c r="BB6" s="476"/>
      <c r="BC6" s="479"/>
      <c r="BD6" s="439"/>
      <c r="BE6" s="441"/>
      <c r="BF6" s="426"/>
      <c r="BG6" s="390"/>
      <c r="BH6" s="390"/>
      <c r="BI6" s="392"/>
      <c r="BJ6" s="426"/>
      <c r="BK6" s="390"/>
      <c r="BL6" s="390"/>
      <c r="BM6" s="392"/>
      <c r="BN6" s="426"/>
      <c r="BO6" s="390"/>
      <c r="BP6" s="390"/>
      <c r="BQ6" s="392"/>
      <c r="BR6" s="426"/>
      <c r="BS6" s="390"/>
      <c r="BT6" s="390"/>
      <c r="BU6" s="424"/>
      <c r="BV6" s="384"/>
      <c r="BW6" s="385"/>
      <c r="BX6" s="426"/>
      <c r="BY6" s="390"/>
      <c r="BZ6" s="390"/>
      <c r="CA6" s="451"/>
      <c r="CB6" s="384"/>
      <c r="CC6" s="385"/>
      <c r="CD6" s="426"/>
      <c r="CE6" s="390"/>
      <c r="CF6" s="390"/>
      <c r="CG6" s="392"/>
      <c r="CH6" s="384"/>
      <c r="CI6" s="385"/>
      <c r="CJ6" s="453"/>
      <c r="CK6" s="449"/>
      <c r="CL6" s="449"/>
      <c r="CM6" s="449"/>
      <c r="CN6" s="444"/>
      <c r="CO6" s="444"/>
      <c r="CP6" s="33" t="s">
        <v>67</v>
      </c>
      <c r="CQ6" s="33" t="s">
        <v>68</v>
      </c>
      <c r="CR6" s="32" t="s">
        <v>69</v>
      </c>
    </row>
    <row r="7" spans="1:96" s="338" customFormat="1" ht="20.25" customHeight="1" x14ac:dyDescent="0.45">
      <c r="A7" s="311"/>
      <c r="B7" s="312"/>
      <c r="C7" s="313"/>
      <c r="D7" s="314"/>
      <c r="E7" s="315"/>
      <c r="F7" s="316">
        <f>IF(F8="","",COUNTIFS($F8:F8,"&lt;&gt;"&amp;""))</f>
        <v>1</v>
      </c>
      <c r="G7" s="316">
        <f>IF(G8="","",COUNTIFS($F8:G8,"&lt;&gt;"&amp;""))</f>
        <v>2</v>
      </c>
      <c r="H7" s="317">
        <f>IF(H8="","",COUNTIFS($F8:H8,"&lt;&gt;"&amp;""))</f>
        <v>3</v>
      </c>
      <c r="I7" s="317">
        <f>IF(I8="","",COUNTIFS($F8:I8,"&lt;&gt;"&amp;""))</f>
        <v>4</v>
      </c>
      <c r="J7" s="317">
        <f>IF(J8="","",COUNTIFS($F8:J8,"&lt;&gt;"&amp;""))</f>
        <v>5</v>
      </c>
      <c r="K7" s="318">
        <f>IF(K8="","",COUNTIFS($F8:K8,"&lt;&gt;"&amp;""))</f>
        <v>6</v>
      </c>
      <c r="L7" s="318">
        <f>IF(L8="","",COUNTIFS($F8:L8,"&lt;&gt;"&amp;""))</f>
        <v>7</v>
      </c>
      <c r="M7" s="316">
        <f>IF(M8="","",COUNTIFS($F8:M8,"&lt;&gt;"&amp;""))</f>
        <v>8</v>
      </c>
      <c r="N7" s="319">
        <f>IF(N8="","",COUNTIFS($F8:N8,"&lt;&gt;"&amp;""))</f>
        <v>9</v>
      </c>
      <c r="O7" s="320">
        <f>IF(O8="","",COUNTIFS($F8:O8,"&lt;&gt;"&amp;""))</f>
        <v>10</v>
      </c>
      <c r="P7" s="493">
        <f>IF(P8="","",COUNTIFS($F8:P8,"&lt;&gt;"&amp;""))</f>
        <v>11</v>
      </c>
      <c r="Q7" s="494"/>
      <c r="R7" s="496">
        <f>IF(R8="","",COUNTIFS($F8:R8,"&lt;&gt;"&amp;""))</f>
        <v>12</v>
      </c>
      <c r="S7" s="494"/>
      <c r="T7" s="496">
        <f>IF(T8="","",COUNTIFS($F8:T8,"&lt;&gt;"&amp;""))</f>
        <v>13</v>
      </c>
      <c r="U7" s="502"/>
      <c r="V7" s="324">
        <f>IF(V8="","",COUNTIFS($F8:V8,"&lt;&gt;"&amp;""))</f>
        <v>14</v>
      </c>
      <c r="W7" s="325">
        <f>IF(W8="","",COUNTIFS($F8:W8,"&lt;&gt;"&amp;""))</f>
        <v>15</v>
      </c>
      <c r="X7" s="326">
        <f>IF(X8="","",COUNTIFS($F8:X8,"&lt;&gt;"&amp;""))</f>
        <v>16</v>
      </c>
      <c r="Y7" s="327">
        <f>IF(Y8="","",COUNTIFS($F8:Y8,"&lt;&gt;"&amp;""))</f>
        <v>17</v>
      </c>
      <c r="Z7" s="322">
        <f>IF(Z8="","",COUNTIFS($F8:Z8,"&lt;&gt;"&amp;""))</f>
        <v>18</v>
      </c>
      <c r="AA7" s="324">
        <f>IF(AA8="","",COUNTIFS($F8:AA8,"&lt;&gt;"&amp;""))</f>
        <v>19</v>
      </c>
      <c r="AB7" s="325">
        <f>IF(AB8="","",COUNTIFS($F8:AB8,"&lt;&gt;"&amp;""))</f>
        <v>20</v>
      </c>
      <c r="AC7" s="429">
        <f>IF(AC8="","",COUNTIFS($F8:AC8,"&lt;&gt;"&amp;""))</f>
        <v>21</v>
      </c>
      <c r="AD7" s="430"/>
      <c r="AE7" s="329">
        <f>IF(AE8="","",COUNTIFS($F8:AE8,"&lt;&gt;"&amp;""))</f>
        <v>22</v>
      </c>
      <c r="AF7" s="325">
        <f>IF(AF8="","",COUNTIFS($F8:AF8,"&lt;&gt;"&amp;""))</f>
        <v>23</v>
      </c>
      <c r="AG7" s="325">
        <f>IF(AG8="","",COUNTIFS($F8:AG8,"&lt;&gt;"&amp;""))</f>
        <v>24</v>
      </c>
      <c r="AH7" s="326">
        <f>IF(AH8="","",COUNTIFS($F8:AH8,"&lt;&gt;"&amp;""))</f>
        <v>25</v>
      </c>
      <c r="AI7" s="330">
        <f>IF(AI8="","",COUNTIFS($F8:AI8,"&lt;&gt;"&amp;""))</f>
        <v>26</v>
      </c>
      <c r="AJ7" s="324">
        <f>IF(AJ8="","",COUNTIFS($F8:AJ8,"&lt;&gt;"&amp;""))</f>
        <v>27</v>
      </c>
      <c r="AK7" s="328">
        <f>IF(AK8="","",COUNTIFS($F8:AK8,"&lt;&gt;"&amp;""))</f>
        <v>28</v>
      </c>
      <c r="AL7" s="328">
        <f>IF(AL8="","",COUNTIFS($F8:AL8,"&lt;&gt;"&amp;""))</f>
        <v>29</v>
      </c>
      <c r="AM7" s="328">
        <f>IF(AM8="","",COUNTIFS($F8:AM8,"&lt;&gt;"&amp;""))</f>
        <v>30</v>
      </c>
      <c r="AN7" s="328">
        <f>IF(AN8="","",COUNTIFS($F8:AN8,"&lt;&gt;"&amp;""))</f>
        <v>31</v>
      </c>
      <c r="AO7" s="328">
        <f>IF(AO8="","",COUNTIFS($F8:AO8,"&lt;&gt;"&amp;""))</f>
        <v>32</v>
      </c>
      <c r="AP7" s="328">
        <f>IF(AP8="","",COUNTIFS($F8:AP8,"&lt;&gt;"&amp;""))</f>
        <v>33</v>
      </c>
      <c r="AQ7" s="328">
        <f>IF(AQ8="","",COUNTIFS($F8:AQ8,"&lt;&gt;"&amp;""))</f>
        <v>34</v>
      </c>
      <c r="AR7" s="328">
        <f>IF(AR8="","",COUNTIFS($F8:AR8,"&lt;&gt;"&amp;""))</f>
        <v>35</v>
      </c>
      <c r="AS7" s="328">
        <f>IF(AS8="","",COUNTIFS($F8:AS8,"&lt;&gt;"&amp;""))</f>
        <v>36</v>
      </c>
      <c r="AT7" s="328">
        <f>IF(AT8="","",COUNTIFS($F8:AT8,"&lt;&gt;"&amp;""))</f>
        <v>37</v>
      </c>
      <c r="AU7" s="328">
        <f>IF(AU8="","",COUNTIFS($F8:AU8,"&lt;&gt;"&amp;""))</f>
        <v>38</v>
      </c>
      <c r="AV7" s="328">
        <f>IF(AV8="","",COUNTIFS($F8:AV8,"&lt;&gt;"&amp;""))</f>
        <v>39</v>
      </c>
      <c r="AW7" s="328">
        <f>IF(AW8="","",COUNTIFS($F8:AW8,"&lt;&gt;"&amp;""))</f>
        <v>40</v>
      </c>
      <c r="AX7" s="328">
        <f>IF(AX8="","",COUNTIFS($F8:AX8,"&lt;&gt;"&amp;""))</f>
        <v>41</v>
      </c>
      <c r="AY7" s="328">
        <f>IF(AY8="","",COUNTIFS($F8:AY8,"&lt;&gt;"&amp;""))</f>
        <v>42</v>
      </c>
      <c r="AZ7" s="328">
        <f>IF(AZ8="","",COUNTIFS($F8:AZ8,"&lt;&gt;"&amp;""))</f>
        <v>43</v>
      </c>
      <c r="BA7" s="331">
        <f>IF(BA8="","",COUNTIFS($F8:BA8,"&lt;&gt;"&amp;""))</f>
        <v>44</v>
      </c>
      <c r="BB7" s="321">
        <f>IF(BB8="","",COUNTIFS($F8:BB8,"&lt;&gt;"&amp;""))</f>
        <v>45</v>
      </c>
      <c r="BC7" s="332">
        <f>IF(BC8="","",COUNTIFS($F8:BC8,"&lt;&gt;"&amp;""))</f>
        <v>46</v>
      </c>
      <c r="BD7" s="333">
        <f>IF(BD8="","",COUNTIFS($F8:BD8,"&lt;&gt;"&amp;""))</f>
        <v>47</v>
      </c>
      <c r="BE7" s="334">
        <f>IF(BE8="","",COUNTIFS($F8:BE8,"&lt;&gt;"&amp;""))</f>
        <v>48</v>
      </c>
      <c r="BF7" s="333">
        <f>IF(BF8="","",COUNTIFS($F8:BF8,"&lt;&gt;"&amp;""))</f>
        <v>49</v>
      </c>
      <c r="BG7" s="325">
        <f>IF(BG8="","",COUNTIFS($F8:BG8,"&lt;&gt;"&amp;""))</f>
        <v>50</v>
      </c>
      <c r="BH7" s="325">
        <f>IF(BH8="","",COUNTIFS($F8:BH8,"&lt;&gt;"&amp;""))</f>
        <v>51</v>
      </c>
      <c r="BI7" s="335">
        <f>IF(BI8="","",COUNTIFS($F8:BI8,"&lt;&gt;"&amp;""))</f>
        <v>52</v>
      </c>
      <c r="BJ7" s="333">
        <f>IF(BJ8="","",COUNTIFS($F8:BJ8,"&lt;&gt;"&amp;""))</f>
        <v>53</v>
      </c>
      <c r="BK7" s="325">
        <f>IF(BK8="","",COUNTIFS($F8:BK8,"&lt;&gt;"&amp;""))</f>
        <v>54</v>
      </c>
      <c r="BL7" s="325">
        <f>IF(BL8="","",COUNTIFS($F8:BL8,"&lt;&gt;"&amp;""))</f>
        <v>55</v>
      </c>
      <c r="BM7" s="335">
        <f>IF(BM8="","",COUNTIFS($F8:BM8,"&lt;&gt;"&amp;""))</f>
        <v>56</v>
      </c>
      <c r="BN7" s="333">
        <f>IF(BN8="","",COUNTIFS($F8:BN8,"&lt;&gt;"&amp;""))</f>
        <v>57</v>
      </c>
      <c r="BO7" s="325">
        <f>IF(BO8="","",COUNTIFS($F8:BO8,"&lt;&gt;"&amp;""))</f>
        <v>58</v>
      </c>
      <c r="BP7" s="325">
        <f>IF(BP8="","",COUNTIFS($F8:BP8,"&lt;&gt;"&amp;""))</f>
        <v>59</v>
      </c>
      <c r="BQ7" s="330">
        <f>IF(BQ8="","",COUNTIFS($F8:BQ8,"&lt;&gt;"&amp;""))</f>
        <v>60</v>
      </c>
      <c r="BR7" s="333">
        <f>IF(BR8="","",COUNTIFS($F8:BR8,"&lt;&gt;"&amp;""))</f>
        <v>61</v>
      </c>
      <c r="BS7" s="325">
        <f>IF(BS8="","",COUNTIFS($F8:BS8,"&lt;&gt;"&amp;""))</f>
        <v>62</v>
      </c>
      <c r="BT7" s="325">
        <f>IF(BT8="","",COUNTIFS($F8:BT8,"&lt;&gt;"&amp;""))</f>
        <v>63</v>
      </c>
      <c r="BU7" s="336">
        <f>IF(BU8="","",COUNTIFS($F8:BU8,"&lt;&gt;"&amp;""))</f>
        <v>64</v>
      </c>
      <c r="BV7" s="376">
        <f>IF(BV8="","",COUNTIFS($F8:BV8,"&lt;&gt;"&amp;""))</f>
        <v>65</v>
      </c>
      <c r="BW7" s="377"/>
      <c r="BX7" s="333">
        <f>IF(BX8="","",COUNTIFS($F8:BX8,"&lt;&gt;"&amp;""))</f>
        <v>66</v>
      </c>
      <c r="BY7" s="325">
        <f>IF(BY8="","",COUNTIFS($F8:BY8,"&lt;&gt;"&amp;""))</f>
        <v>67</v>
      </c>
      <c r="BZ7" s="325">
        <f>IF(BZ8="","",COUNTIFS($F8:BZ8,"&lt;&gt;"&amp;""))</f>
        <v>68</v>
      </c>
      <c r="CA7" s="330">
        <f>IF(CA8="","",COUNTIFS($F8:CA8,"&lt;&gt;"&amp;""))</f>
        <v>69</v>
      </c>
      <c r="CB7" s="376">
        <f>IF(CB8="","",COUNTIFS($F8:CB8,"&lt;&gt;"&amp;""))</f>
        <v>70</v>
      </c>
      <c r="CC7" s="377"/>
      <c r="CD7" s="333">
        <f>IF(CD8="","",COUNTIFS($F8:CD8,"&lt;&gt;"&amp;""))</f>
        <v>71</v>
      </c>
      <c r="CE7" s="325">
        <f>IF(CE8="","",COUNTIFS($F8:CE8,"&lt;&gt;"&amp;""))</f>
        <v>72</v>
      </c>
      <c r="CF7" s="325">
        <f>IF(CF8="","",COUNTIFS($F8:CF8,"&lt;&gt;"&amp;""))</f>
        <v>73</v>
      </c>
      <c r="CG7" s="335">
        <f>IF(CG8="","",COUNTIFS($F8:CG8,"&lt;&gt;"&amp;""))</f>
        <v>74</v>
      </c>
      <c r="CH7" s="376">
        <f>IF(CH8="","",COUNTIFS($F8:CH8,"&lt;&gt;"&amp;""))</f>
        <v>75</v>
      </c>
      <c r="CI7" s="377"/>
      <c r="CJ7" s="337">
        <f>IF(CJ8="","",COUNTIFS($F8:CJ8,"&lt;&gt;"&amp;""))</f>
        <v>76</v>
      </c>
      <c r="CK7" s="323">
        <f>IF(CK8="","",COUNTIFS($F8:CK8,"&lt;&gt;"&amp;""))</f>
        <v>77</v>
      </c>
      <c r="CL7" s="323">
        <f>IF(CL8="","",COUNTIFS($F8:CL8,"&lt;&gt;"&amp;""))</f>
        <v>78</v>
      </c>
      <c r="CM7" s="323">
        <f>IF(CM8="","",COUNTIFS($F8:CM8,"&lt;&gt;"&amp;""))</f>
        <v>79</v>
      </c>
      <c r="CN7" s="323">
        <f>IF(CN8="","",COUNTIFS($F8:CN8,"&lt;&gt;"&amp;""))</f>
        <v>80</v>
      </c>
      <c r="CO7" s="323">
        <f>IF(CO8="","",COUNTIFS($F8:CO8,"&lt;&gt;"&amp;""))</f>
        <v>81</v>
      </c>
      <c r="CP7" s="316">
        <f>IF(CP8="","",COUNTIFS($F8:CP8,"&lt;&gt;"&amp;""))</f>
        <v>82</v>
      </c>
      <c r="CQ7" s="316">
        <f>IF(CQ8="","",COUNTIFS($F8:CQ8,"&lt;&gt;"&amp;""))</f>
        <v>83</v>
      </c>
      <c r="CR7" s="320">
        <f>IF(CR8="","",COUNTIFS($F8:CR8,"&lt;&gt;"&amp;""))</f>
        <v>84</v>
      </c>
    </row>
    <row r="8" spans="1:96" s="354" customFormat="1" ht="20.25" customHeight="1" x14ac:dyDescent="0.45">
      <c r="A8" s="339"/>
      <c r="B8" s="340"/>
      <c r="C8" s="341"/>
      <c r="D8" s="342"/>
      <c r="E8" s="339"/>
      <c r="F8" s="341" t="s">
        <v>70</v>
      </c>
      <c r="G8" s="341" t="s">
        <v>71</v>
      </c>
      <c r="H8" s="343" t="s">
        <v>70</v>
      </c>
      <c r="I8" s="343" t="s">
        <v>71</v>
      </c>
      <c r="J8" s="343" t="s">
        <v>71</v>
      </c>
      <c r="K8" s="343" t="s">
        <v>72</v>
      </c>
      <c r="L8" s="341" t="s">
        <v>73</v>
      </c>
      <c r="M8" s="341" t="s">
        <v>73</v>
      </c>
      <c r="N8" s="341" t="s">
        <v>74</v>
      </c>
      <c r="O8" s="342" t="s">
        <v>74</v>
      </c>
      <c r="P8" s="491" t="s">
        <v>75</v>
      </c>
      <c r="Q8" s="492"/>
      <c r="R8" s="495" t="s">
        <v>75</v>
      </c>
      <c r="S8" s="492"/>
      <c r="T8" s="495" t="s">
        <v>75</v>
      </c>
      <c r="U8" s="501"/>
      <c r="V8" s="346" t="s">
        <v>73</v>
      </c>
      <c r="W8" s="347" t="s">
        <v>75</v>
      </c>
      <c r="X8" s="348" t="s">
        <v>75</v>
      </c>
      <c r="Y8" s="349" t="s">
        <v>73</v>
      </c>
      <c r="Z8" s="345" t="s">
        <v>75</v>
      </c>
      <c r="AA8" s="346" t="s">
        <v>73</v>
      </c>
      <c r="AB8" s="347" t="s">
        <v>75</v>
      </c>
      <c r="AC8" s="427" t="s">
        <v>75</v>
      </c>
      <c r="AD8" s="428"/>
      <c r="AE8" s="346" t="s">
        <v>73</v>
      </c>
      <c r="AF8" s="347" t="s">
        <v>73</v>
      </c>
      <c r="AG8" s="347" t="s">
        <v>73</v>
      </c>
      <c r="AH8" s="348" t="s">
        <v>73</v>
      </c>
      <c r="AI8" s="349" t="s">
        <v>73</v>
      </c>
      <c r="AJ8" s="346" t="s">
        <v>76</v>
      </c>
      <c r="AK8" s="347" t="s">
        <v>77</v>
      </c>
      <c r="AL8" s="347" t="s">
        <v>77</v>
      </c>
      <c r="AM8" s="347" t="s">
        <v>77</v>
      </c>
      <c r="AN8" s="347" t="s">
        <v>77</v>
      </c>
      <c r="AO8" s="347" t="s">
        <v>77</v>
      </c>
      <c r="AP8" s="347" t="s">
        <v>77</v>
      </c>
      <c r="AQ8" s="347" t="s">
        <v>77</v>
      </c>
      <c r="AR8" s="347" t="s">
        <v>77</v>
      </c>
      <c r="AS8" s="347" t="s">
        <v>77</v>
      </c>
      <c r="AT8" s="347" t="s">
        <v>77</v>
      </c>
      <c r="AU8" s="347" t="s">
        <v>77</v>
      </c>
      <c r="AV8" s="347" t="s">
        <v>77</v>
      </c>
      <c r="AW8" s="347" t="s">
        <v>77</v>
      </c>
      <c r="AX8" s="347" t="s">
        <v>77</v>
      </c>
      <c r="AY8" s="347" t="s">
        <v>77</v>
      </c>
      <c r="AZ8" s="347" t="s">
        <v>77</v>
      </c>
      <c r="BA8" s="350" t="s">
        <v>70</v>
      </c>
      <c r="BB8" s="344" t="s">
        <v>75</v>
      </c>
      <c r="BC8" s="351" t="s">
        <v>78</v>
      </c>
      <c r="BD8" s="352" t="s">
        <v>73</v>
      </c>
      <c r="BE8" s="350" t="s">
        <v>75</v>
      </c>
      <c r="BF8" s="352" t="s">
        <v>75</v>
      </c>
      <c r="BG8" s="347" t="s">
        <v>75</v>
      </c>
      <c r="BH8" s="347" t="s">
        <v>75</v>
      </c>
      <c r="BI8" s="353" t="s">
        <v>74</v>
      </c>
      <c r="BJ8" s="352" t="s">
        <v>75</v>
      </c>
      <c r="BK8" s="347" t="s">
        <v>75</v>
      </c>
      <c r="BL8" s="347" t="s">
        <v>75</v>
      </c>
      <c r="BM8" s="353" t="s">
        <v>74</v>
      </c>
      <c r="BN8" s="352" t="s">
        <v>74</v>
      </c>
      <c r="BO8" s="347" t="s">
        <v>74</v>
      </c>
      <c r="BP8" s="347" t="s">
        <v>74</v>
      </c>
      <c r="BQ8" s="349" t="s">
        <v>74</v>
      </c>
      <c r="BR8" s="352" t="s">
        <v>75</v>
      </c>
      <c r="BS8" s="347" t="s">
        <v>75</v>
      </c>
      <c r="BT8" s="347" t="s">
        <v>75</v>
      </c>
      <c r="BU8" s="349" t="s">
        <v>74</v>
      </c>
      <c r="BV8" s="378" t="s">
        <v>74</v>
      </c>
      <c r="BW8" s="379"/>
      <c r="BX8" s="352" t="s">
        <v>75</v>
      </c>
      <c r="BY8" s="347" t="s">
        <v>75</v>
      </c>
      <c r="BZ8" s="347" t="s">
        <v>75</v>
      </c>
      <c r="CA8" s="349" t="s">
        <v>74</v>
      </c>
      <c r="CB8" s="378" t="s">
        <v>74</v>
      </c>
      <c r="CC8" s="379"/>
      <c r="CD8" s="352" t="s">
        <v>74</v>
      </c>
      <c r="CE8" s="347" t="s">
        <v>74</v>
      </c>
      <c r="CF8" s="347" t="s">
        <v>74</v>
      </c>
      <c r="CG8" s="353" t="s">
        <v>74</v>
      </c>
      <c r="CH8" s="378" t="s">
        <v>74</v>
      </c>
      <c r="CI8" s="379"/>
      <c r="CJ8" s="339" t="s">
        <v>73</v>
      </c>
      <c r="CK8" s="340" t="s">
        <v>73</v>
      </c>
      <c r="CL8" s="340" t="s">
        <v>73</v>
      </c>
      <c r="CM8" s="340" t="s">
        <v>73</v>
      </c>
      <c r="CN8" s="340" t="s">
        <v>73</v>
      </c>
      <c r="CO8" s="340" t="s">
        <v>73</v>
      </c>
      <c r="CP8" s="341" t="s">
        <v>73</v>
      </c>
      <c r="CQ8" s="341" t="s">
        <v>73</v>
      </c>
      <c r="CR8" s="342" t="s">
        <v>73</v>
      </c>
    </row>
    <row r="9" spans="1:96" s="286" customFormat="1" ht="40.200000000000003" customHeight="1" thickBot="1" x14ac:dyDescent="0.5">
      <c r="A9" s="240">
        <v>5</v>
      </c>
      <c r="B9" s="241" t="s">
        <v>1142</v>
      </c>
      <c r="C9" s="242" t="s">
        <v>1144</v>
      </c>
      <c r="D9" s="243">
        <v>5368</v>
      </c>
      <c r="E9" s="244" t="s">
        <v>79</v>
      </c>
      <c r="F9" s="245" t="s">
        <v>80</v>
      </c>
      <c r="G9" s="246" t="s">
        <v>81</v>
      </c>
      <c r="H9" s="247" t="s">
        <v>82</v>
      </c>
      <c r="I9" s="247" t="s">
        <v>83</v>
      </c>
      <c r="J9" s="248" t="s">
        <v>84</v>
      </c>
      <c r="K9" s="247" t="s">
        <v>85</v>
      </c>
      <c r="L9" s="249" t="s">
        <v>86</v>
      </c>
      <c r="M9" s="245" t="s">
        <v>87</v>
      </c>
      <c r="N9" s="250" t="s">
        <v>1141</v>
      </c>
      <c r="O9" s="251" t="s">
        <v>1143</v>
      </c>
      <c r="P9" s="252">
        <v>-20000</v>
      </c>
      <c r="Q9" s="253" t="s">
        <v>88</v>
      </c>
      <c r="R9" s="254">
        <v>-25000</v>
      </c>
      <c r="S9" s="255" t="s">
        <v>88</v>
      </c>
      <c r="T9" s="254">
        <v>-28000</v>
      </c>
      <c r="U9" s="256" t="s">
        <v>88</v>
      </c>
      <c r="V9" s="257" t="s">
        <v>89</v>
      </c>
      <c r="W9" s="258">
        <v>20</v>
      </c>
      <c r="X9" s="259">
        <v>10</v>
      </c>
      <c r="Y9" s="260" t="s">
        <v>90</v>
      </c>
      <c r="Z9" s="261"/>
      <c r="AA9" s="257" t="s">
        <v>89</v>
      </c>
      <c r="AB9" s="258">
        <v>5</v>
      </c>
      <c r="AC9" s="262">
        <v>9120</v>
      </c>
      <c r="AD9" s="256" t="s">
        <v>88</v>
      </c>
      <c r="AE9" s="263" t="s">
        <v>91</v>
      </c>
      <c r="AF9" s="264" t="s">
        <v>92</v>
      </c>
      <c r="AG9" s="264" t="s">
        <v>92</v>
      </c>
      <c r="AH9" s="265" t="s">
        <v>91</v>
      </c>
      <c r="AI9" s="266" t="s">
        <v>93</v>
      </c>
      <c r="AJ9" s="257"/>
      <c r="AK9" s="267" t="s">
        <v>94</v>
      </c>
      <c r="AL9" s="267"/>
      <c r="AM9" s="267"/>
      <c r="AN9" s="267"/>
      <c r="AO9" s="267"/>
      <c r="AP9" s="267"/>
      <c r="AQ9" s="267"/>
      <c r="AR9" s="267"/>
      <c r="AS9" s="267"/>
      <c r="AT9" s="267"/>
      <c r="AU9" s="267"/>
      <c r="AV9" s="267" t="s">
        <v>94</v>
      </c>
      <c r="AW9" s="267"/>
      <c r="AX9" s="267"/>
      <c r="AY9" s="267"/>
      <c r="AZ9" s="267"/>
      <c r="BA9" s="268" t="s">
        <v>95</v>
      </c>
      <c r="BB9" s="269">
        <v>0.70499999999999996</v>
      </c>
      <c r="BC9" s="270">
        <v>46296</v>
      </c>
      <c r="BD9" s="271" t="s">
        <v>96</v>
      </c>
      <c r="BE9" s="272"/>
      <c r="BF9" s="273">
        <v>50</v>
      </c>
      <c r="BG9" s="258">
        <v>50</v>
      </c>
      <c r="BH9" s="258">
        <v>50</v>
      </c>
      <c r="BI9" s="274">
        <f>SUM(BF9:BH9)</f>
        <v>150</v>
      </c>
      <c r="BJ9" s="273">
        <v>40</v>
      </c>
      <c r="BK9" s="258">
        <v>40</v>
      </c>
      <c r="BL9" s="258">
        <v>40</v>
      </c>
      <c r="BM9" s="274">
        <f>SUM(BJ9:BL9)</f>
        <v>120</v>
      </c>
      <c r="BN9" s="275">
        <f>BR9+BX9</f>
        <v>10</v>
      </c>
      <c r="BO9" s="276">
        <f t="shared" ref="BO9" si="0">BS9+BY9</f>
        <v>5</v>
      </c>
      <c r="BP9" s="276">
        <f t="shared" ref="BP9" si="1">BT9+BZ9</f>
        <v>10</v>
      </c>
      <c r="BQ9" s="274">
        <f>SUM(BN9:BP9)</f>
        <v>25</v>
      </c>
      <c r="BR9" s="273">
        <v>5</v>
      </c>
      <c r="BS9" s="258">
        <v>5</v>
      </c>
      <c r="BT9" s="258">
        <v>5</v>
      </c>
      <c r="BU9" s="277">
        <f>SUM(BR9:BT9)</f>
        <v>15</v>
      </c>
      <c r="BV9" s="278">
        <f>BU9*4104</f>
        <v>61560</v>
      </c>
      <c r="BW9" s="279" t="s">
        <v>88</v>
      </c>
      <c r="BX9" s="273">
        <v>5</v>
      </c>
      <c r="BY9" s="258"/>
      <c r="BZ9" s="258">
        <v>5</v>
      </c>
      <c r="CA9" s="277">
        <f>SUM(BX9:BZ9)</f>
        <v>10</v>
      </c>
      <c r="CB9" s="278">
        <f>CA9*2052</f>
        <v>20520</v>
      </c>
      <c r="CC9" s="279" t="s">
        <v>88</v>
      </c>
      <c r="CD9" s="275">
        <f>BF9-BJ9-BN9</f>
        <v>0</v>
      </c>
      <c r="CE9" s="276">
        <f t="shared" ref="CE9" si="2">BG9-BK9-BO9</f>
        <v>5</v>
      </c>
      <c r="CF9" s="276">
        <f t="shared" ref="CF9" si="3">BH9-BL9-BP9</f>
        <v>0</v>
      </c>
      <c r="CG9" s="274">
        <f>SUM(CD9:CF9)</f>
        <v>5</v>
      </c>
      <c r="CH9" s="280">
        <f>(BV9+CB9)-AC9</f>
        <v>72960</v>
      </c>
      <c r="CI9" s="279" t="s">
        <v>88</v>
      </c>
      <c r="CJ9" s="281" t="s">
        <v>97</v>
      </c>
      <c r="CK9" s="282" t="s">
        <v>98</v>
      </c>
      <c r="CL9" s="282" t="s">
        <v>99</v>
      </c>
      <c r="CM9" s="283" t="s">
        <v>100</v>
      </c>
      <c r="CN9" s="283" t="s">
        <v>101</v>
      </c>
      <c r="CO9" s="283" t="s">
        <v>102</v>
      </c>
      <c r="CP9" s="284" t="s">
        <v>103</v>
      </c>
      <c r="CQ9" s="285" t="s">
        <v>104</v>
      </c>
      <c r="CR9" s="283" t="s">
        <v>105</v>
      </c>
    </row>
    <row r="10" spans="1:96" s="49" customFormat="1" ht="40.200000000000003" customHeight="1" thickBot="1" x14ac:dyDescent="0.5">
      <c r="A10" s="71">
        <f>VLOOKUP($F$2,選択肢用データ!$A$5:$B$52,2,FALSE)</f>
        <v>45</v>
      </c>
      <c r="B10" s="72" t="e">
        <f>VLOOKUP($F$2&amp;$M10,医療圏と構想区域!$F$2:$K$1893,4,FALSE)</f>
        <v>#N/A</v>
      </c>
      <c r="C10" s="73" t="e">
        <f>VLOOKUP($F$2&amp;$M10,医療圏と構想区域!$F$2:$K$1893,6,FALSE)</f>
        <v>#N/A</v>
      </c>
      <c r="D10" s="74" t="e">
        <f>VLOOKUP($F$2&amp;$M10,医療圏と構想区域!$F$2:$K$1893,2,FALSE)</f>
        <v>#N/A</v>
      </c>
      <c r="E10" s="48">
        <v>1</v>
      </c>
      <c r="F10" s="64"/>
      <c r="G10" s="65"/>
      <c r="H10" s="66"/>
      <c r="I10" s="68"/>
      <c r="J10" s="67"/>
      <c r="K10" s="66"/>
      <c r="L10" s="68"/>
      <c r="M10" s="64"/>
      <c r="N10" s="362" t="e">
        <f>VLOOKUP($F$2&amp;$M10,医療圏と構想区域!$F$2:$K$1893,3,FALSE)</f>
        <v>#N/A</v>
      </c>
      <c r="O10" s="363" t="e">
        <f>VLOOKUP($F$2&amp;$M10,医療圏と構想区域!$F$2:$K$1893,5,FALSE)</f>
        <v>#N/A</v>
      </c>
      <c r="P10" s="85"/>
      <c r="Q10" s="366" t="s">
        <v>88</v>
      </c>
      <c r="R10" s="86"/>
      <c r="S10" s="367" t="s">
        <v>88</v>
      </c>
      <c r="T10" s="86"/>
      <c r="U10" s="368" t="s">
        <v>88</v>
      </c>
      <c r="V10" s="359"/>
      <c r="W10" s="78"/>
      <c r="X10" s="80"/>
      <c r="Y10" s="82"/>
      <c r="Z10" s="81"/>
      <c r="AA10" s="359"/>
      <c r="AB10" s="78"/>
      <c r="AC10" s="374"/>
      <c r="AD10" s="368" t="s">
        <v>88</v>
      </c>
      <c r="AE10" s="355"/>
      <c r="AF10" s="356"/>
      <c r="AG10" s="356"/>
      <c r="AH10" s="357"/>
      <c r="AI10" s="358"/>
      <c r="AJ10" s="359"/>
      <c r="AK10" s="360"/>
      <c r="AL10" s="360"/>
      <c r="AM10" s="360"/>
      <c r="AN10" s="360"/>
      <c r="AO10" s="360"/>
      <c r="AP10" s="360"/>
      <c r="AQ10" s="360"/>
      <c r="AR10" s="360"/>
      <c r="AS10" s="360"/>
      <c r="AT10" s="360"/>
      <c r="AU10" s="360"/>
      <c r="AV10" s="360"/>
      <c r="AW10" s="360"/>
      <c r="AX10" s="360"/>
      <c r="AY10" s="360"/>
      <c r="AZ10" s="360"/>
      <c r="BA10" s="361"/>
      <c r="BB10" s="69"/>
      <c r="BC10" s="83"/>
      <c r="BD10" s="70"/>
      <c r="BE10" s="87"/>
      <c r="BF10" s="77"/>
      <c r="BG10" s="78"/>
      <c r="BH10" s="78"/>
      <c r="BI10" s="84">
        <f>SUM(BF10:BH10)</f>
        <v>0</v>
      </c>
      <c r="BJ10" s="77"/>
      <c r="BK10" s="78"/>
      <c r="BL10" s="78"/>
      <c r="BM10" s="84">
        <f>SUM(BJ10:BL10)</f>
        <v>0</v>
      </c>
      <c r="BN10" s="364">
        <f>BR10+BX10</f>
        <v>0</v>
      </c>
      <c r="BO10" s="365">
        <f>BS10+BY10</f>
        <v>0</v>
      </c>
      <c r="BP10" s="365">
        <f>BT10+BZ10</f>
        <v>0</v>
      </c>
      <c r="BQ10" s="84">
        <f>SUM(BN10:BP10)</f>
        <v>0</v>
      </c>
      <c r="BR10" s="77"/>
      <c r="BS10" s="78"/>
      <c r="BT10" s="78"/>
      <c r="BU10" s="369">
        <f>SUM(BR10:BT10)</f>
        <v>0</v>
      </c>
      <c r="BV10" s="370">
        <f>BU10*4104</f>
        <v>0</v>
      </c>
      <c r="BW10" s="371" t="s">
        <v>88</v>
      </c>
      <c r="BX10" s="77"/>
      <c r="BY10" s="78"/>
      <c r="BZ10" s="78"/>
      <c r="CA10" s="369">
        <f>SUM(BX10:BZ10)</f>
        <v>0</v>
      </c>
      <c r="CB10" s="370">
        <f>CA10*2052</f>
        <v>0</v>
      </c>
      <c r="CC10" s="371" t="s">
        <v>88</v>
      </c>
      <c r="CD10" s="364">
        <f>BF10-BJ10-BN10</f>
        <v>0</v>
      </c>
      <c r="CE10" s="365">
        <f t="shared" ref="CE10:CF10" si="4">BG10-BK10-BO10</f>
        <v>0</v>
      </c>
      <c r="CF10" s="365">
        <f t="shared" si="4"/>
        <v>0</v>
      </c>
      <c r="CG10" s="84">
        <f>SUM(CD10:CF10)</f>
        <v>0</v>
      </c>
      <c r="CH10" s="372">
        <f>(BV10+CB10)-AC10</f>
        <v>0</v>
      </c>
      <c r="CI10" s="371" t="s">
        <v>88</v>
      </c>
      <c r="CJ10" s="91"/>
      <c r="CK10" s="79"/>
      <c r="CL10" s="79"/>
      <c r="CM10" s="90"/>
      <c r="CN10" s="90"/>
      <c r="CO10" s="79"/>
      <c r="CP10" s="88"/>
      <c r="CQ10" s="89"/>
      <c r="CR10" s="90"/>
    </row>
    <row r="11" spans="1:96" s="289" customFormat="1" ht="40.200000000000003" customHeight="1" x14ac:dyDescent="0.45">
      <c r="A11" s="287"/>
      <c r="B11" s="288"/>
      <c r="C11" s="288"/>
      <c r="E11" s="483" t="s">
        <v>5843</v>
      </c>
      <c r="F11" s="483"/>
      <c r="G11" s="483"/>
      <c r="H11" s="483"/>
      <c r="I11" s="483"/>
      <c r="J11" s="483"/>
      <c r="K11" s="290"/>
      <c r="L11" s="291"/>
      <c r="M11" s="290"/>
      <c r="N11" s="290"/>
      <c r="O11" s="290"/>
      <c r="P11" s="292"/>
      <c r="Q11" s="292"/>
      <c r="R11" s="292"/>
      <c r="S11" s="292"/>
      <c r="T11" s="292"/>
      <c r="U11" s="292"/>
      <c r="V11" s="293"/>
      <c r="W11" s="294"/>
      <c r="X11" s="294"/>
      <c r="Y11" s="295"/>
      <c r="Z11" s="296"/>
      <c r="AA11" s="393" t="str">
        <f>IF(AND(AA10="有",OR(AB10&lt;=0,AC10&lt;=1140)),"◆申請した、又は申請予定の場合、必ず申請病床数と支給額も記載してください。","")</f>
        <v/>
      </c>
      <c r="AB11" s="394"/>
      <c r="AC11" s="394"/>
      <c r="AD11" s="395"/>
      <c r="AE11" s="297"/>
      <c r="AF11" s="297"/>
      <c r="AG11" s="297"/>
      <c r="AH11" s="297"/>
      <c r="AI11" s="297"/>
      <c r="AJ11" s="297"/>
      <c r="AK11" s="297"/>
      <c r="AL11" s="297"/>
      <c r="AM11" s="297"/>
      <c r="AN11" s="297"/>
      <c r="AO11" s="297"/>
      <c r="AP11" s="297"/>
      <c r="AQ11" s="297"/>
      <c r="AR11" s="297"/>
      <c r="AS11" s="297"/>
      <c r="AT11" s="297"/>
      <c r="AU11" s="297"/>
      <c r="AV11" s="297"/>
      <c r="AW11" s="297"/>
      <c r="AX11" s="297"/>
      <c r="AY11" s="297"/>
      <c r="AZ11" s="297"/>
      <c r="BA11" s="297"/>
      <c r="BB11" s="298"/>
      <c r="BC11" s="299"/>
      <c r="BD11" s="300"/>
      <c r="BE11" s="295"/>
      <c r="BF11" s="296"/>
      <c r="BG11" s="296"/>
      <c r="BH11" s="296"/>
      <c r="BI11" s="296"/>
      <c r="BJ11" s="386" t="str">
        <f>IF(OR(BM10&gt;=BI10,BJ10&gt;BF10,BK10&gt;BG10,BL10&gt;BH10),"◆Aの病床数＞Bの病床数
　としてください。","")</f>
        <v>◆Aの病床数＞Bの病床数
　としてください。</v>
      </c>
      <c r="BK11" s="387"/>
      <c r="BL11" s="387"/>
      <c r="BM11" s="388"/>
      <c r="BN11" s="295"/>
      <c r="BO11" s="295"/>
      <c r="BP11" s="295"/>
      <c r="BQ11" s="295"/>
      <c r="BR11" s="386" t="str">
        <f>IF(MIN(CD10:CF10)&lt;0,"◆削減した病床数より多い数を記載しています。
　病床種別ごとに、(A-B) ≧ (D+E)となるようにしてください。","")</f>
        <v/>
      </c>
      <c r="BS11" s="387"/>
      <c r="BT11" s="387"/>
      <c r="BU11" s="387"/>
      <c r="BV11" s="387"/>
      <c r="BW11" s="387"/>
      <c r="BX11" s="387"/>
      <c r="BY11" s="387"/>
      <c r="BZ11" s="387"/>
      <c r="CA11" s="387"/>
      <c r="CB11" s="387"/>
      <c r="CC11" s="388"/>
      <c r="CD11" s="295"/>
      <c r="CE11" s="295"/>
      <c r="CF11" s="295"/>
      <c r="CG11" s="295"/>
      <c r="CH11" s="296"/>
      <c r="CI11" s="295"/>
      <c r="CJ11" s="300"/>
      <c r="CK11" s="300"/>
      <c r="CL11" s="300"/>
      <c r="CM11" s="300"/>
      <c r="CN11" s="300"/>
      <c r="CO11" s="300"/>
      <c r="CP11" s="300"/>
      <c r="CQ11" s="300"/>
      <c r="CR11" s="300"/>
    </row>
    <row r="12" spans="1:96" s="290" customFormat="1" ht="21.6" x14ac:dyDescent="0.45">
      <c r="A12" s="301"/>
      <c r="B12" s="302"/>
      <c r="C12" s="302"/>
      <c r="E12" s="483" t="s">
        <v>5726</v>
      </c>
      <c r="F12" s="483"/>
      <c r="G12" s="483"/>
      <c r="H12" s="483"/>
      <c r="I12" s="483"/>
      <c r="J12" s="483"/>
      <c r="K12" s="483"/>
      <c r="L12" s="483"/>
      <c r="M12" s="483"/>
      <c r="N12" s="483"/>
      <c r="O12" s="483"/>
      <c r="P12" s="483"/>
      <c r="Q12" s="483"/>
      <c r="R12" s="483"/>
      <c r="S12" s="483"/>
      <c r="T12" s="483"/>
      <c r="U12" s="483"/>
      <c r="V12" s="483"/>
      <c r="W12" s="483"/>
      <c r="X12" s="483"/>
      <c r="Y12" s="294"/>
      <c r="Z12" s="294"/>
      <c r="AA12" s="293"/>
      <c r="AB12" s="294"/>
      <c r="AC12" s="294"/>
      <c r="AD12" s="294"/>
      <c r="AE12" s="293"/>
      <c r="AG12" s="293"/>
      <c r="AH12" s="293"/>
      <c r="AI12" s="293"/>
      <c r="AJ12" s="293"/>
      <c r="AK12" s="293"/>
      <c r="AL12" s="293"/>
      <c r="AM12" s="293"/>
      <c r="AN12" s="293"/>
      <c r="AO12" s="293"/>
      <c r="AP12" s="293"/>
      <c r="AQ12" s="293"/>
      <c r="AR12" s="293"/>
      <c r="AS12" s="293"/>
      <c r="AT12" s="293"/>
      <c r="AU12" s="293"/>
      <c r="AV12" s="293"/>
      <c r="AW12" s="293"/>
      <c r="AX12" s="293"/>
      <c r="AY12" s="293"/>
      <c r="AZ12" s="293"/>
      <c r="BA12" s="293"/>
      <c r="BB12" s="303"/>
      <c r="BC12" s="304"/>
      <c r="BD12" s="305"/>
      <c r="BE12" s="294"/>
      <c r="BF12" s="294"/>
      <c r="BG12" s="294"/>
      <c r="BH12" s="294"/>
      <c r="BI12" s="294"/>
      <c r="BJ12" s="294"/>
      <c r="BK12" s="294"/>
      <c r="BL12" s="294"/>
      <c r="BM12" s="294"/>
      <c r="BN12" s="294"/>
      <c r="BO12" s="294"/>
      <c r="BP12" s="294"/>
      <c r="BQ12" s="294"/>
      <c r="BR12" s="294"/>
      <c r="BS12" s="294"/>
      <c r="BT12" s="294"/>
      <c r="BU12" s="294"/>
      <c r="BV12" s="294"/>
      <c r="BW12" s="294"/>
      <c r="BX12" s="294"/>
      <c r="BY12" s="294"/>
      <c r="BZ12" s="294"/>
      <c r="CA12" s="294"/>
      <c r="CB12" s="294"/>
      <c r="CC12" s="294"/>
      <c r="CD12" s="294"/>
      <c r="CE12" s="294"/>
      <c r="CF12" s="294"/>
      <c r="CG12" s="294"/>
      <c r="CH12" s="294"/>
      <c r="CI12" s="294"/>
      <c r="CJ12" s="305"/>
      <c r="CK12" s="305"/>
      <c r="CL12" s="305"/>
      <c r="CM12" s="305"/>
      <c r="CN12" s="305"/>
      <c r="CO12" s="305"/>
      <c r="CP12" s="305"/>
      <c r="CQ12" s="305"/>
      <c r="CR12" s="305"/>
    </row>
    <row r="13" spans="1:96" s="290" customFormat="1" ht="21.6" x14ac:dyDescent="0.45">
      <c r="A13" s="301"/>
      <c r="B13" s="302"/>
      <c r="C13" s="302"/>
      <c r="E13" s="483" t="s">
        <v>5727</v>
      </c>
      <c r="F13" s="484"/>
      <c r="G13" s="484"/>
      <c r="H13" s="484"/>
      <c r="I13" s="484"/>
      <c r="J13" s="484"/>
      <c r="K13" s="484"/>
      <c r="L13" s="484"/>
      <c r="M13" s="484"/>
      <c r="N13" s="484"/>
      <c r="O13" s="484"/>
      <c r="P13" s="484"/>
      <c r="Q13" s="484"/>
      <c r="R13" s="292"/>
      <c r="S13" s="292"/>
      <c r="T13" s="292"/>
      <c r="U13" s="292"/>
      <c r="V13" s="293"/>
      <c r="W13" s="294"/>
      <c r="X13" s="294"/>
      <c r="Y13" s="294"/>
      <c r="Z13" s="294"/>
      <c r="AA13" s="293"/>
      <c r="AB13" s="294"/>
      <c r="AC13" s="294"/>
      <c r="AD13" s="294"/>
      <c r="AE13" s="293"/>
      <c r="AF13" s="293"/>
      <c r="AG13" s="293"/>
      <c r="AH13" s="293"/>
      <c r="AJ13" s="293"/>
      <c r="AK13" s="293"/>
      <c r="AL13" s="293"/>
      <c r="AM13" s="293"/>
      <c r="AN13" s="293"/>
      <c r="AO13" s="293"/>
      <c r="AP13" s="293"/>
      <c r="AQ13" s="293"/>
      <c r="AR13" s="293"/>
      <c r="AS13" s="293"/>
      <c r="AT13" s="293"/>
      <c r="AU13" s="293"/>
      <c r="AV13" s="293"/>
      <c r="AW13" s="293"/>
      <c r="AX13" s="293"/>
      <c r="AY13" s="293"/>
      <c r="AZ13" s="293"/>
      <c r="BA13" s="293"/>
      <c r="BC13" s="304"/>
      <c r="BD13" s="305"/>
      <c r="BE13" s="294"/>
      <c r="BF13" s="294"/>
      <c r="BG13" s="294"/>
      <c r="BH13" s="294"/>
      <c r="BI13" s="294"/>
      <c r="BJ13" s="294"/>
      <c r="BK13" s="294"/>
      <c r="BL13" s="294"/>
      <c r="BM13" s="294"/>
      <c r="BN13" s="294"/>
      <c r="BO13" s="294"/>
      <c r="BP13" s="294"/>
      <c r="BQ13" s="294"/>
      <c r="BR13" s="294"/>
      <c r="BS13" s="294"/>
      <c r="BT13" s="294"/>
      <c r="BU13" s="294"/>
      <c r="BV13" s="294"/>
      <c r="BW13" s="294"/>
      <c r="BX13" s="294"/>
      <c r="BY13" s="294"/>
      <c r="BZ13" s="294"/>
      <c r="CA13" s="294"/>
      <c r="CB13" s="294"/>
      <c r="CC13" s="294"/>
      <c r="CD13" s="294"/>
      <c r="CE13" s="294"/>
      <c r="CF13" s="294"/>
      <c r="CG13" s="294"/>
      <c r="CH13" s="294"/>
      <c r="CI13" s="294"/>
      <c r="CJ13" s="305"/>
      <c r="CK13" s="305"/>
      <c r="CL13" s="305"/>
      <c r="CM13" s="305"/>
      <c r="CN13" s="305"/>
      <c r="CO13" s="305"/>
      <c r="CP13" s="305"/>
      <c r="CQ13" s="305"/>
      <c r="CR13" s="305"/>
    </row>
    <row r="14" spans="1:96" s="290" customFormat="1" ht="21.6" x14ac:dyDescent="0.45">
      <c r="A14" s="301"/>
      <c r="B14" s="302"/>
      <c r="C14" s="302"/>
      <c r="E14" s="485" t="s">
        <v>5728</v>
      </c>
      <c r="F14" s="485"/>
      <c r="G14" s="485"/>
      <c r="H14" s="485"/>
      <c r="I14" s="485"/>
      <c r="J14" s="485"/>
      <c r="K14" s="485"/>
      <c r="L14" s="485"/>
      <c r="M14" s="485"/>
      <c r="N14" s="485"/>
      <c r="O14" s="485"/>
      <c r="P14" s="485"/>
      <c r="Q14" s="485"/>
      <c r="R14" s="485"/>
      <c r="S14" s="485"/>
      <c r="T14" s="485"/>
      <c r="U14" s="485"/>
      <c r="V14" s="306"/>
      <c r="W14" s="306"/>
      <c r="X14" s="306"/>
      <c r="Y14" s="294"/>
      <c r="Z14" s="294"/>
      <c r="AA14" s="293"/>
      <c r="AB14" s="294"/>
      <c r="AC14" s="294"/>
      <c r="AD14" s="294"/>
      <c r="AE14" s="293"/>
      <c r="AF14" s="293"/>
      <c r="AG14" s="293"/>
      <c r="AH14" s="293"/>
      <c r="AI14" s="293"/>
      <c r="AJ14" s="293"/>
      <c r="AK14" s="293"/>
      <c r="AL14" s="293"/>
      <c r="AM14" s="293"/>
      <c r="AN14" s="293"/>
      <c r="AO14" s="293"/>
      <c r="AP14" s="293"/>
      <c r="AQ14" s="293"/>
      <c r="AR14" s="293"/>
      <c r="AS14" s="293"/>
      <c r="AT14" s="293"/>
      <c r="AU14" s="293"/>
      <c r="AV14" s="293"/>
      <c r="AW14" s="293"/>
      <c r="AX14" s="293"/>
      <c r="AY14" s="293"/>
      <c r="AZ14" s="293"/>
      <c r="BA14" s="293"/>
      <c r="BB14" s="303"/>
      <c r="BC14" s="304"/>
      <c r="BD14" s="305"/>
      <c r="BE14" s="294"/>
      <c r="BF14" s="294"/>
      <c r="BG14" s="294"/>
      <c r="BH14" s="294"/>
      <c r="BI14" s="294"/>
      <c r="BJ14" s="294"/>
      <c r="BK14" s="294"/>
      <c r="BL14" s="294"/>
      <c r="BM14" s="294"/>
      <c r="BN14" s="294"/>
      <c r="BO14" s="294"/>
      <c r="BP14" s="294"/>
      <c r="BQ14" s="294"/>
      <c r="BR14" s="294"/>
      <c r="BS14" s="294"/>
      <c r="BT14" s="294"/>
      <c r="BU14" s="294"/>
      <c r="BV14" s="294"/>
      <c r="BW14" s="294"/>
      <c r="BX14" s="294"/>
      <c r="BY14" s="294"/>
      <c r="BZ14" s="294"/>
      <c r="CA14" s="294"/>
      <c r="CB14" s="294"/>
      <c r="CC14" s="294"/>
      <c r="CD14" s="294"/>
      <c r="CE14" s="294"/>
      <c r="CF14" s="294"/>
      <c r="CG14" s="294"/>
      <c r="CH14" s="294"/>
      <c r="CI14" s="294"/>
      <c r="CJ14" s="305"/>
      <c r="CK14" s="305"/>
      <c r="CL14" s="305"/>
      <c r="CM14" s="305"/>
      <c r="CN14" s="305"/>
      <c r="CO14" s="305"/>
      <c r="CP14" s="305"/>
      <c r="CQ14" s="305"/>
      <c r="CR14" s="305"/>
    </row>
    <row r="15" spans="1:96" ht="21.6" x14ac:dyDescent="0.45">
      <c r="A15" s="307"/>
      <c r="B15" s="307"/>
      <c r="C15" s="307"/>
      <c r="D15" s="307"/>
      <c r="E15" s="485" t="s">
        <v>5729</v>
      </c>
      <c r="F15" s="480"/>
      <c r="G15" s="480"/>
      <c r="H15" s="480"/>
      <c r="I15" s="480"/>
      <c r="J15" s="480"/>
      <c r="K15" s="480"/>
      <c r="L15" s="480"/>
      <c r="M15" s="480"/>
      <c r="N15" s="480"/>
      <c r="O15" s="480"/>
      <c r="P15" s="480"/>
      <c r="Q15" s="480"/>
      <c r="R15" s="480"/>
      <c r="S15" s="480"/>
      <c r="T15" s="480"/>
      <c r="U15" s="480"/>
      <c r="V15" s="308"/>
      <c r="W15" s="308"/>
      <c r="X15" s="308"/>
      <c r="Y15" s="306"/>
      <c r="Z15" s="306"/>
      <c r="AA15" s="306"/>
      <c r="AB15" s="306"/>
      <c r="AC15" s="306"/>
      <c r="AD15" s="306"/>
      <c r="AE15" s="306"/>
      <c r="AF15" s="306"/>
      <c r="AG15" s="306"/>
      <c r="AH15" s="306"/>
      <c r="AI15" s="306"/>
      <c r="AJ15" s="306"/>
      <c r="AK15" s="306"/>
      <c r="AL15" s="306"/>
      <c r="AM15" s="306"/>
      <c r="AN15" s="306"/>
      <c r="AO15" s="306"/>
      <c r="AP15" s="306"/>
      <c r="AQ15" s="306"/>
      <c r="AR15" s="306"/>
      <c r="AS15" s="306"/>
      <c r="AT15" s="306"/>
      <c r="AU15" s="306"/>
      <c r="AV15" s="306"/>
      <c r="AW15" s="306"/>
      <c r="AX15" s="306"/>
      <c r="AY15" s="306"/>
      <c r="AZ15" s="306"/>
      <c r="BA15" s="306"/>
      <c r="BB15" s="306"/>
      <c r="BC15" s="306"/>
      <c r="BD15" s="306"/>
      <c r="BE15" s="306"/>
      <c r="BF15" s="306"/>
      <c r="BG15" s="306"/>
      <c r="BH15" s="306"/>
      <c r="BI15" s="306"/>
      <c r="BJ15" s="306"/>
      <c r="BK15" s="306"/>
      <c r="BL15" s="306"/>
      <c r="BM15" s="306"/>
      <c r="BN15" s="306"/>
      <c r="BO15" s="306"/>
      <c r="BP15" s="306"/>
      <c r="BQ15" s="306"/>
      <c r="BR15" s="306"/>
      <c r="BS15" s="306"/>
      <c r="BT15" s="306"/>
      <c r="BU15" s="306"/>
      <c r="BV15" s="306"/>
      <c r="BW15" s="306"/>
      <c r="BX15" s="306"/>
      <c r="BY15" s="306"/>
      <c r="BZ15" s="306"/>
      <c r="CA15" s="306"/>
      <c r="CB15" s="306"/>
      <c r="CC15" s="306"/>
      <c r="CD15" s="306"/>
      <c r="CE15" s="306"/>
      <c r="CF15" s="306"/>
      <c r="CG15" s="306"/>
      <c r="CH15" s="306"/>
      <c r="CI15" s="306"/>
      <c r="CJ15" s="306"/>
      <c r="CK15" s="306"/>
      <c r="CL15" s="306"/>
      <c r="CM15" s="306"/>
      <c r="CN15" s="306"/>
      <c r="CO15" s="306"/>
      <c r="CP15" s="306"/>
      <c r="CQ15" s="306"/>
      <c r="CR15" s="306"/>
    </row>
    <row r="16" spans="1:96" s="309" customFormat="1" ht="24.75" customHeight="1" x14ac:dyDescent="0.45">
      <c r="E16" s="480" t="s">
        <v>5730</v>
      </c>
      <c r="F16" s="480"/>
      <c r="G16" s="480"/>
      <c r="H16" s="480"/>
      <c r="I16" s="480"/>
      <c r="J16" s="480"/>
      <c r="K16" s="480"/>
      <c r="L16" s="480"/>
      <c r="M16" s="480"/>
      <c r="N16" s="480"/>
      <c r="O16" s="480"/>
      <c r="P16" s="480"/>
      <c r="Q16" s="480"/>
      <c r="R16" s="480"/>
      <c r="S16" s="480"/>
      <c r="T16" s="480"/>
      <c r="U16" s="310"/>
      <c r="Y16" s="308"/>
      <c r="Z16" s="308"/>
      <c r="AA16" s="308"/>
      <c r="AB16" s="308"/>
      <c r="AC16" s="308"/>
      <c r="AD16" s="308"/>
      <c r="AE16" s="308"/>
      <c r="AF16" s="308"/>
      <c r="AG16" s="308"/>
      <c r="AH16" s="308"/>
      <c r="AI16" s="308"/>
      <c r="AJ16" s="308"/>
      <c r="AK16" s="308"/>
      <c r="AL16" s="308"/>
      <c r="AM16" s="308"/>
      <c r="AN16" s="308"/>
      <c r="AO16" s="308"/>
      <c r="AP16" s="308"/>
      <c r="AQ16" s="308"/>
      <c r="AR16" s="308"/>
      <c r="AS16" s="308"/>
      <c r="AT16" s="308"/>
      <c r="AU16" s="308"/>
      <c r="AV16" s="308"/>
      <c r="AW16" s="308"/>
      <c r="AX16" s="308"/>
      <c r="AY16" s="308"/>
      <c r="AZ16" s="308"/>
      <c r="BA16" s="308"/>
      <c r="BB16" s="308"/>
      <c r="BC16" s="308"/>
    </row>
    <row r="17" spans="5:24" s="309" customFormat="1" ht="21.6" x14ac:dyDescent="0.45">
      <c r="F17" s="480" t="s">
        <v>5731</v>
      </c>
      <c r="G17" s="480"/>
      <c r="H17" s="480"/>
      <c r="I17" s="480"/>
      <c r="J17" s="480"/>
      <c r="K17" s="480"/>
      <c r="L17" s="480"/>
      <c r="M17" s="480"/>
      <c r="N17" s="480"/>
      <c r="O17" s="480"/>
      <c r="P17" s="480"/>
      <c r="Q17" s="308"/>
      <c r="R17" s="308"/>
      <c r="S17" s="308"/>
      <c r="T17" s="308"/>
      <c r="U17" s="308"/>
    </row>
    <row r="18" spans="5:24" s="309" customFormat="1" ht="21.6" x14ac:dyDescent="0.45">
      <c r="F18" s="480" t="s">
        <v>5732</v>
      </c>
      <c r="G18" s="480"/>
      <c r="H18" s="480"/>
      <c r="I18" s="480"/>
      <c r="J18" s="480"/>
      <c r="K18" s="480"/>
      <c r="L18" s="480"/>
      <c r="M18" s="480"/>
      <c r="N18" s="480"/>
      <c r="O18" s="480"/>
      <c r="P18" s="480"/>
      <c r="Q18" s="308"/>
      <c r="R18" s="308"/>
      <c r="S18" s="308"/>
      <c r="T18" s="308"/>
      <c r="U18" s="308"/>
    </row>
    <row r="19" spans="5:24" s="309" customFormat="1" ht="18.75" customHeight="1" x14ac:dyDescent="0.45">
      <c r="E19" s="480" t="s">
        <v>5733</v>
      </c>
      <c r="F19" s="480"/>
      <c r="G19" s="480"/>
      <c r="H19" s="480"/>
      <c r="I19" s="480"/>
      <c r="J19" s="480"/>
      <c r="K19" s="480"/>
      <c r="L19" s="480"/>
      <c r="M19" s="480"/>
      <c r="N19" s="480"/>
      <c r="O19" s="480"/>
      <c r="P19" s="480"/>
      <c r="Q19" s="480"/>
      <c r="R19" s="3"/>
      <c r="S19" s="3"/>
      <c r="T19" s="3"/>
      <c r="U19" s="3"/>
      <c r="V19" s="2"/>
      <c r="W19" s="2"/>
      <c r="X19" s="2"/>
    </row>
    <row r="20" spans="5:24" ht="168.75" customHeight="1" x14ac:dyDescent="0.45">
      <c r="E20" s="481" t="s">
        <v>5734</v>
      </c>
      <c r="F20" s="482"/>
      <c r="G20" s="482"/>
      <c r="H20" s="482"/>
      <c r="I20" s="482"/>
      <c r="J20" s="482"/>
      <c r="K20" s="482"/>
      <c r="L20" s="482"/>
      <c r="M20" s="482"/>
      <c r="N20" s="482"/>
      <c r="O20" s="482"/>
      <c r="P20" s="482"/>
      <c r="Q20" s="482"/>
      <c r="R20" s="482"/>
    </row>
    <row r="21" spans="5:24" ht="18.75" customHeight="1" x14ac:dyDescent="0.45">
      <c r="M21" s="1"/>
      <c r="N21" s="1"/>
      <c r="O21" s="1"/>
    </row>
    <row r="22" spans="5:24" ht="18.75" customHeight="1" x14ac:dyDescent="0.45">
      <c r="M22" s="1"/>
      <c r="N22" s="1"/>
      <c r="O22" s="1"/>
    </row>
    <row r="23" spans="5:24" ht="18.75" customHeight="1" x14ac:dyDescent="0.45">
      <c r="M23" s="1"/>
      <c r="N23" s="1"/>
      <c r="O23" s="1"/>
    </row>
    <row r="24" spans="5:24" ht="18.75" customHeight="1" x14ac:dyDescent="0.45">
      <c r="M24" s="1"/>
      <c r="N24" s="1"/>
      <c r="O24" s="1"/>
    </row>
    <row r="25" spans="5:24" ht="18.75" customHeight="1" x14ac:dyDescent="0.45">
      <c r="M25" s="1"/>
      <c r="N25" s="1"/>
      <c r="O25" s="1"/>
    </row>
    <row r="26" spans="5:24" ht="18.75" customHeight="1" x14ac:dyDescent="0.45">
      <c r="M26" s="1"/>
      <c r="N26" s="1"/>
      <c r="O26" s="1"/>
    </row>
    <row r="27" spans="5:24" ht="18.75" customHeight="1" x14ac:dyDescent="0.45">
      <c r="M27" s="1"/>
      <c r="N27" s="1"/>
      <c r="O27" s="1"/>
    </row>
    <row r="28" spans="5:24" ht="18.75" customHeight="1" x14ac:dyDescent="0.45">
      <c r="M28" s="1"/>
      <c r="N28" s="1"/>
      <c r="O28" s="1"/>
    </row>
    <row r="29" spans="5:24" ht="18.75" customHeight="1" x14ac:dyDescent="0.45">
      <c r="M29" s="1"/>
      <c r="N29" s="1"/>
      <c r="O29" s="1"/>
    </row>
    <row r="30" spans="5:24" ht="18.75" customHeight="1" x14ac:dyDescent="0.45">
      <c r="M30" s="1"/>
      <c r="N30" s="1"/>
      <c r="O30" s="1"/>
    </row>
    <row r="31" spans="5:24" ht="18.75" customHeight="1" x14ac:dyDescent="0.45">
      <c r="M31" s="1"/>
      <c r="N31" s="1"/>
      <c r="O31" s="1"/>
    </row>
    <row r="32" spans="5:24" ht="18.75" customHeight="1" x14ac:dyDescent="0.45">
      <c r="M32" s="1"/>
      <c r="N32" s="1"/>
      <c r="O32" s="1"/>
    </row>
    <row r="33" spans="13:17" ht="18.75" customHeight="1" x14ac:dyDescent="0.45">
      <c r="M33" s="1"/>
      <c r="N33" s="1"/>
      <c r="O33" s="1"/>
    </row>
    <row r="34" spans="13:17" ht="18.75" customHeight="1" x14ac:dyDescent="0.45">
      <c r="M34" s="4"/>
      <c r="N34" s="4"/>
      <c r="O34" s="4"/>
      <c r="P34" s="5"/>
      <c r="Q34" s="5"/>
    </row>
    <row r="35" spans="13:17" ht="18.75" customHeight="1" x14ac:dyDescent="0.45">
      <c r="M35" s="1"/>
      <c r="N35" s="1"/>
      <c r="O35" s="1"/>
    </row>
    <row r="36" spans="13:17" ht="18.75" customHeight="1" x14ac:dyDescent="0.45">
      <c r="M36" s="1"/>
      <c r="N36" s="1"/>
      <c r="O36" s="1"/>
    </row>
    <row r="37" spans="13:17" ht="18.75" customHeight="1" x14ac:dyDescent="0.45">
      <c r="M37" s="1"/>
      <c r="N37" s="1"/>
      <c r="O37" s="1"/>
    </row>
    <row r="38" spans="13:17" ht="18.75" customHeight="1" x14ac:dyDescent="0.45">
      <c r="M38" s="1"/>
      <c r="N38" s="1"/>
      <c r="O38" s="1"/>
    </row>
    <row r="39" spans="13:17" ht="18.75" customHeight="1" x14ac:dyDescent="0.45">
      <c r="M39" s="1"/>
      <c r="N39" s="1"/>
      <c r="O39" s="1"/>
    </row>
    <row r="40" spans="13:17" ht="18.75" customHeight="1" x14ac:dyDescent="0.45">
      <c r="M40" s="1"/>
      <c r="N40" s="1"/>
      <c r="O40" s="1"/>
    </row>
  </sheetData>
  <sheetProtection algorithmName="SHA-512" hashValue="NUViae6qb1VFN1C5R5pCmgc2kMhkHvsBTtsxfdatSJd5T7ERZQCgiOUXtDnNq8y7SE8Z4QdF4wgLDsQtJlYhOQ==" saltValue="jzBIy4WJHr2/MOKHF89hKg==" spinCount="100000" sheet="1" formatCells="0" selectLockedCells="1"/>
  <protectedRanges>
    <protectedRange sqref="BB9:BB12 AF9:AI11 AG12:AI12 BB14 AI14 AJ9:BA14 BC9:BE14 AD9:AD10 F9:X10 Y13:AH14 BW9:BW10 CC9:CC10 CI9:CI10 Y9:AB12 AE9:AE12 AC11:AD12" name="範囲1"/>
    <protectedRange sqref="BG9:BH14 BK9:BL14 BS9:BT14 BY9:BZ14" name="範囲2"/>
    <protectedRange sqref="CD9:CD14" name="範囲5"/>
    <protectedRange sqref="AC9:AC10" name="範囲6"/>
    <protectedRange sqref="CJ9:CR14" name="範囲7"/>
    <protectedRange sqref="F11:X13" name="範囲1_1"/>
  </protectedRanges>
  <dataConsolidate/>
  <mergeCells count="105">
    <mergeCell ref="F18:P18"/>
    <mergeCell ref="E19:Q19"/>
    <mergeCell ref="E20:R20"/>
    <mergeCell ref="E13:Q13"/>
    <mergeCell ref="E14:U14"/>
    <mergeCell ref="E15:U15"/>
    <mergeCell ref="E16:T16"/>
    <mergeCell ref="F17:P17"/>
    <mergeCell ref="P3:U5"/>
    <mergeCell ref="N3:N6"/>
    <mergeCell ref="O3:O6"/>
    <mergeCell ref="E11:J11"/>
    <mergeCell ref="E12:X12"/>
    <mergeCell ref="P8:Q8"/>
    <mergeCell ref="P7:Q7"/>
    <mergeCell ref="R8:S8"/>
    <mergeCell ref="R7:S7"/>
    <mergeCell ref="R6:S6"/>
    <mergeCell ref="P6:Q6"/>
    <mergeCell ref="T6:U6"/>
    <mergeCell ref="T8:U8"/>
    <mergeCell ref="T7:U7"/>
    <mergeCell ref="A3:A6"/>
    <mergeCell ref="E3:E6"/>
    <mergeCell ref="F3:F6"/>
    <mergeCell ref="G3:G6"/>
    <mergeCell ref="H3:H6"/>
    <mergeCell ref="B3:B6"/>
    <mergeCell ref="C3:C6"/>
    <mergeCell ref="D3:D6"/>
    <mergeCell ref="E1:CA1"/>
    <mergeCell ref="I3:I6"/>
    <mergeCell ref="J3:J6"/>
    <mergeCell ref="K3:K6"/>
    <mergeCell ref="L3:L6"/>
    <mergeCell ref="BB3:BB6"/>
    <mergeCell ref="M3:M6"/>
    <mergeCell ref="V3:X5"/>
    <mergeCell ref="BC3:BC6"/>
    <mergeCell ref="BD3:BE4"/>
    <mergeCell ref="BF3:BI4"/>
    <mergeCell ref="BJ3:BM4"/>
    <mergeCell ref="BM5:BM6"/>
    <mergeCell ref="BN5:BN6"/>
    <mergeCell ref="BO5:BO6"/>
    <mergeCell ref="BP5:BP6"/>
    <mergeCell ref="BF5:BF6"/>
    <mergeCell ref="BG5:BG6"/>
    <mergeCell ref="BH5:BH6"/>
    <mergeCell ref="BQ5:BQ6"/>
    <mergeCell ref="CJ3:CR4"/>
    <mergeCell ref="CN5:CN6"/>
    <mergeCell ref="BY5:BY6"/>
    <mergeCell ref="BX5:BX6"/>
    <mergeCell ref="CP5:CR5"/>
    <mergeCell ref="CL5:CL6"/>
    <mergeCell ref="CO5:CO6"/>
    <mergeCell ref="BZ5:BZ6"/>
    <mergeCell ref="CA5:CA6"/>
    <mergeCell ref="CD5:CD6"/>
    <mergeCell ref="CE5:CE6"/>
    <mergeCell ref="CM5:CM6"/>
    <mergeCell ref="CJ5:CJ6"/>
    <mergeCell ref="CK5:CK6"/>
    <mergeCell ref="BX3:CA4"/>
    <mergeCell ref="CD3:CG4"/>
    <mergeCell ref="CH3:CI4"/>
    <mergeCell ref="CH5:CI6"/>
    <mergeCell ref="AA11:AD11"/>
    <mergeCell ref="AJ3:BA4"/>
    <mergeCell ref="BA5:BA6"/>
    <mergeCell ref="AJ5:AZ5"/>
    <mergeCell ref="AI3:AI6"/>
    <mergeCell ref="AE3:AH5"/>
    <mergeCell ref="BJ11:BM11"/>
    <mergeCell ref="BR3:BU4"/>
    <mergeCell ref="Y3:Z5"/>
    <mergeCell ref="AC6:AD6"/>
    <mergeCell ref="BT5:BT6"/>
    <mergeCell ref="BU5:BU6"/>
    <mergeCell ref="BI5:BI6"/>
    <mergeCell ref="BJ5:BJ6"/>
    <mergeCell ref="BR5:BR6"/>
    <mergeCell ref="BS5:BS6"/>
    <mergeCell ref="AC8:AD8"/>
    <mergeCell ref="AC7:AD7"/>
    <mergeCell ref="AA3:AD5"/>
    <mergeCell ref="BK5:BK6"/>
    <mergeCell ref="BL5:BL6"/>
    <mergeCell ref="BN3:BQ4"/>
    <mergeCell ref="BD5:BD6"/>
    <mergeCell ref="BE5:BE6"/>
    <mergeCell ref="CH7:CI7"/>
    <mergeCell ref="CH8:CI8"/>
    <mergeCell ref="CB3:CC4"/>
    <mergeCell ref="CB5:CC6"/>
    <mergeCell ref="CB8:CC8"/>
    <mergeCell ref="CB7:CC7"/>
    <mergeCell ref="BV3:BW4"/>
    <mergeCell ref="BV5:BW6"/>
    <mergeCell ref="BR11:CC11"/>
    <mergeCell ref="CF5:CF6"/>
    <mergeCell ref="CG5:CG6"/>
    <mergeCell ref="BV8:BW8"/>
    <mergeCell ref="BV7:BW7"/>
  </mergeCells>
  <phoneticPr fontId="2"/>
  <conditionalFormatting sqref="W9:X10">
    <cfRule type="expression" dxfId="12" priority="7">
      <formula>$V9="無"</formula>
    </cfRule>
  </conditionalFormatting>
  <conditionalFormatting sqref="Z9:Z10">
    <cfRule type="expression" dxfId="11" priority="6">
      <formula>$Y9="無"</formula>
    </cfRule>
  </conditionalFormatting>
  <conditionalFormatting sqref="AB9:AC10">
    <cfRule type="expression" dxfId="10" priority="5">
      <formula>$AA9="無"</formula>
    </cfRule>
  </conditionalFormatting>
  <conditionalFormatting sqref="BE9:BE10">
    <cfRule type="expression" dxfId="9" priority="9">
      <formula>$BD9="無"</formula>
    </cfRule>
  </conditionalFormatting>
  <conditionalFormatting sqref="CQ9:CQ10">
    <cfRule type="expression" dxfId="8" priority="3">
      <formula>$CP9="なし"</formula>
    </cfRule>
  </conditionalFormatting>
  <conditionalFormatting sqref="CR9:CR10">
    <cfRule type="expression" dxfId="7" priority="1">
      <formula>OR($CP9="なし",$CQ9="許可内容の用途で活用していない病床なし")</formula>
    </cfRule>
  </conditionalFormatting>
  <dataValidations count="21">
    <dataValidation type="list" allowBlank="1" showInputMessage="1" showErrorMessage="1" sqref="K9:K10" xr:uid="{7C200CD0-9607-4186-AF29-9C6024DC8F32}">
      <formula1>"病院,診療所"</formula1>
    </dataValidation>
    <dataValidation imeMode="disabled" allowBlank="1" showInputMessage="1" showErrorMessage="1" sqref="BC9:BC11 Z9:Z11 G9:G10 AJ11:BA11 W9:X10 I9:J10 BA7:BA8 BJ9:BM10 BF9:BI11 CI11 BX9:CB10 AB9:AD10 CD9:CH11 BN9:BQ11 BR9:BV10" xr:uid="{13B24961-8B9D-4FB2-B50D-6D163DFED4F2}"/>
    <dataValidation type="list" imeMode="disabled" allowBlank="1" showInputMessage="1" showErrorMessage="1" sqref="V9:V10 BD9:BD11 Y9:Y11 AA9:AA10" xr:uid="{D2B7F0E9-E4D3-4E54-9C6D-54A61C0FE94C}">
      <formula1>"有,無"</formula1>
    </dataValidation>
    <dataValidation type="list" imeMode="disabled" allowBlank="1" showInputMessage="1" showErrorMessage="1" sqref="K9:K10" xr:uid="{3CD2C31D-9B95-4E92-A989-9EF1CF0FB103}">
      <formula1>"病院,診療所"</formula1>
    </dataValidation>
    <dataValidation type="list" imeMode="disabled" allowBlank="1" showInputMessage="1" showErrorMessage="1" sqref="AI11" xr:uid="{6AF44919-0D9E-47BE-B083-7A9D56BCCD31}">
      <formula1>"新規,継続,機能・体制拡充"</formula1>
    </dataValidation>
    <dataValidation type="decimal" imeMode="disabled" allowBlank="1" showInputMessage="1" showErrorMessage="1" sqref="BB9:BB11" xr:uid="{4E9E90C4-91FC-4B01-9739-1E450F8A5D93}">
      <formula1>0</formula1>
      <formula2>100</formula2>
    </dataValidation>
    <dataValidation type="list" allowBlank="1" showInputMessage="1" showErrorMessage="1" sqref="AE9:AH10" xr:uid="{21A49DD3-1C03-4495-914A-D7631AAB0A74}">
      <formula1>",届出あり,届出なし"</formula1>
    </dataValidation>
    <dataValidation type="list" imeMode="disabled" allowBlank="1" showInputMessage="1" showErrorMessage="1" sqref="CJ9:CJ10" xr:uid="{EDEBAA35-7C25-4AE3-9A4C-B2D92DA8508B}">
      <formula1>"確認した,未確認"</formula1>
    </dataValidation>
    <dataValidation type="list" imeMode="disabled" allowBlank="1" showInputMessage="1" showErrorMessage="1" sqref="CK9" xr:uid="{F9B3D474-1D81-440C-8C9E-E39E634F7FAF}">
      <formula1>"継続する,中止する(支給対象外)"</formula1>
    </dataValidation>
    <dataValidation type="list" imeMode="disabled" allowBlank="1" showInputMessage="1" showErrorMessage="1" sqref="CL9" xr:uid="{27D6B6D8-BA34-4E63-A53A-57818625BE61}">
      <formula1>"廃院は伴わない,廃院を伴う(支給対象外)"</formula1>
    </dataValidation>
    <dataValidation type="list" imeMode="disabled" allowBlank="1" showInputMessage="1" showErrorMessage="1" sqref="CN9:CN10" xr:uid="{EA63AB90-E458-4F8C-A0F4-FF5424F6D71D}">
      <formula1>"譲渡は伴わない,譲渡を伴う(譲渡による削減分は支給対象外)"</formula1>
    </dataValidation>
    <dataValidation type="decimal" imeMode="disabled" allowBlank="1" showInputMessage="1" showErrorMessage="1" error="黒字の年度の欄は、空白としてください。_x000a_赤字の年度の欄は、金額を半角のマイナス数字で記載ください。" sqref="T9:T10 R9:R10 P9:P10" xr:uid="{F222D357-6F91-45A2-A4A9-DB749D25364C}">
      <formula1>-999999999</formula1>
      <formula2>0</formula2>
    </dataValidation>
    <dataValidation type="list" imeMode="disabled" allowBlank="1" showInputMessage="1" showErrorMessage="1" sqref="CO9" xr:uid="{18011F8F-43FF-468F-BC1A-BA728BD9DE62}">
      <formula1>"削減なし,削減あり(当該削減分は支給対象外)"</formula1>
    </dataValidation>
    <dataValidation type="list" imeMode="disabled" allowBlank="1" showInputMessage="1" showErrorMessage="1" sqref="CP9:CP10" xr:uid="{24830AD0-0BF7-4413-A8A8-9652C092BC3E}">
      <formula1>"あり,なし"</formula1>
    </dataValidation>
    <dataValidation type="list" imeMode="disabled" allowBlank="1" showInputMessage="1" showErrorMessage="1" sqref="CQ9:CQ10" xr:uid="{A8191B73-BD8F-4412-8DBC-CDDDA858DCA9}">
      <formula1>"許可内容の用途で活用していない病床あり,許可内容の用途で活用していない病床なし"</formula1>
    </dataValidation>
    <dataValidation type="list" imeMode="disabled" allowBlank="1" showInputMessage="1" showErrorMessage="1" sqref="CR9:CR10" xr:uid="{69EAFC22-1819-490E-B47D-5B9AD4C7493C}">
      <formula1>"削減あり,削減なし(全削減病床が支給対象外)"</formula1>
    </dataValidation>
    <dataValidation type="list" imeMode="disabled" allowBlank="1" showInputMessage="1" showErrorMessage="1" sqref="CM9:CM10" xr:uid="{9B52154A-2880-46C1-A1C2-D9AB8632B683}">
      <formula1>"融通は伴わない,融通を伴う(当該融通による削減分は支給対象外)"</formula1>
    </dataValidation>
    <dataValidation type="list" imeMode="disabled" allowBlank="1" showInputMessage="1" showErrorMessage="1" sqref="CJ11:CR11" xr:uid="{AD20682B-5DDC-4C5E-A1B8-FCD2C0F58C91}">
      <formula1>"○,×"</formula1>
    </dataValidation>
    <dataValidation type="list" imeMode="disabled" allowBlank="1" showInputMessage="1" showErrorMessage="1" sqref="CK10" xr:uid="{D40A9F05-B2B1-4769-BE9B-E01C7B9388E8}">
      <formula1>"継続する,中止する(議論が必要)"</formula1>
    </dataValidation>
    <dataValidation type="list" imeMode="disabled" allowBlank="1" showInputMessage="1" showErrorMessage="1" sqref="CL10" xr:uid="{8971D814-9868-4E15-97F9-E97C749CD453}">
      <formula1>"廃院は伴わない,廃院を伴う(議論が必要)"</formula1>
    </dataValidation>
    <dataValidation type="list" imeMode="disabled" allowBlank="1" showInputMessage="1" showErrorMessage="1" sqref="CO10" xr:uid="{354B565B-54D9-4FF0-87BA-3BD7ADA4AC56}">
      <formula1>"削減なし,削減あり(協定の締結状況を要確認)"</formula1>
    </dataValidation>
  </dataValidations>
  <hyperlinks>
    <hyperlink ref="J9" r:id="rId1" xr:uid="{A3EB64BA-557E-4FAD-8FFF-6CD3EDDA4772}"/>
  </hyperlinks>
  <printOptions horizontalCentered="1"/>
  <pageMargins left="0.51181102362204722" right="0.51181102362204722" top="0.55118110236220474" bottom="0.55118110236220474" header="0.31496062992125984" footer="0.31496062992125984"/>
  <pageSetup paperSize="9" scale="47" fitToWidth="0" orientation="landscape" r:id="rId2"/>
  <colBreaks count="4" manualBreakCount="4">
    <brk id="15" max="19" man="1"/>
    <brk id="35" max="19" man="1"/>
    <brk id="65" max="19" man="1"/>
    <brk id="87" max="19" man="1"/>
  </colBreaks>
  <drawing r:id="rId3"/>
  <extLst>
    <ext xmlns:x14="http://schemas.microsoft.com/office/spreadsheetml/2009/9/main" uri="{CCE6A557-97BC-4b89-ADB6-D9C93CAAB3DF}">
      <x14:dataValidations xmlns:xm="http://schemas.microsoft.com/office/excel/2006/main" count="5">
        <x14:dataValidation type="list" allowBlank="1" showInputMessage="1" showErrorMessage="1" xr:uid="{EEA6FAF1-DA74-4F4F-BEEE-FF991F8A180E}">
          <x14:formula1>
            <xm:f>選択肢用データ!$F$5:$F$32</xm:f>
          </x14:formula1>
          <xm:sqref>L9:L10</xm:sqref>
        </x14:dataValidation>
        <x14:dataValidation type="list" allowBlank="1" showInputMessage="1" showErrorMessage="1" xr:uid="{08F1E8FE-7814-4893-907B-A24E7566D4B9}">
          <x14:formula1>
            <xm:f>選択肢用データ!$A$5:$A$52</xm:f>
          </x14:formula1>
          <xm:sqref>F2</xm:sqref>
        </x14:dataValidation>
        <x14:dataValidation type="list" imeMode="disabled" allowBlank="1" showInputMessage="1" showErrorMessage="1" xr:uid="{95C71426-CE42-4A40-99C3-5A05E98132BD}">
          <x14:formula1>
            <xm:f>選択肢用データ!$M$5:$M$6</xm:f>
          </x14:formula1>
          <xm:sqref>AJ9:AZ10</xm:sqref>
        </x14:dataValidation>
        <x14:dataValidation type="list" imeMode="disabled" allowBlank="1" showInputMessage="1" showErrorMessage="1" xr:uid="{848CC9B3-E78B-4E6A-A384-83108A54B961}">
          <x14:formula1>
            <xm:f>OFFSET(選択肢用データ!$J$13,VLOOKUP(IF(COUNTIFS($AE9:$AH9,"届出あり")=0,"届出なし","届出あり"),選択肢用データ!$I$6:$K$7,2,FALSE),0,VLOOKUP(IF(COUNTIFS($AE9:$AH9,"届出あり")=0,"届出なし","届出あり"),選択肢用データ!$I$6:$K$7,3,FALSE),1)</xm:f>
          </x14:formula1>
          <xm:sqref>AI9:AI10</xm:sqref>
        </x14:dataValidation>
        <x14:dataValidation type="list" allowBlank="1" showInputMessage="1" showErrorMessage="1" xr:uid="{7DC7CE13-6DE8-41FD-9572-37FF62B36254}">
          <x14:formula1>
            <xm:f>OFFSET(医療圏と構想区域!$E$2,VLOOKUP($F$2,選択肢用データ!A$6:D$52,4,FALSE),0,VLOOKUP($F$2,選択肢用データ!A$6:D$52,3,FALSE),1)</xm:f>
          </x14:formula1>
          <xm:sqref>M9:M10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204246-2D33-43ED-BA2D-E941AA3270BF}">
  <sheetPr>
    <tabColor rgb="FF00B050"/>
    <pageSetUpPr fitToPage="1"/>
  </sheetPr>
  <dimension ref="A1:BA63"/>
  <sheetViews>
    <sheetView showGridLines="0" view="pageBreakPreview" topLeftCell="A5" zoomScale="55" zoomScaleNormal="85" zoomScaleSheetLayoutView="55" workbookViewId="0">
      <pane xSplit="6" topLeftCell="G1" activePane="topRight" state="frozen"/>
      <selection activeCell="K3" sqref="K3:AD6"/>
      <selection pane="topRight" activeCell="H10" sqref="H10"/>
    </sheetView>
  </sheetViews>
  <sheetFormatPr defaultColWidth="9" defaultRowHeight="18.75" customHeight="1" x14ac:dyDescent="0.45"/>
  <cols>
    <col min="1" max="1" width="9.19921875" style="96" customWidth="1"/>
    <col min="2" max="3" width="9.19921875" style="97" customWidth="1"/>
    <col min="4" max="4" width="9.19921875" style="98" customWidth="1"/>
    <col min="5" max="5" width="9.19921875" style="2" customWidth="1"/>
    <col min="6" max="6" width="31.19921875" style="2" customWidth="1"/>
    <col min="7" max="7" width="20.69921875" style="2" customWidth="1"/>
    <col min="8" max="8" width="18.69921875" style="2" customWidth="1"/>
    <col min="9" max="9" width="19.19921875" style="2" customWidth="1"/>
    <col min="10" max="11" width="22.69921875" style="2" customWidth="1"/>
    <col min="12" max="13" width="9.69921875" style="2" customWidth="1"/>
    <col min="14" max="19" width="7.69921875" style="2" bestFit="1" customWidth="1"/>
    <col min="20" max="20" width="7.69921875" style="2" customWidth="1"/>
    <col min="21" max="21" width="8.09765625" style="2" customWidth="1"/>
    <col min="22" max="22" width="9.19921875" style="2" bestFit="1" customWidth="1"/>
    <col min="23" max="23" width="28.5" style="2" bestFit="1" customWidth="1"/>
    <col min="24" max="24" width="15.5" style="30" customWidth="1"/>
    <col min="25" max="25" width="19.09765625" style="2" customWidth="1"/>
    <col min="26" max="26" width="19.19921875" style="2" customWidth="1"/>
    <col min="27" max="27" width="22.69921875" style="2" customWidth="1"/>
    <col min="28" max="28" width="25.69921875" style="2" bestFit="1" customWidth="1"/>
    <col min="29" max="34" width="7.69921875" style="2" bestFit="1" customWidth="1"/>
    <col min="35" max="35" width="9.19921875" style="2" bestFit="1" customWidth="1"/>
    <col min="36" max="36" width="7.69921875" style="2" customWidth="1"/>
    <col min="37" max="42" width="7.69921875" style="2" bestFit="1" customWidth="1"/>
    <col min="43" max="43" width="9.19921875" style="2" bestFit="1" customWidth="1"/>
    <col min="44" max="44" width="7.69921875" style="2" customWidth="1"/>
    <col min="45" max="50" width="7.69921875" style="2" bestFit="1" customWidth="1"/>
    <col min="51" max="51" width="9.19921875" style="2" bestFit="1" customWidth="1"/>
    <col min="52" max="52" width="7.69921875" style="2" customWidth="1"/>
    <col min="53" max="16384" width="9" style="2"/>
  </cols>
  <sheetData>
    <row r="1" spans="1:53" ht="55.5" customHeight="1" thickBot="1" x14ac:dyDescent="0.5">
      <c r="F1" s="31"/>
      <c r="G1" s="31"/>
      <c r="H1" s="469" t="s">
        <v>177</v>
      </c>
      <c r="I1" s="469"/>
      <c r="J1" s="469"/>
      <c r="K1" s="469"/>
      <c r="L1" s="469"/>
      <c r="M1" s="469"/>
      <c r="N1" s="469"/>
      <c r="O1" s="469"/>
      <c r="P1" s="469"/>
      <c r="Q1" s="469"/>
      <c r="R1" s="469"/>
      <c r="S1" s="469"/>
      <c r="T1" s="469"/>
      <c r="U1" s="469"/>
      <c r="V1" s="469"/>
      <c r="W1" s="469"/>
      <c r="X1" s="469"/>
      <c r="Y1" s="469"/>
      <c r="Z1" s="469"/>
      <c r="AA1" s="469"/>
      <c r="AB1" s="469"/>
      <c r="AC1" s="469"/>
      <c r="AD1" s="469"/>
      <c r="AE1" s="469"/>
      <c r="AF1" s="469"/>
      <c r="AG1" s="469"/>
      <c r="AH1" s="469"/>
      <c r="AI1" s="469"/>
      <c r="AJ1" s="469"/>
      <c r="AK1" s="469"/>
      <c r="AL1" s="469"/>
      <c r="AM1" s="469"/>
      <c r="AN1" s="469"/>
      <c r="AO1" s="469"/>
      <c r="AP1" s="469"/>
      <c r="AQ1" s="469"/>
      <c r="AR1" s="469"/>
      <c r="AS1" s="469"/>
      <c r="AT1" s="469"/>
      <c r="AU1" s="469"/>
      <c r="AV1" s="469"/>
      <c r="AW1" s="469"/>
      <c r="AX1" s="469"/>
      <c r="AY1" s="469"/>
      <c r="AZ1" s="469"/>
    </row>
    <row r="2" spans="1:53" s="6" customFormat="1" ht="68.25" customHeight="1" x14ac:dyDescent="0.45">
      <c r="A2" s="503" t="s">
        <v>1</v>
      </c>
      <c r="B2" s="506" t="s">
        <v>3</v>
      </c>
      <c r="C2" s="506" t="s">
        <v>4</v>
      </c>
      <c r="D2" s="509" t="s">
        <v>5</v>
      </c>
      <c r="E2" s="512" t="s">
        <v>6</v>
      </c>
      <c r="F2" s="515" t="s">
        <v>7</v>
      </c>
      <c r="G2" s="518" t="s">
        <v>178</v>
      </c>
      <c r="H2" s="520" t="s">
        <v>5835</v>
      </c>
      <c r="I2" s="410"/>
      <c r="J2" s="410"/>
      <c r="K2" s="410"/>
      <c r="L2" s="410"/>
      <c r="M2" s="410"/>
      <c r="N2" s="410"/>
      <c r="O2" s="410"/>
      <c r="P2" s="410"/>
      <c r="Q2" s="410"/>
      <c r="R2" s="410"/>
      <c r="S2" s="410"/>
      <c r="T2" s="410"/>
      <c r="U2" s="410"/>
      <c r="V2" s="410"/>
      <c r="W2" s="521"/>
      <c r="X2" s="28"/>
      <c r="Y2" s="520" t="s">
        <v>5833</v>
      </c>
      <c r="Z2" s="410"/>
      <c r="AA2" s="410"/>
      <c r="AB2" s="410"/>
      <c r="AC2" s="410"/>
      <c r="AD2" s="410"/>
      <c r="AE2" s="410"/>
      <c r="AF2" s="410"/>
      <c r="AG2" s="410"/>
      <c r="AH2" s="410"/>
      <c r="AI2" s="410"/>
      <c r="AJ2" s="410"/>
      <c r="AK2" s="410"/>
      <c r="AL2" s="410"/>
      <c r="AM2" s="410"/>
      <c r="AN2" s="410"/>
      <c r="AO2" s="410"/>
      <c r="AP2" s="410"/>
      <c r="AQ2" s="410"/>
      <c r="AR2" s="410"/>
      <c r="AS2" s="410"/>
      <c r="AT2" s="410"/>
      <c r="AU2" s="410"/>
      <c r="AV2" s="410"/>
      <c r="AW2" s="410"/>
      <c r="AX2" s="410"/>
      <c r="AY2" s="410"/>
      <c r="AZ2" s="521"/>
      <c r="BA2" s="23"/>
    </row>
    <row r="3" spans="1:53" s="6" customFormat="1" ht="68.25" customHeight="1" x14ac:dyDescent="0.45">
      <c r="A3" s="504"/>
      <c r="B3" s="507"/>
      <c r="C3" s="507"/>
      <c r="D3" s="510"/>
      <c r="E3" s="513"/>
      <c r="F3" s="516"/>
      <c r="G3" s="412"/>
      <c r="H3" s="541" t="s">
        <v>179</v>
      </c>
      <c r="I3" s="539" t="s">
        <v>5838</v>
      </c>
      <c r="J3" s="544" t="s">
        <v>5837</v>
      </c>
      <c r="K3" s="545"/>
      <c r="L3" s="546" t="s">
        <v>180</v>
      </c>
      <c r="M3" s="549" t="s">
        <v>5841</v>
      </c>
      <c r="N3" s="522" t="s">
        <v>5836</v>
      </c>
      <c r="O3" s="522"/>
      <c r="P3" s="522"/>
      <c r="Q3" s="522"/>
      <c r="R3" s="522"/>
      <c r="S3" s="522"/>
      <c r="T3" s="522"/>
      <c r="U3" s="522"/>
      <c r="V3" s="522" t="s">
        <v>181</v>
      </c>
      <c r="W3" s="524"/>
      <c r="X3" s="28"/>
      <c r="Y3" s="537" t="s">
        <v>179</v>
      </c>
      <c r="Z3" s="539" t="s">
        <v>5838</v>
      </c>
      <c r="AA3" s="522" t="s">
        <v>5837</v>
      </c>
      <c r="AB3" s="522"/>
      <c r="AC3" s="523" t="s">
        <v>182</v>
      </c>
      <c r="AD3" s="523"/>
      <c r="AE3" s="523"/>
      <c r="AF3" s="523"/>
      <c r="AG3" s="523"/>
      <c r="AH3" s="523"/>
      <c r="AI3" s="523"/>
      <c r="AJ3" s="524"/>
      <c r="AK3" s="522" t="s">
        <v>5735</v>
      </c>
      <c r="AL3" s="522"/>
      <c r="AM3" s="522"/>
      <c r="AN3" s="522"/>
      <c r="AO3" s="522"/>
      <c r="AP3" s="522"/>
      <c r="AQ3" s="522"/>
      <c r="AR3" s="524"/>
      <c r="AS3" s="523" t="s">
        <v>5842</v>
      </c>
      <c r="AT3" s="523"/>
      <c r="AU3" s="523"/>
      <c r="AV3" s="523"/>
      <c r="AW3" s="523"/>
      <c r="AX3" s="523"/>
      <c r="AY3" s="523"/>
      <c r="AZ3" s="524"/>
    </row>
    <row r="4" spans="1:53" s="6" customFormat="1" ht="78.75" customHeight="1" x14ac:dyDescent="0.45">
      <c r="A4" s="504"/>
      <c r="B4" s="507"/>
      <c r="C4" s="507"/>
      <c r="D4" s="510"/>
      <c r="E4" s="513"/>
      <c r="F4" s="516"/>
      <c r="G4" s="412"/>
      <c r="H4" s="542"/>
      <c r="I4" s="531"/>
      <c r="J4" s="531" t="s">
        <v>183</v>
      </c>
      <c r="K4" s="412" t="s">
        <v>5834</v>
      </c>
      <c r="L4" s="547"/>
      <c r="M4" s="550"/>
      <c r="N4" s="533" t="s">
        <v>184</v>
      </c>
      <c r="O4" s="26"/>
      <c r="P4" s="26"/>
      <c r="Q4" s="26"/>
      <c r="R4" s="26"/>
      <c r="S4" s="27"/>
      <c r="T4" s="535" t="s">
        <v>30</v>
      </c>
      <c r="U4" s="527" t="s">
        <v>31</v>
      </c>
      <c r="V4" s="527" t="s">
        <v>185</v>
      </c>
      <c r="W4" s="529" t="s">
        <v>5839</v>
      </c>
      <c r="X4" s="226"/>
      <c r="Y4" s="537"/>
      <c r="Z4" s="531"/>
      <c r="AA4" s="522" t="s">
        <v>183</v>
      </c>
      <c r="AB4" s="412" t="s">
        <v>5834</v>
      </c>
      <c r="AC4" s="525" t="s">
        <v>184</v>
      </c>
      <c r="AD4" s="34"/>
      <c r="AE4" s="34"/>
      <c r="AF4" s="34"/>
      <c r="AG4" s="34"/>
      <c r="AH4" s="35"/>
      <c r="AI4" s="527" t="s">
        <v>30</v>
      </c>
      <c r="AJ4" s="529" t="s">
        <v>31</v>
      </c>
      <c r="AK4" s="525" t="s">
        <v>184</v>
      </c>
      <c r="AL4" s="34"/>
      <c r="AM4" s="34"/>
      <c r="AN4" s="34"/>
      <c r="AO4" s="34"/>
      <c r="AP4" s="35"/>
      <c r="AQ4" s="527" t="s">
        <v>30</v>
      </c>
      <c r="AR4" s="529" t="s">
        <v>31</v>
      </c>
      <c r="AS4" s="525" t="s">
        <v>184</v>
      </c>
      <c r="AT4" s="34"/>
      <c r="AU4" s="34"/>
      <c r="AV4" s="34"/>
      <c r="AW4" s="34"/>
      <c r="AX4" s="35"/>
      <c r="AY4" s="527" t="s">
        <v>30</v>
      </c>
      <c r="AZ4" s="529" t="s">
        <v>31</v>
      </c>
    </row>
    <row r="5" spans="1:53" s="6" customFormat="1" ht="236.25" customHeight="1" thickBot="1" x14ac:dyDescent="0.5">
      <c r="A5" s="505"/>
      <c r="B5" s="508"/>
      <c r="C5" s="508"/>
      <c r="D5" s="511"/>
      <c r="E5" s="514"/>
      <c r="F5" s="517"/>
      <c r="G5" s="519"/>
      <c r="H5" s="543"/>
      <c r="I5" s="532"/>
      <c r="J5" s="532"/>
      <c r="K5" s="519"/>
      <c r="L5" s="548"/>
      <c r="M5" s="551"/>
      <c r="N5" s="534"/>
      <c r="O5" s="19" t="s">
        <v>186</v>
      </c>
      <c r="P5" s="20" t="s">
        <v>187</v>
      </c>
      <c r="Q5" s="20" t="s">
        <v>188</v>
      </c>
      <c r="R5" s="20" t="s">
        <v>189</v>
      </c>
      <c r="S5" s="21" t="s">
        <v>190</v>
      </c>
      <c r="T5" s="526"/>
      <c r="U5" s="528"/>
      <c r="V5" s="528"/>
      <c r="W5" s="530"/>
      <c r="X5" s="226"/>
      <c r="Y5" s="538"/>
      <c r="Z5" s="532"/>
      <c r="AA5" s="536"/>
      <c r="AB5" s="519"/>
      <c r="AC5" s="526"/>
      <c r="AD5" s="19" t="s">
        <v>186</v>
      </c>
      <c r="AE5" s="20" t="s">
        <v>187</v>
      </c>
      <c r="AF5" s="20" t="s">
        <v>188</v>
      </c>
      <c r="AG5" s="20" t="s">
        <v>189</v>
      </c>
      <c r="AH5" s="21" t="s">
        <v>190</v>
      </c>
      <c r="AI5" s="528"/>
      <c r="AJ5" s="530">
        <f t="shared" ref="AJ5" si="0">COLUMN(AJ5)-3</f>
        <v>33</v>
      </c>
      <c r="AK5" s="526"/>
      <c r="AL5" s="19" t="s">
        <v>186</v>
      </c>
      <c r="AM5" s="20" t="s">
        <v>187</v>
      </c>
      <c r="AN5" s="20" t="s">
        <v>188</v>
      </c>
      <c r="AO5" s="20" t="s">
        <v>189</v>
      </c>
      <c r="AP5" s="21" t="s">
        <v>190</v>
      </c>
      <c r="AQ5" s="528"/>
      <c r="AR5" s="530">
        <f t="shared" ref="AR5" si="1">COLUMN(AR5)-3</f>
        <v>41</v>
      </c>
      <c r="AS5" s="526"/>
      <c r="AT5" s="19" t="s">
        <v>186</v>
      </c>
      <c r="AU5" s="20" t="s">
        <v>187</v>
      </c>
      <c r="AV5" s="20" t="s">
        <v>188</v>
      </c>
      <c r="AW5" s="20" t="s">
        <v>189</v>
      </c>
      <c r="AX5" s="21" t="s">
        <v>190</v>
      </c>
      <c r="AY5" s="528"/>
      <c r="AZ5" s="530">
        <f t="shared" ref="AZ5" si="2">COLUMN(AZ5)-3</f>
        <v>49</v>
      </c>
    </row>
    <row r="6" spans="1:53" s="15" customFormat="1" ht="22.8" thickBot="1" x14ac:dyDescent="0.5">
      <c r="A6" s="99"/>
      <c r="B6" s="100"/>
      <c r="C6" s="100"/>
      <c r="D6" s="101"/>
      <c r="E6" s="10"/>
      <c r="F6" s="11">
        <f>IF(F7="","",COUNTIFS($F7:F7,"&lt;&gt;"&amp;""))</f>
        <v>1</v>
      </c>
      <c r="G6" s="191">
        <f>IF(G7="","",COUNTIFS($F7:G7,"&lt;&gt;"&amp;""))</f>
        <v>2</v>
      </c>
      <c r="H6" s="24">
        <f>IF(H7="","",COUNTIFS($F7:H7,"&lt;&gt;"&amp;""))</f>
        <v>3</v>
      </c>
      <c r="I6" s="125">
        <f>IF(I7="","",COUNTIFS($F7:I7,"&lt;&gt;"&amp;""))</f>
        <v>4</v>
      </c>
      <c r="J6" s="11">
        <f>IF(J7="","",COUNTIFS($F7:J7,"&lt;&gt;"&amp;""))</f>
        <v>5</v>
      </c>
      <c r="K6" s="12">
        <f>IF(K7="","",COUNTIFS($F7:K7,"&lt;&gt;"&amp;""))</f>
        <v>6</v>
      </c>
      <c r="L6" s="107">
        <f>IF(L7="","",COUNTIFS($F7:L7,"&lt;&gt;"&amp;""))</f>
        <v>7</v>
      </c>
      <c r="M6" s="108">
        <f>IF(M7="","",COUNTIFS($F7:M7,"&lt;&gt;"&amp;""))</f>
        <v>8</v>
      </c>
      <c r="N6" s="9">
        <f>IF(N7="","",COUNTIFS($F7:N7,"&lt;&gt;"&amp;""))</f>
        <v>9</v>
      </c>
      <c r="O6" s="22">
        <f>IF(O7="","",COUNTIFS($F7:O7,"&lt;&gt;"&amp;""))</f>
        <v>10</v>
      </c>
      <c r="P6" s="18">
        <f>IF(P7="","",COUNTIFS($F7:P7,"&lt;&gt;"&amp;""))</f>
        <v>11</v>
      </c>
      <c r="Q6" s="18">
        <f>IF(Q7="","",COUNTIFS($F7:Q7,"&lt;&gt;"&amp;""))</f>
        <v>12</v>
      </c>
      <c r="R6" s="18">
        <f>IF(R7="","",COUNTIFS($F7:R7,"&lt;&gt;"&amp;""))</f>
        <v>13</v>
      </c>
      <c r="S6" s="13">
        <f>IF(S7="","",COUNTIFS($F7:S7,"&lt;&gt;"&amp;""))</f>
        <v>14</v>
      </c>
      <c r="T6" s="11">
        <f>IF(T7="","",COUNTIFS($F7:T7,"&lt;&gt;"&amp;""))</f>
        <v>15</v>
      </c>
      <c r="U6" s="221">
        <f>IF(U7="","",COUNTIFS($F7:U7,"&lt;&gt;"&amp;""))</f>
        <v>16</v>
      </c>
      <c r="V6" s="9" t="str">
        <f>IF(V7="","",COUNTIFS($F7:V7,"&lt;&gt;"&amp;""))</f>
        <v/>
      </c>
      <c r="W6" s="14" t="str">
        <f>IF(W7="","",COUNTIFS($F7:W7,"&lt;&gt;"&amp;""))</f>
        <v/>
      </c>
      <c r="X6" s="190"/>
      <c r="Y6" s="10">
        <f>IF(Y7="","",COUNTIFS($F7:Y7,"&lt;&gt;"&amp;""))</f>
        <v>17</v>
      </c>
      <c r="Z6" s="132">
        <f>IF(Z7="","",COUNTIFS($F7:Z7,"&lt;&gt;"&amp;""))</f>
        <v>18</v>
      </c>
      <c r="AA6" s="11">
        <f>IF(AA7="","",COUNTIFS($F7:AA7,"&lt;&gt;"&amp;""))</f>
        <v>19</v>
      </c>
      <c r="AB6" s="14">
        <f>IF(AB7="","",COUNTIFS($F7:AB7,"&lt;&gt;"&amp;""))</f>
        <v>20</v>
      </c>
      <c r="AC6" s="9">
        <f>IF(AC7="","",COUNTIFS($F7:AC7,"&lt;&gt;"&amp;""))</f>
        <v>21</v>
      </c>
      <c r="AD6" s="22">
        <f>IF(AD7="","",COUNTIFS($F7:AD7,"&lt;&gt;"&amp;""))</f>
        <v>22</v>
      </c>
      <c r="AE6" s="18">
        <f>IF(AE7="","",COUNTIFS($F7:AE7,"&lt;&gt;"&amp;""))</f>
        <v>23</v>
      </c>
      <c r="AF6" s="18">
        <f>IF(AF7="","",COUNTIFS($F7:AF7,"&lt;&gt;"&amp;""))</f>
        <v>24</v>
      </c>
      <c r="AG6" s="18">
        <f>IF(AG7="","",COUNTIFS($F7:AG7,"&lt;&gt;"&amp;""))</f>
        <v>25</v>
      </c>
      <c r="AH6" s="13">
        <f>IF(AH7="","",COUNTIFS($F7:AH7,"&lt;&gt;"&amp;""))</f>
        <v>26</v>
      </c>
      <c r="AI6" s="11">
        <f>IF(AI7="","",COUNTIFS($F7:AI7,"&lt;&gt;"&amp;""))</f>
        <v>27</v>
      </c>
      <c r="AJ6" s="14">
        <f>IF(AJ7="","",COUNTIFS($F7:AJ7,"&lt;&gt;"&amp;""))</f>
        <v>28</v>
      </c>
      <c r="AK6" s="9">
        <f>IF(AK7="","",COUNTIFS($F7:AK7,"&lt;&gt;"&amp;""))</f>
        <v>29</v>
      </c>
      <c r="AL6" s="22">
        <f>IF(AL7="","",COUNTIFS($F7:AL7,"&lt;&gt;"&amp;""))</f>
        <v>30</v>
      </c>
      <c r="AM6" s="18">
        <f>IF(AM7="","",COUNTIFS($F7:AM7,"&lt;&gt;"&amp;""))</f>
        <v>31</v>
      </c>
      <c r="AN6" s="18">
        <f>IF(AN7="","",COUNTIFS($F7:AN7,"&lt;&gt;"&amp;""))</f>
        <v>32</v>
      </c>
      <c r="AO6" s="18">
        <f>IF(AO7="","",COUNTIFS($F7:AO7,"&lt;&gt;"&amp;""))</f>
        <v>33</v>
      </c>
      <c r="AP6" s="13">
        <f>IF(AP7="","",COUNTIFS($F7:AP7,"&lt;&gt;"&amp;""))</f>
        <v>34</v>
      </c>
      <c r="AQ6" s="11">
        <f>IF(AQ7="","",COUNTIFS($F7:AQ7,"&lt;&gt;"&amp;""))</f>
        <v>35</v>
      </c>
      <c r="AR6" s="14">
        <f>IF(AR7="","",COUNTIFS($F7:AR7,"&lt;&gt;"&amp;""))</f>
        <v>36</v>
      </c>
      <c r="AS6" s="9">
        <f>IF(AS7="","",COUNTIFS($F7:AS7,"&lt;&gt;"&amp;""))</f>
        <v>37</v>
      </c>
      <c r="AT6" s="22">
        <f>IF(AT7="","",COUNTIFS($F7:AT7,"&lt;&gt;"&amp;""))</f>
        <v>38</v>
      </c>
      <c r="AU6" s="18">
        <f>IF(AU7="","",COUNTIFS($F7:AU7,"&lt;&gt;"&amp;""))</f>
        <v>39</v>
      </c>
      <c r="AV6" s="18">
        <f>IF(AV7="","",COUNTIFS($F7:AV7,"&lt;&gt;"&amp;""))</f>
        <v>40</v>
      </c>
      <c r="AW6" s="18">
        <f>IF(AW7="","",COUNTIFS($F7:AW7,"&lt;&gt;"&amp;""))</f>
        <v>41</v>
      </c>
      <c r="AX6" s="13">
        <f>IF(AX7="","",COUNTIFS($F7:AX7,"&lt;&gt;"&amp;""))</f>
        <v>42</v>
      </c>
      <c r="AY6" s="11">
        <f>IF(AY7="","",COUNTIFS($F7:AY7,"&lt;&gt;"&amp;""))</f>
        <v>43</v>
      </c>
      <c r="AZ6" s="14">
        <f>IF(AZ7="","",COUNTIFS($F7:AZ7,"&lt;&gt;"&amp;""))</f>
        <v>44</v>
      </c>
    </row>
    <row r="7" spans="1:53" s="15" customFormat="1" ht="22.2" x14ac:dyDescent="0.45">
      <c r="A7" s="113"/>
      <c r="B7" s="114"/>
      <c r="C7" s="114"/>
      <c r="D7" s="115"/>
      <c r="E7" s="116"/>
      <c r="F7" s="117" t="s">
        <v>74</v>
      </c>
      <c r="G7" s="192" t="s">
        <v>74</v>
      </c>
      <c r="H7" s="118" t="s">
        <v>5743</v>
      </c>
      <c r="I7" s="126" t="s">
        <v>72</v>
      </c>
      <c r="J7" s="117" t="s">
        <v>72</v>
      </c>
      <c r="K7" s="119" t="s">
        <v>73</v>
      </c>
      <c r="L7" s="129" t="s">
        <v>75</v>
      </c>
      <c r="M7" s="170" t="s">
        <v>72</v>
      </c>
      <c r="N7" s="120" t="s">
        <v>5744</v>
      </c>
      <c r="O7" s="121" t="s">
        <v>75</v>
      </c>
      <c r="P7" s="122" t="s">
        <v>75</v>
      </c>
      <c r="Q7" s="122" t="s">
        <v>75</v>
      </c>
      <c r="R7" s="122" t="s">
        <v>75</v>
      </c>
      <c r="S7" s="123" t="s">
        <v>75</v>
      </c>
      <c r="T7" s="117" t="s">
        <v>75</v>
      </c>
      <c r="U7" s="222" t="s">
        <v>74</v>
      </c>
      <c r="V7" s="120"/>
      <c r="W7" s="124"/>
      <c r="X7" s="190"/>
      <c r="Y7" s="118" t="s">
        <v>5743</v>
      </c>
      <c r="Z7" s="126" t="s">
        <v>72</v>
      </c>
      <c r="AA7" s="117" t="s">
        <v>72</v>
      </c>
      <c r="AB7" s="119" t="s">
        <v>73</v>
      </c>
      <c r="AC7" s="171" t="s">
        <v>74</v>
      </c>
      <c r="AD7" s="172" t="s">
        <v>75</v>
      </c>
      <c r="AE7" s="173" t="s">
        <v>75</v>
      </c>
      <c r="AF7" s="173" t="s">
        <v>75</v>
      </c>
      <c r="AG7" s="173" t="s">
        <v>75</v>
      </c>
      <c r="AH7" s="174" t="s">
        <v>75</v>
      </c>
      <c r="AI7" s="171" t="s">
        <v>75</v>
      </c>
      <c r="AJ7" s="175" t="s">
        <v>74</v>
      </c>
      <c r="AK7" s="176" t="s">
        <v>74</v>
      </c>
      <c r="AL7" s="172" t="s">
        <v>75</v>
      </c>
      <c r="AM7" s="173" t="s">
        <v>75</v>
      </c>
      <c r="AN7" s="173" t="s">
        <v>75</v>
      </c>
      <c r="AO7" s="173" t="s">
        <v>75</v>
      </c>
      <c r="AP7" s="174" t="s">
        <v>75</v>
      </c>
      <c r="AQ7" s="171" t="s">
        <v>75</v>
      </c>
      <c r="AR7" s="175" t="s">
        <v>74</v>
      </c>
      <c r="AS7" s="176" t="s">
        <v>74</v>
      </c>
      <c r="AT7" s="172" t="s">
        <v>75</v>
      </c>
      <c r="AU7" s="173" t="s">
        <v>75</v>
      </c>
      <c r="AV7" s="173" t="s">
        <v>75</v>
      </c>
      <c r="AW7" s="173" t="s">
        <v>75</v>
      </c>
      <c r="AX7" s="174" t="s">
        <v>75</v>
      </c>
      <c r="AY7" s="171" t="s">
        <v>75</v>
      </c>
      <c r="AZ7" s="175" t="s">
        <v>74</v>
      </c>
    </row>
    <row r="8" spans="1:53" s="220" customFormat="1" ht="40.5" customHeight="1" x14ac:dyDescent="0.45">
      <c r="A8" s="110">
        <f>IF($H8&lt;&gt;"",'【別添様式１】医療機関の基本的情報（医療機関→都道府県）'!$A$9,"")</f>
        <v>5</v>
      </c>
      <c r="B8" s="111" t="str">
        <f>IF($H8&lt;&gt;"",'【別添様式１】医療機関の基本的情報（医療機関→都道府県）'!$B$9,"")</f>
        <v>0502</v>
      </c>
      <c r="C8" s="111" t="str">
        <f>IF($H8&lt;&gt;"",'【別添様式１】医療機関の基本的情報（医療機関→都道府県）'!$C$9,"")</f>
        <v>0504</v>
      </c>
      <c r="D8" s="112">
        <f>IF($H8&lt;&gt;"",'【別添様式１】医療機関の基本的情報（医療機関→都道府県）'!$D$9,"")</f>
        <v>5368</v>
      </c>
      <c r="E8" s="195" t="s">
        <v>5737</v>
      </c>
      <c r="F8" s="196" t="str">
        <f>IF($H8&lt;&gt;"",'【別添様式１】医療機関の基本的情報（医療機関→都道府県）'!F$9,"")</f>
        <v>〇〇〇病院</v>
      </c>
      <c r="G8" s="193" t="str">
        <f>IF($H8&lt;&gt;"",'【別添様式１】医療機関の基本的情報（医療機関→都道府県）'!G$9,"")</f>
        <v>12345678901</v>
      </c>
      <c r="H8" s="197" t="s">
        <v>5738</v>
      </c>
      <c r="I8" s="198" t="s">
        <v>5815</v>
      </c>
      <c r="J8" s="199" t="s">
        <v>5766</v>
      </c>
      <c r="K8" s="200"/>
      <c r="L8" s="201">
        <v>0.67900000000000005</v>
      </c>
      <c r="M8" s="202"/>
      <c r="N8" s="203">
        <f t="shared" ref="N8:N39" si="3">SUM(O8:S8)</f>
        <v>25</v>
      </c>
      <c r="O8" s="204"/>
      <c r="P8" s="205">
        <v>25</v>
      </c>
      <c r="Q8" s="205"/>
      <c r="R8" s="205"/>
      <c r="S8" s="206"/>
      <c r="T8" s="207"/>
      <c r="U8" s="208">
        <f t="shared" ref="U8:U39" si="4">N8+T8</f>
        <v>25</v>
      </c>
      <c r="V8" s="209" t="s">
        <v>5829</v>
      </c>
      <c r="W8" s="210"/>
      <c r="X8" s="211"/>
      <c r="Y8" s="212" t="s">
        <v>5738</v>
      </c>
      <c r="Z8" s="198" t="s">
        <v>5815</v>
      </c>
      <c r="AA8" s="199" t="s">
        <v>5828</v>
      </c>
      <c r="AB8" s="213"/>
      <c r="AC8" s="214">
        <f t="shared" ref="AC8:AC39" si="5">SUM(AD8:AH8)</f>
        <v>10</v>
      </c>
      <c r="AD8" s="215"/>
      <c r="AE8" s="216">
        <v>10</v>
      </c>
      <c r="AF8" s="216"/>
      <c r="AG8" s="216"/>
      <c r="AH8" s="217"/>
      <c r="AI8" s="218"/>
      <c r="AJ8" s="219">
        <f t="shared" ref="AJ8:AJ39" si="6">AC8+AI8</f>
        <v>10</v>
      </c>
      <c r="AK8" s="214"/>
      <c r="AL8" s="215"/>
      <c r="AM8" s="216">
        <v>8</v>
      </c>
      <c r="AN8" s="216"/>
      <c r="AO8" s="216"/>
      <c r="AP8" s="217"/>
      <c r="AQ8" s="218"/>
      <c r="AR8" s="219">
        <f t="shared" ref="AR8:AR39" si="7">AK8+AQ8</f>
        <v>0</v>
      </c>
      <c r="AS8" s="214">
        <f t="shared" ref="AS8:AS39" si="8">SUM(AT8:AX8)</f>
        <v>0</v>
      </c>
      <c r="AT8" s="215"/>
      <c r="AU8" s="216">
        <v>0</v>
      </c>
      <c r="AV8" s="216"/>
      <c r="AW8" s="216"/>
      <c r="AX8" s="217"/>
      <c r="AY8" s="218"/>
      <c r="AZ8" s="219">
        <f>AS8+AY8</f>
        <v>0</v>
      </c>
    </row>
    <row r="9" spans="1:53" s="220" customFormat="1" ht="40.5" customHeight="1" x14ac:dyDescent="0.45">
      <c r="A9" s="110">
        <f>IF($H9&lt;&gt;"",'【別添様式１】医療機関の基本的情報（医療機関→都道府県）'!$A$9,"")</f>
        <v>5</v>
      </c>
      <c r="B9" s="111" t="str">
        <f>IF($H9&lt;&gt;"",'【別添様式１】医療機関の基本的情報（医療機関→都道府県）'!$B$9,"")</f>
        <v>0502</v>
      </c>
      <c r="C9" s="111" t="str">
        <f>IF($H9&lt;&gt;"",'【別添様式１】医療機関の基本的情報（医療機関→都道府県）'!$C$9,"")</f>
        <v>0504</v>
      </c>
      <c r="D9" s="112">
        <f>IF($H9&lt;&gt;"",'【別添様式１】医療機関の基本的情報（医療機関→都道府県）'!$D$9,"")</f>
        <v>5368</v>
      </c>
      <c r="E9" s="195" t="s">
        <v>5745</v>
      </c>
      <c r="F9" s="196" t="str">
        <f>IF($H9&lt;&gt;"",'【別添様式１】医療機関の基本的情報（医療機関→都道府県）'!F$9,"")</f>
        <v>〇〇〇病院</v>
      </c>
      <c r="G9" s="193" t="str">
        <f>IF($H9&lt;&gt;"",'【別添様式１】医療機関の基本的情報（医療機関→都道府県）'!G$9,"")</f>
        <v>12345678901</v>
      </c>
      <c r="H9" s="197" t="s">
        <v>5746</v>
      </c>
      <c r="I9" s="198" t="s">
        <v>5740</v>
      </c>
      <c r="J9" s="199" t="s">
        <v>5827</v>
      </c>
      <c r="K9" s="200" t="s">
        <v>5800</v>
      </c>
      <c r="L9" s="201"/>
      <c r="M9" s="202" t="s">
        <v>89</v>
      </c>
      <c r="N9" s="203">
        <f t="shared" si="3"/>
        <v>0</v>
      </c>
      <c r="O9" s="204"/>
      <c r="P9" s="205"/>
      <c r="Q9" s="205"/>
      <c r="R9" s="205"/>
      <c r="S9" s="206"/>
      <c r="T9" s="207">
        <v>20</v>
      </c>
      <c r="U9" s="208">
        <f t="shared" si="4"/>
        <v>20</v>
      </c>
      <c r="V9" s="209" t="s">
        <v>52</v>
      </c>
      <c r="W9" s="210"/>
      <c r="X9" s="211"/>
      <c r="Y9" s="212" t="s">
        <v>5746</v>
      </c>
      <c r="Z9" s="198" t="s">
        <v>5740</v>
      </c>
      <c r="AA9" s="199" t="s">
        <v>5827</v>
      </c>
      <c r="AB9" s="213" t="s">
        <v>5800</v>
      </c>
      <c r="AC9" s="214">
        <f t="shared" si="5"/>
        <v>0</v>
      </c>
      <c r="AD9" s="215"/>
      <c r="AE9" s="216"/>
      <c r="AF9" s="216"/>
      <c r="AG9" s="216"/>
      <c r="AH9" s="217"/>
      <c r="AI9" s="218">
        <v>5</v>
      </c>
      <c r="AJ9" s="219">
        <f t="shared" si="6"/>
        <v>5</v>
      </c>
      <c r="AK9" s="214"/>
      <c r="AL9" s="215"/>
      <c r="AM9" s="216"/>
      <c r="AN9" s="216"/>
      <c r="AO9" s="216"/>
      <c r="AP9" s="217"/>
      <c r="AQ9" s="218">
        <v>5</v>
      </c>
      <c r="AR9" s="219">
        <f t="shared" si="7"/>
        <v>5</v>
      </c>
      <c r="AS9" s="214">
        <f t="shared" si="8"/>
        <v>0</v>
      </c>
      <c r="AT9" s="215"/>
      <c r="AU9" s="216"/>
      <c r="AV9" s="216"/>
      <c r="AW9" s="216"/>
      <c r="AX9" s="217"/>
      <c r="AY9" s="218">
        <v>3</v>
      </c>
      <c r="AZ9" s="219">
        <f>AS9+AY9</f>
        <v>3</v>
      </c>
    </row>
    <row r="10" spans="1:53" s="49" customFormat="1" ht="40.950000000000003" customHeight="1" x14ac:dyDescent="0.45">
      <c r="A10" s="110" t="str">
        <f>IF($H10&lt;&gt;"",'【別添様式１】医療機関の基本的情報（医療機関→都道府県）'!$A$10,"")</f>
        <v/>
      </c>
      <c r="B10" s="111" t="str">
        <f>IF($H10&lt;&gt;"",'【別添様式１】医療機関の基本的情報（医療機関→都道府県）'!$B$10,"")</f>
        <v/>
      </c>
      <c r="C10" s="111" t="str">
        <f>IF($H10&lt;&gt;"",'【別添様式１】医療機関の基本的情報（医療機関→都道府県）'!$C$10,"")</f>
        <v/>
      </c>
      <c r="D10" s="112" t="str">
        <f>IF($H10&lt;&gt;"",'【別添様式１】医療機関の基本的情報（医療機関→都道府県）'!$D$10,"")</f>
        <v/>
      </c>
      <c r="E10" s="133">
        <v>1</v>
      </c>
      <c r="F10" s="109" t="str">
        <f>IF($H10&lt;&gt;"",'【別添様式１】医療機関の基本的情報（医療機関→都道府県）'!F$10,"")</f>
        <v/>
      </c>
      <c r="G10" s="194" t="str">
        <f>IF($H10&lt;&gt;"",'【別添様式１】医療機関の基本的情報（医療機関→都道府県）'!G$10,"")</f>
        <v/>
      </c>
      <c r="H10" s="134"/>
      <c r="I10" s="135"/>
      <c r="J10" s="136"/>
      <c r="K10" s="137"/>
      <c r="L10" s="138"/>
      <c r="M10" s="139"/>
      <c r="N10" s="235">
        <f t="shared" si="3"/>
        <v>0</v>
      </c>
      <c r="O10" s="140"/>
      <c r="P10" s="141"/>
      <c r="Q10" s="141"/>
      <c r="R10" s="141"/>
      <c r="S10" s="142"/>
      <c r="T10" s="143"/>
      <c r="U10" s="223">
        <f t="shared" si="4"/>
        <v>0</v>
      </c>
      <c r="V10" s="238"/>
      <c r="W10" s="187"/>
      <c r="X10" s="227"/>
      <c r="Y10" s="144"/>
      <c r="Z10" s="135"/>
      <c r="AA10" s="136"/>
      <c r="AB10" s="145"/>
      <c r="AC10" s="229">
        <f t="shared" si="5"/>
        <v>0</v>
      </c>
      <c r="AD10" s="177"/>
      <c r="AE10" s="178"/>
      <c r="AF10" s="178"/>
      <c r="AG10" s="178"/>
      <c r="AH10" s="179"/>
      <c r="AI10" s="375"/>
      <c r="AJ10" s="232">
        <f t="shared" si="6"/>
        <v>0</v>
      </c>
      <c r="AK10" s="229">
        <f t="shared" ref="AK10:AK39" si="9">SUM(AL10:AP10)</f>
        <v>0</v>
      </c>
      <c r="AL10" s="177"/>
      <c r="AM10" s="178"/>
      <c r="AN10" s="178"/>
      <c r="AO10" s="178"/>
      <c r="AP10" s="179"/>
      <c r="AQ10" s="375"/>
      <c r="AR10" s="232">
        <f t="shared" si="7"/>
        <v>0</v>
      </c>
      <c r="AS10" s="229">
        <f t="shared" si="8"/>
        <v>0</v>
      </c>
      <c r="AT10" s="177"/>
      <c r="AU10" s="178"/>
      <c r="AV10" s="178"/>
      <c r="AW10" s="178"/>
      <c r="AX10" s="179"/>
      <c r="AY10" s="375"/>
      <c r="AZ10" s="232">
        <f>AS10+AY10</f>
        <v>0</v>
      </c>
    </row>
    <row r="11" spans="1:53" s="49" customFormat="1" ht="40.200000000000003" customHeight="1" x14ac:dyDescent="0.45">
      <c r="A11" s="110" t="str">
        <f>IF($H11&lt;&gt;"",'【別添様式１】医療機関の基本的情報（医療機関→都道府県）'!$A$10,"")</f>
        <v/>
      </c>
      <c r="B11" s="111" t="str">
        <f>IF($H11&lt;&gt;"",'【別添様式１】医療機関の基本的情報（医療機関→都道府県）'!$B$10,"")</f>
        <v/>
      </c>
      <c r="C11" s="111" t="str">
        <f>IF($H11&lt;&gt;"",'【別添様式１】医療機関の基本的情報（医療機関→都道府県）'!$C$10,"")</f>
        <v/>
      </c>
      <c r="D11" s="112" t="str">
        <f>IF($H11&lt;&gt;"",'【別添様式１】医療機関の基本的情報（医療機関→都道府県）'!$D$10,"")</f>
        <v/>
      </c>
      <c r="E11" s="133">
        <v>2</v>
      </c>
      <c r="F11" s="109" t="str">
        <f>IF($H11&lt;&gt;"",'【別添様式１】医療機関の基本的情報（医療機関→都道府県）'!F$10,"")</f>
        <v/>
      </c>
      <c r="G11" s="194" t="str">
        <f>IF($H11&lt;&gt;"",'【別添様式１】医療機関の基本的情報（医療機関→都道府県）'!G$10,"")</f>
        <v/>
      </c>
      <c r="H11" s="146"/>
      <c r="I11" s="147"/>
      <c r="J11" s="136"/>
      <c r="K11" s="137"/>
      <c r="L11" s="148"/>
      <c r="M11" s="149"/>
      <c r="N11" s="236">
        <f t="shared" si="3"/>
        <v>0</v>
      </c>
      <c r="O11" s="150"/>
      <c r="P11" s="151"/>
      <c r="Q11" s="151"/>
      <c r="R11" s="151"/>
      <c r="S11" s="152"/>
      <c r="T11" s="153"/>
      <c r="U11" s="224">
        <f t="shared" si="4"/>
        <v>0</v>
      </c>
      <c r="V11" s="238"/>
      <c r="W11" s="188"/>
      <c r="X11" s="227"/>
      <c r="Y11" s="144"/>
      <c r="Z11" s="135"/>
      <c r="AA11" s="136"/>
      <c r="AB11" s="145"/>
      <c r="AC11" s="230">
        <f t="shared" si="5"/>
        <v>0</v>
      </c>
      <c r="AD11" s="180"/>
      <c r="AE11" s="181"/>
      <c r="AF11" s="181"/>
      <c r="AG11" s="181"/>
      <c r="AH11" s="182"/>
      <c r="AI11" s="375"/>
      <c r="AJ11" s="233">
        <f t="shared" si="6"/>
        <v>0</v>
      </c>
      <c r="AK11" s="230">
        <f t="shared" si="9"/>
        <v>0</v>
      </c>
      <c r="AL11" s="180"/>
      <c r="AM11" s="181"/>
      <c r="AN11" s="181"/>
      <c r="AO11" s="181"/>
      <c r="AP11" s="182"/>
      <c r="AQ11" s="375"/>
      <c r="AR11" s="233">
        <f t="shared" si="7"/>
        <v>0</v>
      </c>
      <c r="AS11" s="230">
        <f t="shared" si="8"/>
        <v>0</v>
      </c>
      <c r="AT11" s="180"/>
      <c r="AU11" s="181"/>
      <c r="AV11" s="181"/>
      <c r="AW11" s="181"/>
      <c r="AX11" s="182"/>
      <c r="AY11" s="375"/>
      <c r="AZ11" s="233">
        <f>AS11+AY11</f>
        <v>0</v>
      </c>
    </row>
    <row r="12" spans="1:53" s="49" customFormat="1" ht="40.200000000000003" customHeight="1" x14ac:dyDescent="0.45">
      <c r="A12" s="110" t="str">
        <f>IF($H12&lt;&gt;"",'【別添様式１】医療機関の基本的情報（医療機関→都道府県）'!$A$10,"")</f>
        <v/>
      </c>
      <c r="B12" s="111" t="str">
        <f>IF($H12&lt;&gt;"",'【別添様式１】医療機関の基本的情報（医療機関→都道府県）'!$B$10,"")</f>
        <v/>
      </c>
      <c r="C12" s="111" t="str">
        <f>IF($H12&lt;&gt;"",'【別添様式１】医療機関の基本的情報（医療機関→都道府県）'!$C$10,"")</f>
        <v/>
      </c>
      <c r="D12" s="112" t="str">
        <f>IF($H12&lt;&gt;"",'【別添様式１】医療機関の基本的情報（医療機関→都道府県）'!$D$10,"")</f>
        <v/>
      </c>
      <c r="E12" s="105">
        <v>3</v>
      </c>
      <c r="F12" s="109" t="str">
        <f>IF($H12&lt;&gt;"",'【別添様式１】医療機関の基本的情報（医療機関→都道府県）'!F$10,"")</f>
        <v/>
      </c>
      <c r="G12" s="194" t="str">
        <f>IF($H12&lt;&gt;"",'【別添様式１】医療機関の基本的情報（医療機関→都道府県）'!G$10,"")</f>
        <v/>
      </c>
      <c r="H12" s="134"/>
      <c r="I12" s="135"/>
      <c r="J12" s="136"/>
      <c r="K12" s="137"/>
      <c r="L12" s="148"/>
      <c r="M12" s="149"/>
      <c r="N12" s="236">
        <f t="shared" si="3"/>
        <v>0</v>
      </c>
      <c r="O12" s="150"/>
      <c r="P12" s="151"/>
      <c r="Q12" s="151"/>
      <c r="R12" s="151"/>
      <c r="S12" s="152"/>
      <c r="T12" s="153"/>
      <c r="U12" s="224">
        <f t="shared" si="4"/>
        <v>0</v>
      </c>
      <c r="V12" s="238"/>
      <c r="W12" s="188"/>
      <c r="X12" s="227"/>
      <c r="Y12" s="144"/>
      <c r="Z12" s="135"/>
      <c r="AA12" s="136"/>
      <c r="AB12" s="145"/>
      <c r="AC12" s="230">
        <f t="shared" si="5"/>
        <v>0</v>
      </c>
      <c r="AD12" s="180"/>
      <c r="AE12" s="181"/>
      <c r="AF12" s="181"/>
      <c r="AG12" s="181"/>
      <c r="AH12" s="182"/>
      <c r="AI12" s="375"/>
      <c r="AJ12" s="233">
        <f t="shared" si="6"/>
        <v>0</v>
      </c>
      <c r="AK12" s="230">
        <f t="shared" si="9"/>
        <v>0</v>
      </c>
      <c r="AL12" s="180"/>
      <c r="AM12" s="181"/>
      <c r="AN12" s="181"/>
      <c r="AO12" s="181"/>
      <c r="AP12" s="182"/>
      <c r="AQ12" s="375"/>
      <c r="AR12" s="233">
        <f t="shared" si="7"/>
        <v>0</v>
      </c>
      <c r="AS12" s="230">
        <f t="shared" si="8"/>
        <v>0</v>
      </c>
      <c r="AT12" s="180"/>
      <c r="AU12" s="181"/>
      <c r="AV12" s="181"/>
      <c r="AW12" s="181"/>
      <c r="AX12" s="182"/>
      <c r="AY12" s="375"/>
      <c r="AZ12" s="233">
        <f t="shared" ref="AZ12:AZ39" si="10">AS12+AY12</f>
        <v>0</v>
      </c>
    </row>
    <row r="13" spans="1:53" s="49" customFormat="1" ht="40.200000000000003" customHeight="1" x14ac:dyDescent="0.45">
      <c r="A13" s="110" t="str">
        <f>IF($H13&lt;&gt;"",'【別添様式１】医療機関の基本的情報（医療機関→都道府県）'!$A$10,"")</f>
        <v/>
      </c>
      <c r="B13" s="111" t="str">
        <f>IF($H13&lt;&gt;"",'【別添様式１】医療機関の基本的情報（医療機関→都道府県）'!$B$10,"")</f>
        <v/>
      </c>
      <c r="C13" s="111" t="str">
        <f>IF($H13&lt;&gt;"",'【別添様式１】医療機関の基本的情報（医療機関→都道府県）'!$C$10,"")</f>
        <v/>
      </c>
      <c r="D13" s="112" t="str">
        <f>IF($H13&lt;&gt;"",'【別添様式１】医療機関の基本的情報（医療機関→都道府県）'!$D$10,"")</f>
        <v/>
      </c>
      <c r="E13" s="105">
        <v>4</v>
      </c>
      <c r="F13" s="109" t="str">
        <f>IF($H13&lt;&gt;"",'【別添様式１】医療機関の基本的情報（医療機関→都道府県）'!F$10,"")</f>
        <v/>
      </c>
      <c r="G13" s="194" t="str">
        <f>IF($H13&lt;&gt;"",'【別添様式１】医療機関の基本的情報（医療機関→都道府県）'!G$10,"")</f>
        <v/>
      </c>
      <c r="H13" s="134"/>
      <c r="I13" s="135"/>
      <c r="J13" s="136"/>
      <c r="K13" s="137"/>
      <c r="L13" s="148"/>
      <c r="M13" s="149"/>
      <c r="N13" s="236">
        <f t="shared" si="3"/>
        <v>0</v>
      </c>
      <c r="O13" s="150"/>
      <c r="P13" s="151"/>
      <c r="Q13" s="151"/>
      <c r="R13" s="151"/>
      <c r="S13" s="152"/>
      <c r="T13" s="153"/>
      <c r="U13" s="224">
        <f t="shared" si="4"/>
        <v>0</v>
      </c>
      <c r="V13" s="238"/>
      <c r="W13" s="188"/>
      <c r="X13" s="227"/>
      <c r="Y13" s="144"/>
      <c r="Z13" s="135"/>
      <c r="AA13" s="136"/>
      <c r="AB13" s="145"/>
      <c r="AC13" s="230">
        <f t="shared" si="5"/>
        <v>0</v>
      </c>
      <c r="AD13" s="180"/>
      <c r="AE13" s="181"/>
      <c r="AF13" s="181"/>
      <c r="AG13" s="181"/>
      <c r="AH13" s="182"/>
      <c r="AI13" s="375"/>
      <c r="AJ13" s="233">
        <f t="shared" si="6"/>
        <v>0</v>
      </c>
      <c r="AK13" s="230">
        <f t="shared" si="9"/>
        <v>0</v>
      </c>
      <c r="AL13" s="180"/>
      <c r="AM13" s="181"/>
      <c r="AN13" s="181"/>
      <c r="AO13" s="181"/>
      <c r="AP13" s="182"/>
      <c r="AQ13" s="375"/>
      <c r="AR13" s="233">
        <f t="shared" si="7"/>
        <v>0</v>
      </c>
      <c r="AS13" s="230">
        <f t="shared" si="8"/>
        <v>0</v>
      </c>
      <c r="AT13" s="180"/>
      <c r="AU13" s="181"/>
      <c r="AV13" s="181"/>
      <c r="AW13" s="181"/>
      <c r="AX13" s="182"/>
      <c r="AY13" s="375"/>
      <c r="AZ13" s="233">
        <f t="shared" si="10"/>
        <v>0</v>
      </c>
    </row>
    <row r="14" spans="1:53" s="49" customFormat="1" ht="40.200000000000003" customHeight="1" x14ac:dyDescent="0.45">
      <c r="A14" s="110" t="str">
        <f>IF($H14&lt;&gt;"",'【別添様式１】医療機関の基本的情報（医療機関→都道府県）'!$A$10,"")</f>
        <v/>
      </c>
      <c r="B14" s="111" t="str">
        <f>IF($H14&lt;&gt;"",'【別添様式１】医療機関の基本的情報（医療機関→都道府県）'!$B$10,"")</f>
        <v/>
      </c>
      <c r="C14" s="111" t="str">
        <f>IF($H14&lt;&gt;"",'【別添様式１】医療機関の基本的情報（医療機関→都道府県）'!$C$10,"")</f>
        <v/>
      </c>
      <c r="D14" s="112" t="str">
        <f>IF($H14&lt;&gt;"",'【別添様式１】医療機関の基本的情報（医療機関→都道府県）'!$D$10,"")</f>
        <v/>
      </c>
      <c r="E14" s="105">
        <v>5</v>
      </c>
      <c r="F14" s="109" t="str">
        <f>IF($H14&lt;&gt;"",'【別添様式１】医療機関の基本的情報（医療機関→都道府県）'!F$10,"")</f>
        <v/>
      </c>
      <c r="G14" s="194" t="str">
        <f>IF($H14&lt;&gt;"",'【別添様式１】医療機関の基本的情報（医療機関→都道府県）'!G$10,"")</f>
        <v/>
      </c>
      <c r="H14" s="134"/>
      <c r="I14" s="135"/>
      <c r="J14" s="136"/>
      <c r="K14" s="137"/>
      <c r="L14" s="148"/>
      <c r="M14" s="149"/>
      <c r="N14" s="236">
        <f t="shared" si="3"/>
        <v>0</v>
      </c>
      <c r="O14" s="150"/>
      <c r="P14" s="151"/>
      <c r="Q14" s="151"/>
      <c r="R14" s="151"/>
      <c r="S14" s="152"/>
      <c r="T14" s="153"/>
      <c r="U14" s="224">
        <f t="shared" si="4"/>
        <v>0</v>
      </c>
      <c r="V14" s="238"/>
      <c r="W14" s="188"/>
      <c r="X14" s="227"/>
      <c r="Y14" s="144"/>
      <c r="Z14" s="135"/>
      <c r="AA14" s="136"/>
      <c r="AB14" s="145"/>
      <c r="AC14" s="230">
        <f t="shared" si="5"/>
        <v>0</v>
      </c>
      <c r="AD14" s="180"/>
      <c r="AE14" s="181"/>
      <c r="AF14" s="181"/>
      <c r="AG14" s="181"/>
      <c r="AH14" s="182"/>
      <c r="AI14" s="375"/>
      <c r="AJ14" s="233">
        <f t="shared" si="6"/>
        <v>0</v>
      </c>
      <c r="AK14" s="230">
        <f t="shared" si="9"/>
        <v>0</v>
      </c>
      <c r="AL14" s="180"/>
      <c r="AM14" s="181"/>
      <c r="AN14" s="181"/>
      <c r="AO14" s="181"/>
      <c r="AP14" s="182"/>
      <c r="AQ14" s="375"/>
      <c r="AR14" s="233">
        <f t="shared" si="7"/>
        <v>0</v>
      </c>
      <c r="AS14" s="230">
        <f t="shared" si="8"/>
        <v>0</v>
      </c>
      <c r="AT14" s="180"/>
      <c r="AU14" s="181"/>
      <c r="AV14" s="181"/>
      <c r="AW14" s="181"/>
      <c r="AX14" s="182"/>
      <c r="AY14" s="375"/>
      <c r="AZ14" s="233">
        <f t="shared" si="10"/>
        <v>0</v>
      </c>
    </row>
    <row r="15" spans="1:53" s="49" customFormat="1" ht="40.200000000000003" customHeight="1" x14ac:dyDescent="0.45">
      <c r="A15" s="110" t="str">
        <f>IF($H15&lt;&gt;"",'【別添様式１】医療機関の基本的情報（医療機関→都道府県）'!$A$10,"")</f>
        <v/>
      </c>
      <c r="B15" s="111" t="str">
        <f>IF($H15&lt;&gt;"",'【別添様式１】医療機関の基本的情報（医療機関→都道府県）'!$B$10,"")</f>
        <v/>
      </c>
      <c r="C15" s="111" t="str">
        <f>IF($H15&lt;&gt;"",'【別添様式１】医療機関の基本的情報（医療機関→都道府県）'!$C$10,"")</f>
        <v/>
      </c>
      <c r="D15" s="112" t="str">
        <f>IF($H15&lt;&gt;"",'【別添様式１】医療機関の基本的情報（医療機関→都道府県）'!$D$10,"")</f>
        <v/>
      </c>
      <c r="E15" s="105">
        <v>6</v>
      </c>
      <c r="F15" s="109" t="str">
        <f>IF($H15&lt;&gt;"",'【別添様式１】医療機関の基本的情報（医療機関→都道府県）'!F$10,"")</f>
        <v/>
      </c>
      <c r="G15" s="194" t="str">
        <f>IF($H15&lt;&gt;"",'【別添様式１】医療機関の基本的情報（医療機関→都道府県）'!G$10,"")</f>
        <v/>
      </c>
      <c r="H15" s="146"/>
      <c r="I15" s="147"/>
      <c r="J15" s="136"/>
      <c r="K15" s="137"/>
      <c r="L15" s="148"/>
      <c r="M15" s="149"/>
      <c r="N15" s="236">
        <f t="shared" si="3"/>
        <v>0</v>
      </c>
      <c r="O15" s="150"/>
      <c r="P15" s="151"/>
      <c r="Q15" s="151"/>
      <c r="R15" s="151"/>
      <c r="S15" s="152"/>
      <c r="T15" s="153"/>
      <c r="U15" s="224">
        <f t="shared" si="4"/>
        <v>0</v>
      </c>
      <c r="V15" s="238"/>
      <c r="W15" s="188"/>
      <c r="X15" s="227"/>
      <c r="Y15" s="144"/>
      <c r="Z15" s="135"/>
      <c r="AA15" s="136"/>
      <c r="AB15" s="145"/>
      <c r="AC15" s="230">
        <f t="shared" si="5"/>
        <v>0</v>
      </c>
      <c r="AD15" s="180"/>
      <c r="AE15" s="181"/>
      <c r="AF15" s="181"/>
      <c r="AG15" s="181"/>
      <c r="AH15" s="182"/>
      <c r="AI15" s="375"/>
      <c r="AJ15" s="233">
        <f t="shared" si="6"/>
        <v>0</v>
      </c>
      <c r="AK15" s="230">
        <f t="shared" si="9"/>
        <v>0</v>
      </c>
      <c r="AL15" s="180"/>
      <c r="AM15" s="181"/>
      <c r="AN15" s="181"/>
      <c r="AO15" s="181"/>
      <c r="AP15" s="182"/>
      <c r="AQ15" s="375"/>
      <c r="AR15" s="233">
        <f t="shared" si="7"/>
        <v>0</v>
      </c>
      <c r="AS15" s="230">
        <f t="shared" si="8"/>
        <v>0</v>
      </c>
      <c r="AT15" s="180"/>
      <c r="AU15" s="181"/>
      <c r="AV15" s="181"/>
      <c r="AW15" s="181"/>
      <c r="AX15" s="182"/>
      <c r="AY15" s="375"/>
      <c r="AZ15" s="233">
        <f t="shared" si="10"/>
        <v>0</v>
      </c>
    </row>
    <row r="16" spans="1:53" s="49" customFormat="1" ht="40.200000000000003" customHeight="1" x14ac:dyDescent="0.45">
      <c r="A16" s="110" t="str">
        <f>IF($H16&lt;&gt;"",'【別添様式１】医療機関の基本的情報（医療機関→都道府県）'!$A$10,"")</f>
        <v/>
      </c>
      <c r="B16" s="111" t="str">
        <f>IF($H16&lt;&gt;"",'【別添様式１】医療機関の基本的情報（医療機関→都道府県）'!$B$10,"")</f>
        <v/>
      </c>
      <c r="C16" s="111" t="str">
        <f>IF($H16&lt;&gt;"",'【別添様式１】医療機関の基本的情報（医療機関→都道府県）'!$C$10,"")</f>
        <v/>
      </c>
      <c r="D16" s="112" t="str">
        <f>IF($H16&lt;&gt;"",'【別添様式１】医療機関の基本的情報（医療機関→都道府県）'!$D$10,"")</f>
        <v/>
      </c>
      <c r="E16" s="105">
        <v>7</v>
      </c>
      <c r="F16" s="109" t="str">
        <f>IF($H16&lt;&gt;"",'【別添様式１】医療機関の基本的情報（医療機関→都道府県）'!F$10,"")</f>
        <v/>
      </c>
      <c r="G16" s="194" t="str">
        <f>IF($H16&lt;&gt;"",'【別添様式１】医療機関の基本的情報（医療機関→都道府県）'!G$10,"")</f>
        <v/>
      </c>
      <c r="H16" s="134"/>
      <c r="I16" s="135"/>
      <c r="J16" s="136"/>
      <c r="K16" s="137"/>
      <c r="L16" s="148"/>
      <c r="M16" s="149"/>
      <c r="N16" s="236">
        <f t="shared" si="3"/>
        <v>0</v>
      </c>
      <c r="O16" s="150"/>
      <c r="P16" s="151"/>
      <c r="Q16" s="151"/>
      <c r="R16" s="151"/>
      <c r="S16" s="152"/>
      <c r="T16" s="153"/>
      <c r="U16" s="224">
        <f t="shared" si="4"/>
        <v>0</v>
      </c>
      <c r="V16" s="238"/>
      <c r="W16" s="188"/>
      <c r="X16" s="227"/>
      <c r="Y16" s="144"/>
      <c r="Z16" s="135"/>
      <c r="AA16" s="136"/>
      <c r="AB16" s="145"/>
      <c r="AC16" s="230">
        <f t="shared" si="5"/>
        <v>0</v>
      </c>
      <c r="AD16" s="180"/>
      <c r="AE16" s="181"/>
      <c r="AF16" s="181"/>
      <c r="AG16" s="181"/>
      <c r="AH16" s="182"/>
      <c r="AI16" s="375"/>
      <c r="AJ16" s="233">
        <f t="shared" si="6"/>
        <v>0</v>
      </c>
      <c r="AK16" s="230">
        <f t="shared" si="9"/>
        <v>0</v>
      </c>
      <c r="AL16" s="180"/>
      <c r="AM16" s="181"/>
      <c r="AN16" s="181"/>
      <c r="AO16" s="181"/>
      <c r="AP16" s="182"/>
      <c r="AQ16" s="375"/>
      <c r="AR16" s="233">
        <f t="shared" si="7"/>
        <v>0</v>
      </c>
      <c r="AS16" s="230">
        <f t="shared" si="8"/>
        <v>0</v>
      </c>
      <c r="AT16" s="180"/>
      <c r="AU16" s="181"/>
      <c r="AV16" s="181"/>
      <c r="AW16" s="181"/>
      <c r="AX16" s="182"/>
      <c r="AY16" s="375"/>
      <c r="AZ16" s="233">
        <f t="shared" si="10"/>
        <v>0</v>
      </c>
    </row>
    <row r="17" spans="1:52" s="49" customFormat="1" ht="40.200000000000003" customHeight="1" x14ac:dyDescent="0.45">
      <c r="A17" s="110" t="str">
        <f>IF($H17&lt;&gt;"",'【別添様式１】医療機関の基本的情報（医療機関→都道府県）'!$A$10,"")</f>
        <v/>
      </c>
      <c r="B17" s="111" t="str">
        <f>IF($H17&lt;&gt;"",'【別添様式１】医療機関の基本的情報（医療機関→都道府県）'!$B$10,"")</f>
        <v/>
      </c>
      <c r="C17" s="111" t="str">
        <f>IF($H17&lt;&gt;"",'【別添様式１】医療機関の基本的情報（医療機関→都道府県）'!$C$10,"")</f>
        <v/>
      </c>
      <c r="D17" s="112" t="str">
        <f>IF($H17&lt;&gt;"",'【別添様式１】医療機関の基本的情報（医療機関→都道府県）'!$D$10,"")</f>
        <v/>
      </c>
      <c r="E17" s="105">
        <v>8</v>
      </c>
      <c r="F17" s="109" t="str">
        <f>IF($H17&lt;&gt;"",'【別添様式１】医療機関の基本的情報（医療機関→都道府県）'!F$10,"")</f>
        <v/>
      </c>
      <c r="G17" s="194" t="str">
        <f>IF($H17&lt;&gt;"",'【別添様式１】医療機関の基本的情報（医療機関→都道府県）'!G$10,"")</f>
        <v/>
      </c>
      <c r="H17" s="134"/>
      <c r="I17" s="135"/>
      <c r="J17" s="136"/>
      <c r="K17" s="137"/>
      <c r="L17" s="148"/>
      <c r="M17" s="149"/>
      <c r="N17" s="236">
        <f t="shared" si="3"/>
        <v>0</v>
      </c>
      <c r="O17" s="150"/>
      <c r="P17" s="151"/>
      <c r="Q17" s="151"/>
      <c r="R17" s="151"/>
      <c r="S17" s="152"/>
      <c r="T17" s="153"/>
      <c r="U17" s="224">
        <f t="shared" si="4"/>
        <v>0</v>
      </c>
      <c r="V17" s="238"/>
      <c r="W17" s="188"/>
      <c r="X17" s="227"/>
      <c r="Y17" s="144"/>
      <c r="Z17" s="135"/>
      <c r="AA17" s="136"/>
      <c r="AB17" s="145"/>
      <c r="AC17" s="230">
        <f t="shared" si="5"/>
        <v>0</v>
      </c>
      <c r="AD17" s="180"/>
      <c r="AE17" s="181"/>
      <c r="AF17" s="181"/>
      <c r="AG17" s="181"/>
      <c r="AH17" s="182"/>
      <c r="AI17" s="375"/>
      <c r="AJ17" s="233">
        <f t="shared" si="6"/>
        <v>0</v>
      </c>
      <c r="AK17" s="230">
        <f t="shared" si="9"/>
        <v>0</v>
      </c>
      <c r="AL17" s="180"/>
      <c r="AM17" s="181"/>
      <c r="AN17" s="181"/>
      <c r="AO17" s="181"/>
      <c r="AP17" s="182"/>
      <c r="AQ17" s="375"/>
      <c r="AR17" s="233">
        <f t="shared" si="7"/>
        <v>0</v>
      </c>
      <c r="AS17" s="230">
        <f t="shared" si="8"/>
        <v>0</v>
      </c>
      <c r="AT17" s="180"/>
      <c r="AU17" s="181"/>
      <c r="AV17" s="181"/>
      <c r="AW17" s="181"/>
      <c r="AX17" s="182"/>
      <c r="AY17" s="375"/>
      <c r="AZ17" s="233">
        <f t="shared" si="10"/>
        <v>0</v>
      </c>
    </row>
    <row r="18" spans="1:52" s="49" customFormat="1" ht="40.200000000000003" customHeight="1" x14ac:dyDescent="0.45">
      <c r="A18" s="110" t="str">
        <f>IF($H18&lt;&gt;"",'【別添様式１】医療機関の基本的情報（医療機関→都道府県）'!$A$10,"")</f>
        <v/>
      </c>
      <c r="B18" s="111" t="str">
        <f>IF($H18&lt;&gt;"",'【別添様式１】医療機関の基本的情報（医療機関→都道府県）'!$B$10,"")</f>
        <v/>
      </c>
      <c r="C18" s="111" t="str">
        <f>IF($H18&lt;&gt;"",'【別添様式１】医療機関の基本的情報（医療機関→都道府県）'!$C$10,"")</f>
        <v/>
      </c>
      <c r="D18" s="112" t="str">
        <f>IF($H18&lt;&gt;"",'【別添様式１】医療機関の基本的情報（医療機関→都道府県）'!$D$10,"")</f>
        <v/>
      </c>
      <c r="E18" s="105">
        <v>9</v>
      </c>
      <c r="F18" s="109" t="str">
        <f>IF($H18&lt;&gt;"",'【別添様式１】医療機関の基本的情報（医療機関→都道府県）'!F$10,"")</f>
        <v/>
      </c>
      <c r="G18" s="194" t="str">
        <f>IF($H18&lt;&gt;"",'【別添様式１】医療機関の基本的情報（医療機関→都道府県）'!G$10,"")</f>
        <v/>
      </c>
      <c r="H18" s="134"/>
      <c r="I18" s="135"/>
      <c r="J18" s="136"/>
      <c r="K18" s="137"/>
      <c r="L18" s="148"/>
      <c r="M18" s="149"/>
      <c r="N18" s="236">
        <f t="shared" si="3"/>
        <v>0</v>
      </c>
      <c r="O18" s="150"/>
      <c r="P18" s="151"/>
      <c r="Q18" s="151"/>
      <c r="R18" s="151"/>
      <c r="S18" s="152"/>
      <c r="T18" s="153"/>
      <c r="U18" s="224">
        <f t="shared" si="4"/>
        <v>0</v>
      </c>
      <c r="V18" s="238"/>
      <c r="W18" s="188"/>
      <c r="X18" s="227"/>
      <c r="Y18" s="144"/>
      <c r="Z18" s="135"/>
      <c r="AA18" s="136"/>
      <c r="AB18" s="145"/>
      <c r="AC18" s="230">
        <f t="shared" si="5"/>
        <v>0</v>
      </c>
      <c r="AD18" s="180"/>
      <c r="AE18" s="181"/>
      <c r="AF18" s="181"/>
      <c r="AG18" s="181"/>
      <c r="AH18" s="182"/>
      <c r="AI18" s="375"/>
      <c r="AJ18" s="233">
        <f t="shared" si="6"/>
        <v>0</v>
      </c>
      <c r="AK18" s="230">
        <f t="shared" si="9"/>
        <v>0</v>
      </c>
      <c r="AL18" s="180"/>
      <c r="AM18" s="181"/>
      <c r="AN18" s="181"/>
      <c r="AO18" s="181"/>
      <c r="AP18" s="182"/>
      <c r="AQ18" s="375"/>
      <c r="AR18" s="233">
        <f t="shared" si="7"/>
        <v>0</v>
      </c>
      <c r="AS18" s="230">
        <f t="shared" si="8"/>
        <v>0</v>
      </c>
      <c r="AT18" s="180"/>
      <c r="AU18" s="181"/>
      <c r="AV18" s="181"/>
      <c r="AW18" s="181"/>
      <c r="AX18" s="182"/>
      <c r="AY18" s="375"/>
      <c r="AZ18" s="233">
        <f t="shared" si="10"/>
        <v>0</v>
      </c>
    </row>
    <row r="19" spans="1:52" s="49" customFormat="1" ht="40.200000000000003" customHeight="1" x14ac:dyDescent="0.45">
      <c r="A19" s="110" t="str">
        <f>IF($H19&lt;&gt;"",'【別添様式１】医療機関の基本的情報（医療機関→都道府県）'!$A$10,"")</f>
        <v/>
      </c>
      <c r="B19" s="111" t="str">
        <f>IF($H19&lt;&gt;"",'【別添様式１】医療機関の基本的情報（医療機関→都道府県）'!$B$10,"")</f>
        <v/>
      </c>
      <c r="C19" s="111" t="str">
        <f>IF($H19&lt;&gt;"",'【別添様式１】医療機関の基本的情報（医療機関→都道府県）'!$C$10,"")</f>
        <v/>
      </c>
      <c r="D19" s="112" t="str">
        <f>IF($H19&lt;&gt;"",'【別添様式１】医療機関の基本的情報（医療機関→都道府県）'!$D$10,"")</f>
        <v/>
      </c>
      <c r="E19" s="105">
        <v>10</v>
      </c>
      <c r="F19" s="109" t="str">
        <f>IF($H19&lt;&gt;"",'【別添様式１】医療機関の基本的情報（医療機関→都道府県）'!F$10,"")</f>
        <v/>
      </c>
      <c r="G19" s="194" t="str">
        <f>IF($H19&lt;&gt;"",'【別添様式１】医療機関の基本的情報（医療機関→都道府県）'!G$10,"")</f>
        <v/>
      </c>
      <c r="H19" s="134"/>
      <c r="I19" s="135"/>
      <c r="J19" s="136"/>
      <c r="K19" s="137"/>
      <c r="L19" s="148"/>
      <c r="M19" s="149"/>
      <c r="N19" s="236">
        <f t="shared" si="3"/>
        <v>0</v>
      </c>
      <c r="O19" s="150"/>
      <c r="P19" s="151"/>
      <c r="Q19" s="151"/>
      <c r="R19" s="151"/>
      <c r="S19" s="152"/>
      <c r="T19" s="153"/>
      <c r="U19" s="224">
        <f t="shared" si="4"/>
        <v>0</v>
      </c>
      <c r="V19" s="238"/>
      <c r="W19" s="188"/>
      <c r="X19" s="227"/>
      <c r="Y19" s="144"/>
      <c r="Z19" s="135"/>
      <c r="AA19" s="136"/>
      <c r="AB19" s="145"/>
      <c r="AC19" s="230">
        <f t="shared" si="5"/>
        <v>0</v>
      </c>
      <c r="AD19" s="180"/>
      <c r="AE19" s="181"/>
      <c r="AF19" s="181"/>
      <c r="AG19" s="181"/>
      <c r="AH19" s="182"/>
      <c r="AI19" s="375"/>
      <c r="AJ19" s="233">
        <f t="shared" si="6"/>
        <v>0</v>
      </c>
      <c r="AK19" s="230">
        <f t="shared" si="9"/>
        <v>0</v>
      </c>
      <c r="AL19" s="180"/>
      <c r="AM19" s="181"/>
      <c r="AN19" s="181"/>
      <c r="AO19" s="181"/>
      <c r="AP19" s="182"/>
      <c r="AQ19" s="375"/>
      <c r="AR19" s="233">
        <f t="shared" si="7"/>
        <v>0</v>
      </c>
      <c r="AS19" s="230">
        <f t="shared" si="8"/>
        <v>0</v>
      </c>
      <c r="AT19" s="180"/>
      <c r="AU19" s="181"/>
      <c r="AV19" s="181"/>
      <c r="AW19" s="181"/>
      <c r="AX19" s="182"/>
      <c r="AY19" s="375"/>
      <c r="AZ19" s="233">
        <f t="shared" si="10"/>
        <v>0</v>
      </c>
    </row>
    <row r="20" spans="1:52" s="49" customFormat="1" ht="40.200000000000003" customHeight="1" x14ac:dyDescent="0.45">
      <c r="A20" s="110" t="str">
        <f>IF($H20&lt;&gt;"",'【別添様式１】医療機関の基本的情報（医療機関→都道府県）'!$A$10,"")</f>
        <v/>
      </c>
      <c r="B20" s="111" t="str">
        <f>IF($H20&lt;&gt;"",'【別添様式１】医療機関の基本的情報（医療機関→都道府県）'!$B$10,"")</f>
        <v/>
      </c>
      <c r="C20" s="111" t="str">
        <f>IF($H20&lt;&gt;"",'【別添様式１】医療機関の基本的情報（医療機関→都道府県）'!$C$10,"")</f>
        <v/>
      </c>
      <c r="D20" s="112" t="str">
        <f>IF($H20&lt;&gt;"",'【別添様式１】医療機関の基本的情報（医療機関→都道府県）'!$D$10,"")</f>
        <v/>
      </c>
      <c r="E20" s="105">
        <v>11</v>
      </c>
      <c r="F20" s="109" t="str">
        <f>IF($H20&lt;&gt;"",'【別添様式１】医療機関の基本的情報（医療機関→都道府県）'!F$10,"")</f>
        <v/>
      </c>
      <c r="G20" s="194" t="str">
        <f>IF($H20&lt;&gt;"",'【別添様式１】医療機関の基本的情報（医療機関→都道府県）'!G$10,"")</f>
        <v/>
      </c>
      <c r="H20" s="146"/>
      <c r="I20" s="147"/>
      <c r="J20" s="136"/>
      <c r="K20" s="137"/>
      <c r="L20" s="148"/>
      <c r="M20" s="149"/>
      <c r="N20" s="236">
        <f t="shared" si="3"/>
        <v>0</v>
      </c>
      <c r="O20" s="150"/>
      <c r="P20" s="151"/>
      <c r="Q20" s="151"/>
      <c r="R20" s="151"/>
      <c r="S20" s="152"/>
      <c r="T20" s="153"/>
      <c r="U20" s="224">
        <f t="shared" si="4"/>
        <v>0</v>
      </c>
      <c r="V20" s="238"/>
      <c r="W20" s="188"/>
      <c r="X20" s="227"/>
      <c r="Y20" s="144"/>
      <c r="Z20" s="135"/>
      <c r="AA20" s="136"/>
      <c r="AB20" s="145"/>
      <c r="AC20" s="230">
        <f t="shared" si="5"/>
        <v>0</v>
      </c>
      <c r="AD20" s="180"/>
      <c r="AE20" s="181"/>
      <c r="AF20" s="181"/>
      <c r="AG20" s="181"/>
      <c r="AH20" s="182"/>
      <c r="AI20" s="375"/>
      <c r="AJ20" s="233">
        <f t="shared" si="6"/>
        <v>0</v>
      </c>
      <c r="AK20" s="230">
        <f t="shared" si="9"/>
        <v>0</v>
      </c>
      <c r="AL20" s="180"/>
      <c r="AM20" s="181"/>
      <c r="AN20" s="181"/>
      <c r="AO20" s="181"/>
      <c r="AP20" s="182"/>
      <c r="AQ20" s="375"/>
      <c r="AR20" s="233">
        <f t="shared" si="7"/>
        <v>0</v>
      </c>
      <c r="AS20" s="230">
        <f t="shared" si="8"/>
        <v>0</v>
      </c>
      <c r="AT20" s="180"/>
      <c r="AU20" s="181"/>
      <c r="AV20" s="181"/>
      <c r="AW20" s="181"/>
      <c r="AX20" s="182"/>
      <c r="AY20" s="375"/>
      <c r="AZ20" s="233">
        <f t="shared" si="10"/>
        <v>0</v>
      </c>
    </row>
    <row r="21" spans="1:52" s="49" customFormat="1" ht="40.200000000000003" customHeight="1" x14ac:dyDescent="0.45">
      <c r="A21" s="110" t="str">
        <f>IF($H21&lt;&gt;"",'【別添様式１】医療機関の基本的情報（医療機関→都道府県）'!$A$10,"")</f>
        <v/>
      </c>
      <c r="B21" s="111" t="str">
        <f>IF($H21&lt;&gt;"",'【別添様式１】医療機関の基本的情報（医療機関→都道府県）'!$B$10,"")</f>
        <v/>
      </c>
      <c r="C21" s="111" t="str">
        <f>IF($H21&lt;&gt;"",'【別添様式１】医療機関の基本的情報（医療機関→都道府県）'!$C$10,"")</f>
        <v/>
      </c>
      <c r="D21" s="112" t="str">
        <f>IF($H21&lt;&gt;"",'【別添様式１】医療機関の基本的情報（医療機関→都道府県）'!$D$10,"")</f>
        <v/>
      </c>
      <c r="E21" s="105">
        <v>12</v>
      </c>
      <c r="F21" s="109" t="str">
        <f>IF($H21&lt;&gt;"",'【別添様式１】医療機関の基本的情報（医療機関→都道府県）'!F$10,"")</f>
        <v/>
      </c>
      <c r="G21" s="194" t="str">
        <f>IF($H21&lt;&gt;"",'【別添様式１】医療機関の基本的情報（医療機関→都道府県）'!G$10,"")</f>
        <v/>
      </c>
      <c r="H21" s="134"/>
      <c r="I21" s="135"/>
      <c r="J21" s="136"/>
      <c r="K21" s="137"/>
      <c r="L21" s="148"/>
      <c r="M21" s="149"/>
      <c r="N21" s="236">
        <f t="shared" si="3"/>
        <v>0</v>
      </c>
      <c r="O21" s="150"/>
      <c r="P21" s="151"/>
      <c r="Q21" s="151"/>
      <c r="R21" s="151"/>
      <c r="S21" s="152"/>
      <c r="T21" s="153"/>
      <c r="U21" s="224">
        <f t="shared" si="4"/>
        <v>0</v>
      </c>
      <c r="V21" s="238"/>
      <c r="W21" s="188"/>
      <c r="X21" s="227"/>
      <c r="Y21" s="144"/>
      <c r="Z21" s="135"/>
      <c r="AA21" s="136"/>
      <c r="AB21" s="145"/>
      <c r="AC21" s="230">
        <f t="shared" si="5"/>
        <v>0</v>
      </c>
      <c r="AD21" s="180"/>
      <c r="AE21" s="181"/>
      <c r="AF21" s="181"/>
      <c r="AG21" s="181"/>
      <c r="AH21" s="182"/>
      <c r="AI21" s="375"/>
      <c r="AJ21" s="233">
        <f t="shared" si="6"/>
        <v>0</v>
      </c>
      <c r="AK21" s="230">
        <f t="shared" si="9"/>
        <v>0</v>
      </c>
      <c r="AL21" s="180"/>
      <c r="AM21" s="181"/>
      <c r="AN21" s="181"/>
      <c r="AO21" s="181"/>
      <c r="AP21" s="182"/>
      <c r="AQ21" s="375"/>
      <c r="AR21" s="233">
        <f t="shared" si="7"/>
        <v>0</v>
      </c>
      <c r="AS21" s="230">
        <f t="shared" si="8"/>
        <v>0</v>
      </c>
      <c r="AT21" s="180"/>
      <c r="AU21" s="181"/>
      <c r="AV21" s="181"/>
      <c r="AW21" s="181"/>
      <c r="AX21" s="182"/>
      <c r="AY21" s="375"/>
      <c r="AZ21" s="233">
        <f t="shared" si="10"/>
        <v>0</v>
      </c>
    </row>
    <row r="22" spans="1:52" s="49" customFormat="1" ht="40.200000000000003" customHeight="1" x14ac:dyDescent="0.45">
      <c r="A22" s="110" t="str">
        <f>IF($H22&lt;&gt;"",'【別添様式１】医療機関の基本的情報（医療機関→都道府県）'!$A$10,"")</f>
        <v/>
      </c>
      <c r="B22" s="111" t="str">
        <f>IF($H22&lt;&gt;"",'【別添様式１】医療機関の基本的情報（医療機関→都道府県）'!$B$10,"")</f>
        <v/>
      </c>
      <c r="C22" s="111" t="str">
        <f>IF($H22&lt;&gt;"",'【別添様式１】医療機関の基本的情報（医療機関→都道府県）'!$C$10,"")</f>
        <v/>
      </c>
      <c r="D22" s="112" t="str">
        <f>IF($H22&lt;&gt;"",'【別添様式１】医療機関の基本的情報（医療機関→都道府県）'!$D$10,"")</f>
        <v/>
      </c>
      <c r="E22" s="105">
        <v>13</v>
      </c>
      <c r="F22" s="109" t="str">
        <f>IF($H22&lt;&gt;"",'【別添様式１】医療機関の基本的情報（医療機関→都道府県）'!F$10,"")</f>
        <v/>
      </c>
      <c r="G22" s="194" t="str">
        <f>IF($H22&lt;&gt;"",'【別添様式１】医療機関の基本的情報（医療機関→都道府県）'!G$10,"")</f>
        <v/>
      </c>
      <c r="H22" s="134"/>
      <c r="I22" s="135"/>
      <c r="J22" s="136"/>
      <c r="K22" s="137"/>
      <c r="L22" s="148"/>
      <c r="M22" s="149"/>
      <c r="N22" s="236">
        <f t="shared" si="3"/>
        <v>0</v>
      </c>
      <c r="O22" s="150"/>
      <c r="P22" s="151"/>
      <c r="Q22" s="151"/>
      <c r="R22" s="151"/>
      <c r="S22" s="152"/>
      <c r="T22" s="153"/>
      <c r="U22" s="224">
        <f t="shared" si="4"/>
        <v>0</v>
      </c>
      <c r="V22" s="238"/>
      <c r="W22" s="188"/>
      <c r="X22" s="227"/>
      <c r="Y22" s="144"/>
      <c r="Z22" s="135"/>
      <c r="AA22" s="136"/>
      <c r="AB22" s="145"/>
      <c r="AC22" s="230">
        <f t="shared" si="5"/>
        <v>0</v>
      </c>
      <c r="AD22" s="180"/>
      <c r="AE22" s="181"/>
      <c r="AF22" s="181"/>
      <c r="AG22" s="181"/>
      <c r="AH22" s="182"/>
      <c r="AI22" s="375"/>
      <c r="AJ22" s="233">
        <f t="shared" si="6"/>
        <v>0</v>
      </c>
      <c r="AK22" s="230">
        <f t="shared" si="9"/>
        <v>0</v>
      </c>
      <c r="AL22" s="180"/>
      <c r="AM22" s="181"/>
      <c r="AN22" s="181"/>
      <c r="AO22" s="181"/>
      <c r="AP22" s="182"/>
      <c r="AQ22" s="375"/>
      <c r="AR22" s="233">
        <f t="shared" si="7"/>
        <v>0</v>
      </c>
      <c r="AS22" s="230">
        <f t="shared" si="8"/>
        <v>0</v>
      </c>
      <c r="AT22" s="180"/>
      <c r="AU22" s="181"/>
      <c r="AV22" s="181"/>
      <c r="AW22" s="181"/>
      <c r="AX22" s="182"/>
      <c r="AY22" s="375"/>
      <c r="AZ22" s="233">
        <f t="shared" si="10"/>
        <v>0</v>
      </c>
    </row>
    <row r="23" spans="1:52" s="49" customFormat="1" ht="40.200000000000003" customHeight="1" x14ac:dyDescent="0.45">
      <c r="A23" s="110" t="str">
        <f>IF($H23&lt;&gt;"",'【別添様式１】医療機関の基本的情報（医療機関→都道府県）'!$A$10,"")</f>
        <v/>
      </c>
      <c r="B23" s="111" t="str">
        <f>IF($H23&lt;&gt;"",'【別添様式１】医療機関の基本的情報（医療機関→都道府県）'!$B$10,"")</f>
        <v/>
      </c>
      <c r="C23" s="111" t="str">
        <f>IF($H23&lt;&gt;"",'【別添様式１】医療機関の基本的情報（医療機関→都道府県）'!$C$10,"")</f>
        <v/>
      </c>
      <c r="D23" s="112" t="str">
        <f>IF($H23&lt;&gt;"",'【別添様式１】医療機関の基本的情報（医療機関→都道府県）'!$D$10,"")</f>
        <v/>
      </c>
      <c r="E23" s="105">
        <v>14</v>
      </c>
      <c r="F23" s="109" t="str">
        <f>IF($H23&lt;&gt;"",'【別添様式１】医療機関の基本的情報（医療機関→都道府県）'!F$10,"")</f>
        <v/>
      </c>
      <c r="G23" s="194" t="str">
        <f>IF($H23&lt;&gt;"",'【別添様式１】医療機関の基本的情報（医療機関→都道府県）'!G$10,"")</f>
        <v/>
      </c>
      <c r="H23" s="134"/>
      <c r="I23" s="135"/>
      <c r="J23" s="136"/>
      <c r="K23" s="137"/>
      <c r="L23" s="148"/>
      <c r="M23" s="149"/>
      <c r="N23" s="236">
        <f t="shared" si="3"/>
        <v>0</v>
      </c>
      <c r="O23" s="150"/>
      <c r="P23" s="151"/>
      <c r="Q23" s="151"/>
      <c r="R23" s="151"/>
      <c r="S23" s="152"/>
      <c r="T23" s="153"/>
      <c r="U23" s="224">
        <f t="shared" si="4"/>
        <v>0</v>
      </c>
      <c r="V23" s="238"/>
      <c r="W23" s="188"/>
      <c r="X23" s="227"/>
      <c r="Y23" s="144"/>
      <c r="Z23" s="135"/>
      <c r="AA23" s="136"/>
      <c r="AB23" s="145"/>
      <c r="AC23" s="230">
        <f t="shared" si="5"/>
        <v>0</v>
      </c>
      <c r="AD23" s="180"/>
      <c r="AE23" s="181"/>
      <c r="AF23" s="181"/>
      <c r="AG23" s="181"/>
      <c r="AH23" s="182"/>
      <c r="AI23" s="375"/>
      <c r="AJ23" s="233">
        <f t="shared" si="6"/>
        <v>0</v>
      </c>
      <c r="AK23" s="230">
        <f t="shared" si="9"/>
        <v>0</v>
      </c>
      <c r="AL23" s="180"/>
      <c r="AM23" s="181"/>
      <c r="AN23" s="181"/>
      <c r="AO23" s="181"/>
      <c r="AP23" s="182"/>
      <c r="AQ23" s="375"/>
      <c r="AR23" s="233">
        <f t="shared" si="7"/>
        <v>0</v>
      </c>
      <c r="AS23" s="230">
        <f t="shared" si="8"/>
        <v>0</v>
      </c>
      <c r="AT23" s="180"/>
      <c r="AU23" s="181"/>
      <c r="AV23" s="181"/>
      <c r="AW23" s="181"/>
      <c r="AX23" s="182"/>
      <c r="AY23" s="375"/>
      <c r="AZ23" s="233">
        <f t="shared" si="10"/>
        <v>0</v>
      </c>
    </row>
    <row r="24" spans="1:52" s="49" customFormat="1" ht="40.200000000000003" customHeight="1" x14ac:dyDescent="0.45">
      <c r="A24" s="110" t="str">
        <f>IF($H24&lt;&gt;"",'【別添様式１】医療機関の基本的情報（医療機関→都道府県）'!$A$10,"")</f>
        <v/>
      </c>
      <c r="B24" s="111" t="str">
        <f>IF($H24&lt;&gt;"",'【別添様式１】医療機関の基本的情報（医療機関→都道府県）'!$B$10,"")</f>
        <v/>
      </c>
      <c r="C24" s="111" t="str">
        <f>IF($H24&lt;&gt;"",'【別添様式１】医療機関の基本的情報（医療機関→都道府県）'!$C$10,"")</f>
        <v/>
      </c>
      <c r="D24" s="112" t="str">
        <f>IF($H24&lt;&gt;"",'【別添様式１】医療機関の基本的情報（医療機関→都道府県）'!$D$10,"")</f>
        <v/>
      </c>
      <c r="E24" s="105">
        <v>15</v>
      </c>
      <c r="F24" s="109" t="str">
        <f>IF($H24&lt;&gt;"",'【別添様式１】医療機関の基本的情報（医療機関→都道府県）'!F$10,"")</f>
        <v/>
      </c>
      <c r="G24" s="194" t="str">
        <f>IF($H24&lt;&gt;"",'【別添様式１】医療機関の基本的情報（医療機関→都道府県）'!G$10,"")</f>
        <v/>
      </c>
      <c r="H24" s="146"/>
      <c r="I24" s="147"/>
      <c r="J24" s="136"/>
      <c r="K24" s="137"/>
      <c r="L24" s="148"/>
      <c r="M24" s="149"/>
      <c r="N24" s="236">
        <f t="shared" si="3"/>
        <v>0</v>
      </c>
      <c r="O24" s="150"/>
      <c r="P24" s="151"/>
      <c r="Q24" s="151"/>
      <c r="R24" s="151"/>
      <c r="S24" s="152"/>
      <c r="T24" s="153"/>
      <c r="U24" s="224">
        <f t="shared" si="4"/>
        <v>0</v>
      </c>
      <c r="V24" s="238"/>
      <c r="W24" s="188"/>
      <c r="X24" s="227"/>
      <c r="Y24" s="144"/>
      <c r="Z24" s="135"/>
      <c r="AA24" s="136"/>
      <c r="AB24" s="145"/>
      <c r="AC24" s="230">
        <f t="shared" si="5"/>
        <v>0</v>
      </c>
      <c r="AD24" s="180"/>
      <c r="AE24" s="181"/>
      <c r="AF24" s="181"/>
      <c r="AG24" s="181"/>
      <c r="AH24" s="182"/>
      <c r="AI24" s="375"/>
      <c r="AJ24" s="233">
        <f t="shared" si="6"/>
        <v>0</v>
      </c>
      <c r="AK24" s="230">
        <f t="shared" si="9"/>
        <v>0</v>
      </c>
      <c r="AL24" s="180"/>
      <c r="AM24" s="181"/>
      <c r="AN24" s="181"/>
      <c r="AO24" s="181"/>
      <c r="AP24" s="182"/>
      <c r="AQ24" s="375"/>
      <c r="AR24" s="233">
        <f t="shared" si="7"/>
        <v>0</v>
      </c>
      <c r="AS24" s="230">
        <f t="shared" si="8"/>
        <v>0</v>
      </c>
      <c r="AT24" s="180"/>
      <c r="AU24" s="181"/>
      <c r="AV24" s="181"/>
      <c r="AW24" s="181"/>
      <c r="AX24" s="182"/>
      <c r="AY24" s="375"/>
      <c r="AZ24" s="233">
        <f t="shared" si="10"/>
        <v>0</v>
      </c>
    </row>
    <row r="25" spans="1:52" s="49" customFormat="1" ht="40.200000000000003" customHeight="1" x14ac:dyDescent="0.45">
      <c r="A25" s="110" t="str">
        <f>IF($H25&lt;&gt;"",'【別添様式１】医療機関の基本的情報（医療機関→都道府県）'!$A$10,"")</f>
        <v/>
      </c>
      <c r="B25" s="111" t="str">
        <f>IF($H25&lt;&gt;"",'【別添様式１】医療機関の基本的情報（医療機関→都道府県）'!$B$10,"")</f>
        <v/>
      </c>
      <c r="C25" s="111" t="str">
        <f>IF($H25&lt;&gt;"",'【別添様式１】医療機関の基本的情報（医療機関→都道府県）'!$C$10,"")</f>
        <v/>
      </c>
      <c r="D25" s="112" t="str">
        <f>IF($H25&lt;&gt;"",'【別添様式１】医療機関の基本的情報（医療機関→都道府県）'!$D$10,"")</f>
        <v/>
      </c>
      <c r="E25" s="105">
        <v>16</v>
      </c>
      <c r="F25" s="109" t="str">
        <f>IF($H25&lt;&gt;"",'【別添様式１】医療機関の基本的情報（医療機関→都道府県）'!F$10,"")</f>
        <v/>
      </c>
      <c r="G25" s="194" t="str">
        <f>IF($H25&lt;&gt;"",'【別添様式１】医療機関の基本的情報（医療機関→都道府県）'!G$10,"")</f>
        <v/>
      </c>
      <c r="H25" s="134"/>
      <c r="I25" s="135"/>
      <c r="J25" s="136"/>
      <c r="K25" s="137"/>
      <c r="L25" s="148"/>
      <c r="M25" s="149"/>
      <c r="N25" s="236">
        <f t="shared" si="3"/>
        <v>0</v>
      </c>
      <c r="O25" s="150"/>
      <c r="P25" s="151"/>
      <c r="Q25" s="151"/>
      <c r="R25" s="151"/>
      <c r="S25" s="152"/>
      <c r="T25" s="153"/>
      <c r="U25" s="224">
        <f t="shared" si="4"/>
        <v>0</v>
      </c>
      <c r="V25" s="238"/>
      <c r="W25" s="188"/>
      <c r="X25" s="227"/>
      <c r="Y25" s="144"/>
      <c r="Z25" s="135"/>
      <c r="AA25" s="136"/>
      <c r="AB25" s="145"/>
      <c r="AC25" s="230">
        <f t="shared" si="5"/>
        <v>0</v>
      </c>
      <c r="AD25" s="180"/>
      <c r="AE25" s="181"/>
      <c r="AF25" s="181"/>
      <c r="AG25" s="181"/>
      <c r="AH25" s="182"/>
      <c r="AI25" s="375"/>
      <c r="AJ25" s="233">
        <f t="shared" si="6"/>
        <v>0</v>
      </c>
      <c r="AK25" s="230">
        <f t="shared" si="9"/>
        <v>0</v>
      </c>
      <c r="AL25" s="180"/>
      <c r="AM25" s="181"/>
      <c r="AN25" s="181"/>
      <c r="AO25" s="181"/>
      <c r="AP25" s="182"/>
      <c r="AQ25" s="375"/>
      <c r="AR25" s="233">
        <f t="shared" si="7"/>
        <v>0</v>
      </c>
      <c r="AS25" s="230">
        <f t="shared" si="8"/>
        <v>0</v>
      </c>
      <c r="AT25" s="180"/>
      <c r="AU25" s="181"/>
      <c r="AV25" s="181"/>
      <c r="AW25" s="181"/>
      <c r="AX25" s="182"/>
      <c r="AY25" s="375"/>
      <c r="AZ25" s="233">
        <f t="shared" si="10"/>
        <v>0</v>
      </c>
    </row>
    <row r="26" spans="1:52" s="49" customFormat="1" ht="40.200000000000003" customHeight="1" x14ac:dyDescent="0.45">
      <c r="A26" s="110" t="str">
        <f>IF($H26&lt;&gt;"",'【別添様式１】医療機関の基本的情報（医療機関→都道府県）'!$A$10,"")</f>
        <v/>
      </c>
      <c r="B26" s="111" t="str">
        <f>IF($H26&lt;&gt;"",'【別添様式１】医療機関の基本的情報（医療機関→都道府県）'!$B$10,"")</f>
        <v/>
      </c>
      <c r="C26" s="111" t="str">
        <f>IF($H26&lt;&gt;"",'【別添様式１】医療機関の基本的情報（医療機関→都道府県）'!$C$10,"")</f>
        <v/>
      </c>
      <c r="D26" s="112" t="str">
        <f>IF($H26&lt;&gt;"",'【別添様式１】医療機関の基本的情報（医療機関→都道府県）'!$D$10,"")</f>
        <v/>
      </c>
      <c r="E26" s="105">
        <v>17</v>
      </c>
      <c r="F26" s="109" t="str">
        <f>IF($H26&lt;&gt;"",'【別添様式１】医療機関の基本的情報（医療機関→都道府県）'!F$10,"")</f>
        <v/>
      </c>
      <c r="G26" s="194" t="str">
        <f>IF($H26&lt;&gt;"",'【別添様式１】医療機関の基本的情報（医療機関→都道府県）'!G$10,"")</f>
        <v/>
      </c>
      <c r="H26" s="134"/>
      <c r="I26" s="135"/>
      <c r="J26" s="136"/>
      <c r="K26" s="137"/>
      <c r="L26" s="148"/>
      <c r="M26" s="149"/>
      <c r="N26" s="236">
        <f t="shared" si="3"/>
        <v>0</v>
      </c>
      <c r="O26" s="150"/>
      <c r="P26" s="151"/>
      <c r="Q26" s="151"/>
      <c r="R26" s="151"/>
      <c r="S26" s="152"/>
      <c r="T26" s="153"/>
      <c r="U26" s="224">
        <f t="shared" si="4"/>
        <v>0</v>
      </c>
      <c r="V26" s="238"/>
      <c r="W26" s="188"/>
      <c r="X26" s="227"/>
      <c r="Y26" s="144"/>
      <c r="Z26" s="135"/>
      <c r="AA26" s="136"/>
      <c r="AB26" s="145"/>
      <c r="AC26" s="230">
        <f t="shared" si="5"/>
        <v>0</v>
      </c>
      <c r="AD26" s="180"/>
      <c r="AE26" s="181"/>
      <c r="AF26" s="181"/>
      <c r="AG26" s="181"/>
      <c r="AH26" s="182"/>
      <c r="AI26" s="375"/>
      <c r="AJ26" s="233">
        <f t="shared" si="6"/>
        <v>0</v>
      </c>
      <c r="AK26" s="230">
        <f t="shared" si="9"/>
        <v>0</v>
      </c>
      <c r="AL26" s="180"/>
      <c r="AM26" s="181"/>
      <c r="AN26" s="181"/>
      <c r="AO26" s="181"/>
      <c r="AP26" s="182"/>
      <c r="AQ26" s="375"/>
      <c r="AR26" s="233">
        <f t="shared" si="7"/>
        <v>0</v>
      </c>
      <c r="AS26" s="230">
        <f t="shared" si="8"/>
        <v>0</v>
      </c>
      <c r="AT26" s="180"/>
      <c r="AU26" s="181"/>
      <c r="AV26" s="181"/>
      <c r="AW26" s="181"/>
      <c r="AX26" s="182"/>
      <c r="AY26" s="375"/>
      <c r="AZ26" s="233">
        <f t="shared" si="10"/>
        <v>0</v>
      </c>
    </row>
    <row r="27" spans="1:52" s="49" customFormat="1" ht="40.200000000000003" customHeight="1" x14ac:dyDescent="0.45">
      <c r="A27" s="110" t="str">
        <f>IF($H27&lt;&gt;"",'【別添様式１】医療機関の基本的情報（医療機関→都道府県）'!$A$10,"")</f>
        <v/>
      </c>
      <c r="B27" s="111" t="str">
        <f>IF($H27&lt;&gt;"",'【別添様式１】医療機関の基本的情報（医療機関→都道府県）'!$B$10,"")</f>
        <v/>
      </c>
      <c r="C27" s="111" t="str">
        <f>IF($H27&lt;&gt;"",'【別添様式１】医療機関の基本的情報（医療機関→都道府県）'!$C$10,"")</f>
        <v/>
      </c>
      <c r="D27" s="112" t="str">
        <f>IF($H27&lt;&gt;"",'【別添様式１】医療機関の基本的情報（医療機関→都道府県）'!$D$10,"")</f>
        <v/>
      </c>
      <c r="E27" s="105">
        <v>18</v>
      </c>
      <c r="F27" s="109" t="str">
        <f>IF($H27&lt;&gt;"",'【別添様式１】医療機関の基本的情報（医療機関→都道府県）'!F$10,"")</f>
        <v/>
      </c>
      <c r="G27" s="194" t="str">
        <f>IF($H27&lt;&gt;"",'【別添様式１】医療機関の基本的情報（医療機関→都道府県）'!G$10,"")</f>
        <v/>
      </c>
      <c r="H27" s="134"/>
      <c r="I27" s="135"/>
      <c r="J27" s="136"/>
      <c r="K27" s="137"/>
      <c r="L27" s="148"/>
      <c r="M27" s="149"/>
      <c r="N27" s="236">
        <f t="shared" si="3"/>
        <v>0</v>
      </c>
      <c r="O27" s="150"/>
      <c r="P27" s="151"/>
      <c r="Q27" s="151"/>
      <c r="R27" s="151"/>
      <c r="S27" s="152"/>
      <c r="T27" s="153"/>
      <c r="U27" s="224">
        <f t="shared" si="4"/>
        <v>0</v>
      </c>
      <c r="V27" s="238"/>
      <c r="W27" s="188"/>
      <c r="X27" s="227"/>
      <c r="Y27" s="144"/>
      <c r="Z27" s="135"/>
      <c r="AA27" s="136"/>
      <c r="AB27" s="145"/>
      <c r="AC27" s="230">
        <f t="shared" si="5"/>
        <v>0</v>
      </c>
      <c r="AD27" s="180"/>
      <c r="AE27" s="181"/>
      <c r="AF27" s="181"/>
      <c r="AG27" s="181"/>
      <c r="AH27" s="182"/>
      <c r="AI27" s="375"/>
      <c r="AJ27" s="233">
        <f t="shared" si="6"/>
        <v>0</v>
      </c>
      <c r="AK27" s="230">
        <f t="shared" si="9"/>
        <v>0</v>
      </c>
      <c r="AL27" s="180"/>
      <c r="AM27" s="181"/>
      <c r="AN27" s="181"/>
      <c r="AO27" s="181"/>
      <c r="AP27" s="182"/>
      <c r="AQ27" s="375"/>
      <c r="AR27" s="233">
        <f t="shared" si="7"/>
        <v>0</v>
      </c>
      <c r="AS27" s="230">
        <f t="shared" si="8"/>
        <v>0</v>
      </c>
      <c r="AT27" s="180"/>
      <c r="AU27" s="181"/>
      <c r="AV27" s="181"/>
      <c r="AW27" s="181"/>
      <c r="AX27" s="182"/>
      <c r="AY27" s="375"/>
      <c r="AZ27" s="233">
        <f t="shared" si="10"/>
        <v>0</v>
      </c>
    </row>
    <row r="28" spans="1:52" s="49" customFormat="1" ht="40.200000000000003" customHeight="1" x14ac:dyDescent="0.45">
      <c r="A28" s="110" t="str">
        <f>IF($H28&lt;&gt;"",'【別添様式１】医療機関の基本的情報（医療機関→都道府県）'!$A$10,"")</f>
        <v/>
      </c>
      <c r="B28" s="111" t="str">
        <f>IF($H28&lt;&gt;"",'【別添様式１】医療機関の基本的情報（医療機関→都道府県）'!$B$10,"")</f>
        <v/>
      </c>
      <c r="C28" s="111" t="str">
        <f>IF($H28&lt;&gt;"",'【別添様式１】医療機関の基本的情報（医療機関→都道府県）'!$C$10,"")</f>
        <v/>
      </c>
      <c r="D28" s="112" t="str">
        <f>IF($H28&lt;&gt;"",'【別添様式１】医療機関の基本的情報（医療機関→都道府県）'!$D$10,"")</f>
        <v/>
      </c>
      <c r="E28" s="105">
        <v>19</v>
      </c>
      <c r="F28" s="109" t="str">
        <f>IF($H28&lt;&gt;"",'【別添様式１】医療機関の基本的情報（医療機関→都道府県）'!F$10,"")</f>
        <v/>
      </c>
      <c r="G28" s="194" t="str">
        <f>IF($H28&lt;&gt;"",'【別添様式１】医療機関の基本的情報（医療機関→都道府県）'!G$10,"")</f>
        <v/>
      </c>
      <c r="H28" s="134"/>
      <c r="I28" s="135"/>
      <c r="J28" s="136"/>
      <c r="K28" s="137"/>
      <c r="L28" s="148"/>
      <c r="M28" s="149"/>
      <c r="N28" s="236">
        <f t="shared" si="3"/>
        <v>0</v>
      </c>
      <c r="O28" s="150"/>
      <c r="P28" s="151"/>
      <c r="Q28" s="151"/>
      <c r="R28" s="151"/>
      <c r="S28" s="152"/>
      <c r="T28" s="153"/>
      <c r="U28" s="224">
        <f t="shared" si="4"/>
        <v>0</v>
      </c>
      <c r="V28" s="238"/>
      <c r="W28" s="188"/>
      <c r="X28" s="227"/>
      <c r="Y28" s="144"/>
      <c r="Z28" s="135"/>
      <c r="AA28" s="136"/>
      <c r="AB28" s="145"/>
      <c r="AC28" s="230">
        <f t="shared" si="5"/>
        <v>0</v>
      </c>
      <c r="AD28" s="180"/>
      <c r="AE28" s="181"/>
      <c r="AF28" s="181"/>
      <c r="AG28" s="181"/>
      <c r="AH28" s="182"/>
      <c r="AI28" s="375"/>
      <c r="AJ28" s="233">
        <f t="shared" si="6"/>
        <v>0</v>
      </c>
      <c r="AK28" s="230">
        <f t="shared" si="9"/>
        <v>0</v>
      </c>
      <c r="AL28" s="180"/>
      <c r="AM28" s="181"/>
      <c r="AN28" s="181"/>
      <c r="AO28" s="181"/>
      <c r="AP28" s="182"/>
      <c r="AQ28" s="375"/>
      <c r="AR28" s="233">
        <f t="shared" si="7"/>
        <v>0</v>
      </c>
      <c r="AS28" s="230">
        <f t="shared" si="8"/>
        <v>0</v>
      </c>
      <c r="AT28" s="180"/>
      <c r="AU28" s="181"/>
      <c r="AV28" s="181"/>
      <c r="AW28" s="181"/>
      <c r="AX28" s="182"/>
      <c r="AY28" s="375"/>
      <c r="AZ28" s="233">
        <f t="shared" si="10"/>
        <v>0</v>
      </c>
    </row>
    <row r="29" spans="1:52" s="49" customFormat="1" ht="40.200000000000003" customHeight="1" x14ac:dyDescent="0.45">
      <c r="A29" s="110" t="str">
        <f>IF($H29&lt;&gt;"",'【別添様式１】医療機関の基本的情報（医療機関→都道府県）'!$A$10,"")</f>
        <v/>
      </c>
      <c r="B29" s="111" t="str">
        <f>IF($H29&lt;&gt;"",'【別添様式１】医療機関の基本的情報（医療機関→都道府県）'!$B$10,"")</f>
        <v/>
      </c>
      <c r="C29" s="111" t="str">
        <f>IF($H29&lt;&gt;"",'【別添様式１】医療機関の基本的情報（医療機関→都道府県）'!$C$10,"")</f>
        <v/>
      </c>
      <c r="D29" s="112" t="str">
        <f>IF($H29&lt;&gt;"",'【別添様式１】医療機関の基本的情報（医療機関→都道府県）'!$D$10,"")</f>
        <v/>
      </c>
      <c r="E29" s="105">
        <v>20</v>
      </c>
      <c r="F29" s="109" t="str">
        <f>IF($H29&lt;&gt;"",'【別添様式１】医療機関の基本的情報（医療機関→都道府県）'!F$10,"")</f>
        <v/>
      </c>
      <c r="G29" s="194" t="str">
        <f>IF($H29&lt;&gt;"",'【別添様式１】医療機関の基本的情報（医療機関→都道府県）'!G$10,"")</f>
        <v/>
      </c>
      <c r="H29" s="134"/>
      <c r="I29" s="135"/>
      <c r="J29" s="136"/>
      <c r="K29" s="137"/>
      <c r="L29" s="148"/>
      <c r="M29" s="149"/>
      <c r="N29" s="236">
        <f t="shared" si="3"/>
        <v>0</v>
      </c>
      <c r="O29" s="150"/>
      <c r="P29" s="151"/>
      <c r="Q29" s="151"/>
      <c r="R29" s="151"/>
      <c r="S29" s="152"/>
      <c r="T29" s="153"/>
      <c r="U29" s="224">
        <f t="shared" si="4"/>
        <v>0</v>
      </c>
      <c r="V29" s="238"/>
      <c r="W29" s="188"/>
      <c r="X29" s="227"/>
      <c r="Y29" s="144"/>
      <c r="Z29" s="135"/>
      <c r="AA29" s="136"/>
      <c r="AB29" s="145"/>
      <c r="AC29" s="230">
        <f t="shared" si="5"/>
        <v>0</v>
      </c>
      <c r="AD29" s="180"/>
      <c r="AE29" s="181"/>
      <c r="AF29" s="181"/>
      <c r="AG29" s="181"/>
      <c r="AH29" s="182"/>
      <c r="AI29" s="375"/>
      <c r="AJ29" s="233">
        <f t="shared" si="6"/>
        <v>0</v>
      </c>
      <c r="AK29" s="230">
        <f t="shared" si="9"/>
        <v>0</v>
      </c>
      <c r="AL29" s="180"/>
      <c r="AM29" s="181"/>
      <c r="AN29" s="181"/>
      <c r="AO29" s="181"/>
      <c r="AP29" s="182"/>
      <c r="AQ29" s="375"/>
      <c r="AR29" s="233">
        <f t="shared" si="7"/>
        <v>0</v>
      </c>
      <c r="AS29" s="230">
        <f t="shared" si="8"/>
        <v>0</v>
      </c>
      <c r="AT29" s="180"/>
      <c r="AU29" s="181"/>
      <c r="AV29" s="181"/>
      <c r="AW29" s="181"/>
      <c r="AX29" s="182"/>
      <c r="AY29" s="375"/>
      <c r="AZ29" s="233">
        <f t="shared" si="10"/>
        <v>0</v>
      </c>
    </row>
    <row r="30" spans="1:52" s="49" customFormat="1" ht="40.200000000000003" customHeight="1" x14ac:dyDescent="0.45">
      <c r="A30" s="110" t="str">
        <f>IF($H30&lt;&gt;"",'【別添様式１】医療機関の基本的情報（医療機関→都道府県）'!$A$10,"")</f>
        <v/>
      </c>
      <c r="B30" s="111" t="str">
        <f>IF($H30&lt;&gt;"",'【別添様式１】医療機関の基本的情報（医療機関→都道府県）'!$B$10,"")</f>
        <v/>
      </c>
      <c r="C30" s="111" t="str">
        <f>IF($H30&lt;&gt;"",'【別添様式１】医療機関の基本的情報（医療機関→都道府県）'!$C$10,"")</f>
        <v/>
      </c>
      <c r="D30" s="112" t="str">
        <f>IF($H30&lt;&gt;"",'【別添様式１】医療機関の基本的情報（医療機関→都道府県）'!$D$10,"")</f>
        <v/>
      </c>
      <c r="E30" s="105">
        <v>21</v>
      </c>
      <c r="F30" s="109" t="str">
        <f>IF($H30&lt;&gt;"",'【別添様式１】医療機関の基本的情報（医療機関→都道府県）'!F$10,"")</f>
        <v/>
      </c>
      <c r="G30" s="194" t="str">
        <f>IF($H30&lt;&gt;"",'【別添様式１】医療機関の基本的情報（医療機関→都道府県）'!G$10,"")</f>
        <v/>
      </c>
      <c r="H30" s="134"/>
      <c r="I30" s="135"/>
      <c r="J30" s="136"/>
      <c r="K30" s="137"/>
      <c r="L30" s="148"/>
      <c r="M30" s="149"/>
      <c r="N30" s="236">
        <f t="shared" si="3"/>
        <v>0</v>
      </c>
      <c r="O30" s="150"/>
      <c r="P30" s="151"/>
      <c r="Q30" s="151"/>
      <c r="R30" s="151"/>
      <c r="S30" s="152"/>
      <c r="T30" s="153"/>
      <c r="U30" s="224">
        <f t="shared" si="4"/>
        <v>0</v>
      </c>
      <c r="V30" s="238"/>
      <c r="W30" s="188"/>
      <c r="X30" s="227"/>
      <c r="Y30" s="144"/>
      <c r="Z30" s="135"/>
      <c r="AA30" s="136"/>
      <c r="AB30" s="145"/>
      <c r="AC30" s="230">
        <f t="shared" si="5"/>
        <v>0</v>
      </c>
      <c r="AD30" s="180"/>
      <c r="AE30" s="181"/>
      <c r="AF30" s="181"/>
      <c r="AG30" s="181"/>
      <c r="AH30" s="182"/>
      <c r="AI30" s="375"/>
      <c r="AJ30" s="233">
        <f t="shared" si="6"/>
        <v>0</v>
      </c>
      <c r="AK30" s="230">
        <f t="shared" si="9"/>
        <v>0</v>
      </c>
      <c r="AL30" s="180"/>
      <c r="AM30" s="181"/>
      <c r="AN30" s="181"/>
      <c r="AO30" s="181"/>
      <c r="AP30" s="182"/>
      <c r="AQ30" s="375"/>
      <c r="AR30" s="233">
        <f t="shared" si="7"/>
        <v>0</v>
      </c>
      <c r="AS30" s="230">
        <f t="shared" si="8"/>
        <v>0</v>
      </c>
      <c r="AT30" s="180"/>
      <c r="AU30" s="181"/>
      <c r="AV30" s="181"/>
      <c r="AW30" s="181"/>
      <c r="AX30" s="182"/>
      <c r="AY30" s="375"/>
      <c r="AZ30" s="233">
        <f t="shared" si="10"/>
        <v>0</v>
      </c>
    </row>
    <row r="31" spans="1:52" s="49" customFormat="1" ht="40.200000000000003" customHeight="1" x14ac:dyDescent="0.45">
      <c r="A31" s="110" t="str">
        <f>IF($H31&lt;&gt;"",'【別添様式１】医療機関の基本的情報（医療機関→都道府県）'!$A$10,"")</f>
        <v/>
      </c>
      <c r="B31" s="111" t="str">
        <f>IF($H31&lt;&gt;"",'【別添様式１】医療機関の基本的情報（医療機関→都道府県）'!$B$10,"")</f>
        <v/>
      </c>
      <c r="C31" s="111" t="str">
        <f>IF($H31&lt;&gt;"",'【別添様式１】医療機関の基本的情報（医療機関→都道府県）'!$C$10,"")</f>
        <v/>
      </c>
      <c r="D31" s="112" t="str">
        <f>IF($H31&lt;&gt;"",'【別添様式１】医療機関の基本的情報（医療機関→都道府県）'!$D$10,"")</f>
        <v/>
      </c>
      <c r="E31" s="105">
        <v>22</v>
      </c>
      <c r="F31" s="109" t="str">
        <f>IF($H31&lt;&gt;"",'【別添様式１】医療機関の基本的情報（医療機関→都道府県）'!F$10,"")</f>
        <v/>
      </c>
      <c r="G31" s="194" t="str">
        <f>IF($H31&lt;&gt;"",'【別添様式１】医療機関の基本的情報（医療機関→都道府県）'!G$10,"")</f>
        <v/>
      </c>
      <c r="H31" s="146"/>
      <c r="I31" s="147"/>
      <c r="J31" s="136"/>
      <c r="K31" s="137"/>
      <c r="L31" s="148"/>
      <c r="M31" s="149"/>
      <c r="N31" s="236">
        <f t="shared" si="3"/>
        <v>0</v>
      </c>
      <c r="O31" s="150"/>
      <c r="P31" s="151"/>
      <c r="Q31" s="151"/>
      <c r="R31" s="151"/>
      <c r="S31" s="152"/>
      <c r="T31" s="153"/>
      <c r="U31" s="224">
        <f t="shared" si="4"/>
        <v>0</v>
      </c>
      <c r="V31" s="238"/>
      <c r="W31" s="188"/>
      <c r="X31" s="227"/>
      <c r="Y31" s="144"/>
      <c r="Z31" s="135"/>
      <c r="AA31" s="136"/>
      <c r="AB31" s="145"/>
      <c r="AC31" s="230">
        <f t="shared" si="5"/>
        <v>0</v>
      </c>
      <c r="AD31" s="180"/>
      <c r="AE31" s="181"/>
      <c r="AF31" s="181"/>
      <c r="AG31" s="181"/>
      <c r="AH31" s="182"/>
      <c r="AI31" s="375"/>
      <c r="AJ31" s="233">
        <f t="shared" si="6"/>
        <v>0</v>
      </c>
      <c r="AK31" s="230">
        <f t="shared" si="9"/>
        <v>0</v>
      </c>
      <c r="AL31" s="180"/>
      <c r="AM31" s="181"/>
      <c r="AN31" s="181"/>
      <c r="AO31" s="181"/>
      <c r="AP31" s="182"/>
      <c r="AQ31" s="375"/>
      <c r="AR31" s="233">
        <f t="shared" si="7"/>
        <v>0</v>
      </c>
      <c r="AS31" s="230">
        <f t="shared" si="8"/>
        <v>0</v>
      </c>
      <c r="AT31" s="180"/>
      <c r="AU31" s="181"/>
      <c r="AV31" s="181"/>
      <c r="AW31" s="181"/>
      <c r="AX31" s="182"/>
      <c r="AY31" s="375"/>
      <c r="AZ31" s="233">
        <f t="shared" si="10"/>
        <v>0</v>
      </c>
    </row>
    <row r="32" spans="1:52" s="49" customFormat="1" ht="40.200000000000003" customHeight="1" x14ac:dyDescent="0.45">
      <c r="A32" s="110" t="str">
        <f>IF($H32&lt;&gt;"",'【別添様式１】医療機関の基本的情報（医療機関→都道府県）'!$A$10,"")</f>
        <v/>
      </c>
      <c r="B32" s="111" t="str">
        <f>IF($H32&lt;&gt;"",'【別添様式１】医療機関の基本的情報（医療機関→都道府県）'!$B$10,"")</f>
        <v/>
      </c>
      <c r="C32" s="111" t="str">
        <f>IF($H32&lt;&gt;"",'【別添様式１】医療機関の基本的情報（医療機関→都道府県）'!$C$10,"")</f>
        <v/>
      </c>
      <c r="D32" s="112" t="str">
        <f>IF($H32&lt;&gt;"",'【別添様式１】医療機関の基本的情報（医療機関→都道府県）'!$D$10,"")</f>
        <v/>
      </c>
      <c r="E32" s="105">
        <v>23</v>
      </c>
      <c r="F32" s="109" t="str">
        <f>IF($H32&lt;&gt;"",'【別添様式１】医療機関の基本的情報（医療機関→都道府県）'!F$10,"")</f>
        <v/>
      </c>
      <c r="G32" s="194" t="str">
        <f>IF($H32&lt;&gt;"",'【別添様式１】医療機関の基本的情報（医療機関→都道府県）'!G$10,"")</f>
        <v/>
      </c>
      <c r="H32" s="134"/>
      <c r="I32" s="135"/>
      <c r="J32" s="136"/>
      <c r="K32" s="137"/>
      <c r="L32" s="148"/>
      <c r="M32" s="149"/>
      <c r="N32" s="236">
        <f t="shared" si="3"/>
        <v>0</v>
      </c>
      <c r="O32" s="150"/>
      <c r="P32" s="151"/>
      <c r="Q32" s="151"/>
      <c r="R32" s="151"/>
      <c r="S32" s="152"/>
      <c r="T32" s="153"/>
      <c r="U32" s="224">
        <f t="shared" si="4"/>
        <v>0</v>
      </c>
      <c r="V32" s="238"/>
      <c r="W32" s="188"/>
      <c r="X32" s="227"/>
      <c r="Y32" s="144"/>
      <c r="Z32" s="135"/>
      <c r="AA32" s="136"/>
      <c r="AB32" s="145"/>
      <c r="AC32" s="230">
        <f t="shared" si="5"/>
        <v>0</v>
      </c>
      <c r="AD32" s="180"/>
      <c r="AE32" s="181"/>
      <c r="AF32" s="181"/>
      <c r="AG32" s="181"/>
      <c r="AH32" s="182"/>
      <c r="AI32" s="375"/>
      <c r="AJ32" s="233">
        <f t="shared" si="6"/>
        <v>0</v>
      </c>
      <c r="AK32" s="230">
        <f t="shared" si="9"/>
        <v>0</v>
      </c>
      <c r="AL32" s="180"/>
      <c r="AM32" s="181"/>
      <c r="AN32" s="181"/>
      <c r="AO32" s="181"/>
      <c r="AP32" s="182"/>
      <c r="AQ32" s="375"/>
      <c r="AR32" s="233">
        <f t="shared" si="7"/>
        <v>0</v>
      </c>
      <c r="AS32" s="230">
        <f t="shared" si="8"/>
        <v>0</v>
      </c>
      <c r="AT32" s="180"/>
      <c r="AU32" s="181"/>
      <c r="AV32" s="181"/>
      <c r="AW32" s="181"/>
      <c r="AX32" s="182"/>
      <c r="AY32" s="375"/>
      <c r="AZ32" s="233">
        <f t="shared" si="10"/>
        <v>0</v>
      </c>
    </row>
    <row r="33" spans="1:52" s="49" customFormat="1" ht="40.200000000000003" customHeight="1" x14ac:dyDescent="0.45">
      <c r="A33" s="110" t="str">
        <f>IF($H33&lt;&gt;"",'【別添様式１】医療機関の基本的情報（医療機関→都道府県）'!$A$10,"")</f>
        <v/>
      </c>
      <c r="B33" s="111" t="str">
        <f>IF($H33&lt;&gt;"",'【別添様式１】医療機関の基本的情報（医療機関→都道府県）'!$B$10,"")</f>
        <v/>
      </c>
      <c r="C33" s="111" t="str">
        <f>IF($H33&lt;&gt;"",'【別添様式１】医療機関の基本的情報（医療機関→都道府県）'!$C$10,"")</f>
        <v/>
      </c>
      <c r="D33" s="112" t="str">
        <f>IF($H33&lt;&gt;"",'【別添様式１】医療機関の基本的情報（医療機関→都道府県）'!$D$10,"")</f>
        <v/>
      </c>
      <c r="E33" s="105">
        <v>24</v>
      </c>
      <c r="F33" s="109" t="str">
        <f>IF($H33&lt;&gt;"",'【別添様式１】医療機関の基本的情報（医療機関→都道府県）'!F$10,"")</f>
        <v/>
      </c>
      <c r="G33" s="194" t="str">
        <f>IF($H33&lt;&gt;"",'【別添様式１】医療機関の基本的情報（医療機関→都道府県）'!G$10,"")</f>
        <v/>
      </c>
      <c r="H33" s="134"/>
      <c r="I33" s="135"/>
      <c r="J33" s="136"/>
      <c r="K33" s="137"/>
      <c r="L33" s="148"/>
      <c r="M33" s="149"/>
      <c r="N33" s="236">
        <f t="shared" si="3"/>
        <v>0</v>
      </c>
      <c r="O33" s="150"/>
      <c r="P33" s="151"/>
      <c r="Q33" s="151"/>
      <c r="R33" s="151"/>
      <c r="S33" s="152"/>
      <c r="T33" s="153"/>
      <c r="U33" s="224">
        <f t="shared" si="4"/>
        <v>0</v>
      </c>
      <c r="V33" s="238"/>
      <c r="W33" s="188"/>
      <c r="X33" s="227"/>
      <c r="Y33" s="144"/>
      <c r="Z33" s="135"/>
      <c r="AA33" s="136"/>
      <c r="AB33" s="145"/>
      <c r="AC33" s="230">
        <f t="shared" si="5"/>
        <v>0</v>
      </c>
      <c r="AD33" s="180"/>
      <c r="AE33" s="181"/>
      <c r="AF33" s="181"/>
      <c r="AG33" s="181"/>
      <c r="AH33" s="182"/>
      <c r="AI33" s="375"/>
      <c r="AJ33" s="233">
        <f t="shared" si="6"/>
        <v>0</v>
      </c>
      <c r="AK33" s="230">
        <f t="shared" si="9"/>
        <v>0</v>
      </c>
      <c r="AL33" s="180"/>
      <c r="AM33" s="181"/>
      <c r="AN33" s="181"/>
      <c r="AO33" s="181"/>
      <c r="AP33" s="182"/>
      <c r="AQ33" s="375"/>
      <c r="AR33" s="233">
        <f t="shared" si="7"/>
        <v>0</v>
      </c>
      <c r="AS33" s="230">
        <f t="shared" si="8"/>
        <v>0</v>
      </c>
      <c r="AT33" s="180"/>
      <c r="AU33" s="181"/>
      <c r="AV33" s="181"/>
      <c r="AW33" s="181"/>
      <c r="AX33" s="182"/>
      <c r="AY33" s="375"/>
      <c r="AZ33" s="233">
        <f t="shared" si="10"/>
        <v>0</v>
      </c>
    </row>
    <row r="34" spans="1:52" s="49" customFormat="1" ht="40.200000000000003" customHeight="1" x14ac:dyDescent="0.45">
      <c r="A34" s="110" t="str">
        <f>IF($H34&lt;&gt;"",'【別添様式１】医療機関の基本的情報（医療機関→都道府県）'!$A$10,"")</f>
        <v/>
      </c>
      <c r="B34" s="111" t="str">
        <f>IF($H34&lt;&gt;"",'【別添様式１】医療機関の基本的情報（医療機関→都道府県）'!$B$10,"")</f>
        <v/>
      </c>
      <c r="C34" s="111" t="str">
        <f>IF($H34&lt;&gt;"",'【別添様式１】医療機関の基本的情報（医療機関→都道府県）'!$C$10,"")</f>
        <v/>
      </c>
      <c r="D34" s="112" t="str">
        <f>IF($H34&lt;&gt;"",'【別添様式１】医療機関の基本的情報（医療機関→都道府県）'!$D$10,"")</f>
        <v/>
      </c>
      <c r="E34" s="105">
        <v>25</v>
      </c>
      <c r="F34" s="109" t="str">
        <f>IF($H34&lt;&gt;"",'【別添様式１】医療機関の基本的情報（医療機関→都道府県）'!F$10,"")</f>
        <v/>
      </c>
      <c r="G34" s="194" t="str">
        <f>IF($H34&lt;&gt;"",'【別添様式１】医療機関の基本的情報（医療機関→都道府県）'!G$10,"")</f>
        <v/>
      </c>
      <c r="H34" s="134"/>
      <c r="I34" s="135"/>
      <c r="J34" s="136"/>
      <c r="K34" s="137"/>
      <c r="L34" s="148"/>
      <c r="M34" s="149"/>
      <c r="N34" s="236">
        <f t="shared" si="3"/>
        <v>0</v>
      </c>
      <c r="O34" s="150"/>
      <c r="P34" s="151"/>
      <c r="Q34" s="151"/>
      <c r="R34" s="151"/>
      <c r="S34" s="152"/>
      <c r="T34" s="153"/>
      <c r="U34" s="224">
        <f t="shared" si="4"/>
        <v>0</v>
      </c>
      <c r="V34" s="238"/>
      <c r="W34" s="188"/>
      <c r="X34" s="227"/>
      <c r="Y34" s="144"/>
      <c r="Z34" s="135"/>
      <c r="AA34" s="136"/>
      <c r="AB34" s="145"/>
      <c r="AC34" s="230">
        <f t="shared" si="5"/>
        <v>0</v>
      </c>
      <c r="AD34" s="180"/>
      <c r="AE34" s="181"/>
      <c r="AF34" s="181"/>
      <c r="AG34" s="181"/>
      <c r="AH34" s="182"/>
      <c r="AI34" s="375"/>
      <c r="AJ34" s="233">
        <f t="shared" si="6"/>
        <v>0</v>
      </c>
      <c r="AK34" s="230">
        <f t="shared" si="9"/>
        <v>0</v>
      </c>
      <c r="AL34" s="180"/>
      <c r="AM34" s="181"/>
      <c r="AN34" s="181"/>
      <c r="AO34" s="181"/>
      <c r="AP34" s="182"/>
      <c r="AQ34" s="375"/>
      <c r="AR34" s="233">
        <f t="shared" si="7"/>
        <v>0</v>
      </c>
      <c r="AS34" s="230">
        <f t="shared" si="8"/>
        <v>0</v>
      </c>
      <c r="AT34" s="180"/>
      <c r="AU34" s="181"/>
      <c r="AV34" s="181"/>
      <c r="AW34" s="181"/>
      <c r="AX34" s="182"/>
      <c r="AY34" s="375"/>
      <c r="AZ34" s="233">
        <f t="shared" si="10"/>
        <v>0</v>
      </c>
    </row>
    <row r="35" spans="1:52" s="49" customFormat="1" ht="40.200000000000003" customHeight="1" x14ac:dyDescent="0.45">
      <c r="A35" s="110" t="str">
        <f>IF($H35&lt;&gt;"",'【別添様式１】医療機関の基本的情報（医療機関→都道府県）'!$A$10,"")</f>
        <v/>
      </c>
      <c r="B35" s="111" t="str">
        <f>IF($H35&lt;&gt;"",'【別添様式１】医療機関の基本的情報（医療機関→都道府県）'!$B$10,"")</f>
        <v/>
      </c>
      <c r="C35" s="111" t="str">
        <f>IF($H35&lt;&gt;"",'【別添様式１】医療機関の基本的情報（医療機関→都道府県）'!$C$10,"")</f>
        <v/>
      </c>
      <c r="D35" s="112" t="str">
        <f>IF($H35&lt;&gt;"",'【別添様式１】医療機関の基本的情報（医療機関→都道府県）'!$D$10,"")</f>
        <v/>
      </c>
      <c r="E35" s="105">
        <v>26</v>
      </c>
      <c r="F35" s="109" t="str">
        <f>IF($H35&lt;&gt;"",'【別添様式１】医療機関の基本的情報（医療機関→都道府県）'!F$10,"")</f>
        <v/>
      </c>
      <c r="G35" s="194" t="str">
        <f>IF($H35&lt;&gt;"",'【別添様式１】医療機関の基本的情報（医療機関→都道府県）'!G$10,"")</f>
        <v/>
      </c>
      <c r="H35" s="134"/>
      <c r="I35" s="135"/>
      <c r="J35" s="136"/>
      <c r="K35" s="137"/>
      <c r="L35" s="148"/>
      <c r="M35" s="149"/>
      <c r="N35" s="236">
        <f t="shared" si="3"/>
        <v>0</v>
      </c>
      <c r="O35" s="150"/>
      <c r="P35" s="151"/>
      <c r="Q35" s="151"/>
      <c r="R35" s="151"/>
      <c r="S35" s="152"/>
      <c r="T35" s="153"/>
      <c r="U35" s="224">
        <f t="shared" si="4"/>
        <v>0</v>
      </c>
      <c r="V35" s="238"/>
      <c r="W35" s="188"/>
      <c r="X35" s="227"/>
      <c r="Y35" s="144"/>
      <c r="Z35" s="135"/>
      <c r="AA35" s="136"/>
      <c r="AB35" s="145"/>
      <c r="AC35" s="230">
        <f t="shared" si="5"/>
        <v>0</v>
      </c>
      <c r="AD35" s="180"/>
      <c r="AE35" s="181"/>
      <c r="AF35" s="181"/>
      <c r="AG35" s="181"/>
      <c r="AH35" s="182"/>
      <c r="AI35" s="375"/>
      <c r="AJ35" s="233">
        <f t="shared" si="6"/>
        <v>0</v>
      </c>
      <c r="AK35" s="230">
        <f t="shared" si="9"/>
        <v>0</v>
      </c>
      <c r="AL35" s="180"/>
      <c r="AM35" s="181"/>
      <c r="AN35" s="181"/>
      <c r="AO35" s="181"/>
      <c r="AP35" s="182"/>
      <c r="AQ35" s="375"/>
      <c r="AR35" s="233">
        <f t="shared" si="7"/>
        <v>0</v>
      </c>
      <c r="AS35" s="230">
        <f t="shared" si="8"/>
        <v>0</v>
      </c>
      <c r="AT35" s="180"/>
      <c r="AU35" s="181"/>
      <c r="AV35" s="181"/>
      <c r="AW35" s="181"/>
      <c r="AX35" s="182"/>
      <c r="AY35" s="375"/>
      <c r="AZ35" s="233">
        <f t="shared" si="10"/>
        <v>0</v>
      </c>
    </row>
    <row r="36" spans="1:52" s="49" customFormat="1" ht="40.200000000000003" customHeight="1" x14ac:dyDescent="0.45">
      <c r="A36" s="110" t="str">
        <f>IF($H36&lt;&gt;"",'【別添様式１】医療機関の基本的情報（医療機関→都道府県）'!$A$10,"")</f>
        <v/>
      </c>
      <c r="B36" s="111" t="str">
        <f>IF($H36&lt;&gt;"",'【別添様式１】医療機関の基本的情報（医療機関→都道府県）'!$B$10,"")</f>
        <v/>
      </c>
      <c r="C36" s="111" t="str">
        <f>IF($H36&lt;&gt;"",'【別添様式１】医療機関の基本的情報（医療機関→都道府県）'!$C$10,"")</f>
        <v/>
      </c>
      <c r="D36" s="112" t="str">
        <f>IF($H36&lt;&gt;"",'【別添様式１】医療機関の基本的情報（医療機関→都道府県）'!$D$10,"")</f>
        <v/>
      </c>
      <c r="E36" s="105">
        <v>27</v>
      </c>
      <c r="F36" s="109" t="str">
        <f>IF($H36&lt;&gt;"",'【別添様式１】医療機関の基本的情報（医療機関→都道府県）'!F$10,"")</f>
        <v/>
      </c>
      <c r="G36" s="194" t="str">
        <f>IF($H36&lt;&gt;"",'【別添様式１】医療機関の基本的情報（医療機関→都道府県）'!G$10,"")</f>
        <v/>
      </c>
      <c r="H36" s="134"/>
      <c r="I36" s="135"/>
      <c r="J36" s="136"/>
      <c r="K36" s="137"/>
      <c r="L36" s="148"/>
      <c r="M36" s="149"/>
      <c r="N36" s="236">
        <f t="shared" si="3"/>
        <v>0</v>
      </c>
      <c r="O36" s="150"/>
      <c r="P36" s="151"/>
      <c r="Q36" s="151"/>
      <c r="R36" s="151"/>
      <c r="S36" s="152"/>
      <c r="T36" s="153"/>
      <c r="U36" s="224">
        <f t="shared" si="4"/>
        <v>0</v>
      </c>
      <c r="V36" s="238"/>
      <c r="W36" s="188"/>
      <c r="X36" s="227"/>
      <c r="Y36" s="144"/>
      <c r="Z36" s="135"/>
      <c r="AA36" s="136"/>
      <c r="AB36" s="145"/>
      <c r="AC36" s="230">
        <f t="shared" si="5"/>
        <v>0</v>
      </c>
      <c r="AD36" s="180"/>
      <c r="AE36" s="181"/>
      <c r="AF36" s="181"/>
      <c r="AG36" s="181"/>
      <c r="AH36" s="182"/>
      <c r="AI36" s="375"/>
      <c r="AJ36" s="233">
        <f t="shared" si="6"/>
        <v>0</v>
      </c>
      <c r="AK36" s="230">
        <f t="shared" si="9"/>
        <v>0</v>
      </c>
      <c r="AL36" s="180"/>
      <c r="AM36" s="181"/>
      <c r="AN36" s="181"/>
      <c r="AO36" s="181"/>
      <c r="AP36" s="182"/>
      <c r="AQ36" s="375"/>
      <c r="AR36" s="233">
        <f t="shared" si="7"/>
        <v>0</v>
      </c>
      <c r="AS36" s="230">
        <f t="shared" si="8"/>
        <v>0</v>
      </c>
      <c r="AT36" s="180"/>
      <c r="AU36" s="181"/>
      <c r="AV36" s="181"/>
      <c r="AW36" s="181"/>
      <c r="AX36" s="182"/>
      <c r="AY36" s="375"/>
      <c r="AZ36" s="233">
        <f t="shared" si="10"/>
        <v>0</v>
      </c>
    </row>
    <row r="37" spans="1:52" s="49" customFormat="1" ht="40.200000000000003" customHeight="1" x14ac:dyDescent="0.45">
      <c r="A37" s="110" t="str">
        <f>IF($H37&lt;&gt;"",'【別添様式１】医療機関の基本的情報（医療機関→都道府県）'!$A$10,"")</f>
        <v/>
      </c>
      <c r="B37" s="111" t="str">
        <f>IF($H37&lt;&gt;"",'【別添様式１】医療機関の基本的情報（医療機関→都道府県）'!$B$10,"")</f>
        <v/>
      </c>
      <c r="C37" s="111" t="str">
        <f>IF($H37&lt;&gt;"",'【別添様式１】医療機関の基本的情報（医療機関→都道府県）'!$C$10,"")</f>
        <v/>
      </c>
      <c r="D37" s="112" t="str">
        <f>IF($H37&lt;&gt;"",'【別添様式１】医療機関の基本的情報（医療機関→都道府県）'!$D$10,"")</f>
        <v/>
      </c>
      <c r="E37" s="105">
        <v>28</v>
      </c>
      <c r="F37" s="109" t="str">
        <f>IF($H37&lt;&gt;"",'【別添様式１】医療機関の基本的情報（医療機関→都道府県）'!F$10,"")</f>
        <v/>
      </c>
      <c r="G37" s="194" t="str">
        <f>IF($H37&lt;&gt;"",'【別添様式１】医療機関の基本的情報（医療機関→都道府県）'!G$10,"")</f>
        <v/>
      </c>
      <c r="H37" s="134"/>
      <c r="I37" s="135"/>
      <c r="J37" s="136"/>
      <c r="K37" s="137"/>
      <c r="L37" s="148"/>
      <c r="M37" s="149"/>
      <c r="N37" s="236">
        <f t="shared" si="3"/>
        <v>0</v>
      </c>
      <c r="O37" s="150"/>
      <c r="P37" s="151"/>
      <c r="Q37" s="151"/>
      <c r="R37" s="151"/>
      <c r="S37" s="152"/>
      <c r="T37" s="153"/>
      <c r="U37" s="224">
        <f t="shared" si="4"/>
        <v>0</v>
      </c>
      <c r="V37" s="238"/>
      <c r="W37" s="188"/>
      <c r="X37" s="227"/>
      <c r="Y37" s="144"/>
      <c r="Z37" s="135"/>
      <c r="AA37" s="136"/>
      <c r="AB37" s="145"/>
      <c r="AC37" s="230">
        <f t="shared" si="5"/>
        <v>0</v>
      </c>
      <c r="AD37" s="180"/>
      <c r="AE37" s="181"/>
      <c r="AF37" s="181"/>
      <c r="AG37" s="181"/>
      <c r="AH37" s="182"/>
      <c r="AI37" s="375"/>
      <c r="AJ37" s="233">
        <f t="shared" si="6"/>
        <v>0</v>
      </c>
      <c r="AK37" s="230">
        <f t="shared" si="9"/>
        <v>0</v>
      </c>
      <c r="AL37" s="180"/>
      <c r="AM37" s="181"/>
      <c r="AN37" s="181"/>
      <c r="AO37" s="181"/>
      <c r="AP37" s="182"/>
      <c r="AQ37" s="375"/>
      <c r="AR37" s="233">
        <f t="shared" si="7"/>
        <v>0</v>
      </c>
      <c r="AS37" s="230">
        <f t="shared" si="8"/>
        <v>0</v>
      </c>
      <c r="AT37" s="180"/>
      <c r="AU37" s="181"/>
      <c r="AV37" s="181"/>
      <c r="AW37" s="181"/>
      <c r="AX37" s="182"/>
      <c r="AY37" s="375"/>
      <c r="AZ37" s="233">
        <f t="shared" si="10"/>
        <v>0</v>
      </c>
    </row>
    <row r="38" spans="1:52" s="49" customFormat="1" ht="40.200000000000003" customHeight="1" x14ac:dyDescent="0.45">
      <c r="A38" s="110" t="str">
        <f>IF($H38&lt;&gt;"",'【別添様式１】医療機関の基本的情報（医療機関→都道府県）'!$A$10,"")</f>
        <v/>
      </c>
      <c r="B38" s="111" t="str">
        <f>IF($H38&lt;&gt;"",'【別添様式１】医療機関の基本的情報（医療機関→都道府県）'!$B$10,"")</f>
        <v/>
      </c>
      <c r="C38" s="111" t="str">
        <f>IF($H38&lt;&gt;"",'【別添様式１】医療機関の基本的情報（医療機関→都道府県）'!$C$10,"")</f>
        <v/>
      </c>
      <c r="D38" s="112" t="str">
        <f>IF($H38&lt;&gt;"",'【別添様式１】医療機関の基本的情報（医療機関→都道府県）'!$D$10,"")</f>
        <v/>
      </c>
      <c r="E38" s="105">
        <v>29</v>
      </c>
      <c r="F38" s="109" t="str">
        <f>IF($H38&lt;&gt;"",'【別添様式１】医療機関の基本的情報（医療機関→都道府県）'!F$10,"")</f>
        <v/>
      </c>
      <c r="G38" s="194" t="str">
        <f>IF($H38&lt;&gt;"",'【別添様式１】医療機関の基本的情報（医療機関→都道府県）'!G$10,"")</f>
        <v/>
      </c>
      <c r="H38" s="134"/>
      <c r="I38" s="135"/>
      <c r="J38" s="136"/>
      <c r="K38" s="137"/>
      <c r="L38" s="148"/>
      <c r="M38" s="149"/>
      <c r="N38" s="236">
        <f t="shared" si="3"/>
        <v>0</v>
      </c>
      <c r="O38" s="150"/>
      <c r="P38" s="151"/>
      <c r="Q38" s="151"/>
      <c r="R38" s="151"/>
      <c r="S38" s="152"/>
      <c r="T38" s="153"/>
      <c r="U38" s="224">
        <f t="shared" si="4"/>
        <v>0</v>
      </c>
      <c r="V38" s="238"/>
      <c r="W38" s="188"/>
      <c r="X38" s="227"/>
      <c r="Y38" s="144"/>
      <c r="Z38" s="135"/>
      <c r="AA38" s="136"/>
      <c r="AB38" s="145"/>
      <c r="AC38" s="230">
        <f t="shared" si="5"/>
        <v>0</v>
      </c>
      <c r="AD38" s="180"/>
      <c r="AE38" s="181"/>
      <c r="AF38" s="181"/>
      <c r="AG38" s="181"/>
      <c r="AH38" s="182"/>
      <c r="AI38" s="375"/>
      <c r="AJ38" s="233">
        <f t="shared" si="6"/>
        <v>0</v>
      </c>
      <c r="AK38" s="230">
        <f t="shared" si="9"/>
        <v>0</v>
      </c>
      <c r="AL38" s="180"/>
      <c r="AM38" s="181"/>
      <c r="AN38" s="181"/>
      <c r="AO38" s="181"/>
      <c r="AP38" s="182"/>
      <c r="AQ38" s="375"/>
      <c r="AR38" s="233">
        <f t="shared" si="7"/>
        <v>0</v>
      </c>
      <c r="AS38" s="230">
        <f t="shared" si="8"/>
        <v>0</v>
      </c>
      <c r="AT38" s="180"/>
      <c r="AU38" s="181"/>
      <c r="AV38" s="181"/>
      <c r="AW38" s="181"/>
      <c r="AX38" s="182"/>
      <c r="AY38" s="375"/>
      <c r="AZ38" s="233">
        <f t="shared" si="10"/>
        <v>0</v>
      </c>
    </row>
    <row r="39" spans="1:52" s="49" customFormat="1" ht="40.200000000000003" customHeight="1" thickBot="1" x14ac:dyDescent="0.5">
      <c r="A39" s="110" t="str">
        <f>IF($H39&lt;&gt;"",'【別添様式１】医療機関の基本的情報（医療機関→都道府県）'!$A$10,"")</f>
        <v/>
      </c>
      <c r="B39" s="111" t="str">
        <f>IF($H39&lt;&gt;"",'【別添様式１】医療機関の基本的情報（医療機関→都道府県）'!$B$10,"")</f>
        <v/>
      </c>
      <c r="C39" s="111" t="str">
        <f>IF($H39&lt;&gt;"",'【別添様式１】医療機関の基本的情報（医療機関→都道府県）'!$C$10,"")</f>
        <v/>
      </c>
      <c r="D39" s="112" t="str">
        <f>IF($H39&lt;&gt;"",'【別添様式１】医療機関の基本的情報（医療機関→都道府県）'!$D$10,"")</f>
        <v/>
      </c>
      <c r="E39" s="105">
        <v>30</v>
      </c>
      <c r="F39" s="109" t="str">
        <f>IF($H39&lt;&gt;"",'【別添様式１】医療機関の基本的情報（医療機関→都道府県）'!F$10,"")</f>
        <v/>
      </c>
      <c r="G39" s="194" t="str">
        <f>IF($H39&lt;&gt;"",'【別添様式１】医療機関の基本的情報（医療機関→都道府県）'!G$10,"")</f>
        <v/>
      </c>
      <c r="H39" s="134"/>
      <c r="I39" s="135"/>
      <c r="J39" s="136"/>
      <c r="K39" s="137"/>
      <c r="L39" s="148"/>
      <c r="M39" s="149"/>
      <c r="N39" s="236">
        <f t="shared" si="3"/>
        <v>0</v>
      </c>
      <c r="O39" s="150"/>
      <c r="P39" s="151"/>
      <c r="Q39" s="151"/>
      <c r="R39" s="151"/>
      <c r="S39" s="152"/>
      <c r="T39" s="153"/>
      <c r="U39" s="224">
        <f t="shared" si="4"/>
        <v>0</v>
      </c>
      <c r="V39" s="239"/>
      <c r="W39" s="189"/>
      <c r="X39" s="227"/>
      <c r="Y39" s="144"/>
      <c r="Z39" s="135"/>
      <c r="AA39" s="136"/>
      <c r="AB39" s="145"/>
      <c r="AC39" s="230">
        <f t="shared" si="5"/>
        <v>0</v>
      </c>
      <c r="AD39" s="180"/>
      <c r="AE39" s="181"/>
      <c r="AF39" s="181"/>
      <c r="AG39" s="181"/>
      <c r="AH39" s="182"/>
      <c r="AI39" s="375"/>
      <c r="AJ39" s="233">
        <f t="shared" si="6"/>
        <v>0</v>
      </c>
      <c r="AK39" s="230">
        <f t="shared" si="9"/>
        <v>0</v>
      </c>
      <c r="AL39" s="180"/>
      <c r="AM39" s="181"/>
      <c r="AN39" s="181"/>
      <c r="AO39" s="181"/>
      <c r="AP39" s="182"/>
      <c r="AQ39" s="375"/>
      <c r="AR39" s="233">
        <f t="shared" si="7"/>
        <v>0</v>
      </c>
      <c r="AS39" s="230">
        <f t="shared" si="8"/>
        <v>0</v>
      </c>
      <c r="AT39" s="180"/>
      <c r="AU39" s="181"/>
      <c r="AV39" s="181"/>
      <c r="AW39" s="181"/>
      <c r="AX39" s="182"/>
      <c r="AY39" s="375"/>
      <c r="AZ39" s="233">
        <f t="shared" si="10"/>
        <v>0</v>
      </c>
    </row>
    <row r="40" spans="1:52" s="49" customFormat="1" ht="40.200000000000003" customHeight="1" thickTop="1" thickBot="1" x14ac:dyDescent="0.5">
      <c r="A40" s="102"/>
      <c r="B40" s="103"/>
      <c r="C40" s="103"/>
      <c r="D40" s="104"/>
      <c r="E40" s="106" t="s">
        <v>31</v>
      </c>
      <c r="F40" s="154"/>
      <c r="G40" s="155"/>
      <c r="H40" s="156"/>
      <c r="I40" s="154"/>
      <c r="J40" s="157"/>
      <c r="K40" s="154"/>
      <c r="L40" s="154"/>
      <c r="M40" s="155"/>
      <c r="N40" s="237">
        <f t="shared" ref="N40:U40" si="11">SUM(N10:N39)</f>
        <v>0</v>
      </c>
      <c r="O40" s="158">
        <f>SUM(O10:O39)</f>
        <v>0</v>
      </c>
      <c r="P40" s="159">
        <f t="shared" si="11"/>
        <v>0</v>
      </c>
      <c r="Q40" s="159">
        <f t="shared" si="11"/>
        <v>0</v>
      </c>
      <c r="R40" s="159">
        <f t="shared" si="11"/>
        <v>0</v>
      </c>
      <c r="S40" s="160">
        <f t="shared" si="11"/>
        <v>0</v>
      </c>
      <c r="T40" s="161">
        <f t="shared" si="11"/>
        <v>0</v>
      </c>
      <c r="U40" s="225">
        <f t="shared" si="11"/>
        <v>0</v>
      </c>
      <c r="V40" s="162"/>
      <c r="W40" s="163"/>
      <c r="X40" s="228"/>
      <c r="Y40" s="156"/>
      <c r="Z40" s="154"/>
      <c r="AA40" s="157"/>
      <c r="AB40" s="164"/>
      <c r="AC40" s="231">
        <v>0</v>
      </c>
      <c r="AD40" s="183">
        <f t="shared" ref="AD40:AJ40" si="12">SUM(AD10:AD39)</f>
        <v>0</v>
      </c>
      <c r="AE40" s="184">
        <f t="shared" si="12"/>
        <v>0</v>
      </c>
      <c r="AF40" s="184">
        <f t="shared" si="12"/>
        <v>0</v>
      </c>
      <c r="AG40" s="184">
        <f t="shared" si="12"/>
        <v>0</v>
      </c>
      <c r="AH40" s="185">
        <f t="shared" si="12"/>
        <v>0</v>
      </c>
      <c r="AI40" s="186">
        <f t="shared" si="12"/>
        <v>0</v>
      </c>
      <c r="AJ40" s="234">
        <f t="shared" si="12"/>
        <v>0</v>
      </c>
      <c r="AK40" s="231">
        <v>0</v>
      </c>
      <c r="AL40" s="183">
        <f t="shared" ref="AL40:AR40" si="13">SUM(AL10:AL39)</f>
        <v>0</v>
      </c>
      <c r="AM40" s="184">
        <f t="shared" si="13"/>
        <v>0</v>
      </c>
      <c r="AN40" s="184">
        <f t="shared" si="13"/>
        <v>0</v>
      </c>
      <c r="AO40" s="184">
        <f t="shared" si="13"/>
        <v>0</v>
      </c>
      <c r="AP40" s="185">
        <f t="shared" si="13"/>
        <v>0</v>
      </c>
      <c r="AQ40" s="186">
        <f t="shared" si="13"/>
        <v>0</v>
      </c>
      <c r="AR40" s="234">
        <f t="shared" si="13"/>
        <v>0</v>
      </c>
      <c r="AS40" s="231">
        <v>0</v>
      </c>
      <c r="AT40" s="183">
        <f t="shared" ref="AT40:AZ40" si="14">SUM(AT10:AT39)</f>
        <v>0</v>
      </c>
      <c r="AU40" s="184">
        <f t="shared" si="14"/>
        <v>0</v>
      </c>
      <c r="AV40" s="184">
        <f t="shared" si="14"/>
        <v>0</v>
      </c>
      <c r="AW40" s="184">
        <f t="shared" si="14"/>
        <v>0</v>
      </c>
      <c r="AX40" s="185">
        <f t="shared" si="14"/>
        <v>0</v>
      </c>
      <c r="AY40" s="186">
        <f>SUM(AY10:AY39)</f>
        <v>0</v>
      </c>
      <c r="AZ40" s="234">
        <f t="shared" si="14"/>
        <v>0</v>
      </c>
    </row>
    <row r="41" spans="1:52" s="49" customFormat="1" ht="134.25" customHeight="1" x14ac:dyDescent="0.45">
      <c r="A41" s="165"/>
      <c r="B41" s="166"/>
      <c r="C41" s="166"/>
      <c r="D41" s="167"/>
      <c r="F41" s="168"/>
      <c r="G41" s="168"/>
      <c r="H41" s="540" t="s">
        <v>191</v>
      </c>
      <c r="I41" s="540"/>
      <c r="J41" s="540"/>
      <c r="K41" s="540"/>
      <c r="L41" s="540"/>
      <c r="M41" s="540"/>
      <c r="N41" s="540"/>
      <c r="O41" s="540"/>
      <c r="P41" s="540"/>
      <c r="Q41" s="540"/>
      <c r="R41" s="540"/>
      <c r="S41" s="540"/>
      <c r="T41" s="540"/>
      <c r="U41" s="540"/>
      <c r="V41" s="540"/>
      <c r="W41" s="540"/>
      <c r="X41" s="169"/>
      <c r="Y41" s="168"/>
      <c r="Z41" s="168"/>
      <c r="AA41" s="168"/>
      <c r="AB41" s="168"/>
      <c r="AC41" s="168"/>
      <c r="AD41" s="168"/>
      <c r="AE41" s="168"/>
      <c r="AF41" s="168"/>
      <c r="AG41" s="168"/>
      <c r="AH41" s="168"/>
      <c r="AI41" s="168"/>
      <c r="AJ41" s="169"/>
      <c r="AK41" s="168"/>
      <c r="AL41" s="168"/>
      <c r="AM41" s="168"/>
      <c r="AN41" s="168"/>
      <c r="AO41" s="168"/>
      <c r="AP41" s="168"/>
      <c r="AQ41" s="168"/>
      <c r="AR41" s="169"/>
      <c r="AS41" s="168"/>
      <c r="AT41" s="168"/>
      <c r="AU41" s="168"/>
      <c r="AV41" s="168"/>
      <c r="AW41" s="168"/>
      <c r="AX41" s="168"/>
      <c r="AY41" s="168"/>
      <c r="AZ41" s="169"/>
    </row>
    <row r="42" spans="1:52" ht="18.75" customHeight="1" x14ac:dyDescent="0.45">
      <c r="N42" s="1"/>
      <c r="O42" s="1"/>
      <c r="P42" s="1"/>
      <c r="Q42" s="1"/>
      <c r="R42" s="1"/>
      <c r="S42" s="1"/>
      <c r="T42" s="1"/>
      <c r="U42" s="1"/>
      <c r="V42" s="1"/>
      <c r="W42" s="1"/>
      <c r="X42" s="29"/>
      <c r="AJ42" s="1"/>
      <c r="AR42" s="1"/>
      <c r="AZ42" s="1"/>
    </row>
    <row r="43" spans="1:52" ht="18.75" customHeight="1" x14ac:dyDescent="0.45">
      <c r="N43" s="1"/>
      <c r="O43" s="1"/>
      <c r="P43" s="1"/>
      <c r="Q43" s="1"/>
      <c r="R43" s="1"/>
      <c r="S43" s="1"/>
      <c r="T43" s="1"/>
      <c r="U43" s="1"/>
      <c r="V43" s="1"/>
      <c r="W43" s="1"/>
      <c r="X43" s="29"/>
      <c r="AJ43" s="1"/>
      <c r="AR43" s="1"/>
      <c r="AZ43" s="1"/>
    </row>
    <row r="44" spans="1:52" ht="18.75" customHeight="1" x14ac:dyDescent="0.45">
      <c r="N44" s="1"/>
      <c r="O44" s="1"/>
      <c r="P44" s="1"/>
      <c r="Q44" s="1"/>
      <c r="R44" s="1"/>
      <c r="S44" s="1"/>
      <c r="T44" s="1"/>
      <c r="U44" s="1"/>
      <c r="V44" s="1"/>
      <c r="W44" s="1"/>
      <c r="X44" s="29"/>
      <c r="AJ44" s="1"/>
      <c r="AR44" s="1"/>
      <c r="AZ44" s="1"/>
    </row>
    <row r="45" spans="1:52" ht="18.75" customHeight="1" x14ac:dyDescent="0.45">
      <c r="N45" s="1"/>
      <c r="O45" s="1"/>
      <c r="P45" s="1"/>
      <c r="Q45" s="1"/>
      <c r="R45" s="1"/>
      <c r="S45" s="1"/>
      <c r="T45" s="1"/>
      <c r="U45" s="1"/>
      <c r="V45" s="1"/>
      <c r="W45" s="1"/>
      <c r="X45" s="29"/>
      <c r="AJ45" s="1"/>
      <c r="AR45" s="1"/>
      <c r="AZ45" s="1"/>
    </row>
    <row r="46" spans="1:52" ht="18.75" customHeight="1" x14ac:dyDescent="0.45">
      <c r="N46" s="1"/>
      <c r="O46" s="1"/>
      <c r="P46" s="1"/>
      <c r="Q46" s="1"/>
      <c r="R46" s="1"/>
      <c r="S46" s="1"/>
      <c r="T46" s="1"/>
      <c r="U46" s="1"/>
      <c r="V46" s="1"/>
      <c r="W46" s="1"/>
      <c r="X46" s="29"/>
      <c r="AJ46" s="1"/>
      <c r="AR46" s="1"/>
      <c r="AZ46" s="1"/>
    </row>
    <row r="47" spans="1:52" ht="18.75" customHeight="1" x14ac:dyDescent="0.45">
      <c r="N47" s="1"/>
      <c r="O47" s="1"/>
      <c r="P47" s="1"/>
      <c r="Q47" s="1"/>
      <c r="R47" s="1"/>
      <c r="S47" s="1"/>
      <c r="T47" s="1"/>
      <c r="U47" s="1"/>
      <c r="V47" s="1"/>
      <c r="W47" s="1"/>
      <c r="X47" s="29"/>
      <c r="AJ47" s="1"/>
      <c r="AR47" s="1"/>
      <c r="AZ47" s="1"/>
    </row>
    <row r="48" spans="1:52" ht="18.75" customHeight="1" x14ac:dyDescent="0.45">
      <c r="N48" s="1"/>
      <c r="O48" s="1"/>
      <c r="P48" s="1"/>
      <c r="Q48" s="1"/>
      <c r="R48" s="1"/>
      <c r="S48" s="1"/>
      <c r="T48" s="1"/>
      <c r="U48" s="1"/>
      <c r="V48" s="1"/>
      <c r="W48" s="1"/>
      <c r="X48" s="29"/>
      <c r="AJ48" s="1"/>
      <c r="AR48" s="1"/>
      <c r="AZ48" s="1"/>
    </row>
    <row r="49" spans="14:52" ht="18.75" customHeight="1" x14ac:dyDescent="0.45">
      <c r="N49" s="1"/>
      <c r="O49" s="1"/>
      <c r="P49" s="1"/>
      <c r="Q49" s="1"/>
      <c r="R49" s="1"/>
      <c r="S49" s="1"/>
      <c r="T49" s="1"/>
      <c r="U49" s="1"/>
      <c r="V49" s="1"/>
      <c r="W49" s="1"/>
      <c r="X49" s="29"/>
      <c r="AJ49" s="1"/>
      <c r="AR49" s="1"/>
      <c r="AZ49" s="1"/>
    </row>
    <row r="50" spans="14:52" ht="18.75" customHeight="1" x14ac:dyDescent="0.45">
      <c r="N50" s="1"/>
      <c r="O50" s="1"/>
      <c r="P50" s="1"/>
      <c r="Q50" s="1"/>
      <c r="R50" s="1"/>
      <c r="S50" s="1"/>
      <c r="T50" s="1"/>
      <c r="U50" s="1"/>
      <c r="V50" s="1"/>
      <c r="W50" s="1"/>
      <c r="X50" s="29"/>
      <c r="AJ50" s="1"/>
      <c r="AR50" s="1"/>
      <c r="AZ50" s="1"/>
    </row>
    <row r="51" spans="14:52" ht="18.75" customHeight="1" x14ac:dyDescent="0.45">
      <c r="N51" s="1"/>
      <c r="O51" s="1"/>
      <c r="P51" s="1"/>
      <c r="Q51" s="1"/>
      <c r="R51" s="1"/>
      <c r="S51" s="1"/>
      <c r="T51" s="1"/>
      <c r="U51" s="1"/>
      <c r="V51" s="1"/>
      <c r="W51" s="1"/>
      <c r="X51" s="29"/>
      <c r="AJ51" s="1"/>
      <c r="AR51" s="1"/>
      <c r="AZ51" s="1"/>
    </row>
    <row r="52" spans="14:52" ht="18.75" customHeight="1" x14ac:dyDescent="0.45">
      <c r="N52" s="1"/>
      <c r="O52" s="1"/>
      <c r="P52" s="1"/>
      <c r="Q52" s="1"/>
      <c r="R52" s="1"/>
      <c r="S52" s="1"/>
      <c r="T52" s="1"/>
      <c r="U52" s="1"/>
      <c r="V52" s="1"/>
      <c r="W52" s="1"/>
      <c r="X52" s="29"/>
      <c r="AJ52" s="1"/>
      <c r="AR52" s="1"/>
      <c r="AZ52" s="1"/>
    </row>
    <row r="53" spans="14:52" ht="18.75" customHeight="1" x14ac:dyDescent="0.45">
      <c r="N53" s="1"/>
      <c r="O53" s="1"/>
      <c r="P53" s="1"/>
      <c r="Q53" s="1"/>
      <c r="R53" s="1"/>
      <c r="S53" s="1"/>
      <c r="T53" s="1"/>
      <c r="U53" s="1"/>
      <c r="V53" s="1"/>
      <c r="W53" s="1"/>
      <c r="X53" s="29"/>
      <c r="AJ53" s="1"/>
      <c r="AR53" s="1"/>
      <c r="AZ53" s="1"/>
    </row>
    <row r="54" spans="14:52" ht="18.75" customHeight="1" x14ac:dyDescent="0.45">
      <c r="N54" s="1"/>
      <c r="O54" s="1"/>
      <c r="P54" s="1"/>
      <c r="Q54" s="1"/>
      <c r="R54" s="1"/>
      <c r="S54" s="1"/>
      <c r="T54" s="1"/>
      <c r="U54" s="1"/>
      <c r="V54" s="1"/>
      <c r="W54" s="1"/>
      <c r="X54" s="29"/>
      <c r="AJ54" s="1"/>
      <c r="AR54" s="1"/>
      <c r="AZ54" s="1"/>
    </row>
    <row r="55" spans="14:52" ht="18.75" customHeight="1" x14ac:dyDescent="0.45">
      <c r="N55" s="1"/>
      <c r="O55" s="1"/>
      <c r="P55" s="1"/>
      <c r="Q55" s="1"/>
      <c r="R55" s="1"/>
      <c r="S55" s="1"/>
      <c r="T55" s="1"/>
      <c r="U55" s="1"/>
      <c r="V55" s="1"/>
      <c r="W55" s="1"/>
      <c r="X55" s="29"/>
      <c r="AJ55" s="1"/>
      <c r="AR55" s="1"/>
      <c r="AZ55" s="1"/>
    </row>
    <row r="56" spans="14:52" ht="18.75" customHeight="1" x14ac:dyDescent="0.45">
      <c r="N56" s="1"/>
      <c r="O56" s="1"/>
      <c r="P56" s="1"/>
      <c r="Q56" s="1"/>
      <c r="R56" s="1"/>
      <c r="S56" s="1"/>
      <c r="T56" s="1"/>
      <c r="U56" s="1"/>
      <c r="V56" s="1"/>
      <c r="W56" s="1"/>
      <c r="X56" s="29"/>
      <c r="AJ56" s="1"/>
      <c r="AR56" s="1"/>
      <c r="AZ56" s="1"/>
    </row>
    <row r="57" spans="14:52" ht="18.75" customHeight="1" x14ac:dyDescent="0.45">
      <c r="N57" s="1"/>
      <c r="O57" s="1"/>
      <c r="P57" s="1"/>
      <c r="Q57" s="1"/>
      <c r="R57" s="1"/>
      <c r="S57" s="1"/>
      <c r="T57" s="1"/>
      <c r="U57" s="1"/>
      <c r="V57" s="1"/>
      <c r="W57" s="1"/>
      <c r="X57" s="29"/>
      <c r="AJ57" s="1"/>
      <c r="AR57" s="1"/>
      <c r="AZ57" s="1"/>
    </row>
    <row r="58" spans="14:52" ht="18.75" customHeight="1" x14ac:dyDescent="0.45">
      <c r="N58" s="1"/>
      <c r="O58" s="1"/>
      <c r="P58" s="1"/>
      <c r="Q58" s="1"/>
      <c r="R58" s="1"/>
      <c r="S58" s="1"/>
      <c r="T58" s="1"/>
      <c r="U58" s="1"/>
      <c r="V58" s="1"/>
      <c r="W58" s="1"/>
      <c r="X58" s="29"/>
      <c r="AJ58" s="1"/>
      <c r="AR58" s="1"/>
      <c r="AZ58" s="1"/>
    </row>
    <row r="59" spans="14:52" ht="18.75" customHeight="1" x14ac:dyDescent="0.45">
      <c r="N59" s="1"/>
      <c r="O59" s="1"/>
      <c r="P59" s="1"/>
      <c r="Q59" s="1"/>
      <c r="R59" s="1"/>
      <c r="S59" s="1"/>
      <c r="T59" s="1"/>
      <c r="U59" s="1"/>
      <c r="V59" s="1"/>
      <c r="W59" s="1"/>
      <c r="X59" s="29"/>
      <c r="AJ59" s="1"/>
      <c r="AR59" s="1"/>
      <c r="AZ59" s="1"/>
    </row>
    <row r="60" spans="14:52" ht="18.75" customHeight="1" x14ac:dyDescent="0.45">
      <c r="N60" s="1"/>
      <c r="O60" s="1"/>
      <c r="P60" s="1"/>
      <c r="Q60" s="1"/>
      <c r="R60" s="1"/>
      <c r="S60" s="1"/>
      <c r="T60" s="1"/>
      <c r="U60" s="1"/>
      <c r="V60" s="1"/>
      <c r="W60" s="1"/>
      <c r="X60" s="29"/>
      <c r="AJ60" s="1"/>
      <c r="AR60" s="1"/>
      <c r="AZ60" s="1"/>
    </row>
    <row r="61" spans="14:52" ht="18.75" customHeight="1" x14ac:dyDescent="0.45">
      <c r="N61" s="1"/>
      <c r="O61" s="1"/>
      <c r="P61" s="1"/>
      <c r="Q61" s="1"/>
      <c r="R61" s="1"/>
      <c r="S61" s="1"/>
      <c r="T61" s="1"/>
      <c r="U61" s="1"/>
      <c r="V61" s="1"/>
      <c r="W61" s="1"/>
      <c r="X61" s="29"/>
      <c r="AJ61" s="1"/>
      <c r="AR61" s="1"/>
      <c r="AZ61" s="1"/>
    </row>
    <row r="62" spans="14:52" ht="18.75" customHeight="1" x14ac:dyDescent="0.45">
      <c r="N62" s="1"/>
      <c r="O62" s="1"/>
      <c r="P62" s="1"/>
      <c r="Q62" s="1"/>
      <c r="R62" s="1"/>
      <c r="S62" s="1"/>
      <c r="T62" s="1"/>
      <c r="U62" s="1"/>
      <c r="V62" s="1"/>
      <c r="W62" s="1"/>
      <c r="X62" s="29"/>
      <c r="AJ62" s="1"/>
      <c r="AR62" s="1"/>
      <c r="AZ62" s="1"/>
    </row>
    <row r="63" spans="14:52" ht="18.75" customHeight="1" x14ac:dyDescent="0.45">
      <c r="N63" s="1"/>
      <c r="O63" s="1"/>
      <c r="P63" s="1"/>
      <c r="Q63" s="1"/>
      <c r="R63" s="1"/>
      <c r="S63" s="1"/>
      <c r="T63" s="1"/>
      <c r="U63" s="1"/>
      <c r="V63" s="1"/>
      <c r="W63" s="1"/>
      <c r="X63" s="29"/>
      <c r="AJ63" s="1"/>
      <c r="AR63" s="1"/>
      <c r="AZ63" s="1"/>
    </row>
  </sheetData>
  <sheetProtection algorithmName="SHA-512" hashValue="gDWn7Y6GpRaSHChYqv1TyDDuFw886xf5sTe6RZRfja4HZ3OcBvETCaPPVYBVaeKLWkUGT2hyCOGd9kDiktYVUg==" saltValue="olwlK4NaQqm6K4Hbzuqwqw==" spinCount="100000" sheet="1" objects="1" scenarios="1" formatCells="0" selectLockedCells="1"/>
  <mergeCells count="42">
    <mergeCell ref="H41:W41"/>
    <mergeCell ref="AK4:AK5"/>
    <mergeCell ref="AQ4:AQ5"/>
    <mergeCell ref="AR4:AR5"/>
    <mergeCell ref="AS4:AS5"/>
    <mergeCell ref="H3:H5"/>
    <mergeCell ref="I3:I5"/>
    <mergeCell ref="J3:K3"/>
    <mergeCell ref="L3:L5"/>
    <mergeCell ref="M3:M5"/>
    <mergeCell ref="AY4:AY5"/>
    <mergeCell ref="AZ4:AZ5"/>
    <mergeCell ref="AK3:AR3"/>
    <mergeCell ref="AS3:AZ3"/>
    <mergeCell ref="J4:J5"/>
    <mergeCell ref="K4:K5"/>
    <mergeCell ref="N4:N5"/>
    <mergeCell ref="T4:T5"/>
    <mergeCell ref="U4:U5"/>
    <mergeCell ref="V4:V5"/>
    <mergeCell ref="W4:W5"/>
    <mergeCell ref="AA4:AA5"/>
    <mergeCell ref="N3:U3"/>
    <mergeCell ref="V3:W3"/>
    <mergeCell ref="Y3:Y5"/>
    <mergeCell ref="Z3:Z5"/>
    <mergeCell ref="H1:AZ1"/>
    <mergeCell ref="A2:A5"/>
    <mergeCell ref="B2:B5"/>
    <mergeCell ref="C2:C5"/>
    <mergeCell ref="D2:D5"/>
    <mergeCell ref="E2:E5"/>
    <mergeCell ref="F2:F5"/>
    <mergeCell ref="G2:G5"/>
    <mergeCell ref="H2:W2"/>
    <mergeCell ref="Y2:AZ2"/>
    <mergeCell ref="AA3:AB3"/>
    <mergeCell ref="AC3:AJ3"/>
    <mergeCell ref="AB4:AB5"/>
    <mergeCell ref="AC4:AC5"/>
    <mergeCell ref="AI4:AI5"/>
    <mergeCell ref="AJ4:AJ5"/>
  </mergeCells>
  <phoneticPr fontId="2"/>
  <conditionalFormatting sqref="K8:K9">
    <cfRule type="expression" dxfId="6" priority="5">
      <formula>J8="休床"</formula>
    </cfRule>
  </conditionalFormatting>
  <conditionalFormatting sqref="K10:K39">
    <cfRule type="expression" dxfId="5" priority="6">
      <formula>J10="休床"</formula>
    </cfRule>
  </conditionalFormatting>
  <conditionalFormatting sqref="L8:L39">
    <cfRule type="expression" dxfId="4" priority="4">
      <formula>J8="休床"</formula>
    </cfRule>
  </conditionalFormatting>
  <conditionalFormatting sqref="O8:S39">
    <cfRule type="expression" dxfId="3" priority="3">
      <formula>$I8="精神病床"</formula>
    </cfRule>
  </conditionalFormatting>
  <conditionalFormatting sqref="T8:T39">
    <cfRule type="expression" dxfId="2" priority="2">
      <formula>I8&lt;&gt;"精神病床"</formula>
    </cfRule>
  </conditionalFormatting>
  <conditionalFormatting sqref="AB8:AB9">
    <cfRule type="expression" dxfId="1" priority="1">
      <formula>AA8="休床"</formula>
    </cfRule>
  </conditionalFormatting>
  <conditionalFormatting sqref="AB10:AB39">
    <cfRule type="expression" dxfId="0" priority="7">
      <formula>$AA10="休床"</formula>
    </cfRule>
  </conditionalFormatting>
  <dataValidations count="4">
    <dataValidation imeMode="disabled" allowBlank="1" showInputMessage="1" showErrorMessage="1" sqref="AS10:AY39 AK10:AQ39 AC10:AI39 AC8:AC9 AS8:AS9" xr:uid="{2463E7BB-FBEB-4905-A463-F0AB0A3234F6}"/>
    <dataValidation type="list" imeMode="disabled" allowBlank="1" showInputMessage="1" showErrorMessage="1" sqref="V8:V39" xr:uid="{F7FDD46D-3E15-41B3-8F75-07F652EC8637}">
      <formula1>"内科,外科,精神科,アレルギー科,リウマチ科,小児科,皮膚科,泌尿器科,産婦人科（産科）,産婦人科（婦人科）,眼科,耳鼻いんこう科,リハビリテーション科,放射線科,病理診断科,臨床検査科,救急科"</formula1>
    </dataValidation>
    <dataValidation type="list" allowBlank="1" showInputMessage="1" showErrorMessage="1" sqref="M8:M39" xr:uid="{DDAFEFD8-2F01-46B2-8744-878763481F91}">
      <formula1>"有,無"</formula1>
    </dataValidation>
    <dataValidation type="decimal" allowBlank="1" showInputMessage="1" showErrorMessage="1" sqref="L10:L39" xr:uid="{6ACF2C0F-7DC4-4F1F-A535-7B5FBF96BEF3}">
      <formula1>0</formula1>
      <formula2>100</formula2>
    </dataValidation>
  </dataValidations>
  <printOptions horizontalCentered="1"/>
  <pageMargins left="0.51181102362204722" right="0.51181102362204722" top="0.55118110236220474" bottom="0.55118110236220474" header="0.31496062992125984" footer="0.31496062992125984"/>
  <pageSetup paperSize="9" scale="22" orientation="landscape" r:id="rId1"/>
  <drawing r:id="rId2"/>
  <extLst>
    <ext xmlns:x14="http://schemas.microsoft.com/office/spreadsheetml/2009/9/main" uri="{CCE6A557-97BC-4b89-ADB6-D9C93CAAB3DF}">
      <x14:dataValidations xmlns:xm="http://schemas.microsoft.com/office/excel/2006/main" count="6">
        <x14:dataValidation type="list" allowBlank="1" showInputMessage="1" showErrorMessage="1" xr:uid="{4FBEDC3F-DA07-4236-93AD-87FAF5BB0942}">
          <x14:formula1>
            <xm:f>IF($AA8&lt;&gt;"休床",入院料に関する選択肢!$O$11,IF(OR($Z8="一般病床(有床診)",$Z8="療養病床(有床診)"),入院料に関する選択肢!$L$7:$L$9,IF($Z8="一般病床(病院)",入院料に関する選択肢!$A$7:$A$55,IF($Z8="療養病床(病院)",入院料に関する選択肢!$D$7:$D$14,IF($Z8="精神病床",入院料に関する選択肢!$H$7:$H$32,入院料に関する選択肢!$O$7:$O$7)))))</xm:f>
          </x14:formula1>
          <xm:sqref>AB8:AB39</xm:sqref>
        </x14:dataValidation>
        <x14:dataValidation type="list" allowBlank="1" showInputMessage="1" showErrorMessage="1" xr:uid="{9FF87A0F-CEA9-459B-8194-B1DB9E2AB2A4}">
          <x14:formula1>
            <xm:f>IF(OR($Z8="一般病床(有床診)",$Z8="療養病床(有床診)"),入院料に関する選択肢!$L$5:$L$9,IF($Z8="一般病床(病院)",入院料に関する選択肢!$A$5:$A$55,IF($Z8="療養病床(病院)",入院料に関する選択肢!$D$5:$D$14,IF($Z8="精神病床",入院料に関する選択肢!$H$5:$H$32,入院料に関する選択肢!$O$5:$O$7))))</xm:f>
          </x14:formula1>
          <xm:sqref>AA8:AA39</xm:sqref>
        </x14:dataValidation>
        <x14:dataValidation type="list" allowBlank="1" showInputMessage="1" showErrorMessage="1" xr:uid="{43194498-2800-479A-8684-BC87CCA89B83}">
          <x14:formula1>
            <xm:f>選択肢用データ!$P$5:$P$12</xm:f>
          </x14:formula1>
          <xm:sqref>Z8:Z39</xm:sqref>
        </x14:dataValidation>
        <x14:dataValidation type="list" allowBlank="1" showInputMessage="1" showErrorMessage="1" xr:uid="{541E04BB-1E8B-41D0-B665-8CE920ADA628}">
          <x14:formula1>
            <xm:f>IF($J8&lt;&gt;"休床",入院料に関する選択肢!$O$11,IF(OR($I8="一般病床(有床診)",$I8="療養病床(有床診)"),入院料に関する選択肢!$L$7:$L$9,IF($I8="一般病床(病院)",入院料に関する選択肢!$A$7:$A$55,IF($I8="療養病床(病院)",入院料に関する選択肢!$D$7:$D$14,IF($I8="精神病床",入院料に関する選択肢!$H$7:$H$32,入院料に関する選択肢!$O$7:$O$7)))))</xm:f>
          </x14:formula1>
          <xm:sqref>K8:K39</xm:sqref>
        </x14:dataValidation>
        <x14:dataValidation type="list" allowBlank="1" showInputMessage="1" showErrorMessage="1" xr:uid="{CE16DE0A-B4A8-4DFB-8C6D-CC96BDD907AE}">
          <x14:formula1>
            <xm:f>IF(OR($I8="一般病床(有床診)",$I8="療養病床(有床診)"),入院料に関する選択肢!$L$5:$L$9,IF($I8="一般病床(病院)",入院料に関する選択肢!$A$5:$A$55,IF($I8="療養病床(病院)",入院料に関する選択肢!$D$5:$D$14,IF($I8="精神病床",入院料に関する選択肢!$H$5:$H$32,入院料に関する選択肢!$O$5:$O$6))))</xm:f>
          </x14:formula1>
          <xm:sqref>J8:J39</xm:sqref>
        </x14:dataValidation>
        <x14:dataValidation type="list" allowBlank="1" showInputMessage="1" showErrorMessage="1" xr:uid="{8943185F-D121-4D26-A33F-B3C3588385E6}">
          <x14:formula1>
            <xm:f>選択肢用データ!$P$5:$P$10</xm:f>
          </x14:formula1>
          <xm:sqref>I8:I39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08D71C-68F0-4CC7-AE42-C5AC2F6FFF07}">
  <dimension ref="A3:Q52"/>
  <sheetViews>
    <sheetView workbookViewId="0">
      <selection activeCell="Q29" sqref="Q29"/>
    </sheetView>
  </sheetViews>
  <sheetFormatPr defaultColWidth="8.69921875" defaultRowHeight="12" x14ac:dyDescent="0.45"/>
  <cols>
    <col min="1" max="1" width="7.69921875" style="36" bestFit="1" customWidth="1"/>
    <col min="2" max="2" width="4.5" style="41" bestFit="1" customWidth="1"/>
    <col min="3" max="4" width="6.19921875" style="41" customWidth="1"/>
    <col min="5" max="5" width="8.69921875" style="36"/>
    <col min="6" max="6" width="29.19921875" style="36" bestFit="1" customWidth="1"/>
    <col min="7" max="7" width="8.69921875" style="41"/>
    <col min="8" max="8" width="8.69921875" style="36"/>
    <col min="9" max="9" width="13.09765625" style="36" bestFit="1" customWidth="1"/>
    <col min="10" max="15" width="8.69921875" style="36"/>
    <col min="16" max="16" width="14.69921875" style="36" customWidth="1"/>
    <col min="17" max="16384" width="8.69921875" style="36"/>
  </cols>
  <sheetData>
    <row r="3" spans="1:17" s="38" customFormat="1" x14ac:dyDescent="0.45">
      <c r="A3" s="43" t="s">
        <v>1</v>
      </c>
      <c r="B3" s="42" t="s">
        <v>192</v>
      </c>
      <c r="C3" s="42"/>
      <c r="D3" s="42"/>
      <c r="F3" s="43" t="s">
        <v>193</v>
      </c>
      <c r="G3" s="42" t="str">
        <f>"No."&amp;'【別添様式１】医療機関の基本的情報（医療機関→都道府県）'!$L$7</f>
        <v>No.7</v>
      </c>
      <c r="I3" s="75" t="s">
        <v>194</v>
      </c>
      <c r="J3" s="42" t="str">
        <f>"No."&amp;'【別添様式１】医療機関の基本的情報（医療機関→都道府県）'!$AI$7</f>
        <v>No.26</v>
      </c>
      <c r="M3" s="43" t="s">
        <v>195</v>
      </c>
      <c r="N3" s="42" t="str">
        <f>"No."&amp;'【別添様式１】医療機関の基本的情報（医療機関→都道府県）'!$AJ$7&amp;"-"&amp;'【別添様式１】医療機関の基本的情報（医療機関→都道府県）'!$AZ$7</f>
        <v>No.27-43</v>
      </c>
      <c r="P3" s="127" t="s">
        <v>5739</v>
      </c>
      <c r="Q3" s="128" t="s">
        <v>5832</v>
      </c>
    </row>
    <row r="4" spans="1:17" ht="21.6" x14ac:dyDescent="0.45">
      <c r="A4" s="46" t="s">
        <v>196</v>
      </c>
      <c r="B4" s="42" t="s">
        <v>197</v>
      </c>
      <c r="C4" s="63" t="s">
        <v>198</v>
      </c>
      <c r="D4" s="63" t="s">
        <v>199</v>
      </c>
      <c r="F4" s="46" t="s">
        <v>200</v>
      </c>
      <c r="G4" s="42" t="s">
        <v>197</v>
      </c>
      <c r="I4" s="46" t="s">
        <v>196</v>
      </c>
      <c r="J4" s="42"/>
      <c r="M4" s="46" t="s">
        <v>196</v>
      </c>
      <c r="N4" s="42" t="s">
        <v>197</v>
      </c>
      <c r="P4" s="50" t="s">
        <v>196</v>
      </c>
      <c r="Q4" s="128" t="s">
        <v>197</v>
      </c>
    </row>
    <row r="5" spans="1:17" x14ac:dyDescent="0.45">
      <c r="A5" s="75" t="s">
        <v>5830</v>
      </c>
      <c r="B5" s="42"/>
      <c r="C5" s="42"/>
      <c r="D5" s="42"/>
      <c r="F5" s="46"/>
      <c r="G5" s="42"/>
      <c r="I5" s="76" t="s">
        <v>201</v>
      </c>
      <c r="J5" s="76" t="s">
        <v>199</v>
      </c>
      <c r="K5" s="76" t="s">
        <v>202</v>
      </c>
      <c r="M5" s="46"/>
      <c r="N5" s="42"/>
      <c r="P5" s="50"/>
      <c r="Q5" s="128"/>
    </row>
    <row r="6" spans="1:17" x14ac:dyDescent="0.45">
      <c r="A6" s="37" t="s">
        <v>136</v>
      </c>
      <c r="B6" s="40">
        <v>1</v>
      </c>
      <c r="C6" s="39">
        <f>COUNTIFS(医療圏と構想区域!$B$2:$B$1893,$A6)</f>
        <v>188</v>
      </c>
      <c r="D6" s="39">
        <v>0</v>
      </c>
      <c r="F6" s="37" t="s">
        <v>107</v>
      </c>
      <c r="G6" s="40">
        <v>1</v>
      </c>
      <c r="I6" s="39" t="s">
        <v>203</v>
      </c>
      <c r="J6" s="39">
        <v>0</v>
      </c>
      <c r="K6" s="39">
        <f>COUNTIF(I13:I14,"&lt;&gt;")</f>
        <v>2</v>
      </c>
      <c r="M6" s="39" t="s">
        <v>204</v>
      </c>
      <c r="N6" s="39">
        <v>1</v>
      </c>
      <c r="P6" s="39" t="s">
        <v>5815</v>
      </c>
      <c r="Q6" s="39">
        <v>1</v>
      </c>
    </row>
    <row r="7" spans="1:17" x14ac:dyDescent="0.45">
      <c r="A7" s="37" t="s">
        <v>205</v>
      </c>
      <c r="B7" s="40">
        <v>2</v>
      </c>
      <c r="C7" s="39">
        <f>COUNTIFS(医療圏と構想区域!$B$2:$B$1893,$A7)</f>
        <v>40</v>
      </c>
      <c r="D7" s="40">
        <f>D6+C6</f>
        <v>188</v>
      </c>
      <c r="F7" s="37" t="s">
        <v>108</v>
      </c>
      <c r="G7" s="40">
        <v>2</v>
      </c>
      <c r="I7" s="39" t="s">
        <v>206</v>
      </c>
      <c r="J7" s="39">
        <f>K6</f>
        <v>2</v>
      </c>
      <c r="K7" s="39">
        <f>COUNTIF(I15:I18,"&lt;&gt;")</f>
        <v>4</v>
      </c>
      <c r="P7" s="39" t="s">
        <v>5816</v>
      </c>
      <c r="Q7" s="39">
        <v>2</v>
      </c>
    </row>
    <row r="8" spans="1:17" x14ac:dyDescent="0.45">
      <c r="A8" s="37" t="s">
        <v>207</v>
      </c>
      <c r="B8" s="40">
        <v>3</v>
      </c>
      <c r="C8" s="39">
        <f>COUNTIFS(医療圏と構想区域!$B$2:$B$1893,$A8)</f>
        <v>33</v>
      </c>
      <c r="D8" s="40">
        <f t="shared" ref="D8:D52" si="0">D7+C7</f>
        <v>228</v>
      </c>
      <c r="F8" s="37" t="s">
        <v>109</v>
      </c>
      <c r="G8" s="40">
        <v>3</v>
      </c>
      <c r="P8" s="39" t="s">
        <v>5817</v>
      </c>
      <c r="Q8" s="39">
        <v>3</v>
      </c>
    </row>
    <row r="9" spans="1:17" x14ac:dyDescent="0.45">
      <c r="A9" s="37" t="s">
        <v>137</v>
      </c>
      <c r="B9" s="40">
        <v>4</v>
      </c>
      <c r="C9" s="39">
        <f>COUNTIFS(医療圏と構想区域!$B$2:$B$1893,$A9)</f>
        <v>39</v>
      </c>
      <c r="D9" s="40">
        <f t="shared" si="0"/>
        <v>261</v>
      </c>
      <c r="F9" s="37" t="s">
        <v>110</v>
      </c>
      <c r="G9" s="40">
        <v>4</v>
      </c>
      <c r="P9" s="39" t="s">
        <v>5818</v>
      </c>
      <c r="Q9" s="39">
        <v>4</v>
      </c>
    </row>
    <row r="10" spans="1:17" x14ac:dyDescent="0.45">
      <c r="A10" s="37" t="s">
        <v>2</v>
      </c>
      <c r="B10" s="40">
        <v>5</v>
      </c>
      <c r="C10" s="39">
        <f>COUNTIFS(医療圏と構想区域!$B$2:$B$1893,$A10)</f>
        <v>25</v>
      </c>
      <c r="D10" s="40">
        <f t="shared" si="0"/>
        <v>300</v>
      </c>
      <c r="F10" s="37" t="s">
        <v>111</v>
      </c>
      <c r="G10" s="40">
        <v>5</v>
      </c>
      <c r="P10" s="39" t="s">
        <v>5740</v>
      </c>
      <c r="Q10" s="39">
        <v>5</v>
      </c>
    </row>
    <row r="11" spans="1:17" x14ac:dyDescent="0.45">
      <c r="A11" s="37" t="s">
        <v>138</v>
      </c>
      <c r="B11" s="40">
        <v>6</v>
      </c>
      <c r="C11" s="39">
        <f>COUNTIFS(医療圏と構想区域!$B$2:$B$1893,$A11)</f>
        <v>35</v>
      </c>
      <c r="D11" s="40">
        <f t="shared" si="0"/>
        <v>325</v>
      </c>
      <c r="F11" s="37" t="s">
        <v>112</v>
      </c>
      <c r="G11" s="40">
        <v>6</v>
      </c>
      <c r="P11" s="39" t="s">
        <v>5741</v>
      </c>
      <c r="Q11" s="39">
        <v>6</v>
      </c>
    </row>
    <row r="12" spans="1:17" x14ac:dyDescent="0.45">
      <c r="A12" s="37" t="s">
        <v>139</v>
      </c>
      <c r="B12" s="40">
        <v>7</v>
      </c>
      <c r="C12" s="39">
        <f>COUNTIFS(医療圏と構想区域!$B$2:$B$1893,$A12)</f>
        <v>59</v>
      </c>
      <c r="D12" s="40">
        <f t="shared" si="0"/>
        <v>360</v>
      </c>
      <c r="F12" s="37" t="s">
        <v>208</v>
      </c>
      <c r="G12" s="40">
        <v>7</v>
      </c>
      <c r="I12" s="43" t="s">
        <v>209</v>
      </c>
      <c r="J12" s="46" t="s">
        <v>196</v>
      </c>
      <c r="K12" s="42" t="s">
        <v>197</v>
      </c>
      <c r="P12" s="39" t="s">
        <v>5742</v>
      </c>
      <c r="Q12" s="39">
        <v>7</v>
      </c>
    </row>
    <row r="13" spans="1:17" x14ac:dyDescent="0.45">
      <c r="A13" s="37" t="s">
        <v>140</v>
      </c>
      <c r="B13" s="40">
        <v>8</v>
      </c>
      <c r="C13" s="39">
        <f>COUNTIFS(医療圏と構想区域!$B$2:$B$1893,$A13)</f>
        <v>44</v>
      </c>
      <c r="D13" s="40">
        <f t="shared" si="0"/>
        <v>419</v>
      </c>
      <c r="F13" s="37" t="s">
        <v>1</v>
      </c>
      <c r="G13" s="40">
        <v>8</v>
      </c>
      <c r="I13" s="39" t="s">
        <v>203</v>
      </c>
      <c r="J13" s="37"/>
      <c r="K13" s="39"/>
    </row>
    <row r="14" spans="1:17" x14ac:dyDescent="0.45">
      <c r="A14" s="37" t="s">
        <v>141</v>
      </c>
      <c r="B14" s="40">
        <v>9</v>
      </c>
      <c r="C14" s="39">
        <f>COUNTIFS(医療圏と構想区域!$B$2:$B$1893,$A14)</f>
        <v>25</v>
      </c>
      <c r="D14" s="40">
        <f t="shared" si="0"/>
        <v>463</v>
      </c>
      <c r="F14" s="37" t="s">
        <v>113</v>
      </c>
      <c r="G14" s="40">
        <v>9</v>
      </c>
      <c r="I14" s="39" t="s">
        <v>203</v>
      </c>
      <c r="J14" s="37" t="s">
        <v>210</v>
      </c>
      <c r="K14" s="39">
        <v>1</v>
      </c>
    </row>
    <row r="15" spans="1:17" x14ac:dyDescent="0.45">
      <c r="A15" s="37" t="s">
        <v>142</v>
      </c>
      <c r="B15" s="40">
        <v>10</v>
      </c>
      <c r="C15" s="39">
        <f>COUNTIFS(医療圏と構想区域!$B$2:$B$1893,$A15)</f>
        <v>35</v>
      </c>
      <c r="D15" s="40">
        <f t="shared" si="0"/>
        <v>488</v>
      </c>
      <c r="F15" s="37" t="s">
        <v>114</v>
      </c>
      <c r="G15" s="40">
        <v>10</v>
      </c>
      <c r="I15" s="39" t="s">
        <v>206</v>
      </c>
      <c r="J15" s="37"/>
      <c r="K15" s="39"/>
    </row>
    <row r="16" spans="1:17" x14ac:dyDescent="0.45">
      <c r="A16" s="37" t="s">
        <v>143</v>
      </c>
      <c r="B16" s="40">
        <v>11</v>
      </c>
      <c r="C16" s="39">
        <f>COUNTIFS(医療圏と構想区域!$B$2:$B$1893,$A16)</f>
        <v>72</v>
      </c>
      <c r="D16" s="40">
        <f t="shared" si="0"/>
        <v>523</v>
      </c>
      <c r="F16" s="37" t="s">
        <v>115</v>
      </c>
      <c r="G16" s="40">
        <v>11</v>
      </c>
      <c r="I16" s="39" t="s">
        <v>206</v>
      </c>
      <c r="J16" s="37" t="s">
        <v>211</v>
      </c>
      <c r="K16" s="39">
        <v>2</v>
      </c>
    </row>
    <row r="17" spans="1:11" x14ac:dyDescent="0.45">
      <c r="A17" s="37" t="s">
        <v>144</v>
      </c>
      <c r="B17" s="40">
        <v>12</v>
      </c>
      <c r="C17" s="39">
        <f>COUNTIFS(医療圏と構想区域!$B$2:$B$1893,$A17)</f>
        <v>59</v>
      </c>
      <c r="D17" s="40">
        <f t="shared" si="0"/>
        <v>595</v>
      </c>
      <c r="F17" s="37" t="s">
        <v>116</v>
      </c>
      <c r="G17" s="40">
        <v>12</v>
      </c>
      <c r="I17" s="39" t="s">
        <v>206</v>
      </c>
      <c r="J17" s="37" t="s">
        <v>93</v>
      </c>
      <c r="K17" s="39">
        <v>3</v>
      </c>
    </row>
    <row r="18" spans="1:11" x14ac:dyDescent="0.45">
      <c r="A18" s="37" t="s">
        <v>212</v>
      </c>
      <c r="B18" s="40">
        <v>13</v>
      </c>
      <c r="C18" s="39">
        <f>COUNTIFS(医療圏と構想区域!$B$2:$B$1893,$A18)</f>
        <v>62</v>
      </c>
      <c r="D18" s="40">
        <f t="shared" si="0"/>
        <v>654</v>
      </c>
      <c r="F18" s="37" t="s">
        <v>117</v>
      </c>
      <c r="G18" s="40">
        <v>13</v>
      </c>
      <c r="I18" s="39" t="s">
        <v>206</v>
      </c>
      <c r="J18" s="37" t="s">
        <v>213</v>
      </c>
      <c r="K18" s="39">
        <v>4</v>
      </c>
    </row>
    <row r="19" spans="1:11" x14ac:dyDescent="0.45">
      <c r="A19" s="37" t="s">
        <v>145</v>
      </c>
      <c r="B19" s="40">
        <v>14</v>
      </c>
      <c r="C19" s="39">
        <f>COUNTIFS(医療圏と構想区域!$B$2:$B$1893,$A19)</f>
        <v>58</v>
      </c>
      <c r="D19" s="40">
        <f t="shared" si="0"/>
        <v>716</v>
      </c>
      <c r="F19" s="37" t="s">
        <v>118</v>
      </c>
      <c r="G19" s="40">
        <v>14</v>
      </c>
    </row>
    <row r="20" spans="1:11" x14ac:dyDescent="0.45">
      <c r="A20" s="37" t="s">
        <v>146</v>
      </c>
      <c r="B20" s="40">
        <v>15</v>
      </c>
      <c r="C20" s="39">
        <f>COUNTIFS(医療圏と構想区域!$B$2:$B$1893,$A20)</f>
        <v>37</v>
      </c>
      <c r="D20" s="40">
        <f t="shared" si="0"/>
        <v>774</v>
      </c>
      <c r="F20" s="37" t="s">
        <v>119</v>
      </c>
      <c r="G20" s="40">
        <v>15</v>
      </c>
    </row>
    <row r="21" spans="1:11" x14ac:dyDescent="0.45">
      <c r="A21" s="37" t="s">
        <v>147</v>
      </c>
      <c r="B21" s="40">
        <v>16</v>
      </c>
      <c r="C21" s="39">
        <f>COUNTIFS(医療圏と構想区域!$B$2:$B$1893,$A21)</f>
        <v>15</v>
      </c>
      <c r="D21" s="40">
        <f t="shared" si="0"/>
        <v>811</v>
      </c>
      <c r="F21" s="37" t="s">
        <v>120</v>
      </c>
      <c r="G21" s="40">
        <v>16</v>
      </c>
    </row>
    <row r="22" spans="1:11" x14ac:dyDescent="0.45">
      <c r="A22" s="37" t="s">
        <v>148</v>
      </c>
      <c r="B22" s="40">
        <v>17</v>
      </c>
      <c r="C22" s="39">
        <f>COUNTIFS(医療圏と構想区域!$B$2:$B$1893,$A22)</f>
        <v>19</v>
      </c>
      <c r="D22" s="40">
        <f t="shared" si="0"/>
        <v>826</v>
      </c>
      <c r="F22" s="37" t="s">
        <v>121</v>
      </c>
      <c r="G22" s="40">
        <v>17</v>
      </c>
    </row>
    <row r="23" spans="1:11" x14ac:dyDescent="0.45">
      <c r="A23" s="37" t="s">
        <v>149</v>
      </c>
      <c r="B23" s="40">
        <v>18</v>
      </c>
      <c r="C23" s="39">
        <f>COUNTIFS(医療圏と構想区域!$B$2:$B$1893,$A23)</f>
        <v>17</v>
      </c>
      <c r="D23" s="40">
        <f t="shared" si="0"/>
        <v>845</v>
      </c>
      <c r="F23" s="37" t="s">
        <v>122</v>
      </c>
      <c r="G23" s="40">
        <v>18</v>
      </c>
    </row>
    <row r="24" spans="1:11" x14ac:dyDescent="0.45">
      <c r="A24" s="37" t="s">
        <v>150</v>
      </c>
      <c r="B24" s="40">
        <v>19</v>
      </c>
      <c r="C24" s="39">
        <f>COUNTIFS(医療圏と構想区域!$B$2:$B$1893,$A24)</f>
        <v>27</v>
      </c>
      <c r="D24" s="40">
        <f t="shared" si="0"/>
        <v>862</v>
      </c>
      <c r="F24" s="37" t="s">
        <v>123</v>
      </c>
      <c r="G24" s="40">
        <v>19</v>
      </c>
    </row>
    <row r="25" spans="1:11" x14ac:dyDescent="0.45">
      <c r="A25" s="37" t="s">
        <v>151</v>
      </c>
      <c r="B25" s="40">
        <v>20</v>
      </c>
      <c r="C25" s="39">
        <f>COUNTIFS(医療圏と構想区域!$B$2:$B$1893,$A25)</f>
        <v>77</v>
      </c>
      <c r="D25" s="40">
        <f t="shared" si="0"/>
        <v>889</v>
      </c>
      <c r="F25" s="37" t="s">
        <v>86</v>
      </c>
      <c r="G25" s="40">
        <v>20</v>
      </c>
    </row>
    <row r="26" spans="1:11" x14ac:dyDescent="0.45">
      <c r="A26" s="37" t="s">
        <v>152</v>
      </c>
      <c r="B26" s="40">
        <v>21</v>
      </c>
      <c r="C26" s="39">
        <f>COUNTIFS(医療圏と構想区域!$B$2:$B$1893,$A26)</f>
        <v>42</v>
      </c>
      <c r="D26" s="40">
        <f t="shared" si="0"/>
        <v>966</v>
      </c>
      <c r="F26" s="37" t="s">
        <v>124</v>
      </c>
      <c r="G26" s="40">
        <v>21</v>
      </c>
    </row>
    <row r="27" spans="1:11" x14ac:dyDescent="0.45">
      <c r="A27" s="37" t="s">
        <v>153</v>
      </c>
      <c r="B27" s="40">
        <v>22</v>
      </c>
      <c r="C27" s="39">
        <f>COUNTIFS(医療圏と構想区域!$B$2:$B$1893,$A27)</f>
        <v>39</v>
      </c>
      <c r="D27" s="40">
        <f t="shared" si="0"/>
        <v>1008</v>
      </c>
      <c r="F27" s="37" t="s">
        <v>125</v>
      </c>
      <c r="G27" s="40">
        <v>22</v>
      </c>
    </row>
    <row r="28" spans="1:11" x14ac:dyDescent="0.45">
      <c r="A28" s="37" t="s">
        <v>154</v>
      </c>
      <c r="B28" s="40">
        <v>23</v>
      </c>
      <c r="C28" s="39">
        <f>COUNTIFS(医療圏と構想区域!$B$2:$B$1893,$A28)</f>
        <v>69</v>
      </c>
      <c r="D28" s="40">
        <f t="shared" si="0"/>
        <v>1047</v>
      </c>
      <c r="F28" s="37" t="s">
        <v>126</v>
      </c>
      <c r="G28" s="40">
        <v>23</v>
      </c>
    </row>
    <row r="29" spans="1:11" x14ac:dyDescent="0.45">
      <c r="A29" s="37" t="s">
        <v>155</v>
      </c>
      <c r="B29" s="40">
        <v>24</v>
      </c>
      <c r="C29" s="39">
        <f>COUNTIFS(医療圏と構想区域!$B$2:$B$1893,$A29)</f>
        <v>29</v>
      </c>
      <c r="D29" s="40">
        <f t="shared" si="0"/>
        <v>1116</v>
      </c>
      <c r="F29" s="37" t="s">
        <v>127</v>
      </c>
      <c r="G29" s="40">
        <v>24</v>
      </c>
    </row>
    <row r="30" spans="1:11" x14ac:dyDescent="0.45">
      <c r="A30" s="37" t="s">
        <v>156</v>
      </c>
      <c r="B30" s="40">
        <v>25</v>
      </c>
      <c r="C30" s="39">
        <f>COUNTIFS(医療圏と構想区域!$B$2:$B$1893,$A30)</f>
        <v>19</v>
      </c>
      <c r="D30" s="40">
        <f t="shared" si="0"/>
        <v>1145</v>
      </c>
      <c r="F30" s="44" t="s">
        <v>214</v>
      </c>
      <c r="G30" s="45">
        <v>25</v>
      </c>
    </row>
    <row r="31" spans="1:11" x14ac:dyDescent="0.45">
      <c r="A31" s="37" t="s">
        <v>215</v>
      </c>
      <c r="B31" s="40">
        <v>26</v>
      </c>
      <c r="C31" s="39">
        <f>COUNTIFS(医療圏と構想区域!$B$2:$B$1893,$A31)</f>
        <v>36</v>
      </c>
      <c r="D31" s="40">
        <f t="shared" si="0"/>
        <v>1164</v>
      </c>
      <c r="F31" s="37" t="s">
        <v>128</v>
      </c>
      <c r="G31" s="40">
        <v>26</v>
      </c>
    </row>
    <row r="32" spans="1:11" x14ac:dyDescent="0.45">
      <c r="A32" s="37" t="s">
        <v>216</v>
      </c>
      <c r="B32" s="40">
        <v>27</v>
      </c>
      <c r="C32" s="39">
        <f>COUNTIFS(医療圏と構想区域!$B$2:$B$1893,$A32)</f>
        <v>72</v>
      </c>
      <c r="D32" s="40">
        <f t="shared" si="0"/>
        <v>1200</v>
      </c>
      <c r="F32" s="37" t="s">
        <v>129</v>
      </c>
      <c r="G32" s="40">
        <v>27</v>
      </c>
    </row>
    <row r="33" spans="1:4" x14ac:dyDescent="0.45">
      <c r="A33" s="37" t="s">
        <v>157</v>
      </c>
      <c r="B33" s="40">
        <v>28</v>
      </c>
      <c r="C33" s="39">
        <f>COUNTIFS(医療圏と構想区域!$B$2:$B$1893,$A33)</f>
        <v>49</v>
      </c>
      <c r="D33" s="40">
        <f t="shared" si="0"/>
        <v>1272</v>
      </c>
    </row>
    <row r="34" spans="1:4" x14ac:dyDescent="0.45">
      <c r="A34" s="37" t="s">
        <v>158</v>
      </c>
      <c r="B34" s="40">
        <v>29</v>
      </c>
      <c r="C34" s="39">
        <f>COUNTIFS(医療圏と構想区域!$B$2:$B$1893,$A34)</f>
        <v>39</v>
      </c>
      <c r="D34" s="40">
        <f t="shared" si="0"/>
        <v>1321</v>
      </c>
    </row>
    <row r="35" spans="1:4" x14ac:dyDescent="0.45">
      <c r="A35" s="37" t="s">
        <v>159</v>
      </c>
      <c r="B35" s="40">
        <v>30</v>
      </c>
      <c r="C35" s="39">
        <f>COUNTIFS(医療圏と構想区域!$B$2:$B$1893,$A35)</f>
        <v>30</v>
      </c>
      <c r="D35" s="40">
        <f t="shared" si="0"/>
        <v>1360</v>
      </c>
    </row>
    <row r="36" spans="1:4" x14ac:dyDescent="0.45">
      <c r="A36" s="37" t="s">
        <v>160</v>
      </c>
      <c r="B36" s="40">
        <v>31</v>
      </c>
      <c r="C36" s="39">
        <f>COUNTIFS(医療圏と構想区域!$B$2:$B$1893,$A36)</f>
        <v>19</v>
      </c>
      <c r="D36" s="40">
        <f t="shared" si="0"/>
        <v>1390</v>
      </c>
    </row>
    <row r="37" spans="1:4" x14ac:dyDescent="0.45">
      <c r="A37" s="37" t="s">
        <v>161</v>
      </c>
      <c r="B37" s="40">
        <v>32</v>
      </c>
      <c r="C37" s="39">
        <f>COUNTIFS(医療圏と構想区域!$B$2:$B$1893,$A37)</f>
        <v>19</v>
      </c>
      <c r="D37" s="40">
        <f t="shared" si="0"/>
        <v>1409</v>
      </c>
    </row>
    <row r="38" spans="1:4" x14ac:dyDescent="0.45">
      <c r="A38" s="37" t="s">
        <v>162</v>
      </c>
      <c r="B38" s="40">
        <v>33</v>
      </c>
      <c r="C38" s="39">
        <f>COUNTIFS(医療圏と構想区域!$B$2:$B$1893,$A38)</f>
        <v>30</v>
      </c>
      <c r="D38" s="40">
        <f t="shared" si="0"/>
        <v>1428</v>
      </c>
    </row>
    <row r="39" spans="1:4" x14ac:dyDescent="0.45">
      <c r="A39" s="37" t="s">
        <v>163</v>
      </c>
      <c r="B39" s="40">
        <v>34</v>
      </c>
      <c r="C39" s="39">
        <f>COUNTIFS(医療圏と構想区域!$B$2:$B$1893,$A39)</f>
        <v>30</v>
      </c>
      <c r="D39" s="40">
        <f t="shared" si="0"/>
        <v>1458</v>
      </c>
    </row>
    <row r="40" spans="1:4" x14ac:dyDescent="0.45">
      <c r="A40" s="37" t="s">
        <v>164</v>
      </c>
      <c r="B40" s="40">
        <v>35</v>
      </c>
      <c r="C40" s="39">
        <f>COUNTIFS(医療圏と構想区域!$B$2:$B$1893,$A40)</f>
        <v>19</v>
      </c>
      <c r="D40" s="40">
        <f t="shared" si="0"/>
        <v>1488</v>
      </c>
    </row>
    <row r="41" spans="1:4" x14ac:dyDescent="0.45">
      <c r="A41" s="37" t="s">
        <v>165</v>
      </c>
      <c r="B41" s="40">
        <v>36</v>
      </c>
      <c r="C41" s="39">
        <f>COUNTIFS(医療圏と構想区域!$B$2:$B$1893,$A41)</f>
        <v>24</v>
      </c>
      <c r="D41" s="40">
        <f t="shared" si="0"/>
        <v>1507</v>
      </c>
    </row>
    <row r="42" spans="1:4" x14ac:dyDescent="0.45">
      <c r="A42" s="37" t="s">
        <v>166</v>
      </c>
      <c r="B42" s="40">
        <v>37</v>
      </c>
      <c r="C42" s="39">
        <f>COUNTIFS(医療圏と構想区域!$B$2:$B$1893,$A42)</f>
        <v>17</v>
      </c>
      <c r="D42" s="40">
        <f t="shared" si="0"/>
        <v>1531</v>
      </c>
    </row>
    <row r="43" spans="1:4" x14ac:dyDescent="0.45">
      <c r="A43" s="37" t="s">
        <v>167</v>
      </c>
      <c r="B43" s="40">
        <v>38</v>
      </c>
      <c r="C43" s="39">
        <f>COUNTIFS(医療圏と構想区域!$B$2:$B$1893,$A43)</f>
        <v>20</v>
      </c>
      <c r="D43" s="40">
        <f t="shared" si="0"/>
        <v>1548</v>
      </c>
    </row>
    <row r="44" spans="1:4" x14ac:dyDescent="0.45">
      <c r="A44" s="37" t="s">
        <v>168</v>
      </c>
      <c r="B44" s="40">
        <v>39</v>
      </c>
      <c r="C44" s="39">
        <f>COUNTIFS(医療圏と構想区域!$B$2:$B$1893,$A44)</f>
        <v>34</v>
      </c>
      <c r="D44" s="40">
        <f t="shared" si="0"/>
        <v>1568</v>
      </c>
    </row>
    <row r="45" spans="1:4" x14ac:dyDescent="0.45">
      <c r="A45" s="37" t="s">
        <v>169</v>
      </c>
      <c r="B45" s="40">
        <v>40</v>
      </c>
      <c r="C45" s="39">
        <f>COUNTIFS(医療圏と構想区域!$B$2:$B$1893,$A45)</f>
        <v>72</v>
      </c>
      <c r="D45" s="40">
        <f t="shared" si="0"/>
        <v>1602</v>
      </c>
    </row>
    <row r="46" spans="1:4" x14ac:dyDescent="0.45">
      <c r="A46" s="37" t="s">
        <v>170</v>
      </c>
      <c r="B46" s="40">
        <v>41</v>
      </c>
      <c r="C46" s="39">
        <f>COUNTIFS(医療圏と構想区域!$B$2:$B$1893,$A46)</f>
        <v>20</v>
      </c>
      <c r="D46" s="40">
        <f t="shared" si="0"/>
        <v>1674</v>
      </c>
    </row>
    <row r="47" spans="1:4" x14ac:dyDescent="0.45">
      <c r="A47" s="37" t="s">
        <v>171</v>
      </c>
      <c r="B47" s="40">
        <v>42</v>
      </c>
      <c r="C47" s="39">
        <f>COUNTIFS(医療圏と構想区域!$B$2:$B$1893,$A47)</f>
        <v>21</v>
      </c>
      <c r="D47" s="40">
        <f t="shared" si="0"/>
        <v>1694</v>
      </c>
    </row>
    <row r="48" spans="1:4" x14ac:dyDescent="0.45">
      <c r="A48" s="37" t="s">
        <v>172</v>
      </c>
      <c r="B48" s="40">
        <v>43</v>
      </c>
      <c r="C48" s="39">
        <f>COUNTIFS(医療圏と構想区域!$B$2:$B$1893,$A48)</f>
        <v>49</v>
      </c>
      <c r="D48" s="40">
        <f t="shared" si="0"/>
        <v>1715</v>
      </c>
    </row>
    <row r="49" spans="1:4" x14ac:dyDescent="0.45">
      <c r="A49" s="37" t="s">
        <v>173</v>
      </c>
      <c r="B49" s="40">
        <v>44</v>
      </c>
      <c r="C49" s="39">
        <f>COUNTIFS(医療圏と構想区域!$B$2:$B$1893,$A49)</f>
        <v>18</v>
      </c>
      <c r="D49" s="40">
        <f t="shared" si="0"/>
        <v>1764</v>
      </c>
    </row>
    <row r="50" spans="1:4" x14ac:dyDescent="0.45">
      <c r="A50" s="37" t="s">
        <v>174</v>
      </c>
      <c r="B50" s="40">
        <v>45</v>
      </c>
      <c r="C50" s="39">
        <f>COUNTIFS(医療圏と構想区域!$B$2:$B$1893,$A50)</f>
        <v>26</v>
      </c>
      <c r="D50" s="40">
        <f t="shared" si="0"/>
        <v>1782</v>
      </c>
    </row>
    <row r="51" spans="1:4" x14ac:dyDescent="0.45">
      <c r="A51" s="37" t="s">
        <v>175</v>
      </c>
      <c r="B51" s="40">
        <v>46</v>
      </c>
      <c r="C51" s="39">
        <f>COUNTIFS(医療圏と構想区域!$B$2:$B$1893,$A51)</f>
        <v>43</v>
      </c>
      <c r="D51" s="40">
        <f t="shared" si="0"/>
        <v>1808</v>
      </c>
    </row>
    <row r="52" spans="1:4" x14ac:dyDescent="0.45">
      <c r="A52" s="37" t="s">
        <v>176</v>
      </c>
      <c r="B52" s="40">
        <v>47</v>
      </c>
      <c r="C52" s="39">
        <f>COUNTIFS(医療圏と構想区域!$B$2:$B$1893,$A52)</f>
        <v>41</v>
      </c>
      <c r="D52" s="40">
        <f t="shared" si="0"/>
        <v>1851</v>
      </c>
    </row>
  </sheetData>
  <phoneticPr fontId="2"/>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E3A92D-A064-4CCE-9FC4-289627010348}">
  <dimension ref="A1:K1894"/>
  <sheetViews>
    <sheetView zoomScale="90" zoomScaleNormal="90" workbookViewId="0">
      <selection activeCell="H33" sqref="H33"/>
    </sheetView>
  </sheetViews>
  <sheetFormatPr defaultColWidth="8.69921875" defaultRowHeight="12" x14ac:dyDescent="0.45"/>
  <cols>
    <col min="1" max="1" width="7.69921875" style="36" customWidth="1"/>
    <col min="2" max="2" width="8.69921875" style="36"/>
    <col min="3" max="3" width="15.19921875" style="36" bestFit="1" customWidth="1"/>
    <col min="4" max="4" width="13.09765625" style="36" bestFit="1" customWidth="1"/>
    <col min="5" max="6" width="23.19921875" style="59" customWidth="1"/>
    <col min="7" max="7" width="13.09765625" style="36" bestFit="1" customWidth="1"/>
    <col min="8" max="8" width="20.69921875" style="36" customWidth="1"/>
    <col min="9" max="9" width="11.19921875" style="36" bestFit="1" customWidth="1"/>
    <col min="10" max="10" width="22.19921875" style="36" customWidth="1"/>
    <col min="11" max="11" width="11.09765625" style="58" customWidth="1"/>
    <col min="12" max="16384" width="8.69921875" style="36"/>
  </cols>
  <sheetData>
    <row r="1" spans="1:11" ht="24" x14ac:dyDescent="0.45">
      <c r="A1" s="46" t="s">
        <v>217</v>
      </c>
      <c r="B1" s="46" t="s">
        <v>1</v>
      </c>
      <c r="C1" s="46" t="s">
        <v>218</v>
      </c>
      <c r="D1" s="46" t="s">
        <v>5</v>
      </c>
      <c r="E1" s="62" t="s">
        <v>219</v>
      </c>
      <c r="F1" s="62" t="s">
        <v>220</v>
      </c>
      <c r="G1" s="46" t="s">
        <v>221</v>
      </c>
      <c r="H1" s="50" t="s">
        <v>222</v>
      </c>
      <c r="I1" s="50" t="s">
        <v>223</v>
      </c>
      <c r="J1" s="52" t="s">
        <v>4</v>
      </c>
      <c r="K1" s="51" t="s">
        <v>224</v>
      </c>
    </row>
    <row r="2" spans="1:11" x14ac:dyDescent="0.45">
      <c r="A2" s="39" t="s">
        <v>225</v>
      </c>
      <c r="B2" s="53" t="s">
        <v>136</v>
      </c>
      <c r="C2" s="39" t="s">
        <v>226</v>
      </c>
      <c r="D2" s="53" t="s">
        <v>227</v>
      </c>
      <c r="E2" s="60" t="s">
        <v>228</v>
      </c>
      <c r="F2" s="60" t="str">
        <f>B2&amp;E2</f>
        <v>北海道札幌市中央区</v>
      </c>
      <c r="G2" s="61">
        <v>1101</v>
      </c>
      <c r="H2" s="53" t="s">
        <v>229</v>
      </c>
      <c r="I2" s="39" t="s">
        <v>230</v>
      </c>
      <c r="J2" s="53" t="s">
        <v>229</v>
      </c>
      <c r="K2" s="54" t="s">
        <v>230</v>
      </c>
    </row>
    <row r="3" spans="1:11" x14ac:dyDescent="0.45">
      <c r="A3" s="39" t="s">
        <v>225</v>
      </c>
      <c r="B3" s="53" t="s">
        <v>136</v>
      </c>
      <c r="C3" s="39" t="s">
        <v>231</v>
      </c>
      <c r="D3" s="53" t="s">
        <v>232</v>
      </c>
      <c r="E3" s="60" t="s">
        <v>233</v>
      </c>
      <c r="F3" s="60" t="str">
        <f t="shared" ref="F3:F66" si="0">B3&amp;E3</f>
        <v>北海道札幌市北区</v>
      </c>
      <c r="G3" s="61">
        <v>1102</v>
      </c>
      <c r="H3" s="53" t="s">
        <v>229</v>
      </c>
      <c r="I3" s="39" t="s">
        <v>230</v>
      </c>
      <c r="J3" s="53" t="s">
        <v>229</v>
      </c>
      <c r="K3" s="54" t="s">
        <v>230</v>
      </c>
    </row>
    <row r="4" spans="1:11" x14ac:dyDescent="0.45">
      <c r="A4" s="39" t="s">
        <v>225</v>
      </c>
      <c r="B4" s="53" t="s">
        <v>136</v>
      </c>
      <c r="C4" s="39" t="s">
        <v>234</v>
      </c>
      <c r="D4" s="53" t="s">
        <v>235</v>
      </c>
      <c r="E4" s="60" t="s">
        <v>236</v>
      </c>
      <c r="F4" s="60" t="str">
        <f t="shared" si="0"/>
        <v>北海道札幌市東区</v>
      </c>
      <c r="G4" s="61">
        <v>1103</v>
      </c>
      <c r="H4" s="53" t="s">
        <v>229</v>
      </c>
      <c r="I4" s="39" t="s">
        <v>230</v>
      </c>
      <c r="J4" s="53" t="s">
        <v>229</v>
      </c>
      <c r="K4" s="54" t="s">
        <v>230</v>
      </c>
    </row>
    <row r="5" spans="1:11" x14ac:dyDescent="0.45">
      <c r="A5" s="39" t="s">
        <v>225</v>
      </c>
      <c r="B5" s="53" t="s">
        <v>136</v>
      </c>
      <c r="C5" s="39" t="s">
        <v>237</v>
      </c>
      <c r="D5" s="53" t="s">
        <v>238</v>
      </c>
      <c r="E5" s="60" t="s">
        <v>239</v>
      </c>
      <c r="F5" s="60" t="str">
        <f t="shared" si="0"/>
        <v>北海道札幌市白石区</v>
      </c>
      <c r="G5" s="61">
        <v>1104</v>
      </c>
      <c r="H5" s="53" t="s">
        <v>229</v>
      </c>
      <c r="I5" s="39" t="s">
        <v>230</v>
      </c>
      <c r="J5" s="53" t="s">
        <v>229</v>
      </c>
      <c r="K5" s="54" t="s">
        <v>230</v>
      </c>
    </row>
    <row r="6" spans="1:11" x14ac:dyDescent="0.45">
      <c r="A6" s="39" t="s">
        <v>225</v>
      </c>
      <c r="B6" s="53" t="s">
        <v>136</v>
      </c>
      <c r="C6" s="39" t="s">
        <v>240</v>
      </c>
      <c r="D6" s="53" t="s">
        <v>241</v>
      </c>
      <c r="E6" s="60" t="s">
        <v>242</v>
      </c>
      <c r="F6" s="60" t="str">
        <f t="shared" si="0"/>
        <v>北海道札幌市豊平区</v>
      </c>
      <c r="G6" s="61">
        <v>1105</v>
      </c>
      <c r="H6" s="53" t="s">
        <v>229</v>
      </c>
      <c r="I6" s="39" t="s">
        <v>230</v>
      </c>
      <c r="J6" s="53" t="s">
        <v>229</v>
      </c>
      <c r="K6" s="54" t="s">
        <v>230</v>
      </c>
    </row>
    <row r="7" spans="1:11" x14ac:dyDescent="0.45">
      <c r="A7" s="39" t="s">
        <v>225</v>
      </c>
      <c r="B7" s="53" t="s">
        <v>136</v>
      </c>
      <c r="C7" s="39" t="s">
        <v>243</v>
      </c>
      <c r="D7" s="53" t="s">
        <v>244</v>
      </c>
      <c r="E7" s="60" t="s">
        <v>245</v>
      </c>
      <c r="F7" s="60" t="str">
        <f t="shared" si="0"/>
        <v>北海道札幌市南区</v>
      </c>
      <c r="G7" s="61">
        <v>1106</v>
      </c>
      <c r="H7" s="53" t="s">
        <v>229</v>
      </c>
      <c r="I7" s="39" t="s">
        <v>230</v>
      </c>
      <c r="J7" s="53" t="s">
        <v>229</v>
      </c>
      <c r="K7" s="54" t="s">
        <v>230</v>
      </c>
    </row>
    <row r="8" spans="1:11" x14ac:dyDescent="0.45">
      <c r="A8" s="39" t="s">
        <v>225</v>
      </c>
      <c r="B8" s="53" t="s">
        <v>136</v>
      </c>
      <c r="C8" s="39" t="s">
        <v>246</v>
      </c>
      <c r="D8" s="53" t="s">
        <v>247</v>
      </c>
      <c r="E8" s="60" t="s">
        <v>248</v>
      </c>
      <c r="F8" s="60" t="str">
        <f t="shared" si="0"/>
        <v>北海道札幌市西区</v>
      </c>
      <c r="G8" s="61">
        <v>1107</v>
      </c>
      <c r="H8" s="53" t="s">
        <v>229</v>
      </c>
      <c r="I8" s="39" t="s">
        <v>230</v>
      </c>
      <c r="J8" s="53" t="s">
        <v>229</v>
      </c>
      <c r="K8" s="54" t="s">
        <v>230</v>
      </c>
    </row>
    <row r="9" spans="1:11" x14ac:dyDescent="0.45">
      <c r="A9" s="39" t="s">
        <v>225</v>
      </c>
      <c r="B9" s="53" t="s">
        <v>136</v>
      </c>
      <c r="C9" s="39" t="s">
        <v>249</v>
      </c>
      <c r="D9" s="53" t="s">
        <v>250</v>
      </c>
      <c r="E9" s="60" t="s">
        <v>251</v>
      </c>
      <c r="F9" s="60" t="str">
        <f t="shared" si="0"/>
        <v>北海道札幌市厚別区</v>
      </c>
      <c r="G9" s="61">
        <v>1108</v>
      </c>
      <c r="H9" s="53" t="s">
        <v>229</v>
      </c>
      <c r="I9" s="39" t="s">
        <v>230</v>
      </c>
      <c r="J9" s="53" t="s">
        <v>229</v>
      </c>
      <c r="K9" s="54" t="s">
        <v>230</v>
      </c>
    </row>
    <row r="10" spans="1:11" x14ac:dyDescent="0.45">
      <c r="A10" s="39" t="s">
        <v>225</v>
      </c>
      <c r="B10" s="53" t="s">
        <v>136</v>
      </c>
      <c r="C10" s="39" t="s">
        <v>252</v>
      </c>
      <c r="D10" s="53" t="s">
        <v>253</v>
      </c>
      <c r="E10" s="60" t="s">
        <v>254</v>
      </c>
      <c r="F10" s="60" t="str">
        <f t="shared" si="0"/>
        <v>北海道札幌市手稲区</v>
      </c>
      <c r="G10" s="61">
        <v>1109</v>
      </c>
      <c r="H10" s="53" t="s">
        <v>229</v>
      </c>
      <c r="I10" s="39" t="s">
        <v>230</v>
      </c>
      <c r="J10" s="53" t="s">
        <v>229</v>
      </c>
      <c r="K10" s="54" t="s">
        <v>230</v>
      </c>
    </row>
    <row r="11" spans="1:11" x14ac:dyDescent="0.45">
      <c r="A11" s="39" t="s">
        <v>225</v>
      </c>
      <c r="B11" s="53" t="s">
        <v>136</v>
      </c>
      <c r="C11" s="39" t="s">
        <v>255</v>
      </c>
      <c r="D11" s="53" t="s">
        <v>256</v>
      </c>
      <c r="E11" s="60" t="s">
        <v>257</v>
      </c>
      <c r="F11" s="60" t="str">
        <f t="shared" si="0"/>
        <v>北海道札幌市清田区</v>
      </c>
      <c r="G11" s="61">
        <v>1110</v>
      </c>
      <c r="H11" s="53" t="s">
        <v>229</v>
      </c>
      <c r="I11" s="39" t="s">
        <v>230</v>
      </c>
      <c r="J11" s="53" t="s">
        <v>229</v>
      </c>
      <c r="K11" s="54" t="s">
        <v>230</v>
      </c>
    </row>
    <row r="12" spans="1:11" x14ac:dyDescent="0.45">
      <c r="A12" s="39" t="s">
        <v>225</v>
      </c>
      <c r="B12" s="53" t="s">
        <v>136</v>
      </c>
      <c r="C12" s="39" t="s">
        <v>258</v>
      </c>
      <c r="D12" s="53" t="s">
        <v>259</v>
      </c>
      <c r="E12" s="60" t="s">
        <v>259</v>
      </c>
      <c r="F12" s="60" t="str">
        <f t="shared" si="0"/>
        <v>北海道函館市</v>
      </c>
      <c r="G12" s="61">
        <v>1202</v>
      </c>
      <c r="H12" s="53" t="s">
        <v>260</v>
      </c>
      <c r="I12" s="39" t="s">
        <v>261</v>
      </c>
      <c r="J12" s="53" t="s">
        <v>260</v>
      </c>
      <c r="K12" s="54" t="s">
        <v>261</v>
      </c>
    </row>
    <row r="13" spans="1:11" x14ac:dyDescent="0.45">
      <c r="A13" s="39" t="s">
        <v>225</v>
      </c>
      <c r="B13" s="53" t="s">
        <v>136</v>
      </c>
      <c r="C13" s="39" t="s">
        <v>262</v>
      </c>
      <c r="D13" s="53" t="s">
        <v>263</v>
      </c>
      <c r="E13" s="60" t="s">
        <v>263</v>
      </c>
      <c r="F13" s="60" t="str">
        <f t="shared" si="0"/>
        <v>北海道小樽市</v>
      </c>
      <c r="G13" s="61">
        <v>1203</v>
      </c>
      <c r="H13" s="53" t="s">
        <v>264</v>
      </c>
      <c r="I13" s="39" t="s">
        <v>265</v>
      </c>
      <c r="J13" s="53" t="s">
        <v>264</v>
      </c>
      <c r="K13" s="54" t="s">
        <v>265</v>
      </c>
    </row>
    <row r="14" spans="1:11" x14ac:dyDescent="0.45">
      <c r="A14" s="39" t="s">
        <v>225</v>
      </c>
      <c r="B14" s="53" t="s">
        <v>136</v>
      </c>
      <c r="C14" s="39" t="s">
        <v>266</v>
      </c>
      <c r="D14" s="53" t="s">
        <v>267</v>
      </c>
      <c r="E14" s="60" t="s">
        <v>267</v>
      </c>
      <c r="F14" s="60" t="str">
        <f t="shared" si="0"/>
        <v>北海道旭川市</v>
      </c>
      <c r="G14" s="61">
        <v>1204</v>
      </c>
      <c r="H14" s="53" t="s">
        <v>268</v>
      </c>
      <c r="I14" s="39" t="s">
        <v>269</v>
      </c>
      <c r="J14" s="53" t="s">
        <v>268</v>
      </c>
      <c r="K14" s="54" t="s">
        <v>269</v>
      </c>
    </row>
    <row r="15" spans="1:11" x14ac:dyDescent="0.45">
      <c r="A15" s="39" t="s">
        <v>225</v>
      </c>
      <c r="B15" s="53" t="s">
        <v>136</v>
      </c>
      <c r="C15" s="39" t="s">
        <v>270</v>
      </c>
      <c r="D15" s="53" t="s">
        <v>271</v>
      </c>
      <c r="E15" s="60" t="s">
        <v>271</v>
      </c>
      <c r="F15" s="60" t="str">
        <f t="shared" si="0"/>
        <v>北海道室蘭市</v>
      </c>
      <c r="G15" s="61">
        <v>1205</v>
      </c>
      <c r="H15" s="53" t="s">
        <v>272</v>
      </c>
      <c r="I15" s="39" t="s">
        <v>273</v>
      </c>
      <c r="J15" s="53" t="s">
        <v>272</v>
      </c>
      <c r="K15" s="54" t="s">
        <v>273</v>
      </c>
    </row>
    <row r="16" spans="1:11" x14ac:dyDescent="0.45">
      <c r="A16" s="39" t="s">
        <v>225</v>
      </c>
      <c r="B16" s="53" t="s">
        <v>136</v>
      </c>
      <c r="C16" s="39" t="s">
        <v>274</v>
      </c>
      <c r="D16" s="53" t="s">
        <v>275</v>
      </c>
      <c r="E16" s="60" t="s">
        <v>275</v>
      </c>
      <c r="F16" s="60" t="str">
        <f t="shared" si="0"/>
        <v>北海道釧路市</v>
      </c>
      <c r="G16" s="61">
        <v>1206</v>
      </c>
      <c r="H16" s="53" t="s">
        <v>276</v>
      </c>
      <c r="I16" s="39" t="s">
        <v>277</v>
      </c>
      <c r="J16" s="53" t="s">
        <v>276</v>
      </c>
      <c r="K16" s="54" t="s">
        <v>277</v>
      </c>
    </row>
    <row r="17" spans="1:11" x14ac:dyDescent="0.45">
      <c r="A17" s="39" t="s">
        <v>225</v>
      </c>
      <c r="B17" s="53" t="s">
        <v>136</v>
      </c>
      <c r="C17" s="39" t="s">
        <v>278</v>
      </c>
      <c r="D17" s="53" t="s">
        <v>279</v>
      </c>
      <c r="E17" s="60" t="s">
        <v>279</v>
      </c>
      <c r="F17" s="60" t="str">
        <f t="shared" si="0"/>
        <v>北海道帯広市</v>
      </c>
      <c r="G17" s="61">
        <v>1207</v>
      </c>
      <c r="H17" s="53" t="s">
        <v>280</v>
      </c>
      <c r="I17" s="39" t="s">
        <v>281</v>
      </c>
      <c r="J17" s="53" t="s">
        <v>280</v>
      </c>
      <c r="K17" s="54" t="s">
        <v>281</v>
      </c>
    </row>
    <row r="18" spans="1:11" x14ac:dyDescent="0.45">
      <c r="A18" s="39" t="s">
        <v>225</v>
      </c>
      <c r="B18" s="53" t="s">
        <v>136</v>
      </c>
      <c r="C18" s="39" t="s">
        <v>282</v>
      </c>
      <c r="D18" s="53" t="s">
        <v>283</v>
      </c>
      <c r="E18" s="60" t="s">
        <v>283</v>
      </c>
      <c r="F18" s="60" t="str">
        <f t="shared" si="0"/>
        <v>北海道北見市</v>
      </c>
      <c r="G18" s="61">
        <v>1208</v>
      </c>
      <c r="H18" s="53" t="s">
        <v>284</v>
      </c>
      <c r="I18" s="39" t="s">
        <v>285</v>
      </c>
      <c r="J18" s="53" t="s">
        <v>284</v>
      </c>
      <c r="K18" s="54" t="s">
        <v>285</v>
      </c>
    </row>
    <row r="19" spans="1:11" x14ac:dyDescent="0.45">
      <c r="A19" s="39" t="s">
        <v>225</v>
      </c>
      <c r="B19" s="53" t="s">
        <v>136</v>
      </c>
      <c r="C19" s="39" t="s">
        <v>286</v>
      </c>
      <c r="D19" s="53" t="s">
        <v>287</v>
      </c>
      <c r="E19" s="60" t="s">
        <v>287</v>
      </c>
      <c r="F19" s="60" t="str">
        <f t="shared" si="0"/>
        <v>北海道夕張市</v>
      </c>
      <c r="G19" s="61">
        <v>1209</v>
      </c>
      <c r="H19" s="53" t="s">
        <v>288</v>
      </c>
      <c r="I19" s="39" t="s">
        <v>289</v>
      </c>
      <c r="J19" s="53" t="s">
        <v>288</v>
      </c>
      <c r="K19" s="54" t="s">
        <v>289</v>
      </c>
    </row>
    <row r="20" spans="1:11" x14ac:dyDescent="0.45">
      <c r="A20" s="39" t="s">
        <v>225</v>
      </c>
      <c r="B20" s="53" t="s">
        <v>136</v>
      </c>
      <c r="C20" s="39" t="s">
        <v>290</v>
      </c>
      <c r="D20" s="53" t="s">
        <v>291</v>
      </c>
      <c r="E20" s="60" t="s">
        <v>291</v>
      </c>
      <c r="F20" s="60" t="str">
        <f t="shared" si="0"/>
        <v>北海道岩見沢市</v>
      </c>
      <c r="G20" s="61">
        <v>1210</v>
      </c>
      <c r="H20" s="53" t="s">
        <v>288</v>
      </c>
      <c r="I20" s="39" t="s">
        <v>289</v>
      </c>
      <c r="J20" s="53" t="s">
        <v>288</v>
      </c>
      <c r="K20" s="54" t="s">
        <v>289</v>
      </c>
    </row>
    <row r="21" spans="1:11" x14ac:dyDescent="0.45">
      <c r="A21" s="39" t="s">
        <v>225</v>
      </c>
      <c r="B21" s="53" t="s">
        <v>136</v>
      </c>
      <c r="C21" s="39" t="s">
        <v>292</v>
      </c>
      <c r="D21" s="53" t="s">
        <v>293</v>
      </c>
      <c r="E21" s="60" t="s">
        <v>293</v>
      </c>
      <c r="F21" s="60" t="str">
        <f t="shared" si="0"/>
        <v>北海道網走市</v>
      </c>
      <c r="G21" s="61">
        <v>1211</v>
      </c>
      <c r="H21" s="53" t="s">
        <v>284</v>
      </c>
      <c r="I21" s="39" t="s">
        <v>285</v>
      </c>
      <c r="J21" s="53" t="s">
        <v>284</v>
      </c>
      <c r="K21" s="54" t="s">
        <v>285</v>
      </c>
    </row>
    <row r="22" spans="1:11" x14ac:dyDescent="0.45">
      <c r="A22" s="39" t="s">
        <v>225</v>
      </c>
      <c r="B22" s="53" t="s">
        <v>136</v>
      </c>
      <c r="C22" s="39" t="s">
        <v>294</v>
      </c>
      <c r="D22" s="53" t="s">
        <v>295</v>
      </c>
      <c r="E22" s="60" t="s">
        <v>295</v>
      </c>
      <c r="F22" s="60" t="str">
        <f t="shared" si="0"/>
        <v>北海道留萌市</v>
      </c>
      <c r="G22" s="61">
        <v>1212</v>
      </c>
      <c r="H22" s="53" t="s">
        <v>296</v>
      </c>
      <c r="I22" s="39" t="s">
        <v>297</v>
      </c>
      <c r="J22" s="53" t="s">
        <v>296</v>
      </c>
      <c r="K22" s="54" t="s">
        <v>297</v>
      </c>
    </row>
    <row r="23" spans="1:11" x14ac:dyDescent="0.45">
      <c r="A23" s="39" t="s">
        <v>225</v>
      </c>
      <c r="B23" s="53" t="s">
        <v>136</v>
      </c>
      <c r="C23" s="39" t="s">
        <v>298</v>
      </c>
      <c r="D23" s="53" t="s">
        <v>299</v>
      </c>
      <c r="E23" s="60" t="s">
        <v>299</v>
      </c>
      <c r="F23" s="60" t="str">
        <f t="shared" si="0"/>
        <v>北海道苫小牧市</v>
      </c>
      <c r="G23" s="61">
        <v>1213</v>
      </c>
      <c r="H23" s="53" t="s">
        <v>300</v>
      </c>
      <c r="I23" s="39" t="s">
        <v>301</v>
      </c>
      <c r="J23" s="53" t="s">
        <v>300</v>
      </c>
      <c r="K23" s="54" t="s">
        <v>301</v>
      </c>
    </row>
    <row r="24" spans="1:11" x14ac:dyDescent="0.45">
      <c r="A24" s="39" t="s">
        <v>225</v>
      </c>
      <c r="B24" s="53" t="s">
        <v>136</v>
      </c>
      <c r="C24" s="39" t="s">
        <v>302</v>
      </c>
      <c r="D24" s="53" t="s">
        <v>303</v>
      </c>
      <c r="E24" s="60" t="s">
        <v>303</v>
      </c>
      <c r="F24" s="60" t="str">
        <f t="shared" si="0"/>
        <v>北海道稚内市</v>
      </c>
      <c r="G24" s="61">
        <v>1214</v>
      </c>
      <c r="H24" s="53" t="s">
        <v>304</v>
      </c>
      <c r="I24" s="39" t="s">
        <v>305</v>
      </c>
      <c r="J24" s="53" t="s">
        <v>304</v>
      </c>
      <c r="K24" s="54" t="s">
        <v>305</v>
      </c>
    </row>
    <row r="25" spans="1:11" x14ac:dyDescent="0.45">
      <c r="A25" s="39" t="s">
        <v>225</v>
      </c>
      <c r="B25" s="53" t="s">
        <v>136</v>
      </c>
      <c r="C25" s="39" t="s">
        <v>306</v>
      </c>
      <c r="D25" s="53" t="s">
        <v>307</v>
      </c>
      <c r="E25" s="60" t="s">
        <v>307</v>
      </c>
      <c r="F25" s="60" t="str">
        <f t="shared" si="0"/>
        <v>北海道美唄市</v>
      </c>
      <c r="G25" s="61">
        <v>1215</v>
      </c>
      <c r="H25" s="53" t="s">
        <v>288</v>
      </c>
      <c r="I25" s="39" t="s">
        <v>289</v>
      </c>
      <c r="J25" s="53" t="s">
        <v>288</v>
      </c>
      <c r="K25" s="54" t="s">
        <v>289</v>
      </c>
    </row>
    <row r="26" spans="1:11" x14ac:dyDescent="0.45">
      <c r="A26" s="39" t="s">
        <v>225</v>
      </c>
      <c r="B26" s="53" t="s">
        <v>136</v>
      </c>
      <c r="C26" s="39" t="s">
        <v>308</v>
      </c>
      <c r="D26" s="53" t="s">
        <v>309</v>
      </c>
      <c r="E26" s="60" t="s">
        <v>309</v>
      </c>
      <c r="F26" s="60" t="str">
        <f t="shared" si="0"/>
        <v>北海道芦別市</v>
      </c>
      <c r="G26" s="61">
        <v>1216</v>
      </c>
      <c r="H26" s="53" t="s">
        <v>310</v>
      </c>
      <c r="I26" s="39" t="s">
        <v>311</v>
      </c>
      <c r="J26" s="53" t="s">
        <v>310</v>
      </c>
      <c r="K26" s="54" t="s">
        <v>311</v>
      </c>
    </row>
    <row r="27" spans="1:11" x14ac:dyDescent="0.45">
      <c r="A27" s="39" t="s">
        <v>225</v>
      </c>
      <c r="B27" s="53" t="s">
        <v>136</v>
      </c>
      <c r="C27" s="39" t="s">
        <v>312</v>
      </c>
      <c r="D27" s="53" t="s">
        <v>313</v>
      </c>
      <c r="E27" s="60" t="s">
        <v>313</v>
      </c>
      <c r="F27" s="60" t="str">
        <f t="shared" si="0"/>
        <v>北海道江別市</v>
      </c>
      <c r="G27" s="61">
        <v>1217</v>
      </c>
      <c r="H27" s="53" t="s">
        <v>229</v>
      </c>
      <c r="I27" s="39" t="s">
        <v>230</v>
      </c>
      <c r="J27" s="53" t="s">
        <v>229</v>
      </c>
      <c r="K27" s="54" t="s">
        <v>230</v>
      </c>
    </row>
    <row r="28" spans="1:11" x14ac:dyDescent="0.45">
      <c r="A28" s="39" t="s">
        <v>225</v>
      </c>
      <c r="B28" s="53" t="s">
        <v>136</v>
      </c>
      <c r="C28" s="39" t="s">
        <v>314</v>
      </c>
      <c r="D28" s="53" t="s">
        <v>315</v>
      </c>
      <c r="E28" s="60" t="s">
        <v>315</v>
      </c>
      <c r="F28" s="60" t="str">
        <f t="shared" si="0"/>
        <v>北海道赤平市</v>
      </c>
      <c r="G28" s="61">
        <v>1218</v>
      </c>
      <c r="H28" s="53" t="s">
        <v>310</v>
      </c>
      <c r="I28" s="39" t="s">
        <v>311</v>
      </c>
      <c r="J28" s="53" t="s">
        <v>310</v>
      </c>
      <c r="K28" s="54" t="s">
        <v>311</v>
      </c>
    </row>
    <row r="29" spans="1:11" x14ac:dyDescent="0.45">
      <c r="A29" s="39" t="s">
        <v>225</v>
      </c>
      <c r="B29" s="53" t="s">
        <v>136</v>
      </c>
      <c r="C29" s="39" t="s">
        <v>316</v>
      </c>
      <c r="D29" s="53" t="s">
        <v>317</v>
      </c>
      <c r="E29" s="60" t="s">
        <v>317</v>
      </c>
      <c r="F29" s="60" t="str">
        <f t="shared" si="0"/>
        <v>北海道紋別市</v>
      </c>
      <c r="G29" s="61">
        <v>1219</v>
      </c>
      <c r="H29" s="53" t="s">
        <v>318</v>
      </c>
      <c r="I29" s="39" t="s">
        <v>319</v>
      </c>
      <c r="J29" s="53" t="s">
        <v>318</v>
      </c>
      <c r="K29" s="54" t="s">
        <v>319</v>
      </c>
    </row>
    <row r="30" spans="1:11" x14ac:dyDescent="0.45">
      <c r="A30" s="39" t="s">
        <v>225</v>
      </c>
      <c r="B30" s="53" t="s">
        <v>136</v>
      </c>
      <c r="C30" s="39" t="s">
        <v>320</v>
      </c>
      <c r="D30" s="53" t="s">
        <v>321</v>
      </c>
      <c r="E30" s="60" t="s">
        <v>321</v>
      </c>
      <c r="F30" s="60" t="str">
        <f t="shared" si="0"/>
        <v>北海道士別市</v>
      </c>
      <c r="G30" s="61">
        <v>1220</v>
      </c>
      <c r="H30" s="53" t="s">
        <v>322</v>
      </c>
      <c r="I30" s="39" t="s">
        <v>323</v>
      </c>
      <c r="J30" s="53" t="s">
        <v>322</v>
      </c>
      <c r="K30" s="54" t="s">
        <v>323</v>
      </c>
    </row>
    <row r="31" spans="1:11" x14ac:dyDescent="0.45">
      <c r="A31" s="39" t="s">
        <v>225</v>
      </c>
      <c r="B31" s="53" t="s">
        <v>136</v>
      </c>
      <c r="C31" s="39" t="s">
        <v>324</v>
      </c>
      <c r="D31" s="53" t="s">
        <v>325</v>
      </c>
      <c r="E31" s="60" t="s">
        <v>325</v>
      </c>
      <c r="F31" s="60" t="str">
        <f t="shared" si="0"/>
        <v>北海道名寄市</v>
      </c>
      <c r="G31" s="61">
        <v>1221</v>
      </c>
      <c r="H31" s="53" t="s">
        <v>322</v>
      </c>
      <c r="I31" s="39" t="s">
        <v>323</v>
      </c>
      <c r="J31" s="53" t="s">
        <v>322</v>
      </c>
      <c r="K31" s="54" t="s">
        <v>323</v>
      </c>
    </row>
    <row r="32" spans="1:11" x14ac:dyDescent="0.45">
      <c r="A32" s="39" t="s">
        <v>225</v>
      </c>
      <c r="B32" s="53" t="s">
        <v>136</v>
      </c>
      <c r="C32" s="39" t="s">
        <v>326</v>
      </c>
      <c r="D32" s="53" t="s">
        <v>327</v>
      </c>
      <c r="E32" s="60" t="s">
        <v>327</v>
      </c>
      <c r="F32" s="60" t="str">
        <f t="shared" si="0"/>
        <v>北海道三笠市</v>
      </c>
      <c r="G32" s="61">
        <v>1222</v>
      </c>
      <c r="H32" s="53" t="s">
        <v>288</v>
      </c>
      <c r="I32" s="39" t="s">
        <v>289</v>
      </c>
      <c r="J32" s="53" t="s">
        <v>288</v>
      </c>
      <c r="K32" s="54" t="s">
        <v>289</v>
      </c>
    </row>
    <row r="33" spans="1:11" x14ac:dyDescent="0.45">
      <c r="A33" s="39" t="s">
        <v>225</v>
      </c>
      <c r="B33" s="53" t="s">
        <v>136</v>
      </c>
      <c r="C33" s="39" t="s">
        <v>328</v>
      </c>
      <c r="D33" s="53" t="s">
        <v>329</v>
      </c>
      <c r="E33" s="60" t="s">
        <v>329</v>
      </c>
      <c r="F33" s="60" t="str">
        <f t="shared" si="0"/>
        <v>北海道根室市</v>
      </c>
      <c r="G33" s="61">
        <v>1223</v>
      </c>
      <c r="H33" s="53" t="s">
        <v>330</v>
      </c>
      <c r="I33" s="39" t="s">
        <v>331</v>
      </c>
      <c r="J33" s="53" t="s">
        <v>330</v>
      </c>
      <c r="K33" s="54" t="s">
        <v>331</v>
      </c>
    </row>
    <row r="34" spans="1:11" x14ac:dyDescent="0.45">
      <c r="A34" s="39" t="s">
        <v>225</v>
      </c>
      <c r="B34" s="53" t="s">
        <v>136</v>
      </c>
      <c r="C34" s="39" t="s">
        <v>332</v>
      </c>
      <c r="D34" s="53" t="s">
        <v>333</v>
      </c>
      <c r="E34" s="60" t="s">
        <v>333</v>
      </c>
      <c r="F34" s="60" t="str">
        <f t="shared" si="0"/>
        <v>北海道千歳市</v>
      </c>
      <c r="G34" s="61">
        <v>1224</v>
      </c>
      <c r="H34" s="53" t="s">
        <v>229</v>
      </c>
      <c r="I34" s="39" t="s">
        <v>230</v>
      </c>
      <c r="J34" s="53" t="s">
        <v>229</v>
      </c>
      <c r="K34" s="54" t="s">
        <v>230</v>
      </c>
    </row>
    <row r="35" spans="1:11" x14ac:dyDescent="0.45">
      <c r="A35" s="39" t="s">
        <v>225</v>
      </c>
      <c r="B35" s="53" t="s">
        <v>136</v>
      </c>
      <c r="C35" s="39" t="s">
        <v>334</v>
      </c>
      <c r="D35" s="53" t="s">
        <v>335</v>
      </c>
      <c r="E35" s="60" t="s">
        <v>335</v>
      </c>
      <c r="F35" s="60" t="str">
        <f t="shared" si="0"/>
        <v>北海道滝川市</v>
      </c>
      <c r="G35" s="61">
        <v>1225</v>
      </c>
      <c r="H35" s="53" t="s">
        <v>310</v>
      </c>
      <c r="I35" s="39" t="s">
        <v>311</v>
      </c>
      <c r="J35" s="53" t="s">
        <v>310</v>
      </c>
      <c r="K35" s="54" t="s">
        <v>311</v>
      </c>
    </row>
    <row r="36" spans="1:11" x14ac:dyDescent="0.45">
      <c r="A36" s="39" t="s">
        <v>225</v>
      </c>
      <c r="B36" s="53" t="s">
        <v>136</v>
      </c>
      <c r="C36" s="39" t="s">
        <v>336</v>
      </c>
      <c r="D36" s="53" t="s">
        <v>337</v>
      </c>
      <c r="E36" s="60" t="s">
        <v>337</v>
      </c>
      <c r="F36" s="60" t="str">
        <f t="shared" si="0"/>
        <v>北海道砂川市</v>
      </c>
      <c r="G36" s="61">
        <v>1226</v>
      </c>
      <c r="H36" s="53" t="s">
        <v>310</v>
      </c>
      <c r="I36" s="39" t="s">
        <v>311</v>
      </c>
      <c r="J36" s="53" t="s">
        <v>310</v>
      </c>
      <c r="K36" s="54" t="s">
        <v>311</v>
      </c>
    </row>
    <row r="37" spans="1:11" x14ac:dyDescent="0.45">
      <c r="A37" s="39" t="s">
        <v>225</v>
      </c>
      <c r="B37" s="53" t="s">
        <v>136</v>
      </c>
      <c r="C37" s="39" t="s">
        <v>338</v>
      </c>
      <c r="D37" s="53" t="s">
        <v>339</v>
      </c>
      <c r="E37" s="60" t="s">
        <v>339</v>
      </c>
      <c r="F37" s="60" t="str">
        <f t="shared" si="0"/>
        <v>北海道歌志内市</v>
      </c>
      <c r="G37" s="61">
        <v>1227</v>
      </c>
      <c r="H37" s="53" t="s">
        <v>310</v>
      </c>
      <c r="I37" s="39" t="s">
        <v>311</v>
      </c>
      <c r="J37" s="53" t="s">
        <v>310</v>
      </c>
      <c r="K37" s="54" t="s">
        <v>311</v>
      </c>
    </row>
    <row r="38" spans="1:11" x14ac:dyDescent="0.45">
      <c r="A38" s="39" t="s">
        <v>225</v>
      </c>
      <c r="B38" s="53" t="s">
        <v>136</v>
      </c>
      <c r="C38" s="39" t="s">
        <v>340</v>
      </c>
      <c r="D38" s="53" t="s">
        <v>341</v>
      </c>
      <c r="E38" s="60" t="s">
        <v>341</v>
      </c>
      <c r="F38" s="60" t="str">
        <f t="shared" si="0"/>
        <v>北海道深川市</v>
      </c>
      <c r="G38" s="61">
        <v>1228</v>
      </c>
      <c r="H38" s="53" t="s">
        <v>342</v>
      </c>
      <c r="I38" s="39" t="s">
        <v>343</v>
      </c>
      <c r="J38" s="53" t="s">
        <v>342</v>
      </c>
      <c r="K38" s="54" t="s">
        <v>343</v>
      </c>
    </row>
    <row r="39" spans="1:11" x14ac:dyDescent="0.45">
      <c r="A39" s="39" t="s">
        <v>225</v>
      </c>
      <c r="B39" s="53" t="s">
        <v>136</v>
      </c>
      <c r="C39" s="39" t="s">
        <v>344</v>
      </c>
      <c r="D39" s="53" t="s">
        <v>345</v>
      </c>
      <c r="E39" s="60" t="s">
        <v>345</v>
      </c>
      <c r="F39" s="60" t="str">
        <f t="shared" si="0"/>
        <v>北海道富良野市</v>
      </c>
      <c r="G39" s="61">
        <v>1229</v>
      </c>
      <c r="H39" s="53" t="s">
        <v>346</v>
      </c>
      <c r="I39" s="39" t="s">
        <v>347</v>
      </c>
      <c r="J39" s="53" t="s">
        <v>346</v>
      </c>
      <c r="K39" s="54" t="s">
        <v>347</v>
      </c>
    </row>
    <row r="40" spans="1:11" x14ac:dyDescent="0.45">
      <c r="A40" s="39" t="s">
        <v>225</v>
      </c>
      <c r="B40" s="53" t="s">
        <v>136</v>
      </c>
      <c r="C40" s="39" t="s">
        <v>348</v>
      </c>
      <c r="D40" s="53" t="s">
        <v>349</v>
      </c>
      <c r="E40" s="60" t="s">
        <v>349</v>
      </c>
      <c r="F40" s="60" t="str">
        <f t="shared" si="0"/>
        <v>北海道登別市</v>
      </c>
      <c r="G40" s="61">
        <v>1230</v>
      </c>
      <c r="H40" s="53" t="s">
        <v>272</v>
      </c>
      <c r="I40" s="39" t="s">
        <v>273</v>
      </c>
      <c r="J40" s="53" t="s">
        <v>272</v>
      </c>
      <c r="K40" s="54" t="s">
        <v>273</v>
      </c>
    </row>
    <row r="41" spans="1:11" x14ac:dyDescent="0.45">
      <c r="A41" s="39" t="s">
        <v>225</v>
      </c>
      <c r="B41" s="53" t="s">
        <v>136</v>
      </c>
      <c r="C41" s="39" t="s">
        <v>350</v>
      </c>
      <c r="D41" s="53" t="s">
        <v>351</v>
      </c>
      <c r="E41" s="60" t="s">
        <v>351</v>
      </c>
      <c r="F41" s="60" t="str">
        <f t="shared" si="0"/>
        <v>北海道恵庭市</v>
      </c>
      <c r="G41" s="61">
        <v>1231</v>
      </c>
      <c r="H41" s="53" t="s">
        <v>229</v>
      </c>
      <c r="I41" s="39" t="s">
        <v>230</v>
      </c>
      <c r="J41" s="53" t="s">
        <v>229</v>
      </c>
      <c r="K41" s="54" t="s">
        <v>230</v>
      </c>
    </row>
    <row r="42" spans="1:11" x14ac:dyDescent="0.45">
      <c r="A42" s="39" t="s">
        <v>225</v>
      </c>
      <c r="B42" s="53" t="s">
        <v>136</v>
      </c>
      <c r="C42" s="39" t="s">
        <v>352</v>
      </c>
      <c r="D42" s="53" t="s">
        <v>353</v>
      </c>
      <c r="E42" s="60" t="s">
        <v>353</v>
      </c>
      <c r="F42" s="60" t="str">
        <f t="shared" si="0"/>
        <v>北海道伊達市</v>
      </c>
      <c r="G42" s="61">
        <v>1233</v>
      </c>
      <c r="H42" s="53" t="s">
        <v>272</v>
      </c>
      <c r="I42" s="39" t="s">
        <v>273</v>
      </c>
      <c r="J42" s="53" t="s">
        <v>272</v>
      </c>
      <c r="K42" s="54" t="s">
        <v>273</v>
      </c>
    </row>
    <row r="43" spans="1:11" x14ac:dyDescent="0.45">
      <c r="A43" s="39" t="s">
        <v>225</v>
      </c>
      <c r="B43" s="53" t="s">
        <v>136</v>
      </c>
      <c r="C43" s="39" t="s">
        <v>354</v>
      </c>
      <c r="D43" s="53" t="s">
        <v>355</v>
      </c>
      <c r="E43" s="60" t="s">
        <v>355</v>
      </c>
      <c r="F43" s="60" t="str">
        <f t="shared" si="0"/>
        <v>北海道北広島市</v>
      </c>
      <c r="G43" s="61">
        <v>1234</v>
      </c>
      <c r="H43" s="53" t="s">
        <v>229</v>
      </c>
      <c r="I43" s="39" t="s">
        <v>230</v>
      </c>
      <c r="J43" s="53" t="s">
        <v>229</v>
      </c>
      <c r="K43" s="54" t="s">
        <v>230</v>
      </c>
    </row>
    <row r="44" spans="1:11" x14ac:dyDescent="0.45">
      <c r="A44" s="39" t="s">
        <v>225</v>
      </c>
      <c r="B44" s="53" t="s">
        <v>136</v>
      </c>
      <c r="C44" s="39" t="s">
        <v>356</v>
      </c>
      <c r="D44" s="53" t="s">
        <v>357</v>
      </c>
      <c r="E44" s="60" t="s">
        <v>357</v>
      </c>
      <c r="F44" s="60" t="str">
        <f t="shared" si="0"/>
        <v>北海道石狩市</v>
      </c>
      <c r="G44" s="61">
        <v>1235</v>
      </c>
      <c r="H44" s="53" t="s">
        <v>229</v>
      </c>
      <c r="I44" s="39" t="s">
        <v>230</v>
      </c>
      <c r="J44" s="53" t="s">
        <v>229</v>
      </c>
      <c r="K44" s="54" t="s">
        <v>230</v>
      </c>
    </row>
    <row r="45" spans="1:11" x14ac:dyDescent="0.45">
      <c r="A45" s="39" t="s">
        <v>225</v>
      </c>
      <c r="B45" s="53" t="s">
        <v>136</v>
      </c>
      <c r="C45" s="39" t="s">
        <v>358</v>
      </c>
      <c r="D45" s="53" t="s">
        <v>359</v>
      </c>
      <c r="E45" s="60" t="s">
        <v>359</v>
      </c>
      <c r="F45" s="60" t="str">
        <f t="shared" si="0"/>
        <v>北海道北斗市</v>
      </c>
      <c r="G45" s="61">
        <v>1236</v>
      </c>
      <c r="H45" s="53" t="s">
        <v>260</v>
      </c>
      <c r="I45" s="39" t="s">
        <v>261</v>
      </c>
      <c r="J45" s="53" t="s">
        <v>260</v>
      </c>
      <c r="K45" s="54" t="s">
        <v>261</v>
      </c>
    </row>
    <row r="46" spans="1:11" x14ac:dyDescent="0.45">
      <c r="A46" s="39" t="s">
        <v>225</v>
      </c>
      <c r="B46" s="53" t="s">
        <v>136</v>
      </c>
      <c r="C46" s="39" t="s">
        <v>360</v>
      </c>
      <c r="D46" s="53" t="s">
        <v>361</v>
      </c>
      <c r="E46" s="60" t="s">
        <v>362</v>
      </c>
      <c r="F46" s="60" t="str">
        <f t="shared" si="0"/>
        <v>北海道石狩郡当別町</v>
      </c>
      <c r="G46" s="61">
        <v>1303</v>
      </c>
      <c r="H46" s="53" t="s">
        <v>229</v>
      </c>
      <c r="I46" s="39" t="s">
        <v>230</v>
      </c>
      <c r="J46" s="53" t="s">
        <v>229</v>
      </c>
      <c r="K46" s="54" t="s">
        <v>230</v>
      </c>
    </row>
    <row r="47" spans="1:11" x14ac:dyDescent="0.45">
      <c r="A47" s="39" t="s">
        <v>225</v>
      </c>
      <c r="B47" s="53" t="s">
        <v>136</v>
      </c>
      <c r="C47" s="39" t="s">
        <v>363</v>
      </c>
      <c r="D47" s="53" t="s">
        <v>364</v>
      </c>
      <c r="E47" s="60" t="s">
        <v>365</v>
      </c>
      <c r="F47" s="60" t="str">
        <f t="shared" si="0"/>
        <v>北海道石狩郡新篠津村</v>
      </c>
      <c r="G47" s="61">
        <v>1304</v>
      </c>
      <c r="H47" s="53" t="s">
        <v>229</v>
      </c>
      <c r="I47" s="39" t="s">
        <v>230</v>
      </c>
      <c r="J47" s="53" t="s">
        <v>229</v>
      </c>
      <c r="K47" s="54" t="s">
        <v>230</v>
      </c>
    </row>
    <row r="48" spans="1:11" x14ac:dyDescent="0.45">
      <c r="A48" s="39" t="s">
        <v>225</v>
      </c>
      <c r="B48" s="53" t="s">
        <v>136</v>
      </c>
      <c r="C48" s="39" t="s">
        <v>366</v>
      </c>
      <c r="D48" s="53" t="s">
        <v>367</v>
      </c>
      <c r="E48" s="60" t="s">
        <v>368</v>
      </c>
      <c r="F48" s="60" t="str">
        <f t="shared" si="0"/>
        <v>北海道松前郡松前町</v>
      </c>
      <c r="G48" s="61">
        <v>1331</v>
      </c>
      <c r="H48" s="53" t="s">
        <v>260</v>
      </c>
      <c r="I48" s="39" t="s">
        <v>261</v>
      </c>
      <c r="J48" s="53" t="s">
        <v>260</v>
      </c>
      <c r="K48" s="54" t="s">
        <v>261</v>
      </c>
    </row>
    <row r="49" spans="1:11" x14ac:dyDescent="0.45">
      <c r="A49" s="39" t="s">
        <v>225</v>
      </c>
      <c r="B49" s="53" t="s">
        <v>136</v>
      </c>
      <c r="C49" s="39" t="s">
        <v>369</v>
      </c>
      <c r="D49" s="53" t="s">
        <v>370</v>
      </c>
      <c r="E49" s="60" t="s">
        <v>371</v>
      </c>
      <c r="F49" s="60" t="str">
        <f t="shared" si="0"/>
        <v>北海道松前郡福島町</v>
      </c>
      <c r="G49" s="61">
        <v>1332</v>
      </c>
      <c r="H49" s="53" t="s">
        <v>260</v>
      </c>
      <c r="I49" s="39" t="s">
        <v>261</v>
      </c>
      <c r="J49" s="53" t="s">
        <v>260</v>
      </c>
      <c r="K49" s="54" t="s">
        <v>261</v>
      </c>
    </row>
    <row r="50" spans="1:11" x14ac:dyDescent="0.45">
      <c r="A50" s="39" t="s">
        <v>225</v>
      </c>
      <c r="B50" s="53" t="s">
        <v>136</v>
      </c>
      <c r="C50" s="39" t="s">
        <v>372</v>
      </c>
      <c r="D50" s="53" t="s">
        <v>373</v>
      </c>
      <c r="E50" s="60" t="s">
        <v>374</v>
      </c>
      <c r="F50" s="60" t="str">
        <f t="shared" si="0"/>
        <v>北海道上磯郡知内町</v>
      </c>
      <c r="G50" s="61">
        <v>1333</v>
      </c>
      <c r="H50" s="53" t="s">
        <v>260</v>
      </c>
      <c r="I50" s="39" t="s">
        <v>261</v>
      </c>
      <c r="J50" s="53" t="s">
        <v>260</v>
      </c>
      <c r="K50" s="54" t="s">
        <v>261</v>
      </c>
    </row>
    <row r="51" spans="1:11" x14ac:dyDescent="0.45">
      <c r="A51" s="39" t="s">
        <v>225</v>
      </c>
      <c r="B51" s="53" t="s">
        <v>136</v>
      </c>
      <c r="C51" s="39" t="s">
        <v>375</v>
      </c>
      <c r="D51" s="53" t="s">
        <v>376</v>
      </c>
      <c r="E51" s="60" t="s">
        <v>377</v>
      </c>
      <c r="F51" s="60" t="str">
        <f t="shared" si="0"/>
        <v>北海道上磯郡木古内町</v>
      </c>
      <c r="G51" s="61">
        <v>1334</v>
      </c>
      <c r="H51" s="53" t="s">
        <v>260</v>
      </c>
      <c r="I51" s="39" t="s">
        <v>261</v>
      </c>
      <c r="J51" s="53" t="s">
        <v>260</v>
      </c>
      <c r="K51" s="54" t="s">
        <v>261</v>
      </c>
    </row>
    <row r="52" spans="1:11" x14ac:dyDescent="0.45">
      <c r="A52" s="39" t="s">
        <v>225</v>
      </c>
      <c r="B52" s="53" t="s">
        <v>136</v>
      </c>
      <c r="C52" s="39" t="s">
        <v>378</v>
      </c>
      <c r="D52" s="53" t="s">
        <v>379</v>
      </c>
      <c r="E52" s="60" t="s">
        <v>380</v>
      </c>
      <c r="F52" s="60" t="str">
        <f t="shared" si="0"/>
        <v>北海道亀田郡七飯町</v>
      </c>
      <c r="G52" s="61">
        <v>1337</v>
      </c>
      <c r="H52" s="53" t="s">
        <v>260</v>
      </c>
      <c r="I52" s="39" t="s">
        <v>261</v>
      </c>
      <c r="J52" s="53" t="s">
        <v>260</v>
      </c>
      <c r="K52" s="54" t="s">
        <v>261</v>
      </c>
    </row>
    <row r="53" spans="1:11" x14ac:dyDescent="0.45">
      <c r="A53" s="39" t="s">
        <v>225</v>
      </c>
      <c r="B53" s="53" t="s">
        <v>136</v>
      </c>
      <c r="C53" s="39" t="s">
        <v>381</v>
      </c>
      <c r="D53" s="53" t="s">
        <v>382</v>
      </c>
      <c r="E53" s="60" t="s">
        <v>383</v>
      </c>
      <c r="F53" s="60" t="str">
        <f t="shared" si="0"/>
        <v>北海道茅部郡鹿部町</v>
      </c>
      <c r="G53" s="61">
        <v>1343</v>
      </c>
      <c r="H53" s="53" t="s">
        <v>260</v>
      </c>
      <c r="I53" s="39" t="s">
        <v>261</v>
      </c>
      <c r="J53" s="53" t="s">
        <v>260</v>
      </c>
      <c r="K53" s="54" t="s">
        <v>261</v>
      </c>
    </row>
    <row r="54" spans="1:11" x14ac:dyDescent="0.45">
      <c r="A54" s="39" t="s">
        <v>225</v>
      </c>
      <c r="B54" s="53" t="s">
        <v>136</v>
      </c>
      <c r="C54" s="39" t="s">
        <v>384</v>
      </c>
      <c r="D54" s="53" t="s">
        <v>385</v>
      </c>
      <c r="E54" s="60" t="s">
        <v>386</v>
      </c>
      <c r="F54" s="60" t="str">
        <f t="shared" si="0"/>
        <v>北海道茅部郡森町</v>
      </c>
      <c r="G54" s="61">
        <v>1345</v>
      </c>
      <c r="H54" s="53" t="s">
        <v>260</v>
      </c>
      <c r="I54" s="39" t="s">
        <v>261</v>
      </c>
      <c r="J54" s="53" t="s">
        <v>260</v>
      </c>
      <c r="K54" s="54" t="s">
        <v>261</v>
      </c>
    </row>
    <row r="55" spans="1:11" x14ac:dyDescent="0.45">
      <c r="A55" s="39" t="s">
        <v>225</v>
      </c>
      <c r="B55" s="53" t="s">
        <v>136</v>
      </c>
      <c r="C55" s="39" t="s">
        <v>387</v>
      </c>
      <c r="D55" s="53" t="s">
        <v>388</v>
      </c>
      <c r="E55" s="60" t="s">
        <v>389</v>
      </c>
      <c r="F55" s="60" t="str">
        <f t="shared" si="0"/>
        <v>北海道二海郡八雲町</v>
      </c>
      <c r="G55" s="61">
        <v>1346</v>
      </c>
      <c r="H55" s="53" t="s">
        <v>390</v>
      </c>
      <c r="I55" s="39" t="s">
        <v>391</v>
      </c>
      <c r="J55" s="53" t="s">
        <v>390</v>
      </c>
      <c r="K55" s="54" t="s">
        <v>391</v>
      </c>
    </row>
    <row r="56" spans="1:11" x14ac:dyDescent="0.45">
      <c r="A56" s="39" t="s">
        <v>225</v>
      </c>
      <c r="B56" s="53" t="s">
        <v>136</v>
      </c>
      <c r="C56" s="39" t="s">
        <v>392</v>
      </c>
      <c r="D56" s="53" t="s">
        <v>393</v>
      </c>
      <c r="E56" s="60" t="s">
        <v>394</v>
      </c>
      <c r="F56" s="60" t="str">
        <f t="shared" si="0"/>
        <v>北海道山越郡長万部町</v>
      </c>
      <c r="G56" s="61">
        <v>1347</v>
      </c>
      <c r="H56" s="53" t="s">
        <v>390</v>
      </c>
      <c r="I56" s="39" t="s">
        <v>391</v>
      </c>
      <c r="J56" s="53" t="s">
        <v>390</v>
      </c>
      <c r="K56" s="54" t="s">
        <v>391</v>
      </c>
    </row>
    <row r="57" spans="1:11" x14ac:dyDescent="0.45">
      <c r="A57" s="39" t="s">
        <v>225</v>
      </c>
      <c r="B57" s="53" t="s">
        <v>136</v>
      </c>
      <c r="C57" s="39" t="s">
        <v>395</v>
      </c>
      <c r="D57" s="53" t="s">
        <v>396</v>
      </c>
      <c r="E57" s="60" t="s">
        <v>397</v>
      </c>
      <c r="F57" s="60" t="str">
        <f t="shared" si="0"/>
        <v>北海道檜山郡江差町</v>
      </c>
      <c r="G57" s="61">
        <v>1361</v>
      </c>
      <c r="H57" s="53" t="s">
        <v>398</v>
      </c>
      <c r="I57" s="39" t="s">
        <v>399</v>
      </c>
      <c r="J57" s="53" t="s">
        <v>398</v>
      </c>
      <c r="K57" s="54" t="s">
        <v>399</v>
      </c>
    </row>
    <row r="58" spans="1:11" x14ac:dyDescent="0.45">
      <c r="A58" s="39" t="s">
        <v>225</v>
      </c>
      <c r="B58" s="53" t="s">
        <v>136</v>
      </c>
      <c r="C58" s="39" t="s">
        <v>400</v>
      </c>
      <c r="D58" s="53" t="s">
        <v>401</v>
      </c>
      <c r="E58" s="60" t="s">
        <v>402</v>
      </c>
      <c r="F58" s="60" t="str">
        <f t="shared" si="0"/>
        <v>北海道檜山郡上ノ国町</v>
      </c>
      <c r="G58" s="61">
        <v>1362</v>
      </c>
      <c r="H58" s="53" t="s">
        <v>398</v>
      </c>
      <c r="I58" s="39" t="s">
        <v>399</v>
      </c>
      <c r="J58" s="53" t="s">
        <v>398</v>
      </c>
      <c r="K58" s="54" t="s">
        <v>399</v>
      </c>
    </row>
    <row r="59" spans="1:11" x14ac:dyDescent="0.45">
      <c r="A59" s="39" t="s">
        <v>225</v>
      </c>
      <c r="B59" s="53" t="s">
        <v>136</v>
      </c>
      <c r="C59" s="39" t="s">
        <v>403</v>
      </c>
      <c r="D59" s="53" t="s">
        <v>404</v>
      </c>
      <c r="E59" s="60" t="s">
        <v>405</v>
      </c>
      <c r="F59" s="60" t="str">
        <f t="shared" si="0"/>
        <v>北海道檜山郡厚沢部町</v>
      </c>
      <c r="G59" s="61">
        <v>1363</v>
      </c>
      <c r="H59" s="53" t="s">
        <v>398</v>
      </c>
      <c r="I59" s="39" t="s">
        <v>399</v>
      </c>
      <c r="J59" s="53" t="s">
        <v>398</v>
      </c>
      <c r="K59" s="54" t="s">
        <v>399</v>
      </c>
    </row>
    <row r="60" spans="1:11" x14ac:dyDescent="0.45">
      <c r="A60" s="39" t="s">
        <v>225</v>
      </c>
      <c r="B60" s="53" t="s">
        <v>136</v>
      </c>
      <c r="C60" s="39" t="s">
        <v>406</v>
      </c>
      <c r="D60" s="53" t="s">
        <v>407</v>
      </c>
      <c r="E60" s="60" t="s">
        <v>408</v>
      </c>
      <c r="F60" s="60" t="str">
        <f t="shared" si="0"/>
        <v>北海道爾志郡乙部町</v>
      </c>
      <c r="G60" s="61">
        <v>1364</v>
      </c>
      <c r="H60" s="53" t="s">
        <v>398</v>
      </c>
      <c r="I60" s="39" t="s">
        <v>399</v>
      </c>
      <c r="J60" s="53" t="s">
        <v>398</v>
      </c>
      <c r="K60" s="54" t="s">
        <v>399</v>
      </c>
    </row>
    <row r="61" spans="1:11" x14ac:dyDescent="0.45">
      <c r="A61" s="39" t="s">
        <v>225</v>
      </c>
      <c r="B61" s="53" t="s">
        <v>136</v>
      </c>
      <c r="C61" s="39" t="s">
        <v>409</v>
      </c>
      <c r="D61" s="53" t="s">
        <v>410</v>
      </c>
      <c r="E61" s="60" t="s">
        <v>411</v>
      </c>
      <c r="F61" s="60" t="str">
        <f t="shared" si="0"/>
        <v>北海道奥尻郡奥尻町</v>
      </c>
      <c r="G61" s="61">
        <v>1367</v>
      </c>
      <c r="H61" s="53" t="s">
        <v>398</v>
      </c>
      <c r="I61" s="39" t="s">
        <v>399</v>
      </c>
      <c r="J61" s="53" t="s">
        <v>398</v>
      </c>
      <c r="K61" s="54" t="s">
        <v>399</v>
      </c>
    </row>
    <row r="62" spans="1:11" x14ac:dyDescent="0.45">
      <c r="A62" s="39" t="s">
        <v>225</v>
      </c>
      <c r="B62" s="53" t="s">
        <v>136</v>
      </c>
      <c r="C62" s="39" t="s">
        <v>412</v>
      </c>
      <c r="D62" s="53" t="s">
        <v>413</v>
      </c>
      <c r="E62" s="60" t="s">
        <v>414</v>
      </c>
      <c r="F62" s="60" t="str">
        <f t="shared" si="0"/>
        <v>北海道瀬棚郡今金町</v>
      </c>
      <c r="G62" s="61">
        <v>1370</v>
      </c>
      <c r="H62" s="53" t="s">
        <v>390</v>
      </c>
      <c r="I62" s="39" t="s">
        <v>391</v>
      </c>
      <c r="J62" s="53" t="s">
        <v>390</v>
      </c>
      <c r="K62" s="54" t="s">
        <v>391</v>
      </c>
    </row>
    <row r="63" spans="1:11" x14ac:dyDescent="0.45">
      <c r="A63" s="39" t="s">
        <v>225</v>
      </c>
      <c r="B63" s="53" t="s">
        <v>136</v>
      </c>
      <c r="C63" s="39" t="s">
        <v>415</v>
      </c>
      <c r="D63" s="53" t="s">
        <v>416</v>
      </c>
      <c r="E63" s="60" t="s">
        <v>417</v>
      </c>
      <c r="F63" s="60" t="str">
        <f t="shared" si="0"/>
        <v>北海道久遠郡せたな町</v>
      </c>
      <c r="G63" s="61">
        <v>1371</v>
      </c>
      <c r="H63" s="53" t="s">
        <v>390</v>
      </c>
      <c r="I63" s="39" t="s">
        <v>391</v>
      </c>
      <c r="J63" s="53" t="s">
        <v>390</v>
      </c>
      <c r="K63" s="54" t="s">
        <v>391</v>
      </c>
    </row>
    <row r="64" spans="1:11" x14ac:dyDescent="0.45">
      <c r="A64" s="39" t="s">
        <v>225</v>
      </c>
      <c r="B64" s="53" t="s">
        <v>136</v>
      </c>
      <c r="C64" s="39" t="s">
        <v>418</v>
      </c>
      <c r="D64" s="53" t="s">
        <v>419</v>
      </c>
      <c r="E64" s="60" t="s">
        <v>420</v>
      </c>
      <c r="F64" s="60" t="str">
        <f t="shared" si="0"/>
        <v>北海道島牧郡島牧村</v>
      </c>
      <c r="G64" s="61">
        <v>1391</v>
      </c>
      <c r="H64" s="53" t="s">
        <v>264</v>
      </c>
      <c r="I64" s="39" t="s">
        <v>265</v>
      </c>
      <c r="J64" s="53" t="s">
        <v>264</v>
      </c>
      <c r="K64" s="54" t="s">
        <v>265</v>
      </c>
    </row>
    <row r="65" spans="1:11" x14ac:dyDescent="0.45">
      <c r="A65" s="39" t="s">
        <v>225</v>
      </c>
      <c r="B65" s="53" t="s">
        <v>136</v>
      </c>
      <c r="C65" s="39" t="s">
        <v>421</v>
      </c>
      <c r="D65" s="53" t="s">
        <v>422</v>
      </c>
      <c r="E65" s="60" t="s">
        <v>423</v>
      </c>
      <c r="F65" s="60" t="str">
        <f t="shared" si="0"/>
        <v>北海道寿都郡寿都町</v>
      </c>
      <c r="G65" s="61">
        <v>1392</v>
      </c>
      <c r="H65" s="53" t="s">
        <v>264</v>
      </c>
      <c r="I65" s="39" t="s">
        <v>265</v>
      </c>
      <c r="J65" s="53" t="s">
        <v>264</v>
      </c>
      <c r="K65" s="54" t="s">
        <v>265</v>
      </c>
    </row>
    <row r="66" spans="1:11" x14ac:dyDescent="0.45">
      <c r="A66" s="39" t="s">
        <v>225</v>
      </c>
      <c r="B66" s="53" t="s">
        <v>136</v>
      </c>
      <c r="C66" s="39" t="s">
        <v>424</v>
      </c>
      <c r="D66" s="53" t="s">
        <v>425</v>
      </c>
      <c r="E66" s="60" t="s">
        <v>426</v>
      </c>
      <c r="F66" s="60" t="str">
        <f t="shared" si="0"/>
        <v>北海道寿都郡黒松内町</v>
      </c>
      <c r="G66" s="61">
        <v>1393</v>
      </c>
      <c r="H66" s="53" t="s">
        <v>264</v>
      </c>
      <c r="I66" s="39" t="s">
        <v>265</v>
      </c>
      <c r="J66" s="53" t="s">
        <v>264</v>
      </c>
      <c r="K66" s="54" t="s">
        <v>265</v>
      </c>
    </row>
    <row r="67" spans="1:11" x14ac:dyDescent="0.45">
      <c r="A67" s="39" t="s">
        <v>225</v>
      </c>
      <c r="B67" s="53" t="s">
        <v>136</v>
      </c>
      <c r="C67" s="39" t="s">
        <v>427</v>
      </c>
      <c r="D67" s="53" t="s">
        <v>428</v>
      </c>
      <c r="E67" s="60" t="s">
        <v>429</v>
      </c>
      <c r="F67" s="60" t="str">
        <f t="shared" ref="F67:F130" si="1">B67&amp;E67</f>
        <v>北海道磯谷郡蘭越町</v>
      </c>
      <c r="G67" s="61">
        <v>1394</v>
      </c>
      <c r="H67" s="53" t="s">
        <v>264</v>
      </c>
      <c r="I67" s="39" t="s">
        <v>265</v>
      </c>
      <c r="J67" s="53" t="s">
        <v>264</v>
      </c>
      <c r="K67" s="54" t="s">
        <v>265</v>
      </c>
    </row>
    <row r="68" spans="1:11" x14ac:dyDescent="0.45">
      <c r="A68" s="39" t="s">
        <v>225</v>
      </c>
      <c r="B68" s="53" t="s">
        <v>136</v>
      </c>
      <c r="C68" s="39" t="s">
        <v>430</v>
      </c>
      <c r="D68" s="53" t="s">
        <v>431</v>
      </c>
      <c r="E68" s="60" t="s">
        <v>432</v>
      </c>
      <c r="F68" s="60" t="str">
        <f t="shared" si="1"/>
        <v>北海道虻田郡ニセコ町</v>
      </c>
      <c r="G68" s="61">
        <v>1395</v>
      </c>
      <c r="H68" s="53" t="s">
        <v>264</v>
      </c>
      <c r="I68" s="39" t="s">
        <v>265</v>
      </c>
      <c r="J68" s="53" t="s">
        <v>264</v>
      </c>
      <c r="K68" s="54" t="s">
        <v>265</v>
      </c>
    </row>
    <row r="69" spans="1:11" x14ac:dyDescent="0.45">
      <c r="A69" s="39" t="s">
        <v>225</v>
      </c>
      <c r="B69" s="53" t="s">
        <v>136</v>
      </c>
      <c r="C69" s="39" t="s">
        <v>433</v>
      </c>
      <c r="D69" s="53" t="s">
        <v>434</v>
      </c>
      <c r="E69" s="60" t="s">
        <v>435</v>
      </c>
      <c r="F69" s="60" t="str">
        <f t="shared" si="1"/>
        <v>北海道虻田郡真狩村</v>
      </c>
      <c r="G69" s="61">
        <v>1396</v>
      </c>
      <c r="H69" s="53" t="s">
        <v>264</v>
      </c>
      <c r="I69" s="39" t="s">
        <v>265</v>
      </c>
      <c r="J69" s="53" t="s">
        <v>264</v>
      </c>
      <c r="K69" s="54" t="s">
        <v>265</v>
      </c>
    </row>
    <row r="70" spans="1:11" x14ac:dyDescent="0.45">
      <c r="A70" s="39" t="s">
        <v>225</v>
      </c>
      <c r="B70" s="53" t="s">
        <v>136</v>
      </c>
      <c r="C70" s="39" t="s">
        <v>436</v>
      </c>
      <c r="D70" s="53" t="s">
        <v>437</v>
      </c>
      <c r="E70" s="60" t="s">
        <v>438</v>
      </c>
      <c r="F70" s="60" t="str">
        <f t="shared" si="1"/>
        <v>北海道虻田郡留寿都村</v>
      </c>
      <c r="G70" s="61">
        <v>1397</v>
      </c>
      <c r="H70" s="53" t="s">
        <v>264</v>
      </c>
      <c r="I70" s="39" t="s">
        <v>265</v>
      </c>
      <c r="J70" s="53" t="s">
        <v>264</v>
      </c>
      <c r="K70" s="54" t="s">
        <v>265</v>
      </c>
    </row>
    <row r="71" spans="1:11" x14ac:dyDescent="0.45">
      <c r="A71" s="39" t="s">
        <v>225</v>
      </c>
      <c r="B71" s="53" t="s">
        <v>136</v>
      </c>
      <c r="C71" s="39" t="s">
        <v>439</v>
      </c>
      <c r="D71" s="53" t="s">
        <v>440</v>
      </c>
      <c r="E71" s="60" t="s">
        <v>441</v>
      </c>
      <c r="F71" s="60" t="str">
        <f t="shared" si="1"/>
        <v>北海道虻田郡喜茂別町</v>
      </c>
      <c r="G71" s="61">
        <v>1398</v>
      </c>
      <c r="H71" s="53" t="s">
        <v>264</v>
      </c>
      <c r="I71" s="39" t="s">
        <v>265</v>
      </c>
      <c r="J71" s="53" t="s">
        <v>264</v>
      </c>
      <c r="K71" s="54" t="s">
        <v>265</v>
      </c>
    </row>
    <row r="72" spans="1:11" x14ac:dyDescent="0.45">
      <c r="A72" s="39" t="s">
        <v>225</v>
      </c>
      <c r="B72" s="53" t="s">
        <v>136</v>
      </c>
      <c r="C72" s="39" t="s">
        <v>442</v>
      </c>
      <c r="D72" s="53" t="s">
        <v>443</v>
      </c>
      <c r="E72" s="60" t="s">
        <v>444</v>
      </c>
      <c r="F72" s="60" t="str">
        <f t="shared" si="1"/>
        <v>北海道虻田郡京極町</v>
      </c>
      <c r="G72" s="61">
        <v>1399</v>
      </c>
      <c r="H72" s="53" t="s">
        <v>264</v>
      </c>
      <c r="I72" s="39" t="s">
        <v>265</v>
      </c>
      <c r="J72" s="53" t="s">
        <v>264</v>
      </c>
      <c r="K72" s="54" t="s">
        <v>265</v>
      </c>
    </row>
    <row r="73" spans="1:11" x14ac:dyDescent="0.45">
      <c r="A73" s="39" t="s">
        <v>225</v>
      </c>
      <c r="B73" s="53" t="s">
        <v>136</v>
      </c>
      <c r="C73" s="39" t="s">
        <v>445</v>
      </c>
      <c r="D73" s="53" t="s">
        <v>446</v>
      </c>
      <c r="E73" s="60" t="s">
        <v>447</v>
      </c>
      <c r="F73" s="60" t="str">
        <f t="shared" si="1"/>
        <v>北海道虻田郡倶知安町</v>
      </c>
      <c r="G73" s="61">
        <v>1400</v>
      </c>
      <c r="H73" s="53" t="s">
        <v>264</v>
      </c>
      <c r="I73" s="39" t="s">
        <v>265</v>
      </c>
      <c r="J73" s="53" t="s">
        <v>264</v>
      </c>
      <c r="K73" s="54" t="s">
        <v>265</v>
      </c>
    </row>
    <row r="74" spans="1:11" x14ac:dyDescent="0.45">
      <c r="A74" s="39" t="s">
        <v>225</v>
      </c>
      <c r="B74" s="53" t="s">
        <v>136</v>
      </c>
      <c r="C74" s="39" t="s">
        <v>448</v>
      </c>
      <c r="D74" s="53" t="s">
        <v>449</v>
      </c>
      <c r="E74" s="60" t="s">
        <v>450</v>
      </c>
      <c r="F74" s="60" t="str">
        <f t="shared" si="1"/>
        <v>北海道岩内郡共和町</v>
      </c>
      <c r="G74" s="61">
        <v>1401</v>
      </c>
      <c r="H74" s="53" t="s">
        <v>264</v>
      </c>
      <c r="I74" s="39" t="s">
        <v>265</v>
      </c>
      <c r="J74" s="53" t="s">
        <v>264</v>
      </c>
      <c r="K74" s="54" t="s">
        <v>265</v>
      </c>
    </row>
    <row r="75" spans="1:11" x14ac:dyDescent="0.45">
      <c r="A75" s="39" t="s">
        <v>225</v>
      </c>
      <c r="B75" s="53" t="s">
        <v>136</v>
      </c>
      <c r="C75" s="39" t="s">
        <v>451</v>
      </c>
      <c r="D75" s="53" t="s">
        <v>452</v>
      </c>
      <c r="E75" s="60" t="s">
        <v>453</v>
      </c>
      <c r="F75" s="60" t="str">
        <f t="shared" si="1"/>
        <v>北海道岩内郡岩内町</v>
      </c>
      <c r="G75" s="61">
        <v>1402</v>
      </c>
      <c r="H75" s="53" t="s">
        <v>264</v>
      </c>
      <c r="I75" s="39" t="s">
        <v>265</v>
      </c>
      <c r="J75" s="53" t="s">
        <v>264</v>
      </c>
      <c r="K75" s="54" t="s">
        <v>265</v>
      </c>
    </row>
    <row r="76" spans="1:11" x14ac:dyDescent="0.45">
      <c r="A76" s="39" t="s">
        <v>225</v>
      </c>
      <c r="B76" s="53" t="s">
        <v>136</v>
      </c>
      <c r="C76" s="39" t="s">
        <v>454</v>
      </c>
      <c r="D76" s="53" t="s">
        <v>455</v>
      </c>
      <c r="E76" s="60" t="s">
        <v>456</v>
      </c>
      <c r="F76" s="60" t="str">
        <f t="shared" si="1"/>
        <v>北海道古宇郡泊村</v>
      </c>
      <c r="G76" s="61">
        <v>1403</v>
      </c>
      <c r="H76" s="53" t="s">
        <v>264</v>
      </c>
      <c r="I76" s="39" t="s">
        <v>265</v>
      </c>
      <c r="J76" s="53" t="s">
        <v>264</v>
      </c>
      <c r="K76" s="54" t="s">
        <v>265</v>
      </c>
    </row>
    <row r="77" spans="1:11" x14ac:dyDescent="0.45">
      <c r="A77" s="39" t="s">
        <v>225</v>
      </c>
      <c r="B77" s="53" t="s">
        <v>136</v>
      </c>
      <c r="C77" s="39" t="s">
        <v>457</v>
      </c>
      <c r="D77" s="53" t="s">
        <v>458</v>
      </c>
      <c r="E77" s="60" t="s">
        <v>459</v>
      </c>
      <c r="F77" s="60" t="str">
        <f t="shared" si="1"/>
        <v>北海道古宇郡神恵内村</v>
      </c>
      <c r="G77" s="61">
        <v>1404</v>
      </c>
      <c r="H77" s="53" t="s">
        <v>264</v>
      </c>
      <c r="I77" s="39" t="s">
        <v>265</v>
      </c>
      <c r="J77" s="53" t="s">
        <v>264</v>
      </c>
      <c r="K77" s="54" t="s">
        <v>265</v>
      </c>
    </row>
    <row r="78" spans="1:11" x14ac:dyDescent="0.45">
      <c r="A78" s="39" t="s">
        <v>225</v>
      </c>
      <c r="B78" s="53" t="s">
        <v>136</v>
      </c>
      <c r="C78" s="39" t="s">
        <v>460</v>
      </c>
      <c r="D78" s="53" t="s">
        <v>461</v>
      </c>
      <c r="E78" s="60" t="s">
        <v>462</v>
      </c>
      <c r="F78" s="60" t="str">
        <f t="shared" si="1"/>
        <v>北海道積丹郡積丹町</v>
      </c>
      <c r="G78" s="61">
        <v>1405</v>
      </c>
      <c r="H78" s="53" t="s">
        <v>264</v>
      </c>
      <c r="I78" s="39" t="s">
        <v>265</v>
      </c>
      <c r="J78" s="53" t="s">
        <v>264</v>
      </c>
      <c r="K78" s="54" t="s">
        <v>265</v>
      </c>
    </row>
    <row r="79" spans="1:11" x14ac:dyDescent="0.45">
      <c r="A79" s="39" t="s">
        <v>225</v>
      </c>
      <c r="B79" s="53" t="s">
        <v>136</v>
      </c>
      <c r="C79" s="39" t="s">
        <v>463</v>
      </c>
      <c r="D79" s="53" t="s">
        <v>464</v>
      </c>
      <c r="E79" s="60" t="s">
        <v>465</v>
      </c>
      <c r="F79" s="60" t="str">
        <f t="shared" si="1"/>
        <v>北海道古平郡古平町</v>
      </c>
      <c r="G79" s="61">
        <v>1406</v>
      </c>
      <c r="H79" s="53" t="s">
        <v>264</v>
      </c>
      <c r="I79" s="39" t="s">
        <v>265</v>
      </c>
      <c r="J79" s="53" t="s">
        <v>264</v>
      </c>
      <c r="K79" s="54" t="s">
        <v>265</v>
      </c>
    </row>
    <row r="80" spans="1:11" x14ac:dyDescent="0.45">
      <c r="A80" s="39" t="s">
        <v>225</v>
      </c>
      <c r="B80" s="53" t="s">
        <v>136</v>
      </c>
      <c r="C80" s="39" t="s">
        <v>466</v>
      </c>
      <c r="D80" s="53" t="s">
        <v>467</v>
      </c>
      <c r="E80" s="60" t="s">
        <v>468</v>
      </c>
      <c r="F80" s="60" t="str">
        <f t="shared" si="1"/>
        <v>北海道余市郡仁木町</v>
      </c>
      <c r="G80" s="61">
        <v>1407</v>
      </c>
      <c r="H80" s="53" t="s">
        <v>264</v>
      </c>
      <c r="I80" s="39" t="s">
        <v>265</v>
      </c>
      <c r="J80" s="53" t="s">
        <v>264</v>
      </c>
      <c r="K80" s="54" t="s">
        <v>265</v>
      </c>
    </row>
    <row r="81" spans="1:11" x14ac:dyDescent="0.45">
      <c r="A81" s="39" t="s">
        <v>225</v>
      </c>
      <c r="B81" s="53" t="s">
        <v>136</v>
      </c>
      <c r="C81" s="39" t="s">
        <v>469</v>
      </c>
      <c r="D81" s="53" t="s">
        <v>470</v>
      </c>
      <c r="E81" s="60" t="s">
        <v>471</v>
      </c>
      <c r="F81" s="60" t="str">
        <f t="shared" si="1"/>
        <v>北海道余市郡余市町</v>
      </c>
      <c r="G81" s="61">
        <v>1408</v>
      </c>
      <c r="H81" s="53" t="s">
        <v>264</v>
      </c>
      <c r="I81" s="39" t="s">
        <v>265</v>
      </c>
      <c r="J81" s="53" t="s">
        <v>264</v>
      </c>
      <c r="K81" s="54" t="s">
        <v>265</v>
      </c>
    </row>
    <row r="82" spans="1:11" x14ac:dyDescent="0.45">
      <c r="A82" s="39" t="s">
        <v>225</v>
      </c>
      <c r="B82" s="53" t="s">
        <v>136</v>
      </c>
      <c r="C82" s="39" t="s">
        <v>472</v>
      </c>
      <c r="D82" s="53" t="s">
        <v>473</v>
      </c>
      <c r="E82" s="60" t="s">
        <v>474</v>
      </c>
      <c r="F82" s="60" t="str">
        <f t="shared" si="1"/>
        <v>北海道余市郡赤井川村</v>
      </c>
      <c r="G82" s="61">
        <v>1409</v>
      </c>
      <c r="H82" s="53" t="s">
        <v>264</v>
      </c>
      <c r="I82" s="39" t="s">
        <v>265</v>
      </c>
      <c r="J82" s="53" t="s">
        <v>264</v>
      </c>
      <c r="K82" s="54" t="s">
        <v>265</v>
      </c>
    </row>
    <row r="83" spans="1:11" x14ac:dyDescent="0.45">
      <c r="A83" s="39" t="s">
        <v>225</v>
      </c>
      <c r="B83" s="53" t="s">
        <v>136</v>
      </c>
      <c r="C83" s="39" t="s">
        <v>475</v>
      </c>
      <c r="D83" s="53" t="s">
        <v>476</v>
      </c>
      <c r="E83" s="60" t="s">
        <v>477</v>
      </c>
      <c r="F83" s="60" t="str">
        <f t="shared" si="1"/>
        <v>北海道空知郡南幌町</v>
      </c>
      <c r="G83" s="61">
        <v>1423</v>
      </c>
      <c r="H83" s="53" t="s">
        <v>288</v>
      </c>
      <c r="I83" s="39" t="s">
        <v>289</v>
      </c>
      <c r="J83" s="53" t="s">
        <v>288</v>
      </c>
      <c r="K83" s="54" t="s">
        <v>289</v>
      </c>
    </row>
    <row r="84" spans="1:11" x14ac:dyDescent="0.45">
      <c r="A84" s="39" t="s">
        <v>225</v>
      </c>
      <c r="B84" s="53" t="s">
        <v>136</v>
      </c>
      <c r="C84" s="39" t="s">
        <v>478</v>
      </c>
      <c r="D84" s="53" t="s">
        <v>479</v>
      </c>
      <c r="E84" s="60" t="s">
        <v>480</v>
      </c>
      <c r="F84" s="60" t="str">
        <f t="shared" si="1"/>
        <v>北海道空知郡奈井江町</v>
      </c>
      <c r="G84" s="61">
        <v>1424</v>
      </c>
      <c r="H84" s="53" t="s">
        <v>310</v>
      </c>
      <c r="I84" s="39" t="s">
        <v>311</v>
      </c>
      <c r="J84" s="53" t="s">
        <v>310</v>
      </c>
      <c r="K84" s="54" t="s">
        <v>311</v>
      </c>
    </row>
    <row r="85" spans="1:11" x14ac:dyDescent="0.45">
      <c r="A85" s="39" t="s">
        <v>225</v>
      </c>
      <c r="B85" s="53" t="s">
        <v>136</v>
      </c>
      <c r="C85" s="39" t="s">
        <v>481</v>
      </c>
      <c r="D85" s="53" t="s">
        <v>482</v>
      </c>
      <c r="E85" s="60" t="s">
        <v>483</v>
      </c>
      <c r="F85" s="60" t="str">
        <f t="shared" si="1"/>
        <v>北海道空知郡上砂川町</v>
      </c>
      <c r="G85" s="61">
        <v>1425</v>
      </c>
      <c r="H85" s="53" t="s">
        <v>310</v>
      </c>
      <c r="I85" s="39" t="s">
        <v>311</v>
      </c>
      <c r="J85" s="53" t="s">
        <v>310</v>
      </c>
      <c r="K85" s="54" t="s">
        <v>311</v>
      </c>
    </row>
    <row r="86" spans="1:11" x14ac:dyDescent="0.45">
      <c r="A86" s="39" t="s">
        <v>225</v>
      </c>
      <c r="B86" s="53" t="s">
        <v>136</v>
      </c>
      <c r="C86" s="39" t="s">
        <v>484</v>
      </c>
      <c r="D86" s="53" t="s">
        <v>485</v>
      </c>
      <c r="E86" s="60" t="s">
        <v>486</v>
      </c>
      <c r="F86" s="60" t="str">
        <f t="shared" si="1"/>
        <v>北海道夕張郡由仁町</v>
      </c>
      <c r="G86" s="61">
        <v>1427</v>
      </c>
      <c r="H86" s="53" t="s">
        <v>288</v>
      </c>
      <c r="I86" s="39" t="s">
        <v>289</v>
      </c>
      <c r="J86" s="53" t="s">
        <v>288</v>
      </c>
      <c r="K86" s="54" t="s">
        <v>289</v>
      </c>
    </row>
    <row r="87" spans="1:11" x14ac:dyDescent="0.45">
      <c r="A87" s="39" t="s">
        <v>225</v>
      </c>
      <c r="B87" s="53" t="s">
        <v>136</v>
      </c>
      <c r="C87" s="39" t="s">
        <v>487</v>
      </c>
      <c r="D87" s="53" t="s">
        <v>488</v>
      </c>
      <c r="E87" s="60" t="s">
        <v>489</v>
      </c>
      <c r="F87" s="60" t="str">
        <f t="shared" si="1"/>
        <v>北海道夕張郡長沼町</v>
      </c>
      <c r="G87" s="61">
        <v>1428</v>
      </c>
      <c r="H87" s="53" t="s">
        <v>288</v>
      </c>
      <c r="I87" s="39" t="s">
        <v>289</v>
      </c>
      <c r="J87" s="53" t="s">
        <v>288</v>
      </c>
      <c r="K87" s="54" t="s">
        <v>289</v>
      </c>
    </row>
    <row r="88" spans="1:11" x14ac:dyDescent="0.45">
      <c r="A88" s="39" t="s">
        <v>225</v>
      </c>
      <c r="B88" s="53" t="s">
        <v>136</v>
      </c>
      <c r="C88" s="39" t="s">
        <v>490</v>
      </c>
      <c r="D88" s="53" t="s">
        <v>491</v>
      </c>
      <c r="E88" s="60" t="s">
        <v>492</v>
      </c>
      <c r="F88" s="60" t="str">
        <f t="shared" si="1"/>
        <v>北海道夕張郡栗山町</v>
      </c>
      <c r="G88" s="61">
        <v>1429</v>
      </c>
      <c r="H88" s="53" t="s">
        <v>288</v>
      </c>
      <c r="I88" s="39" t="s">
        <v>289</v>
      </c>
      <c r="J88" s="53" t="s">
        <v>288</v>
      </c>
      <c r="K88" s="54" t="s">
        <v>289</v>
      </c>
    </row>
    <row r="89" spans="1:11" x14ac:dyDescent="0.45">
      <c r="A89" s="39" t="s">
        <v>225</v>
      </c>
      <c r="B89" s="53" t="s">
        <v>136</v>
      </c>
      <c r="C89" s="39" t="s">
        <v>493</v>
      </c>
      <c r="D89" s="53" t="s">
        <v>494</v>
      </c>
      <c r="E89" s="60" t="s">
        <v>495</v>
      </c>
      <c r="F89" s="60" t="str">
        <f t="shared" si="1"/>
        <v>北海道樺戸郡月形町</v>
      </c>
      <c r="G89" s="61">
        <v>1430</v>
      </c>
      <c r="H89" s="53" t="s">
        <v>288</v>
      </c>
      <c r="I89" s="39" t="s">
        <v>289</v>
      </c>
      <c r="J89" s="53" t="s">
        <v>288</v>
      </c>
      <c r="K89" s="54" t="s">
        <v>289</v>
      </c>
    </row>
    <row r="90" spans="1:11" x14ac:dyDescent="0.45">
      <c r="A90" s="39" t="s">
        <v>225</v>
      </c>
      <c r="B90" s="53" t="s">
        <v>136</v>
      </c>
      <c r="C90" s="39" t="s">
        <v>496</v>
      </c>
      <c r="D90" s="53" t="s">
        <v>497</v>
      </c>
      <c r="E90" s="60" t="s">
        <v>498</v>
      </c>
      <c r="F90" s="60" t="str">
        <f t="shared" si="1"/>
        <v>北海道樺戸郡浦臼町</v>
      </c>
      <c r="G90" s="61">
        <v>1431</v>
      </c>
      <c r="H90" s="53" t="s">
        <v>310</v>
      </c>
      <c r="I90" s="39" t="s">
        <v>311</v>
      </c>
      <c r="J90" s="53" t="s">
        <v>310</v>
      </c>
      <c r="K90" s="54" t="s">
        <v>311</v>
      </c>
    </row>
    <row r="91" spans="1:11" x14ac:dyDescent="0.45">
      <c r="A91" s="39" t="s">
        <v>225</v>
      </c>
      <c r="B91" s="53" t="s">
        <v>136</v>
      </c>
      <c r="C91" s="39" t="s">
        <v>499</v>
      </c>
      <c r="D91" s="53" t="s">
        <v>500</v>
      </c>
      <c r="E91" s="60" t="s">
        <v>501</v>
      </c>
      <c r="F91" s="60" t="str">
        <f t="shared" si="1"/>
        <v>北海道樺戸郡新十津川町</v>
      </c>
      <c r="G91" s="61">
        <v>1432</v>
      </c>
      <c r="H91" s="53" t="s">
        <v>310</v>
      </c>
      <c r="I91" s="39" t="s">
        <v>311</v>
      </c>
      <c r="J91" s="53" t="s">
        <v>310</v>
      </c>
      <c r="K91" s="54" t="s">
        <v>311</v>
      </c>
    </row>
    <row r="92" spans="1:11" x14ac:dyDescent="0.45">
      <c r="A92" s="39" t="s">
        <v>225</v>
      </c>
      <c r="B92" s="53" t="s">
        <v>136</v>
      </c>
      <c r="C92" s="39" t="s">
        <v>502</v>
      </c>
      <c r="D92" s="53" t="s">
        <v>503</v>
      </c>
      <c r="E92" s="60" t="s">
        <v>504</v>
      </c>
      <c r="F92" s="60" t="str">
        <f t="shared" si="1"/>
        <v>北海道雨竜郡妹背牛町</v>
      </c>
      <c r="G92" s="61">
        <v>1433</v>
      </c>
      <c r="H92" s="53" t="s">
        <v>342</v>
      </c>
      <c r="I92" s="39" t="s">
        <v>343</v>
      </c>
      <c r="J92" s="53" t="s">
        <v>342</v>
      </c>
      <c r="K92" s="54" t="s">
        <v>343</v>
      </c>
    </row>
    <row r="93" spans="1:11" x14ac:dyDescent="0.45">
      <c r="A93" s="39" t="s">
        <v>225</v>
      </c>
      <c r="B93" s="53" t="s">
        <v>136</v>
      </c>
      <c r="C93" s="39" t="s">
        <v>505</v>
      </c>
      <c r="D93" s="53" t="s">
        <v>506</v>
      </c>
      <c r="E93" s="60" t="s">
        <v>507</v>
      </c>
      <c r="F93" s="60" t="str">
        <f t="shared" si="1"/>
        <v>北海道雨竜郡秩父別町</v>
      </c>
      <c r="G93" s="61">
        <v>1434</v>
      </c>
      <c r="H93" s="53" t="s">
        <v>342</v>
      </c>
      <c r="I93" s="39" t="s">
        <v>343</v>
      </c>
      <c r="J93" s="53" t="s">
        <v>342</v>
      </c>
      <c r="K93" s="54" t="s">
        <v>343</v>
      </c>
    </row>
    <row r="94" spans="1:11" x14ac:dyDescent="0.45">
      <c r="A94" s="39" t="s">
        <v>225</v>
      </c>
      <c r="B94" s="53" t="s">
        <v>136</v>
      </c>
      <c r="C94" s="39" t="s">
        <v>508</v>
      </c>
      <c r="D94" s="53" t="s">
        <v>509</v>
      </c>
      <c r="E94" s="60" t="s">
        <v>510</v>
      </c>
      <c r="F94" s="60" t="str">
        <f t="shared" si="1"/>
        <v>北海道雨竜郡雨竜町</v>
      </c>
      <c r="G94" s="61">
        <v>1436</v>
      </c>
      <c r="H94" s="53" t="s">
        <v>310</v>
      </c>
      <c r="I94" s="39" t="s">
        <v>311</v>
      </c>
      <c r="J94" s="53" t="s">
        <v>310</v>
      </c>
      <c r="K94" s="54" t="s">
        <v>311</v>
      </c>
    </row>
    <row r="95" spans="1:11" x14ac:dyDescent="0.45">
      <c r="A95" s="39" t="s">
        <v>225</v>
      </c>
      <c r="B95" s="53" t="s">
        <v>136</v>
      </c>
      <c r="C95" s="39" t="s">
        <v>511</v>
      </c>
      <c r="D95" s="53" t="s">
        <v>512</v>
      </c>
      <c r="E95" s="60" t="s">
        <v>513</v>
      </c>
      <c r="F95" s="60" t="str">
        <f t="shared" si="1"/>
        <v>北海道雨竜郡北竜町</v>
      </c>
      <c r="G95" s="61">
        <v>1437</v>
      </c>
      <c r="H95" s="53" t="s">
        <v>342</v>
      </c>
      <c r="I95" s="39" t="s">
        <v>343</v>
      </c>
      <c r="J95" s="53" t="s">
        <v>342</v>
      </c>
      <c r="K95" s="54" t="s">
        <v>343</v>
      </c>
    </row>
    <row r="96" spans="1:11" x14ac:dyDescent="0.45">
      <c r="A96" s="39" t="s">
        <v>225</v>
      </c>
      <c r="B96" s="53" t="s">
        <v>136</v>
      </c>
      <c r="C96" s="39" t="s">
        <v>514</v>
      </c>
      <c r="D96" s="53" t="s">
        <v>515</v>
      </c>
      <c r="E96" s="60" t="s">
        <v>516</v>
      </c>
      <c r="F96" s="60" t="str">
        <f t="shared" si="1"/>
        <v>北海道雨竜郡沼田町</v>
      </c>
      <c r="G96" s="61">
        <v>1438</v>
      </c>
      <c r="H96" s="53" t="s">
        <v>342</v>
      </c>
      <c r="I96" s="39" t="s">
        <v>343</v>
      </c>
      <c r="J96" s="53" t="s">
        <v>342</v>
      </c>
      <c r="K96" s="54" t="s">
        <v>343</v>
      </c>
    </row>
    <row r="97" spans="1:11" x14ac:dyDescent="0.45">
      <c r="A97" s="39" t="s">
        <v>225</v>
      </c>
      <c r="B97" s="53" t="s">
        <v>136</v>
      </c>
      <c r="C97" s="39" t="s">
        <v>517</v>
      </c>
      <c r="D97" s="53" t="s">
        <v>518</v>
      </c>
      <c r="E97" s="60" t="s">
        <v>519</v>
      </c>
      <c r="F97" s="60" t="str">
        <f t="shared" si="1"/>
        <v>北海道上川郡鷹栖町</v>
      </c>
      <c r="G97" s="61">
        <v>1452</v>
      </c>
      <c r="H97" s="53" t="s">
        <v>268</v>
      </c>
      <c r="I97" s="39" t="s">
        <v>269</v>
      </c>
      <c r="J97" s="53" t="s">
        <v>268</v>
      </c>
      <c r="K97" s="54" t="s">
        <v>269</v>
      </c>
    </row>
    <row r="98" spans="1:11" x14ac:dyDescent="0.45">
      <c r="A98" s="39" t="s">
        <v>225</v>
      </c>
      <c r="B98" s="53" t="s">
        <v>136</v>
      </c>
      <c r="C98" s="39" t="s">
        <v>520</v>
      </c>
      <c r="D98" s="53" t="s">
        <v>521</v>
      </c>
      <c r="E98" s="60" t="s">
        <v>522</v>
      </c>
      <c r="F98" s="60" t="str">
        <f t="shared" si="1"/>
        <v>北海道上川郡東神楽町</v>
      </c>
      <c r="G98" s="61">
        <v>1453</v>
      </c>
      <c r="H98" s="53" t="s">
        <v>268</v>
      </c>
      <c r="I98" s="39" t="s">
        <v>269</v>
      </c>
      <c r="J98" s="53" t="s">
        <v>268</v>
      </c>
      <c r="K98" s="54" t="s">
        <v>269</v>
      </c>
    </row>
    <row r="99" spans="1:11" x14ac:dyDescent="0.45">
      <c r="A99" s="39" t="s">
        <v>225</v>
      </c>
      <c r="B99" s="53" t="s">
        <v>136</v>
      </c>
      <c r="C99" s="39" t="s">
        <v>523</v>
      </c>
      <c r="D99" s="53" t="s">
        <v>524</v>
      </c>
      <c r="E99" s="60" t="s">
        <v>525</v>
      </c>
      <c r="F99" s="60" t="str">
        <f t="shared" si="1"/>
        <v>北海道上川郡当麻町</v>
      </c>
      <c r="G99" s="61">
        <v>1454</v>
      </c>
      <c r="H99" s="53" t="s">
        <v>268</v>
      </c>
      <c r="I99" s="39" t="s">
        <v>269</v>
      </c>
      <c r="J99" s="53" t="s">
        <v>268</v>
      </c>
      <c r="K99" s="54" t="s">
        <v>269</v>
      </c>
    </row>
    <row r="100" spans="1:11" x14ac:dyDescent="0.45">
      <c r="A100" s="39" t="s">
        <v>225</v>
      </c>
      <c r="B100" s="53" t="s">
        <v>136</v>
      </c>
      <c r="C100" s="39" t="s">
        <v>526</v>
      </c>
      <c r="D100" s="53" t="s">
        <v>527</v>
      </c>
      <c r="E100" s="60" t="s">
        <v>528</v>
      </c>
      <c r="F100" s="60" t="str">
        <f t="shared" si="1"/>
        <v>北海道上川郡比布町</v>
      </c>
      <c r="G100" s="61">
        <v>1455</v>
      </c>
      <c r="H100" s="53" t="s">
        <v>268</v>
      </c>
      <c r="I100" s="39" t="s">
        <v>269</v>
      </c>
      <c r="J100" s="53" t="s">
        <v>268</v>
      </c>
      <c r="K100" s="54" t="s">
        <v>269</v>
      </c>
    </row>
    <row r="101" spans="1:11" x14ac:dyDescent="0.45">
      <c r="A101" s="39" t="s">
        <v>225</v>
      </c>
      <c r="B101" s="53" t="s">
        <v>136</v>
      </c>
      <c r="C101" s="39" t="s">
        <v>529</v>
      </c>
      <c r="D101" s="53" t="s">
        <v>530</v>
      </c>
      <c r="E101" s="60" t="s">
        <v>531</v>
      </c>
      <c r="F101" s="60" t="str">
        <f t="shared" si="1"/>
        <v>北海道上川郡愛別町</v>
      </c>
      <c r="G101" s="61">
        <v>1456</v>
      </c>
      <c r="H101" s="53" t="s">
        <v>268</v>
      </c>
      <c r="I101" s="39" t="s">
        <v>269</v>
      </c>
      <c r="J101" s="53" t="s">
        <v>268</v>
      </c>
      <c r="K101" s="54" t="s">
        <v>269</v>
      </c>
    </row>
    <row r="102" spans="1:11" x14ac:dyDescent="0.45">
      <c r="A102" s="39" t="s">
        <v>225</v>
      </c>
      <c r="B102" s="53" t="s">
        <v>136</v>
      </c>
      <c r="C102" s="39" t="s">
        <v>532</v>
      </c>
      <c r="D102" s="53" t="s">
        <v>533</v>
      </c>
      <c r="E102" s="60" t="s">
        <v>534</v>
      </c>
      <c r="F102" s="60" t="str">
        <f t="shared" si="1"/>
        <v>北海道上川郡上川町</v>
      </c>
      <c r="G102" s="61">
        <v>1457</v>
      </c>
      <c r="H102" s="53" t="s">
        <v>268</v>
      </c>
      <c r="I102" s="39" t="s">
        <v>269</v>
      </c>
      <c r="J102" s="53" t="s">
        <v>268</v>
      </c>
      <c r="K102" s="54" t="s">
        <v>269</v>
      </c>
    </row>
    <row r="103" spans="1:11" x14ac:dyDescent="0.45">
      <c r="A103" s="39" t="s">
        <v>225</v>
      </c>
      <c r="B103" s="53" t="s">
        <v>136</v>
      </c>
      <c r="C103" s="39" t="s">
        <v>535</v>
      </c>
      <c r="D103" s="53" t="s">
        <v>536</v>
      </c>
      <c r="E103" s="60" t="s">
        <v>537</v>
      </c>
      <c r="F103" s="60" t="str">
        <f t="shared" si="1"/>
        <v>北海道上川郡東川町</v>
      </c>
      <c r="G103" s="61">
        <v>1458</v>
      </c>
      <c r="H103" s="53" t="s">
        <v>268</v>
      </c>
      <c r="I103" s="39" t="s">
        <v>269</v>
      </c>
      <c r="J103" s="53" t="s">
        <v>268</v>
      </c>
      <c r="K103" s="54" t="s">
        <v>269</v>
      </c>
    </row>
    <row r="104" spans="1:11" x14ac:dyDescent="0.45">
      <c r="A104" s="39" t="s">
        <v>225</v>
      </c>
      <c r="B104" s="53" t="s">
        <v>136</v>
      </c>
      <c r="C104" s="39" t="s">
        <v>538</v>
      </c>
      <c r="D104" s="53" t="s">
        <v>539</v>
      </c>
      <c r="E104" s="60" t="s">
        <v>540</v>
      </c>
      <c r="F104" s="60" t="str">
        <f t="shared" si="1"/>
        <v>北海道上川郡美瑛町</v>
      </c>
      <c r="G104" s="61">
        <v>1459</v>
      </c>
      <c r="H104" s="53" t="s">
        <v>268</v>
      </c>
      <c r="I104" s="39" t="s">
        <v>269</v>
      </c>
      <c r="J104" s="53" t="s">
        <v>268</v>
      </c>
      <c r="K104" s="54" t="s">
        <v>269</v>
      </c>
    </row>
    <row r="105" spans="1:11" x14ac:dyDescent="0.45">
      <c r="A105" s="39" t="s">
        <v>225</v>
      </c>
      <c r="B105" s="53" t="s">
        <v>136</v>
      </c>
      <c r="C105" s="39" t="s">
        <v>541</v>
      </c>
      <c r="D105" s="53" t="s">
        <v>542</v>
      </c>
      <c r="E105" s="60" t="s">
        <v>543</v>
      </c>
      <c r="F105" s="60" t="str">
        <f t="shared" si="1"/>
        <v>北海道空知郡上富良野町</v>
      </c>
      <c r="G105" s="61">
        <v>1460</v>
      </c>
      <c r="H105" s="53" t="s">
        <v>346</v>
      </c>
      <c r="I105" s="39" t="s">
        <v>347</v>
      </c>
      <c r="J105" s="53" t="s">
        <v>346</v>
      </c>
      <c r="K105" s="54" t="s">
        <v>347</v>
      </c>
    </row>
    <row r="106" spans="1:11" x14ac:dyDescent="0.45">
      <c r="A106" s="39" t="s">
        <v>225</v>
      </c>
      <c r="B106" s="53" t="s">
        <v>136</v>
      </c>
      <c r="C106" s="39" t="s">
        <v>544</v>
      </c>
      <c r="D106" s="53" t="s">
        <v>545</v>
      </c>
      <c r="E106" s="60" t="s">
        <v>546</v>
      </c>
      <c r="F106" s="60" t="str">
        <f t="shared" si="1"/>
        <v>北海道空知郡中富良野町</v>
      </c>
      <c r="G106" s="61">
        <v>1461</v>
      </c>
      <c r="H106" s="53" t="s">
        <v>346</v>
      </c>
      <c r="I106" s="39" t="s">
        <v>347</v>
      </c>
      <c r="J106" s="53" t="s">
        <v>346</v>
      </c>
      <c r="K106" s="54" t="s">
        <v>347</v>
      </c>
    </row>
    <row r="107" spans="1:11" x14ac:dyDescent="0.45">
      <c r="A107" s="39" t="s">
        <v>225</v>
      </c>
      <c r="B107" s="53" t="s">
        <v>136</v>
      </c>
      <c r="C107" s="39" t="s">
        <v>547</v>
      </c>
      <c r="D107" s="53" t="s">
        <v>548</v>
      </c>
      <c r="E107" s="60" t="s">
        <v>549</v>
      </c>
      <c r="F107" s="60" t="str">
        <f t="shared" si="1"/>
        <v>北海道空知郡南富良野町</v>
      </c>
      <c r="G107" s="61">
        <v>1462</v>
      </c>
      <c r="H107" s="53" t="s">
        <v>346</v>
      </c>
      <c r="I107" s="39" t="s">
        <v>347</v>
      </c>
      <c r="J107" s="53" t="s">
        <v>346</v>
      </c>
      <c r="K107" s="54" t="s">
        <v>347</v>
      </c>
    </row>
    <row r="108" spans="1:11" x14ac:dyDescent="0.45">
      <c r="A108" s="39" t="s">
        <v>225</v>
      </c>
      <c r="B108" s="53" t="s">
        <v>136</v>
      </c>
      <c r="C108" s="39" t="s">
        <v>550</v>
      </c>
      <c r="D108" s="53" t="s">
        <v>551</v>
      </c>
      <c r="E108" s="60" t="s">
        <v>552</v>
      </c>
      <c r="F108" s="60" t="str">
        <f t="shared" si="1"/>
        <v>北海道勇払郡占冠村</v>
      </c>
      <c r="G108" s="61">
        <v>1463</v>
      </c>
      <c r="H108" s="53" t="s">
        <v>346</v>
      </c>
      <c r="I108" s="39" t="s">
        <v>347</v>
      </c>
      <c r="J108" s="53" t="s">
        <v>346</v>
      </c>
      <c r="K108" s="54" t="s">
        <v>347</v>
      </c>
    </row>
    <row r="109" spans="1:11" x14ac:dyDescent="0.45">
      <c r="A109" s="39" t="s">
        <v>225</v>
      </c>
      <c r="B109" s="53" t="s">
        <v>136</v>
      </c>
      <c r="C109" s="39" t="s">
        <v>553</v>
      </c>
      <c r="D109" s="53" t="s">
        <v>554</v>
      </c>
      <c r="E109" s="60" t="s">
        <v>555</v>
      </c>
      <c r="F109" s="60" t="str">
        <f t="shared" si="1"/>
        <v>北海道上川郡和寒町</v>
      </c>
      <c r="G109" s="61">
        <v>1464</v>
      </c>
      <c r="H109" s="53" t="s">
        <v>322</v>
      </c>
      <c r="I109" s="39" t="s">
        <v>323</v>
      </c>
      <c r="J109" s="53" t="s">
        <v>322</v>
      </c>
      <c r="K109" s="54" t="s">
        <v>323</v>
      </c>
    </row>
    <row r="110" spans="1:11" x14ac:dyDescent="0.45">
      <c r="A110" s="39" t="s">
        <v>225</v>
      </c>
      <c r="B110" s="53" t="s">
        <v>136</v>
      </c>
      <c r="C110" s="39" t="s">
        <v>556</v>
      </c>
      <c r="D110" s="53" t="s">
        <v>557</v>
      </c>
      <c r="E110" s="60" t="s">
        <v>558</v>
      </c>
      <c r="F110" s="60" t="str">
        <f>B110&amp;E110</f>
        <v>北海道上川郡剣淵町</v>
      </c>
      <c r="G110" s="61">
        <v>1465</v>
      </c>
      <c r="H110" s="53" t="s">
        <v>322</v>
      </c>
      <c r="I110" s="39" t="s">
        <v>323</v>
      </c>
      <c r="J110" s="53" t="s">
        <v>322</v>
      </c>
      <c r="K110" s="54" t="s">
        <v>323</v>
      </c>
    </row>
    <row r="111" spans="1:11" x14ac:dyDescent="0.45">
      <c r="A111" s="39" t="s">
        <v>225</v>
      </c>
      <c r="B111" s="53" t="s">
        <v>136</v>
      </c>
      <c r="C111" s="39" t="s">
        <v>559</v>
      </c>
      <c r="D111" s="53" t="s">
        <v>560</v>
      </c>
      <c r="E111" s="60" t="s">
        <v>561</v>
      </c>
      <c r="F111" s="60" t="str">
        <f t="shared" si="1"/>
        <v>北海道上川郡下川町</v>
      </c>
      <c r="G111" s="61">
        <v>1468</v>
      </c>
      <c r="H111" s="53" t="s">
        <v>322</v>
      </c>
      <c r="I111" s="39" t="s">
        <v>323</v>
      </c>
      <c r="J111" s="53" t="s">
        <v>322</v>
      </c>
      <c r="K111" s="54" t="s">
        <v>323</v>
      </c>
    </row>
    <row r="112" spans="1:11" x14ac:dyDescent="0.45">
      <c r="A112" s="39" t="s">
        <v>225</v>
      </c>
      <c r="B112" s="53" t="s">
        <v>136</v>
      </c>
      <c r="C112" s="39" t="s">
        <v>562</v>
      </c>
      <c r="D112" s="53" t="s">
        <v>563</v>
      </c>
      <c r="E112" s="60" t="s">
        <v>564</v>
      </c>
      <c r="F112" s="60" t="str">
        <f t="shared" si="1"/>
        <v>北海道中川郡美深町</v>
      </c>
      <c r="G112" s="61">
        <v>1469</v>
      </c>
      <c r="H112" s="53" t="s">
        <v>322</v>
      </c>
      <c r="I112" s="39" t="s">
        <v>323</v>
      </c>
      <c r="J112" s="53" t="s">
        <v>322</v>
      </c>
      <c r="K112" s="54" t="s">
        <v>323</v>
      </c>
    </row>
    <row r="113" spans="1:11" x14ac:dyDescent="0.45">
      <c r="A113" s="39" t="s">
        <v>225</v>
      </c>
      <c r="B113" s="53" t="s">
        <v>136</v>
      </c>
      <c r="C113" s="39" t="s">
        <v>565</v>
      </c>
      <c r="D113" s="53" t="s">
        <v>566</v>
      </c>
      <c r="E113" s="60" t="s">
        <v>567</v>
      </c>
      <c r="F113" s="60" t="str">
        <f t="shared" si="1"/>
        <v>北海道中川郡音威子府村</v>
      </c>
      <c r="G113" s="61">
        <v>1470</v>
      </c>
      <c r="H113" s="53" t="s">
        <v>322</v>
      </c>
      <c r="I113" s="39" t="s">
        <v>323</v>
      </c>
      <c r="J113" s="53" t="s">
        <v>322</v>
      </c>
      <c r="K113" s="54" t="s">
        <v>323</v>
      </c>
    </row>
    <row r="114" spans="1:11" x14ac:dyDescent="0.45">
      <c r="A114" s="39" t="s">
        <v>225</v>
      </c>
      <c r="B114" s="53" t="s">
        <v>136</v>
      </c>
      <c r="C114" s="39" t="s">
        <v>568</v>
      </c>
      <c r="D114" s="53" t="s">
        <v>569</v>
      </c>
      <c r="E114" s="60" t="s">
        <v>570</v>
      </c>
      <c r="F114" s="60" t="str">
        <f t="shared" si="1"/>
        <v>北海道中川郡中川町</v>
      </c>
      <c r="G114" s="61">
        <v>1471</v>
      </c>
      <c r="H114" s="53" t="s">
        <v>322</v>
      </c>
      <c r="I114" s="39" t="s">
        <v>323</v>
      </c>
      <c r="J114" s="53" t="s">
        <v>322</v>
      </c>
      <c r="K114" s="54" t="s">
        <v>323</v>
      </c>
    </row>
    <row r="115" spans="1:11" x14ac:dyDescent="0.45">
      <c r="A115" s="39" t="s">
        <v>225</v>
      </c>
      <c r="B115" s="53" t="s">
        <v>136</v>
      </c>
      <c r="C115" s="39" t="s">
        <v>571</v>
      </c>
      <c r="D115" s="53" t="s">
        <v>572</v>
      </c>
      <c r="E115" s="60" t="s">
        <v>573</v>
      </c>
      <c r="F115" s="60" t="str">
        <f t="shared" si="1"/>
        <v>北海道雨竜郡幌加内町</v>
      </c>
      <c r="G115" s="61">
        <v>1472</v>
      </c>
      <c r="H115" s="53" t="s">
        <v>268</v>
      </c>
      <c r="I115" s="39" t="s">
        <v>269</v>
      </c>
      <c r="J115" s="53" t="s">
        <v>268</v>
      </c>
      <c r="K115" s="54" t="s">
        <v>269</v>
      </c>
    </row>
    <row r="116" spans="1:11" x14ac:dyDescent="0.45">
      <c r="A116" s="39" t="s">
        <v>225</v>
      </c>
      <c r="B116" s="53" t="s">
        <v>136</v>
      </c>
      <c r="C116" s="39" t="s">
        <v>574</v>
      </c>
      <c r="D116" s="53" t="s">
        <v>575</v>
      </c>
      <c r="E116" s="60" t="s">
        <v>576</v>
      </c>
      <c r="F116" s="60" t="str">
        <f t="shared" si="1"/>
        <v>北海道増毛郡増毛町</v>
      </c>
      <c r="G116" s="61">
        <v>1481</v>
      </c>
      <c r="H116" s="53" t="s">
        <v>296</v>
      </c>
      <c r="I116" s="39" t="s">
        <v>297</v>
      </c>
      <c r="J116" s="53" t="s">
        <v>296</v>
      </c>
      <c r="K116" s="54" t="s">
        <v>297</v>
      </c>
    </row>
    <row r="117" spans="1:11" x14ac:dyDescent="0.45">
      <c r="A117" s="39" t="s">
        <v>225</v>
      </c>
      <c r="B117" s="53" t="s">
        <v>136</v>
      </c>
      <c r="C117" s="39" t="s">
        <v>577</v>
      </c>
      <c r="D117" s="53" t="s">
        <v>578</v>
      </c>
      <c r="E117" s="60" t="s">
        <v>579</v>
      </c>
      <c r="F117" s="60" t="str">
        <f t="shared" si="1"/>
        <v>北海道留萌郡小平町</v>
      </c>
      <c r="G117" s="61">
        <v>1482</v>
      </c>
      <c r="H117" s="53" t="s">
        <v>296</v>
      </c>
      <c r="I117" s="39" t="s">
        <v>297</v>
      </c>
      <c r="J117" s="53" t="s">
        <v>296</v>
      </c>
      <c r="K117" s="54" t="s">
        <v>297</v>
      </c>
    </row>
    <row r="118" spans="1:11" x14ac:dyDescent="0.45">
      <c r="A118" s="39" t="s">
        <v>225</v>
      </c>
      <c r="B118" s="53" t="s">
        <v>136</v>
      </c>
      <c r="C118" s="39" t="s">
        <v>580</v>
      </c>
      <c r="D118" s="53" t="s">
        <v>581</v>
      </c>
      <c r="E118" s="60" t="s">
        <v>582</v>
      </c>
      <c r="F118" s="60" t="str">
        <f t="shared" si="1"/>
        <v>北海道苫前郡苫前町</v>
      </c>
      <c r="G118" s="61">
        <v>1483</v>
      </c>
      <c r="H118" s="53" t="s">
        <v>296</v>
      </c>
      <c r="I118" s="39" t="s">
        <v>297</v>
      </c>
      <c r="J118" s="53" t="s">
        <v>296</v>
      </c>
      <c r="K118" s="54" t="s">
        <v>297</v>
      </c>
    </row>
    <row r="119" spans="1:11" x14ac:dyDescent="0.45">
      <c r="A119" s="39" t="s">
        <v>225</v>
      </c>
      <c r="B119" s="53" t="s">
        <v>136</v>
      </c>
      <c r="C119" s="39" t="s">
        <v>583</v>
      </c>
      <c r="D119" s="53" t="s">
        <v>584</v>
      </c>
      <c r="E119" s="60" t="s">
        <v>585</v>
      </c>
      <c r="F119" s="60" t="str">
        <f t="shared" si="1"/>
        <v>北海道苫前郡羽幌町</v>
      </c>
      <c r="G119" s="61">
        <v>1484</v>
      </c>
      <c r="H119" s="53" t="s">
        <v>296</v>
      </c>
      <c r="I119" s="39" t="s">
        <v>297</v>
      </c>
      <c r="J119" s="53" t="s">
        <v>296</v>
      </c>
      <c r="K119" s="54" t="s">
        <v>297</v>
      </c>
    </row>
    <row r="120" spans="1:11" x14ac:dyDescent="0.45">
      <c r="A120" s="39" t="s">
        <v>225</v>
      </c>
      <c r="B120" s="53" t="s">
        <v>136</v>
      </c>
      <c r="C120" s="39" t="s">
        <v>586</v>
      </c>
      <c r="D120" s="53" t="s">
        <v>587</v>
      </c>
      <c r="E120" s="60" t="s">
        <v>588</v>
      </c>
      <c r="F120" s="60" t="str">
        <f t="shared" si="1"/>
        <v>北海道苫前郡初山別村</v>
      </c>
      <c r="G120" s="61">
        <v>1485</v>
      </c>
      <c r="H120" s="53" t="s">
        <v>296</v>
      </c>
      <c r="I120" s="39" t="s">
        <v>297</v>
      </c>
      <c r="J120" s="53" t="s">
        <v>296</v>
      </c>
      <c r="K120" s="54" t="s">
        <v>297</v>
      </c>
    </row>
    <row r="121" spans="1:11" x14ac:dyDescent="0.45">
      <c r="A121" s="39" t="s">
        <v>225</v>
      </c>
      <c r="B121" s="53" t="s">
        <v>136</v>
      </c>
      <c r="C121" s="39" t="s">
        <v>589</v>
      </c>
      <c r="D121" s="53" t="s">
        <v>590</v>
      </c>
      <c r="E121" s="60" t="s">
        <v>591</v>
      </c>
      <c r="F121" s="60" t="str">
        <f t="shared" si="1"/>
        <v>北海道天塩郡遠別町</v>
      </c>
      <c r="G121" s="61">
        <v>1486</v>
      </c>
      <c r="H121" s="53" t="s">
        <v>296</v>
      </c>
      <c r="I121" s="39" t="s">
        <v>297</v>
      </c>
      <c r="J121" s="53" t="s">
        <v>296</v>
      </c>
      <c r="K121" s="54" t="s">
        <v>297</v>
      </c>
    </row>
    <row r="122" spans="1:11" x14ac:dyDescent="0.45">
      <c r="A122" s="39" t="s">
        <v>225</v>
      </c>
      <c r="B122" s="53" t="s">
        <v>136</v>
      </c>
      <c r="C122" s="39" t="s">
        <v>592</v>
      </c>
      <c r="D122" s="53" t="s">
        <v>593</v>
      </c>
      <c r="E122" s="60" t="s">
        <v>594</v>
      </c>
      <c r="F122" s="60" t="str">
        <f t="shared" si="1"/>
        <v>北海道天塩郡天塩町</v>
      </c>
      <c r="G122" s="61">
        <v>1487</v>
      </c>
      <c r="H122" s="53" t="s">
        <v>296</v>
      </c>
      <c r="I122" s="39" t="s">
        <v>297</v>
      </c>
      <c r="J122" s="53" t="s">
        <v>296</v>
      </c>
      <c r="K122" s="54" t="s">
        <v>297</v>
      </c>
    </row>
    <row r="123" spans="1:11" x14ac:dyDescent="0.45">
      <c r="A123" s="39" t="s">
        <v>225</v>
      </c>
      <c r="B123" s="53" t="s">
        <v>136</v>
      </c>
      <c r="C123" s="39" t="s">
        <v>595</v>
      </c>
      <c r="D123" s="53" t="s">
        <v>596</v>
      </c>
      <c r="E123" s="60" t="s">
        <v>597</v>
      </c>
      <c r="F123" s="60" t="str">
        <f t="shared" si="1"/>
        <v>北海道宗谷郡猿払村</v>
      </c>
      <c r="G123" s="61">
        <v>1511</v>
      </c>
      <c r="H123" s="53" t="s">
        <v>304</v>
      </c>
      <c r="I123" s="39" t="s">
        <v>305</v>
      </c>
      <c r="J123" s="53" t="s">
        <v>304</v>
      </c>
      <c r="K123" s="54" t="s">
        <v>305</v>
      </c>
    </row>
    <row r="124" spans="1:11" x14ac:dyDescent="0.45">
      <c r="A124" s="39" t="s">
        <v>225</v>
      </c>
      <c r="B124" s="53" t="s">
        <v>136</v>
      </c>
      <c r="C124" s="39" t="s">
        <v>598</v>
      </c>
      <c r="D124" s="53" t="s">
        <v>599</v>
      </c>
      <c r="E124" s="60" t="s">
        <v>600</v>
      </c>
      <c r="F124" s="60" t="str">
        <f t="shared" si="1"/>
        <v>北海道枝幸郡浜頓別町</v>
      </c>
      <c r="G124" s="61">
        <v>1512</v>
      </c>
      <c r="H124" s="53" t="s">
        <v>304</v>
      </c>
      <c r="I124" s="39" t="s">
        <v>305</v>
      </c>
      <c r="J124" s="53" t="s">
        <v>304</v>
      </c>
      <c r="K124" s="54" t="s">
        <v>305</v>
      </c>
    </row>
    <row r="125" spans="1:11" x14ac:dyDescent="0.45">
      <c r="A125" s="39" t="s">
        <v>225</v>
      </c>
      <c r="B125" s="53" t="s">
        <v>136</v>
      </c>
      <c r="C125" s="39" t="s">
        <v>601</v>
      </c>
      <c r="D125" s="53" t="s">
        <v>602</v>
      </c>
      <c r="E125" s="60" t="s">
        <v>603</v>
      </c>
      <c r="F125" s="60" t="str">
        <f t="shared" si="1"/>
        <v>北海道枝幸郡中頓別町</v>
      </c>
      <c r="G125" s="61">
        <v>1513</v>
      </c>
      <c r="H125" s="53" t="s">
        <v>304</v>
      </c>
      <c r="I125" s="39" t="s">
        <v>305</v>
      </c>
      <c r="J125" s="53" t="s">
        <v>304</v>
      </c>
      <c r="K125" s="54" t="s">
        <v>305</v>
      </c>
    </row>
    <row r="126" spans="1:11" x14ac:dyDescent="0.45">
      <c r="A126" s="39" t="s">
        <v>225</v>
      </c>
      <c r="B126" s="53" t="s">
        <v>136</v>
      </c>
      <c r="C126" s="39" t="s">
        <v>604</v>
      </c>
      <c r="D126" s="53" t="s">
        <v>605</v>
      </c>
      <c r="E126" s="60" t="s">
        <v>606</v>
      </c>
      <c r="F126" s="60" t="str">
        <f t="shared" si="1"/>
        <v>北海道枝幸郡枝幸町</v>
      </c>
      <c r="G126" s="61">
        <v>1514</v>
      </c>
      <c r="H126" s="53" t="s">
        <v>304</v>
      </c>
      <c r="I126" s="39" t="s">
        <v>305</v>
      </c>
      <c r="J126" s="53" t="s">
        <v>304</v>
      </c>
      <c r="K126" s="54" t="s">
        <v>305</v>
      </c>
    </row>
    <row r="127" spans="1:11" x14ac:dyDescent="0.45">
      <c r="A127" s="39" t="s">
        <v>225</v>
      </c>
      <c r="B127" s="53" t="s">
        <v>136</v>
      </c>
      <c r="C127" s="39" t="s">
        <v>607</v>
      </c>
      <c r="D127" s="53" t="s">
        <v>608</v>
      </c>
      <c r="E127" s="60" t="s">
        <v>609</v>
      </c>
      <c r="F127" s="60" t="str">
        <f t="shared" si="1"/>
        <v>北海道天塩郡豊富町</v>
      </c>
      <c r="G127" s="61">
        <v>1516</v>
      </c>
      <c r="H127" s="53" t="s">
        <v>304</v>
      </c>
      <c r="I127" s="39" t="s">
        <v>305</v>
      </c>
      <c r="J127" s="53" t="s">
        <v>304</v>
      </c>
      <c r="K127" s="54" t="s">
        <v>305</v>
      </c>
    </row>
    <row r="128" spans="1:11" x14ac:dyDescent="0.45">
      <c r="A128" s="39" t="s">
        <v>225</v>
      </c>
      <c r="B128" s="53" t="s">
        <v>136</v>
      </c>
      <c r="C128" s="39" t="s">
        <v>610</v>
      </c>
      <c r="D128" s="53" t="s">
        <v>611</v>
      </c>
      <c r="E128" s="60" t="s">
        <v>612</v>
      </c>
      <c r="F128" s="60" t="str">
        <f t="shared" si="1"/>
        <v>北海道礼文郡礼文町</v>
      </c>
      <c r="G128" s="61">
        <v>1517</v>
      </c>
      <c r="H128" s="53" t="s">
        <v>304</v>
      </c>
      <c r="I128" s="39" t="s">
        <v>305</v>
      </c>
      <c r="J128" s="53" t="s">
        <v>304</v>
      </c>
      <c r="K128" s="54" t="s">
        <v>305</v>
      </c>
    </row>
    <row r="129" spans="1:11" x14ac:dyDescent="0.45">
      <c r="A129" s="39" t="s">
        <v>225</v>
      </c>
      <c r="B129" s="53" t="s">
        <v>136</v>
      </c>
      <c r="C129" s="39" t="s">
        <v>613</v>
      </c>
      <c r="D129" s="53" t="s">
        <v>614</v>
      </c>
      <c r="E129" s="60" t="s">
        <v>615</v>
      </c>
      <c r="F129" s="60" t="str">
        <f t="shared" si="1"/>
        <v>北海道利尻郡利尻町</v>
      </c>
      <c r="G129" s="61">
        <v>1518</v>
      </c>
      <c r="H129" s="53" t="s">
        <v>304</v>
      </c>
      <c r="I129" s="39" t="s">
        <v>305</v>
      </c>
      <c r="J129" s="53" t="s">
        <v>304</v>
      </c>
      <c r="K129" s="54" t="s">
        <v>305</v>
      </c>
    </row>
    <row r="130" spans="1:11" x14ac:dyDescent="0.45">
      <c r="A130" s="39" t="s">
        <v>225</v>
      </c>
      <c r="B130" s="53" t="s">
        <v>136</v>
      </c>
      <c r="C130" s="39" t="s">
        <v>616</v>
      </c>
      <c r="D130" s="53" t="s">
        <v>617</v>
      </c>
      <c r="E130" s="60" t="s">
        <v>618</v>
      </c>
      <c r="F130" s="60" t="str">
        <f t="shared" si="1"/>
        <v>北海道利尻郡利尻富士町</v>
      </c>
      <c r="G130" s="61">
        <v>1519</v>
      </c>
      <c r="H130" s="53" t="s">
        <v>304</v>
      </c>
      <c r="I130" s="39" t="s">
        <v>305</v>
      </c>
      <c r="J130" s="53" t="s">
        <v>304</v>
      </c>
      <c r="K130" s="54" t="s">
        <v>305</v>
      </c>
    </row>
    <row r="131" spans="1:11" x14ac:dyDescent="0.45">
      <c r="A131" s="39" t="s">
        <v>225</v>
      </c>
      <c r="B131" s="53" t="s">
        <v>136</v>
      </c>
      <c r="C131" s="39" t="s">
        <v>619</v>
      </c>
      <c r="D131" s="53" t="s">
        <v>620</v>
      </c>
      <c r="E131" s="60" t="s">
        <v>621</v>
      </c>
      <c r="F131" s="60" t="str">
        <f t="shared" ref="F131:F194" si="2">B131&amp;E131</f>
        <v>北海道天塩郡幌延町</v>
      </c>
      <c r="G131" s="61">
        <v>1520</v>
      </c>
      <c r="H131" s="53" t="s">
        <v>304</v>
      </c>
      <c r="I131" s="39" t="s">
        <v>305</v>
      </c>
      <c r="J131" s="53" t="s">
        <v>304</v>
      </c>
      <c r="K131" s="54" t="s">
        <v>305</v>
      </c>
    </row>
    <row r="132" spans="1:11" x14ac:dyDescent="0.45">
      <c r="A132" s="39" t="s">
        <v>225</v>
      </c>
      <c r="B132" s="53" t="s">
        <v>136</v>
      </c>
      <c r="C132" s="39" t="s">
        <v>622</v>
      </c>
      <c r="D132" s="53" t="s">
        <v>623</v>
      </c>
      <c r="E132" s="60" t="s">
        <v>624</v>
      </c>
      <c r="F132" s="60" t="str">
        <f t="shared" si="2"/>
        <v>北海道網走郡美幌町</v>
      </c>
      <c r="G132" s="61">
        <v>1543</v>
      </c>
      <c r="H132" s="53" t="s">
        <v>284</v>
      </c>
      <c r="I132" s="39" t="s">
        <v>285</v>
      </c>
      <c r="J132" s="53" t="s">
        <v>284</v>
      </c>
      <c r="K132" s="54" t="s">
        <v>285</v>
      </c>
    </row>
    <row r="133" spans="1:11" x14ac:dyDescent="0.45">
      <c r="A133" s="39" t="s">
        <v>225</v>
      </c>
      <c r="B133" s="53" t="s">
        <v>136</v>
      </c>
      <c r="C133" s="39" t="s">
        <v>625</v>
      </c>
      <c r="D133" s="53" t="s">
        <v>626</v>
      </c>
      <c r="E133" s="60" t="s">
        <v>627</v>
      </c>
      <c r="F133" s="60" t="str">
        <f t="shared" si="2"/>
        <v>北海道網走郡津別町</v>
      </c>
      <c r="G133" s="61">
        <v>1544</v>
      </c>
      <c r="H133" s="53" t="s">
        <v>284</v>
      </c>
      <c r="I133" s="39" t="s">
        <v>285</v>
      </c>
      <c r="J133" s="53" t="s">
        <v>284</v>
      </c>
      <c r="K133" s="54" t="s">
        <v>285</v>
      </c>
    </row>
    <row r="134" spans="1:11" x14ac:dyDescent="0.45">
      <c r="A134" s="39" t="s">
        <v>225</v>
      </c>
      <c r="B134" s="53" t="s">
        <v>136</v>
      </c>
      <c r="C134" s="39" t="s">
        <v>628</v>
      </c>
      <c r="D134" s="53" t="s">
        <v>629</v>
      </c>
      <c r="E134" s="60" t="s">
        <v>630</v>
      </c>
      <c r="F134" s="60" t="str">
        <f t="shared" si="2"/>
        <v>北海道斜里郡斜里町</v>
      </c>
      <c r="G134" s="61">
        <v>1545</v>
      </c>
      <c r="H134" s="53" t="s">
        <v>284</v>
      </c>
      <c r="I134" s="39" t="s">
        <v>285</v>
      </c>
      <c r="J134" s="53" t="s">
        <v>284</v>
      </c>
      <c r="K134" s="54" t="s">
        <v>285</v>
      </c>
    </row>
    <row r="135" spans="1:11" x14ac:dyDescent="0.45">
      <c r="A135" s="39" t="s">
        <v>225</v>
      </c>
      <c r="B135" s="53" t="s">
        <v>136</v>
      </c>
      <c r="C135" s="39" t="s">
        <v>631</v>
      </c>
      <c r="D135" s="53" t="s">
        <v>632</v>
      </c>
      <c r="E135" s="60" t="s">
        <v>633</v>
      </c>
      <c r="F135" s="60" t="str">
        <f t="shared" si="2"/>
        <v>北海道斜里郡清里町</v>
      </c>
      <c r="G135" s="61">
        <v>1546</v>
      </c>
      <c r="H135" s="53" t="s">
        <v>284</v>
      </c>
      <c r="I135" s="39" t="s">
        <v>285</v>
      </c>
      <c r="J135" s="53" t="s">
        <v>284</v>
      </c>
      <c r="K135" s="54" t="s">
        <v>285</v>
      </c>
    </row>
    <row r="136" spans="1:11" x14ac:dyDescent="0.45">
      <c r="A136" s="39" t="s">
        <v>225</v>
      </c>
      <c r="B136" s="53" t="s">
        <v>136</v>
      </c>
      <c r="C136" s="39" t="s">
        <v>634</v>
      </c>
      <c r="D136" s="53" t="s">
        <v>635</v>
      </c>
      <c r="E136" s="60" t="s">
        <v>636</v>
      </c>
      <c r="F136" s="60" t="str">
        <f t="shared" si="2"/>
        <v>北海道斜里郡小清水町</v>
      </c>
      <c r="G136" s="61">
        <v>1547</v>
      </c>
      <c r="H136" s="53" t="s">
        <v>284</v>
      </c>
      <c r="I136" s="39" t="s">
        <v>285</v>
      </c>
      <c r="J136" s="53" t="s">
        <v>284</v>
      </c>
      <c r="K136" s="54" t="s">
        <v>285</v>
      </c>
    </row>
    <row r="137" spans="1:11" x14ac:dyDescent="0.45">
      <c r="A137" s="39" t="s">
        <v>225</v>
      </c>
      <c r="B137" s="53" t="s">
        <v>136</v>
      </c>
      <c r="C137" s="39" t="s">
        <v>637</v>
      </c>
      <c r="D137" s="53" t="s">
        <v>638</v>
      </c>
      <c r="E137" s="60" t="s">
        <v>639</v>
      </c>
      <c r="F137" s="60" t="str">
        <f t="shared" si="2"/>
        <v>北海道常呂郡訓子府町</v>
      </c>
      <c r="G137" s="61">
        <v>1549</v>
      </c>
      <c r="H137" s="53" t="s">
        <v>284</v>
      </c>
      <c r="I137" s="39" t="s">
        <v>285</v>
      </c>
      <c r="J137" s="53" t="s">
        <v>284</v>
      </c>
      <c r="K137" s="54" t="s">
        <v>285</v>
      </c>
    </row>
    <row r="138" spans="1:11" x14ac:dyDescent="0.45">
      <c r="A138" s="39" t="s">
        <v>225</v>
      </c>
      <c r="B138" s="53" t="s">
        <v>136</v>
      </c>
      <c r="C138" s="39" t="s">
        <v>640</v>
      </c>
      <c r="D138" s="53" t="s">
        <v>641</v>
      </c>
      <c r="E138" s="60" t="s">
        <v>642</v>
      </c>
      <c r="F138" s="60" t="str">
        <f t="shared" si="2"/>
        <v>北海道常呂郡置戸町</v>
      </c>
      <c r="G138" s="61">
        <v>1550</v>
      </c>
      <c r="H138" s="53" t="s">
        <v>284</v>
      </c>
      <c r="I138" s="39" t="s">
        <v>285</v>
      </c>
      <c r="J138" s="53" t="s">
        <v>284</v>
      </c>
      <c r="K138" s="54" t="s">
        <v>285</v>
      </c>
    </row>
    <row r="139" spans="1:11" x14ac:dyDescent="0.45">
      <c r="A139" s="39" t="s">
        <v>225</v>
      </c>
      <c r="B139" s="53" t="s">
        <v>136</v>
      </c>
      <c r="C139" s="39" t="s">
        <v>643</v>
      </c>
      <c r="D139" s="53" t="s">
        <v>644</v>
      </c>
      <c r="E139" s="60" t="s">
        <v>645</v>
      </c>
      <c r="F139" s="60" t="str">
        <f t="shared" si="2"/>
        <v>北海道常呂郡佐呂間町</v>
      </c>
      <c r="G139" s="61">
        <v>1552</v>
      </c>
      <c r="H139" s="53" t="s">
        <v>318</v>
      </c>
      <c r="I139" s="39" t="s">
        <v>319</v>
      </c>
      <c r="J139" s="53" t="s">
        <v>318</v>
      </c>
      <c r="K139" s="54" t="s">
        <v>319</v>
      </c>
    </row>
    <row r="140" spans="1:11" x14ac:dyDescent="0.45">
      <c r="A140" s="39" t="s">
        <v>225</v>
      </c>
      <c r="B140" s="53" t="s">
        <v>136</v>
      </c>
      <c r="C140" s="39" t="s">
        <v>646</v>
      </c>
      <c r="D140" s="53" t="s">
        <v>647</v>
      </c>
      <c r="E140" s="60" t="s">
        <v>648</v>
      </c>
      <c r="F140" s="60" t="str">
        <f t="shared" si="2"/>
        <v>北海道紋別郡遠軽町</v>
      </c>
      <c r="G140" s="61">
        <v>1555</v>
      </c>
      <c r="H140" s="53" t="s">
        <v>318</v>
      </c>
      <c r="I140" s="39" t="s">
        <v>319</v>
      </c>
      <c r="J140" s="53" t="s">
        <v>318</v>
      </c>
      <c r="K140" s="54" t="s">
        <v>319</v>
      </c>
    </row>
    <row r="141" spans="1:11" x14ac:dyDescent="0.45">
      <c r="A141" s="39" t="s">
        <v>225</v>
      </c>
      <c r="B141" s="53" t="s">
        <v>136</v>
      </c>
      <c r="C141" s="39" t="s">
        <v>649</v>
      </c>
      <c r="D141" s="53" t="s">
        <v>650</v>
      </c>
      <c r="E141" s="60" t="s">
        <v>651</v>
      </c>
      <c r="F141" s="60" t="str">
        <f t="shared" si="2"/>
        <v>北海道紋別郡湧別町</v>
      </c>
      <c r="G141" s="61">
        <v>1559</v>
      </c>
      <c r="H141" s="53" t="s">
        <v>318</v>
      </c>
      <c r="I141" s="39" t="s">
        <v>319</v>
      </c>
      <c r="J141" s="53" t="s">
        <v>318</v>
      </c>
      <c r="K141" s="54" t="s">
        <v>319</v>
      </c>
    </row>
    <row r="142" spans="1:11" x14ac:dyDescent="0.45">
      <c r="A142" s="39" t="s">
        <v>225</v>
      </c>
      <c r="B142" s="53" t="s">
        <v>136</v>
      </c>
      <c r="C142" s="39" t="s">
        <v>652</v>
      </c>
      <c r="D142" s="53" t="s">
        <v>653</v>
      </c>
      <c r="E142" s="60" t="s">
        <v>654</v>
      </c>
      <c r="F142" s="60" t="str">
        <f t="shared" si="2"/>
        <v>北海道紋別郡滝上町</v>
      </c>
      <c r="G142" s="61">
        <v>1560</v>
      </c>
      <c r="H142" s="53" t="s">
        <v>318</v>
      </c>
      <c r="I142" s="39" t="s">
        <v>319</v>
      </c>
      <c r="J142" s="53" t="s">
        <v>318</v>
      </c>
      <c r="K142" s="54" t="s">
        <v>319</v>
      </c>
    </row>
    <row r="143" spans="1:11" x14ac:dyDescent="0.45">
      <c r="A143" s="39" t="s">
        <v>225</v>
      </c>
      <c r="B143" s="53" t="s">
        <v>136</v>
      </c>
      <c r="C143" s="39" t="s">
        <v>655</v>
      </c>
      <c r="D143" s="53" t="s">
        <v>656</v>
      </c>
      <c r="E143" s="60" t="s">
        <v>657</v>
      </c>
      <c r="F143" s="60" t="str">
        <f t="shared" si="2"/>
        <v>北海道紋別郡興部町</v>
      </c>
      <c r="G143" s="61">
        <v>1561</v>
      </c>
      <c r="H143" s="53" t="s">
        <v>318</v>
      </c>
      <c r="I143" s="39" t="s">
        <v>319</v>
      </c>
      <c r="J143" s="53" t="s">
        <v>318</v>
      </c>
      <c r="K143" s="54" t="s">
        <v>319</v>
      </c>
    </row>
    <row r="144" spans="1:11" x14ac:dyDescent="0.45">
      <c r="A144" s="39" t="s">
        <v>225</v>
      </c>
      <c r="B144" s="53" t="s">
        <v>136</v>
      </c>
      <c r="C144" s="39" t="s">
        <v>658</v>
      </c>
      <c r="D144" s="53" t="s">
        <v>659</v>
      </c>
      <c r="E144" s="60" t="s">
        <v>660</v>
      </c>
      <c r="F144" s="60" t="str">
        <f t="shared" si="2"/>
        <v>北海道紋別郡西興部村</v>
      </c>
      <c r="G144" s="61">
        <v>1562</v>
      </c>
      <c r="H144" s="53" t="s">
        <v>318</v>
      </c>
      <c r="I144" s="39" t="s">
        <v>319</v>
      </c>
      <c r="J144" s="53" t="s">
        <v>318</v>
      </c>
      <c r="K144" s="54" t="s">
        <v>319</v>
      </c>
    </row>
    <row r="145" spans="1:11" x14ac:dyDescent="0.45">
      <c r="A145" s="39" t="s">
        <v>225</v>
      </c>
      <c r="B145" s="53" t="s">
        <v>136</v>
      </c>
      <c r="C145" s="39" t="s">
        <v>661</v>
      </c>
      <c r="D145" s="53" t="s">
        <v>662</v>
      </c>
      <c r="E145" s="60" t="s">
        <v>663</v>
      </c>
      <c r="F145" s="60" t="str">
        <f t="shared" si="2"/>
        <v>北海道紋別郡雄武町</v>
      </c>
      <c r="G145" s="61">
        <v>1563</v>
      </c>
      <c r="H145" s="53" t="s">
        <v>318</v>
      </c>
      <c r="I145" s="39" t="s">
        <v>319</v>
      </c>
      <c r="J145" s="53" t="s">
        <v>318</v>
      </c>
      <c r="K145" s="54" t="s">
        <v>319</v>
      </c>
    </row>
    <row r="146" spans="1:11" x14ac:dyDescent="0.45">
      <c r="A146" s="39" t="s">
        <v>225</v>
      </c>
      <c r="B146" s="53" t="s">
        <v>136</v>
      </c>
      <c r="C146" s="39" t="s">
        <v>664</v>
      </c>
      <c r="D146" s="53" t="s">
        <v>665</v>
      </c>
      <c r="E146" s="60" t="s">
        <v>666</v>
      </c>
      <c r="F146" s="60" t="str">
        <f t="shared" si="2"/>
        <v>北海道網走郡大空町</v>
      </c>
      <c r="G146" s="61">
        <v>1564</v>
      </c>
      <c r="H146" s="53" t="s">
        <v>284</v>
      </c>
      <c r="I146" s="39" t="s">
        <v>285</v>
      </c>
      <c r="J146" s="53" t="s">
        <v>284</v>
      </c>
      <c r="K146" s="54" t="s">
        <v>285</v>
      </c>
    </row>
    <row r="147" spans="1:11" x14ac:dyDescent="0.45">
      <c r="A147" s="39" t="s">
        <v>225</v>
      </c>
      <c r="B147" s="53" t="s">
        <v>136</v>
      </c>
      <c r="C147" s="39" t="s">
        <v>667</v>
      </c>
      <c r="D147" s="53" t="s">
        <v>668</v>
      </c>
      <c r="E147" s="60" t="s">
        <v>669</v>
      </c>
      <c r="F147" s="60" t="str">
        <f t="shared" si="2"/>
        <v>北海道虻田郡豊浦町</v>
      </c>
      <c r="G147" s="61">
        <v>1571</v>
      </c>
      <c r="H147" s="53" t="s">
        <v>272</v>
      </c>
      <c r="I147" s="39" t="s">
        <v>273</v>
      </c>
      <c r="J147" s="53" t="s">
        <v>272</v>
      </c>
      <c r="K147" s="54" t="s">
        <v>273</v>
      </c>
    </row>
    <row r="148" spans="1:11" x14ac:dyDescent="0.45">
      <c r="A148" s="39" t="s">
        <v>225</v>
      </c>
      <c r="B148" s="53" t="s">
        <v>136</v>
      </c>
      <c r="C148" s="39" t="s">
        <v>670</v>
      </c>
      <c r="D148" s="53" t="s">
        <v>671</v>
      </c>
      <c r="E148" s="60" t="s">
        <v>672</v>
      </c>
      <c r="F148" s="60" t="str">
        <f t="shared" si="2"/>
        <v>北海道有珠郡壮瞥町</v>
      </c>
      <c r="G148" s="61">
        <v>1575</v>
      </c>
      <c r="H148" s="53" t="s">
        <v>272</v>
      </c>
      <c r="I148" s="39" t="s">
        <v>273</v>
      </c>
      <c r="J148" s="53" t="s">
        <v>272</v>
      </c>
      <c r="K148" s="54" t="s">
        <v>273</v>
      </c>
    </row>
    <row r="149" spans="1:11" x14ac:dyDescent="0.45">
      <c r="A149" s="39" t="s">
        <v>225</v>
      </c>
      <c r="B149" s="53" t="s">
        <v>136</v>
      </c>
      <c r="C149" s="39" t="s">
        <v>673</v>
      </c>
      <c r="D149" s="53" t="s">
        <v>674</v>
      </c>
      <c r="E149" s="60" t="s">
        <v>675</v>
      </c>
      <c r="F149" s="60" t="str">
        <f t="shared" si="2"/>
        <v>北海道白老郡白老町</v>
      </c>
      <c r="G149" s="61">
        <v>1578</v>
      </c>
      <c r="H149" s="53" t="s">
        <v>300</v>
      </c>
      <c r="I149" s="39" t="s">
        <v>301</v>
      </c>
      <c r="J149" s="53" t="s">
        <v>300</v>
      </c>
      <c r="K149" s="54" t="s">
        <v>301</v>
      </c>
    </row>
    <row r="150" spans="1:11" x14ac:dyDescent="0.45">
      <c r="A150" s="39" t="s">
        <v>225</v>
      </c>
      <c r="B150" s="53" t="s">
        <v>136</v>
      </c>
      <c r="C150" s="39" t="s">
        <v>676</v>
      </c>
      <c r="D150" s="53" t="s">
        <v>677</v>
      </c>
      <c r="E150" s="60" t="s">
        <v>678</v>
      </c>
      <c r="F150" s="60" t="str">
        <f t="shared" si="2"/>
        <v>北海道勇払郡厚真町</v>
      </c>
      <c r="G150" s="61">
        <v>1581</v>
      </c>
      <c r="H150" s="53" t="s">
        <v>300</v>
      </c>
      <c r="I150" s="39" t="s">
        <v>301</v>
      </c>
      <c r="J150" s="53" t="s">
        <v>300</v>
      </c>
      <c r="K150" s="54" t="s">
        <v>301</v>
      </c>
    </row>
    <row r="151" spans="1:11" x14ac:dyDescent="0.45">
      <c r="A151" s="39" t="s">
        <v>225</v>
      </c>
      <c r="B151" s="53" t="s">
        <v>136</v>
      </c>
      <c r="C151" s="39" t="s">
        <v>679</v>
      </c>
      <c r="D151" s="53" t="s">
        <v>680</v>
      </c>
      <c r="E151" s="60" t="s">
        <v>681</v>
      </c>
      <c r="F151" s="60" t="str">
        <f t="shared" si="2"/>
        <v>北海道虻田郡洞爺湖町</v>
      </c>
      <c r="G151" s="61">
        <v>1584</v>
      </c>
      <c r="H151" s="53" t="s">
        <v>272</v>
      </c>
      <c r="I151" s="39" t="s">
        <v>273</v>
      </c>
      <c r="J151" s="53" t="s">
        <v>272</v>
      </c>
      <c r="K151" s="54" t="s">
        <v>273</v>
      </c>
    </row>
    <row r="152" spans="1:11" x14ac:dyDescent="0.45">
      <c r="A152" s="39" t="s">
        <v>225</v>
      </c>
      <c r="B152" s="53" t="s">
        <v>136</v>
      </c>
      <c r="C152" s="39" t="s">
        <v>682</v>
      </c>
      <c r="D152" s="53" t="s">
        <v>683</v>
      </c>
      <c r="E152" s="60" t="s">
        <v>684</v>
      </c>
      <c r="F152" s="60" t="str">
        <f t="shared" si="2"/>
        <v>北海道勇払郡安平町</v>
      </c>
      <c r="G152" s="61">
        <v>1585</v>
      </c>
      <c r="H152" s="53" t="s">
        <v>300</v>
      </c>
      <c r="I152" s="39" t="s">
        <v>301</v>
      </c>
      <c r="J152" s="53" t="s">
        <v>300</v>
      </c>
      <c r="K152" s="54" t="s">
        <v>301</v>
      </c>
    </row>
    <row r="153" spans="1:11" x14ac:dyDescent="0.45">
      <c r="A153" s="39" t="s">
        <v>225</v>
      </c>
      <c r="B153" s="53" t="s">
        <v>136</v>
      </c>
      <c r="C153" s="39" t="s">
        <v>685</v>
      </c>
      <c r="D153" s="53" t="s">
        <v>686</v>
      </c>
      <c r="E153" s="60" t="s">
        <v>687</v>
      </c>
      <c r="F153" s="60" t="str">
        <f t="shared" si="2"/>
        <v>北海道勇払郡むかわ町</v>
      </c>
      <c r="G153" s="61">
        <v>1586</v>
      </c>
      <c r="H153" s="53" t="s">
        <v>300</v>
      </c>
      <c r="I153" s="39" t="s">
        <v>301</v>
      </c>
      <c r="J153" s="53" t="s">
        <v>300</v>
      </c>
      <c r="K153" s="54" t="s">
        <v>301</v>
      </c>
    </row>
    <row r="154" spans="1:11" x14ac:dyDescent="0.45">
      <c r="A154" s="39" t="s">
        <v>225</v>
      </c>
      <c r="B154" s="53" t="s">
        <v>136</v>
      </c>
      <c r="C154" s="39" t="s">
        <v>688</v>
      </c>
      <c r="D154" s="53" t="s">
        <v>689</v>
      </c>
      <c r="E154" s="60" t="s">
        <v>690</v>
      </c>
      <c r="F154" s="60" t="str">
        <f t="shared" si="2"/>
        <v>北海道沙流郡日高町</v>
      </c>
      <c r="G154" s="61">
        <v>1601</v>
      </c>
      <c r="H154" s="53" t="s">
        <v>691</v>
      </c>
      <c r="I154" s="39" t="s">
        <v>692</v>
      </c>
      <c r="J154" s="53" t="s">
        <v>691</v>
      </c>
      <c r="K154" s="54" t="s">
        <v>692</v>
      </c>
    </row>
    <row r="155" spans="1:11" x14ac:dyDescent="0.45">
      <c r="A155" s="39" t="s">
        <v>225</v>
      </c>
      <c r="B155" s="53" t="s">
        <v>136</v>
      </c>
      <c r="C155" s="39" t="s">
        <v>693</v>
      </c>
      <c r="D155" s="53" t="s">
        <v>694</v>
      </c>
      <c r="E155" s="60" t="s">
        <v>695</v>
      </c>
      <c r="F155" s="60" t="str">
        <f t="shared" si="2"/>
        <v>北海道沙流郡平取町</v>
      </c>
      <c r="G155" s="61">
        <v>1602</v>
      </c>
      <c r="H155" s="53" t="s">
        <v>691</v>
      </c>
      <c r="I155" s="39" t="s">
        <v>692</v>
      </c>
      <c r="J155" s="53" t="s">
        <v>691</v>
      </c>
      <c r="K155" s="54" t="s">
        <v>692</v>
      </c>
    </row>
    <row r="156" spans="1:11" x14ac:dyDescent="0.45">
      <c r="A156" s="39" t="s">
        <v>225</v>
      </c>
      <c r="B156" s="53" t="s">
        <v>136</v>
      </c>
      <c r="C156" s="39" t="s">
        <v>696</v>
      </c>
      <c r="D156" s="53" t="s">
        <v>697</v>
      </c>
      <c r="E156" s="60" t="s">
        <v>698</v>
      </c>
      <c r="F156" s="60" t="str">
        <f t="shared" si="2"/>
        <v>北海道新冠郡新冠町</v>
      </c>
      <c r="G156" s="61">
        <v>1604</v>
      </c>
      <c r="H156" s="53" t="s">
        <v>691</v>
      </c>
      <c r="I156" s="39" t="s">
        <v>692</v>
      </c>
      <c r="J156" s="53" t="s">
        <v>691</v>
      </c>
      <c r="K156" s="54" t="s">
        <v>692</v>
      </c>
    </row>
    <row r="157" spans="1:11" x14ac:dyDescent="0.45">
      <c r="A157" s="39" t="s">
        <v>225</v>
      </c>
      <c r="B157" s="53" t="s">
        <v>136</v>
      </c>
      <c r="C157" s="39" t="s">
        <v>699</v>
      </c>
      <c r="D157" s="53" t="s">
        <v>700</v>
      </c>
      <c r="E157" s="60" t="s">
        <v>701</v>
      </c>
      <c r="F157" s="60" t="str">
        <f t="shared" si="2"/>
        <v>北海道浦河郡浦河町</v>
      </c>
      <c r="G157" s="61">
        <v>1607</v>
      </c>
      <c r="H157" s="53" t="s">
        <v>691</v>
      </c>
      <c r="I157" s="39" t="s">
        <v>692</v>
      </c>
      <c r="J157" s="53" t="s">
        <v>691</v>
      </c>
      <c r="K157" s="54" t="s">
        <v>692</v>
      </c>
    </row>
    <row r="158" spans="1:11" x14ac:dyDescent="0.45">
      <c r="A158" s="39" t="s">
        <v>225</v>
      </c>
      <c r="B158" s="53" t="s">
        <v>136</v>
      </c>
      <c r="C158" s="39" t="s">
        <v>702</v>
      </c>
      <c r="D158" s="53" t="s">
        <v>703</v>
      </c>
      <c r="E158" s="60" t="s">
        <v>704</v>
      </c>
      <c r="F158" s="60" t="str">
        <f t="shared" si="2"/>
        <v>北海道様似郡様似町</v>
      </c>
      <c r="G158" s="61">
        <v>1608</v>
      </c>
      <c r="H158" s="53" t="s">
        <v>691</v>
      </c>
      <c r="I158" s="39" t="s">
        <v>692</v>
      </c>
      <c r="J158" s="53" t="s">
        <v>691</v>
      </c>
      <c r="K158" s="54" t="s">
        <v>692</v>
      </c>
    </row>
    <row r="159" spans="1:11" x14ac:dyDescent="0.45">
      <c r="A159" s="39" t="s">
        <v>225</v>
      </c>
      <c r="B159" s="53" t="s">
        <v>136</v>
      </c>
      <c r="C159" s="39" t="s">
        <v>705</v>
      </c>
      <c r="D159" s="53" t="s">
        <v>706</v>
      </c>
      <c r="E159" s="60" t="s">
        <v>707</v>
      </c>
      <c r="F159" s="60" t="str">
        <f t="shared" si="2"/>
        <v>北海道幌泉郡えりも町</v>
      </c>
      <c r="G159" s="61">
        <v>1609</v>
      </c>
      <c r="H159" s="53" t="s">
        <v>691</v>
      </c>
      <c r="I159" s="39" t="s">
        <v>692</v>
      </c>
      <c r="J159" s="53" t="s">
        <v>691</v>
      </c>
      <c r="K159" s="54" t="s">
        <v>692</v>
      </c>
    </row>
    <row r="160" spans="1:11" x14ac:dyDescent="0.45">
      <c r="A160" s="39" t="s">
        <v>225</v>
      </c>
      <c r="B160" s="53" t="s">
        <v>136</v>
      </c>
      <c r="C160" s="39" t="s">
        <v>708</v>
      </c>
      <c r="D160" s="53" t="s">
        <v>709</v>
      </c>
      <c r="E160" s="60" t="s">
        <v>710</v>
      </c>
      <c r="F160" s="60" t="str">
        <f t="shared" si="2"/>
        <v>北海道日高郡新ひだか町</v>
      </c>
      <c r="G160" s="61">
        <v>1610</v>
      </c>
      <c r="H160" s="53" t="s">
        <v>691</v>
      </c>
      <c r="I160" s="39" t="s">
        <v>692</v>
      </c>
      <c r="J160" s="53" t="s">
        <v>691</v>
      </c>
      <c r="K160" s="54" t="s">
        <v>692</v>
      </c>
    </row>
    <row r="161" spans="1:11" x14ac:dyDescent="0.45">
      <c r="A161" s="39" t="s">
        <v>225</v>
      </c>
      <c r="B161" s="53" t="s">
        <v>136</v>
      </c>
      <c r="C161" s="39" t="s">
        <v>711</v>
      </c>
      <c r="D161" s="53" t="s">
        <v>712</v>
      </c>
      <c r="E161" s="60" t="s">
        <v>713</v>
      </c>
      <c r="F161" s="60" t="str">
        <f t="shared" si="2"/>
        <v>北海道河東郡音更町</v>
      </c>
      <c r="G161" s="61">
        <v>1631</v>
      </c>
      <c r="H161" s="53" t="s">
        <v>280</v>
      </c>
      <c r="I161" s="39" t="s">
        <v>281</v>
      </c>
      <c r="J161" s="53" t="s">
        <v>280</v>
      </c>
      <c r="K161" s="54" t="s">
        <v>281</v>
      </c>
    </row>
    <row r="162" spans="1:11" x14ac:dyDescent="0.45">
      <c r="A162" s="39" t="s">
        <v>225</v>
      </c>
      <c r="B162" s="53" t="s">
        <v>136</v>
      </c>
      <c r="C162" s="39" t="s">
        <v>714</v>
      </c>
      <c r="D162" s="53" t="s">
        <v>715</v>
      </c>
      <c r="E162" s="60" t="s">
        <v>716</v>
      </c>
      <c r="F162" s="60" t="str">
        <f t="shared" si="2"/>
        <v>北海道河東郡士幌町</v>
      </c>
      <c r="G162" s="61">
        <v>1632</v>
      </c>
      <c r="H162" s="53" t="s">
        <v>280</v>
      </c>
      <c r="I162" s="39" t="s">
        <v>281</v>
      </c>
      <c r="J162" s="53" t="s">
        <v>280</v>
      </c>
      <c r="K162" s="54" t="s">
        <v>281</v>
      </c>
    </row>
    <row r="163" spans="1:11" x14ac:dyDescent="0.45">
      <c r="A163" s="39" t="s">
        <v>225</v>
      </c>
      <c r="B163" s="53" t="s">
        <v>136</v>
      </c>
      <c r="C163" s="39" t="s">
        <v>717</v>
      </c>
      <c r="D163" s="53" t="s">
        <v>718</v>
      </c>
      <c r="E163" s="60" t="s">
        <v>719</v>
      </c>
      <c r="F163" s="60" t="str">
        <f t="shared" si="2"/>
        <v>北海道河東郡上士幌町</v>
      </c>
      <c r="G163" s="61">
        <v>1633</v>
      </c>
      <c r="H163" s="53" t="s">
        <v>280</v>
      </c>
      <c r="I163" s="39" t="s">
        <v>281</v>
      </c>
      <c r="J163" s="53" t="s">
        <v>280</v>
      </c>
      <c r="K163" s="54" t="s">
        <v>281</v>
      </c>
    </row>
    <row r="164" spans="1:11" x14ac:dyDescent="0.45">
      <c r="A164" s="39" t="s">
        <v>225</v>
      </c>
      <c r="B164" s="53" t="s">
        <v>136</v>
      </c>
      <c r="C164" s="39" t="s">
        <v>720</v>
      </c>
      <c r="D164" s="53" t="s">
        <v>721</v>
      </c>
      <c r="E164" s="60" t="s">
        <v>722</v>
      </c>
      <c r="F164" s="60" t="str">
        <f t="shared" si="2"/>
        <v>北海道河東郡鹿追町</v>
      </c>
      <c r="G164" s="61">
        <v>1634</v>
      </c>
      <c r="H164" s="53" t="s">
        <v>280</v>
      </c>
      <c r="I164" s="39" t="s">
        <v>281</v>
      </c>
      <c r="J164" s="53" t="s">
        <v>280</v>
      </c>
      <c r="K164" s="54" t="s">
        <v>281</v>
      </c>
    </row>
    <row r="165" spans="1:11" x14ac:dyDescent="0.45">
      <c r="A165" s="39" t="s">
        <v>225</v>
      </c>
      <c r="B165" s="53" t="s">
        <v>136</v>
      </c>
      <c r="C165" s="39" t="s">
        <v>723</v>
      </c>
      <c r="D165" s="53" t="s">
        <v>724</v>
      </c>
      <c r="E165" s="60" t="s">
        <v>725</v>
      </c>
      <c r="F165" s="60" t="str">
        <f t="shared" si="2"/>
        <v>北海道上川郡新得町</v>
      </c>
      <c r="G165" s="61">
        <v>1635</v>
      </c>
      <c r="H165" s="53" t="s">
        <v>280</v>
      </c>
      <c r="I165" s="39" t="s">
        <v>281</v>
      </c>
      <c r="J165" s="53" t="s">
        <v>280</v>
      </c>
      <c r="K165" s="54" t="s">
        <v>281</v>
      </c>
    </row>
    <row r="166" spans="1:11" x14ac:dyDescent="0.45">
      <c r="A166" s="39" t="s">
        <v>225</v>
      </c>
      <c r="B166" s="53" t="s">
        <v>136</v>
      </c>
      <c r="C166" s="39" t="s">
        <v>726</v>
      </c>
      <c r="D166" s="53" t="s">
        <v>727</v>
      </c>
      <c r="E166" s="60" t="s">
        <v>728</v>
      </c>
      <c r="F166" s="60" t="str">
        <f t="shared" si="2"/>
        <v>北海道上川郡清水町</v>
      </c>
      <c r="G166" s="61">
        <v>1636</v>
      </c>
      <c r="H166" s="53" t="s">
        <v>280</v>
      </c>
      <c r="I166" s="39" t="s">
        <v>281</v>
      </c>
      <c r="J166" s="53" t="s">
        <v>280</v>
      </c>
      <c r="K166" s="54" t="s">
        <v>281</v>
      </c>
    </row>
    <row r="167" spans="1:11" x14ac:dyDescent="0.45">
      <c r="A167" s="39" t="s">
        <v>225</v>
      </c>
      <c r="B167" s="53" t="s">
        <v>136</v>
      </c>
      <c r="C167" s="39" t="s">
        <v>729</v>
      </c>
      <c r="D167" s="53" t="s">
        <v>730</v>
      </c>
      <c r="E167" s="60" t="s">
        <v>731</v>
      </c>
      <c r="F167" s="60" t="str">
        <f t="shared" si="2"/>
        <v>北海道河西郡芽室町</v>
      </c>
      <c r="G167" s="61">
        <v>1637</v>
      </c>
      <c r="H167" s="53" t="s">
        <v>280</v>
      </c>
      <c r="I167" s="39" t="s">
        <v>281</v>
      </c>
      <c r="J167" s="53" t="s">
        <v>280</v>
      </c>
      <c r="K167" s="54" t="s">
        <v>281</v>
      </c>
    </row>
    <row r="168" spans="1:11" x14ac:dyDescent="0.45">
      <c r="A168" s="39" t="s">
        <v>225</v>
      </c>
      <c r="B168" s="53" t="s">
        <v>136</v>
      </c>
      <c r="C168" s="39" t="s">
        <v>732</v>
      </c>
      <c r="D168" s="53" t="s">
        <v>733</v>
      </c>
      <c r="E168" s="60" t="s">
        <v>734</v>
      </c>
      <c r="F168" s="60" t="str">
        <f t="shared" si="2"/>
        <v>北海道河西郡中札内村</v>
      </c>
      <c r="G168" s="61">
        <v>1638</v>
      </c>
      <c r="H168" s="53" t="s">
        <v>280</v>
      </c>
      <c r="I168" s="39" t="s">
        <v>281</v>
      </c>
      <c r="J168" s="53" t="s">
        <v>280</v>
      </c>
      <c r="K168" s="54" t="s">
        <v>281</v>
      </c>
    </row>
    <row r="169" spans="1:11" x14ac:dyDescent="0.45">
      <c r="A169" s="39" t="s">
        <v>225</v>
      </c>
      <c r="B169" s="53" t="s">
        <v>136</v>
      </c>
      <c r="C169" s="39" t="s">
        <v>735</v>
      </c>
      <c r="D169" s="53" t="s">
        <v>736</v>
      </c>
      <c r="E169" s="60" t="s">
        <v>737</v>
      </c>
      <c r="F169" s="60" t="str">
        <f t="shared" si="2"/>
        <v>北海道河西郡更別村</v>
      </c>
      <c r="G169" s="61">
        <v>1639</v>
      </c>
      <c r="H169" s="53" t="s">
        <v>280</v>
      </c>
      <c r="I169" s="39" t="s">
        <v>281</v>
      </c>
      <c r="J169" s="53" t="s">
        <v>280</v>
      </c>
      <c r="K169" s="54" t="s">
        <v>281</v>
      </c>
    </row>
    <row r="170" spans="1:11" x14ac:dyDescent="0.45">
      <c r="A170" s="39" t="s">
        <v>225</v>
      </c>
      <c r="B170" s="53" t="s">
        <v>136</v>
      </c>
      <c r="C170" s="39" t="s">
        <v>738</v>
      </c>
      <c r="D170" s="53" t="s">
        <v>739</v>
      </c>
      <c r="E170" s="60" t="s">
        <v>740</v>
      </c>
      <c r="F170" s="60" t="str">
        <f t="shared" si="2"/>
        <v>北海道広尾郡大樹町</v>
      </c>
      <c r="G170" s="61">
        <v>1641</v>
      </c>
      <c r="H170" s="53" t="s">
        <v>280</v>
      </c>
      <c r="I170" s="39" t="s">
        <v>281</v>
      </c>
      <c r="J170" s="53" t="s">
        <v>280</v>
      </c>
      <c r="K170" s="54" t="s">
        <v>281</v>
      </c>
    </row>
    <row r="171" spans="1:11" x14ac:dyDescent="0.45">
      <c r="A171" s="39" t="s">
        <v>225</v>
      </c>
      <c r="B171" s="53" t="s">
        <v>136</v>
      </c>
      <c r="C171" s="39" t="s">
        <v>741</v>
      </c>
      <c r="D171" s="53" t="s">
        <v>742</v>
      </c>
      <c r="E171" s="60" t="s">
        <v>743</v>
      </c>
      <c r="F171" s="60" t="str">
        <f t="shared" si="2"/>
        <v>北海道広尾郡広尾町</v>
      </c>
      <c r="G171" s="61">
        <v>1642</v>
      </c>
      <c r="H171" s="53" t="s">
        <v>280</v>
      </c>
      <c r="I171" s="39" t="s">
        <v>281</v>
      </c>
      <c r="J171" s="53" t="s">
        <v>280</v>
      </c>
      <c r="K171" s="54" t="s">
        <v>281</v>
      </c>
    </row>
    <row r="172" spans="1:11" x14ac:dyDescent="0.45">
      <c r="A172" s="39" t="s">
        <v>225</v>
      </c>
      <c r="B172" s="53" t="s">
        <v>136</v>
      </c>
      <c r="C172" s="39" t="s">
        <v>744</v>
      </c>
      <c r="D172" s="53" t="s">
        <v>745</v>
      </c>
      <c r="E172" s="60" t="s">
        <v>746</v>
      </c>
      <c r="F172" s="60" t="str">
        <f t="shared" si="2"/>
        <v>北海道中川郡幕別町</v>
      </c>
      <c r="G172" s="61">
        <v>1643</v>
      </c>
      <c r="H172" s="53" t="s">
        <v>280</v>
      </c>
      <c r="I172" s="39" t="s">
        <v>281</v>
      </c>
      <c r="J172" s="53" t="s">
        <v>280</v>
      </c>
      <c r="K172" s="54" t="s">
        <v>281</v>
      </c>
    </row>
    <row r="173" spans="1:11" x14ac:dyDescent="0.45">
      <c r="A173" s="39" t="s">
        <v>225</v>
      </c>
      <c r="B173" s="53" t="s">
        <v>136</v>
      </c>
      <c r="C173" s="39" t="s">
        <v>747</v>
      </c>
      <c r="D173" s="53" t="s">
        <v>748</v>
      </c>
      <c r="E173" s="60" t="s">
        <v>749</v>
      </c>
      <c r="F173" s="60" t="str">
        <f t="shared" si="2"/>
        <v>北海道中川郡池田町</v>
      </c>
      <c r="G173" s="61">
        <v>1644</v>
      </c>
      <c r="H173" s="53" t="s">
        <v>280</v>
      </c>
      <c r="I173" s="39" t="s">
        <v>281</v>
      </c>
      <c r="J173" s="53" t="s">
        <v>280</v>
      </c>
      <c r="K173" s="54" t="s">
        <v>281</v>
      </c>
    </row>
    <row r="174" spans="1:11" x14ac:dyDescent="0.45">
      <c r="A174" s="39" t="s">
        <v>225</v>
      </c>
      <c r="B174" s="53" t="s">
        <v>136</v>
      </c>
      <c r="C174" s="39" t="s">
        <v>750</v>
      </c>
      <c r="D174" s="53" t="s">
        <v>751</v>
      </c>
      <c r="E174" s="60" t="s">
        <v>752</v>
      </c>
      <c r="F174" s="60" t="str">
        <f t="shared" si="2"/>
        <v>北海道中川郡豊頃町</v>
      </c>
      <c r="G174" s="61">
        <v>1645</v>
      </c>
      <c r="H174" s="53" t="s">
        <v>280</v>
      </c>
      <c r="I174" s="39" t="s">
        <v>281</v>
      </c>
      <c r="J174" s="53" t="s">
        <v>280</v>
      </c>
      <c r="K174" s="54" t="s">
        <v>281</v>
      </c>
    </row>
    <row r="175" spans="1:11" x14ac:dyDescent="0.45">
      <c r="A175" s="39" t="s">
        <v>225</v>
      </c>
      <c r="B175" s="53" t="s">
        <v>136</v>
      </c>
      <c r="C175" s="39" t="s">
        <v>753</v>
      </c>
      <c r="D175" s="53" t="s">
        <v>754</v>
      </c>
      <c r="E175" s="60" t="s">
        <v>755</v>
      </c>
      <c r="F175" s="60" t="str">
        <f t="shared" si="2"/>
        <v>北海道中川郡本別町</v>
      </c>
      <c r="G175" s="61">
        <v>1646</v>
      </c>
      <c r="H175" s="53" t="s">
        <v>280</v>
      </c>
      <c r="I175" s="39" t="s">
        <v>281</v>
      </c>
      <c r="J175" s="53" t="s">
        <v>280</v>
      </c>
      <c r="K175" s="54" t="s">
        <v>281</v>
      </c>
    </row>
    <row r="176" spans="1:11" x14ac:dyDescent="0.45">
      <c r="A176" s="39" t="s">
        <v>225</v>
      </c>
      <c r="B176" s="53" t="s">
        <v>136</v>
      </c>
      <c r="C176" s="39" t="s">
        <v>756</v>
      </c>
      <c r="D176" s="53" t="s">
        <v>757</v>
      </c>
      <c r="E176" s="60" t="s">
        <v>758</v>
      </c>
      <c r="F176" s="60" t="str">
        <f t="shared" si="2"/>
        <v>北海道足寄郡足寄町</v>
      </c>
      <c r="G176" s="61">
        <v>1647</v>
      </c>
      <c r="H176" s="53" t="s">
        <v>280</v>
      </c>
      <c r="I176" s="39" t="s">
        <v>281</v>
      </c>
      <c r="J176" s="53" t="s">
        <v>280</v>
      </c>
      <c r="K176" s="54" t="s">
        <v>281</v>
      </c>
    </row>
    <row r="177" spans="1:11" x14ac:dyDescent="0.45">
      <c r="A177" s="39" t="s">
        <v>225</v>
      </c>
      <c r="B177" s="53" t="s">
        <v>136</v>
      </c>
      <c r="C177" s="39" t="s">
        <v>759</v>
      </c>
      <c r="D177" s="53" t="s">
        <v>760</v>
      </c>
      <c r="E177" s="60" t="s">
        <v>761</v>
      </c>
      <c r="F177" s="60" t="str">
        <f t="shared" si="2"/>
        <v>北海道足寄郡陸別町</v>
      </c>
      <c r="G177" s="61">
        <v>1648</v>
      </c>
      <c r="H177" s="53" t="s">
        <v>280</v>
      </c>
      <c r="I177" s="39" t="s">
        <v>281</v>
      </c>
      <c r="J177" s="53" t="s">
        <v>280</v>
      </c>
      <c r="K177" s="54" t="s">
        <v>281</v>
      </c>
    </row>
    <row r="178" spans="1:11" x14ac:dyDescent="0.45">
      <c r="A178" s="39" t="s">
        <v>225</v>
      </c>
      <c r="B178" s="53" t="s">
        <v>136</v>
      </c>
      <c r="C178" s="39" t="s">
        <v>762</v>
      </c>
      <c r="D178" s="53" t="s">
        <v>763</v>
      </c>
      <c r="E178" s="60" t="s">
        <v>764</v>
      </c>
      <c r="F178" s="60" t="str">
        <f t="shared" si="2"/>
        <v>北海道十勝郡浦幌町</v>
      </c>
      <c r="G178" s="61">
        <v>1649</v>
      </c>
      <c r="H178" s="53" t="s">
        <v>280</v>
      </c>
      <c r="I178" s="39" t="s">
        <v>281</v>
      </c>
      <c r="J178" s="53" t="s">
        <v>280</v>
      </c>
      <c r="K178" s="54" t="s">
        <v>281</v>
      </c>
    </row>
    <row r="179" spans="1:11" x14ac:dyDescent="0.45">
      <c r="A179" s="39" t="s">
        <v>225</v>
      </c>
      <c r="B179" s="53" t="s">
        <v>136</v>
      </c>
      <c r="C179" s="39" t="s">
        <v>765</v>
      </c>
      <c r="D179" s="53" t="s">
        <v>766</v>
      </c>
      <c r="E179" s="60" t="s">
        <v>767</v>
      </c>
      <c r="F179" s="60" t="str">
        <f t="shared" si="2"/>
        <v>北海道釧路郡釧路町</v>
      </c>
      <c r="G179" s="61">
        <v>1661</v>
      </c>
      <c r="H179" s="53" t="s">
        <v>276</v>
      </c>
      <c r="I179" s="39" t="s">
        <v>277</v>
      </c>
      <c r="J179" s="53" t="s">
        <v>276</v>
      </c>
      <c r="K179" s="54" t="s">
        <v>277</v>
      </c>
    </row>
    <row r="180" spans="1:11" x14ac:dyDescent="0.45">
      <c r="A180" s="39" t="s">
        <v>225</v>
      </c>
      <c r="B180" s="53" t="s">
        <v>136</v>
      </c>
      <c r="C180" s="39" t="s">
        <v>768</v>
      </c>
      <c r="D180" s="53" t="s">
        <v>769</v>
      </c>
      <c r="E180" s="60" t="s">
        <v>770</v>
      </c>
      <c r="F180" s="60" t="str">
        <f t="shared" si="2"/>
        <v>北海道厚岸郡厚岸町</v>
      </c>
      <c r="G180" s="61">
        <v>1662</v>
      </c>
      <c r="H180" s="53" t="s">
        <v>276</v>
      </c>
      <c r="I180" s="39" t="s">
        <v>277</v>
      </c>
      <c r="J180" s="53" t="s">
        <v>276</v>
      </c>
      <c r="K180" s="54" t="s">
        <v>277</v>
      </c>
    </row>
    <row r="181" spans="1:11" x14ac:dyDescent="0.45">
      <c r="A181" s="39" t="s">
        <v>225</v>
      </c>
      <c r="B181" s="53" t="s">
        <v>136</v>
      </c>
      <c r="C181" s="39" t="s">
        <v>771</v>
      </c>
      <c r="D181" s="53" t="s">
        <v>772</v>
      </c>
      <c r="E181" s="60" t="s">
        <v>773</v>
      </c>
      <c r="F181" s="60" t="str">
        <f t="shared" si="2"/>
        <v>北海道厚岸郡浜中町</v>
      </c>
      <c r="G181" s="61">
        <v>1663</v>
      </c>
      <c r="H181" s="53" t="s">
        <v>276</v>
      </c>
      <c r="I181" s="39" t="s">
        <v>277</v>
      </c>
      <c r="J181" s="53" t="s">
        <v>276</v>
      </c>
      <c r="K181" s="54" t="s">
        <v>277</v>
      </c>
    </row>
    <row r="182" spans="1:11" x14ac:dyDescent="0.45">
      <c r="A182" s="39" t="s">
        <v>225</v>
      </c>
      <c r="B182" s="53" t="s">
        <v>136</v>
      </c>
      <c r="C182" s="39" t="s">
        <v>774</v>
      </c>
      <c r="D182" s="53" t="s">
        <v>775</v>
      </c>
      <c r="E182" s="60" t="s">
        <v>776</v>
      </c>
      <c r="F182" s="60" t="str">
        <f t="shared" si="2"/>
        <v>北海道川上郡標茶町</v>
      </c>
      <c r="G182" s="61">
        <v>1664</v>
      </c>
      <c r="H182" s="53" t="s">
        <v>276</v>
      </c>
      <c r="I182" s="39" t="s">
        <v>277</v>
      </c>
      <c r="J182" s="53" t="s">
        <v>276</v>
      </c>
      <c r="K182" s="54" t="s">
        <v>277</v>
      </c>
    </row>
    <row r="183" spans="1:11" x14ac:dyDescent="0.45">
      <c r="A183" s="39" t="s">
        <v>225</v>
      </c>
      <c r="B183" s="53" t="s">
        <v>136</v>
      </c>
      <c r="C183" s="39" t="s">
        <v>777</v>
      </c>
      <c r="D183" s="53" t="s">
        <v>778</v>
      </c>
      <c r="E183" s="60" t="s">
        <v>779</v>
      </c>
      <c r="F183" s="60" t="str">
        <f t="shared" si="2"/>
        <v>北海道川上郡弟子屈町</v>
      </c>
      <c r="G183" s="61">
        <v>1665</v>
      </c>
      <c r="H183" s="53" t="s">
        <v>276</v>
      </c>
      <c r="I183" s="39" t="s">
        <v>277</v>
      </c>
      <c r="J183" s="53" t="s">
        <v>276</v>
      </c>
      <c r="K183" s="54" t="s">
        <v>277</v>
      </c>
    </row>
    <row r="184" spans="1:11" x14ac:dyDescent="0.45">
      <c r="A184" s="39" t="s">
        <v>225</v>
      </c>
      <c r="B184" s="53" t="s">
        <v>136</v>
      </c>
      <c r="C184" s="39" t="s">
        <v>780</v>
      </c>
      <c r="D184" s="53" t="s">
        <v>781</v>
      </c>
      <c r="E184" s="60" t="s">
        <v>782</v>
      </c>
      <c r="F184" s="60" t="str">
        <f t="shared" si="2"/>
        <v>北海道阿寒郡鶴居村</v>
      </c>
      <c r="G184" s="61">
        <v>1667</v>
      </c>
      <c r="H184" s="53" t="s">
        <v>276</v>
      </c>
      <c r="I184" s="39" t="s">
        <v>277</v>
      </c>
      <c r="J184" s="53" t="s">
        <v>276</v>
      </c>
      <c r="K184" s="54" t="s">
        <v>277</v>
      </c>
    </row>
    <row r="185" spans="1:11" x14ac:dyDescent="0.45">
      <c r="A185" s="39" t="s">
        <v>225</v>
      </c>
      <c r="B185" s="53" t="s">
        <v>136</v>
      </c>
      <c r="C185" s="39" t="s">
        <v>783</v>
      </c>
      <c r="D185" s="53" t="s">
        <v>784</v>
      </c>
      <c r="E185" s="60" t="s">
        <v>785</v>
      </c>
      <c r="F185" s="60" t="str">
        <f t="shared" si="2"/>
        <v>北海道白糠郡白糠町</v>
      </c>
      <c r="G185" s="61">
        <v>1668</v>
      </c>
      <c r="H185" s="53" t="s">
        <v>276</v>
      </c>
      <c r="I185" s="39" t="s">
        <v>277</v>
      </c>
      <c r="J185" s="53" t="s">
        <v>276</v>
      </c>
      <c r="K185" s="54" t="s">
        <v>277</v>
      </c>
    </row>
    <row r="186" spans="1:11" x14ac:dyDescent="0.45">
      <c r="A186" s="39" t="s">
        <v>225</v>
      </c>
      <c r="B186" s="53" t="s">
        <v>136</v>
      </c>
      <c r="C186" s="39" t="s">
        <v>786</v>
      </c>
      <c r="D186" s="53" t="s">
        <v>787</v>
      </c>
      <c r="E186" s="60" t="s">
        <v>788</v>
      </c>
      <c r="F186" s="60" t="str">
        <f t="shared" si="2"/>
        <v>北海道野付郡別海町</v>
      </c>
      <c r="G186" s="61">
        <v>1691</v>
      </c>
      <c r="H186" s="53" t="s">
        <v>330</v>
      </c>
      <c r="I186" s="39" t="s">
        <v>331</v>
      </c>
      <c r="J186" s="53" t="s">
        <v>330</v>
      </c>
      <c r="K186" s="54" t="s">
        <v>331</v>
      </c>
    </row>
    <row r="187" spans="1:11" x14ac:dyDescent="0.45">
      <c r="A187" s="39" t="s">
        <v>225</v>
      </c>
      <c r="B187" s="53" t="s">
        <v>136</v>
      </c>
      <c r="C187" s="39" t="s">
        <v>789</v>
      </c>
      <c r="D187" s="53" t="s">
        <v>790</v>
      </c>
      <c r="E187" s="60" t="s">
        <v>791</v>
      </c>
      <c r="F187" s="60" t="str">
        <f t="shared" si="2"/>
        <v>北海道標津郡中標津町</v>
      </c>
      <c r="G187" s="61">
        <v>1692</v>
      </c>
      <c r="H187" s="53" t="s">
        <v>330</v>
      </c>
      <c r="I187" s="39" t="s">
        <v>331</v>
      </c>
      <c r="J187" s="53" t="s">
        <v>330</v>
      </c>
      <c r="K187" s="54" t="s">
        <v>331</v>
      </c>
    </row>
    <row r="188" spans="1:11" x14ac:dyDescent="0.45">
      <c r="A188" s="39" t="s">
        <v>225</v>
      </c>
      <c r="B188" s="53" t="s">
        <v>136</v>
      </c>
      <c r="C188" s="39" t="s">
        <v>792</v>
      </c>
      <c r="D188" s="53" t="s">
        <v>793</v>
      </c>
      <c r="E188" s="60" t="s">
        <v>794</v>
      </c>
      <c r="F188" s="60" t="str">
        <f t="shared" si="2"/>
        <v>北海道標津郡標津町</v>
      </c>
      <c r="G188" s="61">
        <v>1693</v>
      </c>
      <c r="H188" s="53" t="s">
        <v>330</v>
      </c>
      <c r="I188" s="39" t="s">
        <v>331</v>
      </c>
      <c r="J188" s="53" t="s">
        <v>330</v>
      </c>
      <c r="K188" s="54" t="s">
        <v>331</v>
      </c>
    </row>
    <row r="189" spans="1:11" x14ac:dyDescent="0.45">
      <c r="A189" s="39" t="s">
        <v>225</v>
      </c>
      <c r="B189" s="53" t="s">
        <v>136</v>
      </c>
      <c r="C189" s="39" t="s">
        <v>795</v>
      </c>
      <c r="D189" s="53" t="s">
        <v>796</v>
      </c>
      <c r="E189" s="60" t="s">
        <v>797</v>
      </c>
      <c r="F189" s="60" t="str">
        <f t="shared" si="2"/>
        <v>北海道目梨郡羅臼町</v>
      </c>
      <c r="G189" s="61">
        <v>1694</v>
      </c>
      <c r="H189" s="53" t="s">
        <v>330</v>
      </c>
      <c r="I189" s="39" t="s">
        <v>331</v>
      </c>
      <c r="J189" s="53" t="s">
        <v>330</v>
      </c>
      <c r="K189" s="54" t="s">
        <v>331</v>
      </c>
    </row>
    <row r="190" spans="1:11" x14ac:dyDescent="0.45">
      <c r="A190" s="39" t="s">
        <v>798</v>
      </c>
      <c r="B190" s="53" t="s">
        <v>205</v>
      </c>
      <c r="C190" s="39" t="s">
        <v>799</v>
      </c>
      <c r="D190" s="53" t="s">
        <v>800</v>
      </c>
      <c r="E190" s="60" t="s">
        <v>800</v>
      </c>
      <c r="F190" s="60" t="str">
        <f t="shared" si="2"/>
        <v>青森県青森市</v>
      </c>
      <c r="G190" s="61">
        <v>2201</v>
      </c>
      <c r="H190" s="53" t="s">
        <v>801</v>
      </c>
      <c r="I190" s="39" t="s">
        <v>802</v>
      </c>
      <c r="J190" s="53" t="s">
        <v>801</v>
      </c>
      <c r="K190" s="54" t="s">
        <v>802</v>
      </c>
    </row>
    <row r="191" spans="1:11" x14ac:dyDescent="0.45">
      <c r="A191" s="39" t="s">
        <v>798</v>
      </c>
      <c r="B191" s="53" t="s">
        <v>205</v>
      </c>
      <c r="C191" s="39" t="s">
        <v>803</v>
      </c>
      <c r="D191" s="53" t="s">
        <v>804</v>
      </c>
      <c r="E191" s="60" t="s">
        <v>804</v>
      </c>
      <c r="F191" s="60" t="str">
        <f t="shared" si="2"/>
        <v>青森県弘前市</v>
      </c>
      <c r="G191" s="61">
        <v>2202</v>
      </c>
      <c r="H191" s="53" t="s">
        <v>805</v>
      </c>
      <c r="I191" s="39" t="s">
        <v>806</v>
      </c>
      <c r="J191" s="53" t="s">
        <v>805</v>
      </c>
      <c r="K191" s="54" t="s">
        <v>806</v>
      </c>
    </row>
    <row r="192" spans="1:11" x14ac:dyDescent="0.45">
      <c r="A192" s="39" t="s">
        <v>798</v>
      </c>
      <c r="B192" s="53" t="s">
        <v>205</v>
      </c>
      <c r="C192" s="39" t="s">
        <v>807</v>
      </c>
      <c r="D192" s="53" t="s">
        <v>808</v>
      </c>
      <c r="E192" s="60" t="s">
        <v>808</v>
      </c>
      <c r="F192" s="60" t="str">
        <f t="shared" si="2"/>
        <v>青森県八戸市</v>
      </c>
      <c r="G192" s="61">
        <v>2203</v>
      </c>
      <c r="H192" s="53" t="s">
        <v>809</v>
      </c>
      <c r="I192" s="39" t="s">
        <v>810</v>
      </c>
      <c r="J192" s="53" t="s">
        <v>809</v>
      </c>
      <c r="K192" s="54" t="s">
        <v>810</v>
      </c>
    </row>
    <row r="193" spans="1:11" x14ac:dyDescent="0.45">
      <c r="A193" s="39" t="s">
        <v>798</v>
      </c>
      <c r="B193" s="53" t="s">
        <v>205</v>
      </c>
      <c r="C193" s="39" t="s">
        <v>811</v>
      </c>
      <c r="D193" s="53" t="s">
        <v>812</v>
      </c>
      <c r="E193" s="60" t="s">
        <v>812</v>
      </c>
      <c r="F193" s="60" t="str">
        <f t="shared" si="2"/>
        <v>青森県黒石市</v>
      </c>
      <c r="G193" s="61">
        <v>2204</v>
      </c>
      <c r="H193" s="53" t="s">
        <v>805</v>
      </c>
      <c r="I193" s="39" t="s">
        <v>806</v>
      </c>
      <c r="J193" s="53" t="s">
        <v>805</v>
      </c>
      <c r="K193" s="54" t="s">
        <v>806</v>
      </c>
    </row>
    <row r="194" spans="1:11" x14ac:dyDescent="0.45">
      <c r="A194" s="39" t="s">
        <v>798</v>
      </c>
      <c r="B194" s="53" t="s">
        <v>205</v>
      </c>
      <c r="C194" s="39" t="s">
        <v>813</v>
      </c>
      <c r="D194" s="53" t="s">
        <v>814</v>
      </c>
      <c r="E194" s="60" t="s">
        <v>814</v>
      </c>
      <c r="F194" s="60" t="str">
        <f t="shared" si="2"/>
        <v>青森県五所川原市</v>
      </c>
      <c r="G194" s="61">
        <v>2205</v>
      </c>
      <c r="H194" s="53" t="s">
        <v>815</v>
      </c>
      <c r="I194" s="39" t="s">
        <v>816</v>
      </c>
      <c r="J194" s="53" t="s">
        <v>815</v>
      </c>
      <c r="K194" s="54" t="s">
        <v>816</v>
      </c>
    </row>
    <row r="195" spans="1:11" x14ac:dyDescent="0.45">
      <c r="A195" s="39" t="s">
        <v>798</v>
      </c>
      <c r="B195" s="53" t="s">
        <v>205</v>
      </c>
      <c r="C195" s="39" t="s">
        <v>817</v>
      </c>
      <c r="D195" s="53" t="s">
        <v>818</v>
      </c>
      <c r="E195" s="60" t="s">
        <v>818</v>
      </c>
      <c r="F195" s="60" t="str">
        <f t="shared" ref="F195:F258" si="3">B195&amp;E195</f>
        <v>青森県十和田市</v>
      </c>
      <c r="G195" s="61">
        <v>2206</v>
      </c>
      <c r="H195" s="53" t="s">
        <v>819</v>
      </c>
      <c r="I195" s="39" t="s">
        <v>820</v>
      </c>
      <c r="J195" s="53" t="s">
        <v>819</v>
      </c>
      <c r="K195" s="54" t="s">
        <v>820</v>
      </c>
    </row>
    <row r="196" spans="1:11" x14ac:dyDescent="0.45">
      <c r="A196" s="39" t="s">
        <v>798</v>
      </c>
      <c r="B196" s="53" t="s">
        <v>205</v>
      </c>
      <c r="C196" s="39" t="s">
        <v>821</v>
      </c>
      <c r="D196" s="53" t="s">
        <v>822</v>
      </c>
      <c r="E196" s="60" t="s">
        <v>822</v>
      </c>
      <c r="F196" s="60" t="str">
        <f t="shared" si="3"/>
        <v>青森県三沢市</v>
      </c>
      <c r="G196" s="61">
        <v>2207</v>
      </c>
      <c r="H196" s="53" t="s">
        <v>819</v>
      </c>
      <c r="I196" s="39" t="s">
        <v>820</v>
      </c>
      <c r="J196" s="53" t="s">
        <v>819</v>
      </c>
      <c r="K196" s="54" t="s">
        <v>820</v>
      </c>
    </row>
    <row r="197" spans="1:11" x14ac:dyDescent="0.45">
      <c r="A197" s="39" t="s">
        <v>798</v>
      </c>
      <c r="B197" s="53" t="s">
        <v>205</v>
      </c>
      <c r="C197" s="39" t="s">
        <v>823</v>
      </c>
      <c r="D197" s="53" t="s">
        <v>824</v>
      </c>
      <c r="E197" s="60" t="s">
        <v>824</v>
      </c>
      <c r="F197" s="60" t="str">
        <f t="shared" si="3"/>
        <v>青森県むつ市</v>
      </c>
      <c r="G197" s="61">
        <v>2208</v>
      </c>
      <c r="H197" s="53" t="s">
        <v>825</v>
      </c>
      <c r="I197" s="39" t="s">
        <v>826</v>
      </c>
      <c r="J197" s="53" t="s">
        <v>825</v>
      </c>
      <c r="K197" s="54" t="s">
        <v>826</v>
      </c>
    </row>
    <row r="198" spans="1:11" x14ac:dyDescent="0.45">
      <c r="A198" s="39" t="s">
        <v>798</v>
      </c>
      <c r="B198" s="53" t="s">
        <v>205</v>
      </c>
      <c r="C198" s="39" t="s">
        <v>827</v>
      </c>
      <c r="D198" s="53" t="s">
        <v>828</v>
      </c>
      <c r="E198" s="60" t="s">
        <v>828</v>
      </c>
      <c r="F198" s="60" t="str">
        <f t="shared" si="3"/>
        <v>青森県つがる市</v>
      </c>
      <c r="G198" s="61">
        <v>2209</v>
      </c>
      <c r="H198" s="53" t="s">
        <v>815</v>
      </c>
      <c r="I198" s="39" t="s">
        <v>816</v>
      </c>
      <c r="J198" s="53" t="s">
        <v>815</v>
      </c>
      <c r="K198" s="54" t="s">
        <v>816</v>
      </c>
    </row>
    <row r="199" spans="1:11" x14ac:dyDescent="0.45">
      <c r="A199" s="39" t="s">
        <v>798</v>
      </c>
      <c r="B199" s="53" t="s">
        <v>205</v>
      </c>
      <c r="C199" s="39" t="s">
        <v>829</v>
      </c>
      <c r="D199" s="53" t="s">
        <v>830</v>
      </c>
      <c r="E199" s="60" t="s">
        <v>830</v>
      </c>
      <c r="F199" s="60" t="str">
        <f t="shared" si="3"/>
        <v>青森県平川市</v>
      </c>
      <c r="G199" s="61">
        <v>2210</v>
      </c>
      <c r="H199" s="53" t="s">
        <v>805</v>
      </c>
      <c r="I199" s="39" t="s">
        <v>806</v>
      </c>
      <c r="J199" s="53" t="s">
        <v>805</v>
      </c>
      <c r="K199" s="54" t="s">
        <v>806</v>
      </c>
    </row>
    <row r="200" spans="1:11" x14ac:dyDescent="0.45">
      <c r="A200" s="39" t="s">
        <v>798</v>
      </c>
      <c r="B200" s="53" t="s">
        <v>205</v>
      </c>
      <c r="C200" s="39" t="s">
        <v>831</v>
      </c>
      <c r="D200" s="53" t="s">
        <v>832</v>
      </c>
      <c r="E200" s="60" t="s">
        <v>833</v>
      </c>
      <c r="F200" s="60" t="str">
        <f t="shared" si="3"/>
        <v>青森県東津軽郡平内町</v>
      </c>
      <c r="G200" s="61">
        <v>2301</v>
      </c>
      <c r="H200" s="53" t="s">
        <v>801</v>
      </c>
      <c r="I200" s="39" t="s">
        <v>802</v>
      </c>
      <c r="J200" s="53" t="s">
        <v>801</v>
      </c>
      <c r="K200" s="54" t="s">
        <v>802</v>
      </c>
    </row>
    <row r="201" spans="1:11" x14ac:dyDescent="0.45">
      <c r="A201" s="39" t="s">
        <v>798</v>
      </c>
      <c r="B201" s="53" t="s">
        <v>205</v>
      </c>
      <c r="C201" s="39" t="s">
        <v>834</v>
      </c>
      <c r="D201" s="53" t="s">
        <v>835</v>
      </c>
      <c r="E201" s="60" t="s">
        <v>836</v>
      </c>
      <c r="F201" s="60" t="str">
        <f t="shared" si="3"/>
        <v>青森県東津軽郡今別町</v>
      </c>
      <c r="G201" s="61">
        <v>2303</v>
      </c>
      <c r="H201" s="53" t="s">
        <v>801</v>
      </c>
      <c r="I201" s="39" t="s">
        <v>802</v>
      </c>
      <c r="J201" s="53" t="s">
        <v>801</v>
      </c>
      <c r="K201" s="54" t="s">
        <v>802</v>
      </c>
    </row>
    <row r="202" spans="1:11" x14ac:dyDescent="0.45">
      <c r="A202" s="39" t="s">
        <v>798</v>
      </c>
      <c r="B202" s="53" t="s">
        <v>205</v>
      </c>
      <c r="C202" s="39" t="s">
        <v>837</v>
      </c>
      <c r="D202" s="53" t="s">
        <v>838</v>
      </c>
      <c r="E202" s="60" t="s">
        <v>839</v>
      </c>
      <c r="F202" s="60" t="str">
        <f t="shared" si="3"/>
        <v>青森県東津軽郡蓬田村</v>
      </c>
      <c r="G202" s="61">
        <v>2304</v>
      </c>
      <c r="H202" s="53" t="s">
        <v>801</v>
      </c>
      <c r="I202" s="39" t="s">
        <v>802</v>
      </c>
      <c r="J202" s="53" t="s">
        <v>801</v>
      </c>
      <c r="K202" s="54" t="s">
        <v>802</v>
      </c>
    </row>
    <row r="203" spans="1:11" x14ac:dyDescent="0.45">
      <c r="A203" s="39" t="s">
        <v>798</v>
      </c>
      <c r="B203" s="53" t="s">
        <v>205</v>
      </c>
      <c r="C203" s="39" t="s">
        <v>840</v>
      </c>
      <c r="D203" s="53" t="s">
        <v>841</v>
      </c>
      <c r="E203" s="60" t="s">
        <v>842</v>
      </c>
      <c r="F203" s="60" t="str">
        <f t="shared" si="3"/>
        <v>青森県東津軽郡外ヶ浜町</v>
      </c>
      <c r="G203" s="61">
        <v>2307</v>
      </c>
      <c r="H203" s="53" t="s">
        <v>801</v>
      </c>
      <c r="I203" s="39" t="s">
        <v>802</v>
      </c>
      <c r="J203" s="53" t="s">
        <v>801</v>
      </c>
      <c r="K203" s="54" t="s">
        <v>802</v>
      </c>
    </row>
    <row r="204" spans="1:11" x14ac:dyDescent="0.45">
      <c r="A204" s="39" t="s">
        <v>798</v>
      </c>
      <c r="B204" s="53" t="s">
        <v>205</v>
      </c>
      <c r="C204" s="39" t="s">
        <v>843</v>
      </c>
      <c r="D204" s="53" t="s">
        <v>844</v>
      </c>
      <c r="E204" s="60" t="s">
        <v>845</v>
      </c>
      <c r="F204" s="60" t="str">
        <f t="shared" si="3"/>
        <v>青森県西津軽郡鰺ヶ沢町</v>
      </c>
      <c r="G204" s="61">
        <v>2321</v>
      </c>
      <c r="H204" s="53" t="s">
        <v>815</v>
      </c>
      <c r="I204" s="39" t="s">
        <v>816</v>
      </c>
      <c r="J204" s="53" t="s">
        <v>815</v>
      </c>
      <c r="K204" s="54" t="s">
        <v>816</v>
      </c>
    </row>
    <row r="205" spans="1:11" x14ac:dyDescent="0.45">
      <c r="A205" s="39" t="s">
        <v>798</v>
      </c>
      <c r="B205" s="53" t="s">
        <v>205</v>
      </c>
      <c r="C205" s="39" t="s">
        <v>846</v>
      </c>
      <c r="D205" s="53" t="s">
        <v>847</v>
      </c>
      <c r="E205" s="60" t="s">
        <v>848</v>
      </c>
      <c r="F205" s="60" t="str">
        <f t="shared" si="3"/>
        <v>青森県西津軽郡深浦町</v>
      </c>
      <c r="G205" s="61">
        <v>2323</v>
      </c>
      <c r="H205" s="53" t="s">
        <v>815</v>
      </c>
      <c r="I205" s="39" t="s">
        <v>816</v>
      </c>
      <c r="J205" s="53" t="s">
        <v>815</v>
      </c>
      <c r="K205" s="54" t="s">
        <v>816</v>
      </c>
    </row>
    <row r="206" spans="1:11" x14ac:dyDescent="0.45">
      <c r="A206" s="39" t="s">
        <v>798</v>
      </c>
      <c r="B206" s="53" t="s">
        <v>205</v>
      </c>
      <c r="C206" s="39" t="s">
        <v>849</v>
      </c>
      <c r="D206" s="53" t="s">
        <v>850</v>
      </c>
      <c r="E206" s="60" t="s">
        <v>851</v>
      </c>
      <c r="F206" s="60" t="str">
        <f t="shared" si="3"/>
        <v>青森県中津軽郡西目屋村</v>
      </c>
      <c r="G206" s="61">
        <v>2343</v>
      </c>
      <c r="H206" s="53" t="s">
        <v>805</v>
      </c>
      <c r="I206" s="39" t="s">
        <v>806</v>
      </c>
      <c r="J206" s="53" t="s">
        <v>805</v>
      </c>
      <c r="K206" s="54" t="s">
        <v>806</v>
      </c>
    </row>
    <row r="207" spans="1:11" x14ac:dyDescent="0.45">
      <c r="A207" s="39" t="s">
        <v>798</v>
      </c>
      <c r="B207" s="53" t="s">
        <v>205</v>
      </c>
      <c r="C207" s="39" t="s">
        <v>852</v>
      </c>
      <c r="D207" s="53" t="s">
        <v>853</v>
      </c>
      <c r="E207" s="60" t="s">
        <v>854</v>
      </c>
      <c r="F207" s="60" t="str">
        <f t="shared" si="3"/>
        <v>青森県南津軽郡藤崎町</v>
      </c>
      <c r="G207" s="61">
        <v>2361</v>
      </c>
      <c r="H207" s="53" t="s">
        <v>805</v>
      </c>
      <c r="I207" s="39" t="s">
        <v>806</v>
      </c>
      <c r="J207" s="53" t="s">
        <v>805</v>
      </c>
      <c r="K207" s="54" t="s">
        <v>806</v>
      </c>
    </row>
    <row r="208" spans="1:11" x14ac:dyDescent="0.45">
      <c r="A208" s="39" t="s">
        <v>798</v>
      </c>
      <c r="B208" s="53" t="s">
        <v>205</v>
      </c>
      <c r="C208" s="39" t="s">
        <v>855</v>
      </c>
      <c r="D208" s="53" t="s">
        <v>856</v>
      </c>
      <c r="E208" s="60" t="s">
        <v>857</v>
      </c>
      <c r="F208" s="60" t="str">
        <f t="shared" si="3"/>
        <v>青森県南津軽郡大鰐町</v>
      </c>
      <c r="G208" s="61">
        <v>2362</v>
      </c>
      <c r="H208" s="53" t="s">
        <v>805</v>
      </c>
      <c r="I208" s="39" t="s">
        <v>806</v>
      </c>
      <c r="J208" s="53" t="s">
        <v>805</v>
      </c>
      <c r="K208" s="54" t="s">
        <v>806</v>
      </c>
    </row>
    <row r="209" spans="1:11" x14ac:dyDescent="0.45">
      <c r="A209" s="39" t="s">
        <v>798</v>
      </c>
      <c r="B209" s="53" t="s">
        <v>205</v>
      </c>
      <c r="C209" s="39" t="s">
        <v>858</v>
      </c>
      <c r="D209" s="53" t="s">
        <v>859</v>
      </c>
      <c r="E209" s="60" t="s">
        <v>860</v>
      </c>
      <c r="F209" s="60" t="str">
        <f t="shared" si="3"/>
        <v>青森県南津軽郡田舎館村</v>
      </c>
      <c r="G209" s="61">
        <v>2367</v>
      </c>
      <c r="H209" s="53" t="s">
        <v>805</v>
      </c>
      <c r="I209" s="39" t="s">
        <v>806</v>
      </c>
      <c r="J209" s="53" t="s">
        <v>805</v>
      </c>
      <c r="K209" s="54" t="s">
        <v>806</v>
      </c>
    </row>
    <row r="210" spans="1:11" x14ac:dyDescent="0.45">
      <c r="A210" s="39" t="s">
        <v>798</v>
      </c>
      <c r="B210" s="53" t="s">
        <v>205</v>
      </c>
      <c r="C210" s="39" t="s">
        <v>861</v>
      </c>
      <c r="D210" s="53" t="s">
        <v>862</v>
      </c>
      <c r="E210" s="60" t="s">
        <v>863</v>
      </c>
      <c r="F210" s="60" t="str">
        <f t="shared" si="3"/>
        <v>青森県北津軽郡板柳町</v>
      </c>
      <c r="G210" s="61">
        <v>2381</v>
      </c>
      <c r="H210" s="53" t="s">
        <v>805</v>
      </c>
      <c r="I210" s="39" t="s">
        <v>806</v>
      </c>
      <c r="J210" s="53" t="s">
        <v>805</v>
      </c>
      <c r="K210" s="54" t="s">
        <v>806</v>
      </c>
    </row>
    <row r="211" spans="1:11" x14ac:dyDescent="0.45">
      <c r="A211" s="39" t="s">
        <v>798</v>
      </c>
      <c r="B211" s="53" t="s">
        <v>205</v>
      </c>
      <c r="C211" s="39" t="s">
        <v>864</v>
      </c>
      <c r="D211" s="53" t="s">
        <v>865</v>
      </c>
      <c r="E211" s="60" t="s">
        <v>866</v>
      </c>
      <c r="F211" s="60" t="str">
        <f t="shared" si="3"/>
        <v>青森県北津軽郡鶴田町</v>
      </c>
      <c r="G211" s="61">
        <v>2384</v>
      </c>
      <c r="H211" s="53" t="s">
        <v>815</v>
      </c>
      <c r="I211" s="39" t="s">
        <v>816</v>
      </c>
      <c r="J211" s="53" t="s">
        <v>815</v>
      </c>
      <c r="K211" s="54" t="s">
        <v>816</v>
      </c>
    </row>
    <row r="212" spans="1:11" x14ac:dyDescent="0.45">
      <c r="A212" s="39" t="s">
        <v>798</v>
      </c>
      <c r="B212" s="53" t="s">
        <v>205</v>
      </c>
      <c r="C212" s="39" t="s">
        <v>867</v>
      </c>
      <c r="D212" s="53" t="s">
        <v>868</v>
      </c>
      <c r="E212" s="60" t="s">
        <v>869</v>
      </c>
      <c r="F212" s="60" t="str">
        <f t="shared" si="3"/>
        <v>青森県北津軽郡中泊町</v>
      </c>
      <c r="G212" s="61">
        <v>2387</v>
      </c>
      <c r="H212" s="53" t="s">
        <v>815</v>
      </c>
      <c r="I212" s="39" t="s">
        <v>816</v>
      </c>
      <c r="J212" s="53" t="s">
        <v>815</v>
      </c>
      <c r="K212" s="54" t="s">
        <v>816</v>
      </c>
    </row>
    <row r="213" spans="1:11" x14ac:dyDescent="0.45">
      <c r="A213" s="39" t="s">
        <v>798</v>
      </c>
      <c r="B213" s="53" t="s">
        <v>205</v>
      </c>
      <c r="C213" s="39" t="s">
        <v>870</v>
      </c>
      <c r="D213" s="53" t="s">
        <v>871</v>
      </c>
      <c r="E213" s="60" t="s">
        <v>872</v>
      </c>
      <c r="F213" s="60" t="str">
        <f t="shared" si="3"/>
        <v>青森県上北郡野辺地町</v>
      </c>
      <c r="G213" s="61">
        <v>2401</v>
      </c>
      <c r="H213" s="53" t="s">
        <v>819</v>
      </c>
      <c r="I213" s="39" t="s">
        <v>820</v>
      </c>
      <c r="J213" s="53" t="s">
        <v>819</v>
      </c>
      <c r="K213" s="54" t="s">
        <v>820</v>
      </c>
    </row>
    <row r="214" spans="1:11" x14ac:dyDescent="0.45">
      <c r="A214" s="39" t="s">
        <v>798</v>
      </c>
      <c r="B214" s="53" t="s">
        <v>205</v>
      </c>
      <c r="C214" s="39" t="s">
        <v>873</v>
      </c>
      <c r="D214" s="53" t="s">
        <v>874</v>
      </c>
      <c r="E214" s="60" t="s">
        <v>875</v>
      </c>
      <c r="F214" s="60" t="str">
        <f t="shared" si="3"/>
        <v>青森県上北郡七戸町</v>
      </c>
      <c r="G214" s="61">
        <v>2402</v>
      </c>
      <c r="H214" s="53" t="s">
        <v>819</v>
      </c>
      <c r="I214" s="39" t="s">
        <v>820</v>
      </c>
      <c r="J214" s="53" t="s">
        <v>819</v>
      </c>
      <c r="K214" s="54" t="s">
        <v>820</v>
      </c>
    </row>
    <row r="215" spans="1:11" x14ac:dyDescent="0.45">
      <c r="A215" s="39" t="s">
        <v>798</v>
      </c>
      <c r="B215" s="53" t="s">
        <v>205</v>
      </c>
      <c r="C215" s="39" t="s">
        <v>876</v>
      </c>
      <c r="D215" s="53" t="s">
        <v>877</v>
      </c>
      <c r="E215" s="60" t="s">
        <v>878</v>
      </c>
      <c r="F215" s="60" t="str">
        <f t="shared" si="3"/>
        <v>青森県上北郡六戸町</v>
      </c>
      <c r="G215" s="61">
        <v>2405</v>
      </c>
      <c r="H215" s="53" t="s">
        <v>819</v>
      </c>
      <c r="I215" s="39" t="s">
        <v>820</v>
      </c>
      <c r="J215" s="53" t="s">
        <v>819</v>
      </c>
      <c r="K215" s="54" t="s">
        <v>820</v>
      </c>
    </row>
    <row r="216" spans="1:11" x14ac:dyDescent="0.45">
      <c r="A216" s="39" t="s">
        <v>798</v>
      </c>
      <c r="B216" s="53" t="s">
        <v>205</v>
      </c>
      <c r="C216" s="39" t="s">
        <v>879</v>
      </c>
      <c r="D216" s="53" t="s">
        <v>880</v>
      </c>
      <c r="E216" s="60" t="s">
        <v>881</v>
      </c>
      <c r="F216" s="60" t="str">
        <f t="shared" si="3"/>
        <v>青森県上北郡横浜町</v>
      </c>
      <c r="G216" s="61">
        <v>2406</v>
      </c>
      <c r="H216" s="53" t="s">
        <v>819</v>
      </c>
      <c r="I216" s="39" t="s">
        <v>820</v>
      </c>
      <c r="J216" s="53" t="s">
        <v>819</v>
      </c>
      <c r="K216" s="54" t="s">
        <v>820</v>
      </c>
    </row>
    <row r="217" spans="1:11" x14ac:dyDescent="0.45">
      <c r="A217" s="39" t="s">
        <v>798</v>
      </c>
      <c r="B217" s="53" t="s">
        <v>205</v>
      </c>
      <c r="C217" s="39" t="s">
        <v>882</v>
      </c>
      <c r="D217" s="53" t="s">
        <v>883</v>
      </c>
      <c r="E217" s="60" t="s">
        <v>884</v>
      </c>
      <c r="F217" s="60" t="str">
        <f t="shared" si="3"/>
        <v>青森県上北郡東北町</v>
      </c>
      <c r="G217" s="61">
        <v>2408</v>
      </c>
      <c r="H217" s="53" t="s">
        <v>819</v>
      </c>
      <c r="I217" s="39" t="s">
        <v>820</v>
      </c>
      <c r="J217" s="53" t="s">
        <v>819</v>
      </c>
      <c r="K217" s="54" t="s">
        <v>820</v>
      </c>
    </row>
    <row r="218" spans="1:11" x14ac:dyDescent="0.45">
      <c r="A218" s="39" t="s">
        <v>798</v>
      </c>
      <c r="B218" s="53" t="s">
        <v>205</v>
      </c>
      <c r="C218" s="39" t="s">
        <v>885</v>
      </c>
      <c r="D218" s="53" t="s">
        <v>886</v>
      </c>
      <c r="E218" s="60" t="s">
        <v>887</v>
      </c>
      <c r="F218" s="60" t="str">
        <f t="shared" si="3"/>
        <v>青森県上北郡六ヶ所村</v>
      </c>
      <c r="G218" s="61">
        <v>2411</v>
      </c>
      <c r="H218" s="53" t="s">
        <v>819</v>
      </c>
      <c r="I218" s="39" t="s">
        <v>820</v>
      </c>
      <c r="J218" s="53" t="s">
        <v>819</v>
      </c>
      <c r="K218" s="54" t="s">
        <v>820</v>
      </c>
    </row>
    <row r="219" spans="1:11" x14ac:dyDescent="0.45">
      <c r="A219" s="39" t="s">
        <v>798</v>
      </c>
      <c r="B219" s="53" t="s">
        <v>205</v>
      </c>
      <c r="C219" s="39" t="s">
        <v>888</v>
      </c>
      <c r="D219" s="53" t="s">
        <v>889</v>
      </c>
      <c r="E219" s="60" t="s">
        <v>890</v>
      </c>
      <c r="F219" s="60" t="str">
        <f t="shared" si="3"/>
        <v>青森県上北郡おいらせ町</v>
      </c>
      <c r="G219" s="61">
        <v>2412</v>
      </c>
      <c r="H219" s="53" t="s">
        <v>809</v>
      </c>
      <c r="I219" s="39" t="s">
        <v>810</v>
      </c>
      <c r="J219" s="53" t="s">
        <v>809</v>
      </c>
      <c r="K219" s="54" t="s">
        <v>810</v>
      </c>
    </row>
    <row r="220" spans="1:11" x14ac:dyDescent="0.45">
      <c r="A220" s="39" t="s">
        <v>798</v>
      </c>
      <c r="B220" s="53" t="s">
        <v>205</v>
      </c>
      <c r="C220" s="39" t="s">
        <v>891</v>
      </c>
      <c r="D220" s="53" t="s">
        <v>892</v>
      </c>
      <c r="E220" s="60" t="s">
        <v>893</v>
      </c>
      <c r="F220" s="60" t="str">
        <f t="shared" si="3"/>
        <v>青森県下北郡大間町</v>
      </c>
      <c r="G220" s="61">
        <v>2423</v>
      </c>
      <c r="H220" s="53" t="s">
        <v>825</v>
      </c>
      <c r="I220" s="39" t="s">
        <v>826</v>
      </c>
      <c r="J220" s="53" t="s">
        <v>825</v>
      </c>
      <c r="K220" s="54" t="s">
        <v>826</v>
      </c>
    </row>
    <row r="221" spans="1:11" x14ac:dyDescent="0.45">
      <c r="A221" s="39" t="s">
        <v>798</v>
      </c>
      <c r="B221" s="53" t="s">
        <v>205</v>
      </c>
      <c r="C221" s="39" t="s">
        <v>894</v>
      </c>
      <c r="D221" s="53" t="s">
        <v>895</v>
      </c>
      <c r="E221" s="60" t="s">
        <v>896</v>
      </c>
      <c r="F221" s="60" t="str">
        <f t="shared" si="3"/>
        <v>青森県下北郡東通村</v>
      </c>
      <c r="G221" s="61">
        <v>2424</v>
      </c>
      <c r="H221" s="53" t="s">
        <v>825</v>
      </c>
      <c r="I221" s="39" t="s">
        <v>826</v>
      </c>
      <c r="J221" s="53" t="s">
        <v>825</v>
      </c>
      <c r="K221" s="54" t="s">
        <v>826</v>
      </c>
    </row>
    <row r="222" spans="1:11" x14ac:dyDescent="0.45">
      <c r="A222" s="39" t="s">
        <v>798</v>
      </c>
      <c r="B222" s="53" t="s">
        <v>205</v>
      </c>
      <c r="C222" s="39" t="s">
        <v>897</v>
      </c>
      <c r="D222" s="53" t="s">
        <v>898</v>
      </c>
      <c r="E222" s="60" t="s">
        <v>899</v>
      </c>
      <c r="F222" s="60" t="str">
        <f t="shared" si="3"/>
        <v>青森県下北郡風間浦村</v>
      </c>
      <c r="G222" s="61">
        <v>2425</v>
      </c>
      <c r="H222" s="53" t="s">
        <v>825</v>
      </c>
      <c r="I222" s="39" t="s">
        <v>826</v>
      </c>
      <c r="J222" s="53" t="s">
        <v>825</v>
      </c>
      <c r="K222" s="54" t="s">
        <v>826</v>
      </c>
    </row>
    <row r="223" spans="1:11" x14ac:dyDescent="0.45">
      <c r="A223" s="39" t="s">
        <v>798</v>
      </c>
      <c r="B223" s="53" t="s">
        <v>205</v>
      </c>
      <c r="C223" s="39" t="s">
        <v>900</v>
      </c>
      <c r="D223" s="53" t="s">
        <v>901</v>
      </c>
      <c r="E223" s="60" t="s">
        <v>902</v>
      </c>
      <c r="F223" s="60" t="str">
        <f t="shared" si="3"/>
        <v>青森県下北郡佐井村</v>
      </c>
      <c r="G223" s="61">
        <v>2426</v>
      </c>
      <c r="H223" s="53" t="s">
        <v>825</v>
      </c>
      <c r="I223" s="39" t="s">
        <v>826</v>
      </c>
      <c r="J223" s="53" t="s">
        <v>825</v>
      </c>
      <c r="K223" s="54" t="s">
        <v>826</v>
      </c>
    </row>
    <row r="224" spans="1:11" x14ac:dyDescent="0.45">
      <c r="A224" s="39" t="s">
        <v>798</v>
      </c>
      <c r="B224" s="53" t="s">
        <v>205</v>
      </c>
      <c r="C224" s="39" t="s">
        <v>903</v>
      </c>
      <c r="D224" s="53" t="s">
        <v>904</v>
      </c>
      <c r="E224" s="60" t="s">
        <v>905</v>
      </c>
      <c r="F224" s="60" t="str">
        <f t="shared" si="3"/>
        <v>青森県三戸郡三戸町</v>
      </c>
      <c r="G224" s="61">
        <v>2441</v>
      </c>
      <c r="H224" s="53" t="s">
        <v>809</v>
      </c>
      <c r="I224" s="39" t="s">
        <v>810</v>
      </c>
      <c r="J224" s="53" t="s">
        <v>809</v>
      </c>
      <c r="K224" s="54" t="s">
        <v>810</v>
      </c>
    </row>
    <row r="225" spans="1:11" x14ac:dyDescent="0.45">
      <c r="A225" s="39" t="s">
        <v>798</v>
      </c>
      <c r="B225" s="53" t="s">
        <v>205</v>
      </c>
      <c r="C225" s="39" t="s">
        <v>906</v>
      </c>
      <c r="D225" s="53" t="s">
        <v>907</v>
      </c>
      <c r="E225" s="60" t="s">
        <v>908</v>
      </c>
      <c r="F225" s="60" t="str">
        <f t="shared" si="3"/>
        <v>青森県三戸郡五戸町</v>
      </c>
      <c r="G225" s="61">
        <v>2442</v>
      </c>
      <c r="H225" s="53" t="s">
        <v>809</v>
      </c>
      <c r="I225" s="39" t="s">
        <v>810</v>
      </c>
      <c r="J225" s="53" t="s">
        <v>809</v>
      </c>
      <c r="K225" s="54" t="s">
        <v>810</v>
      </c>
    </row>
    <row r="226" spans="1:11" x14ac:dyDescent="0.45">
      <c r="A226" s="39" t="s">
        <v>798</v>
      </c>
      <c r="B226" s="53" t="s">
        <v>205</v>
      </c>
      <c r="C226" s="39" t="s">
        <v>909</v>
      </c>
      <c r="D226" s="53" t="s">
        <v>910</v>
      </c>
      <c r="E226" s="60" t="s">
        <v>911</v>
      </c>
      <c r="F226" s="60" t="str">
        <f t="shared" si="3"/>
        <v>青森県三戸郡田子町</v>
      </c>
      <c r="G226" s="61">
        <v>2443</v>
      </c>
      <c r="H226" s="53" t="s">
        <v>809</v>
      </c>
      <c r="I226" s="39" t="s">
        <v>810</v>
      </c>
      <c r="J226" s="53" t="s">
        <v>809</v>
      </c>
      <c r="K226" s="54" t="s">
        <v>810</v>
      </c>
    </row>
    <row r="227" spans="1:11" x14ac:dyDescent="0.45">
      <c r="A227" s="39" t="s">
        <v>798</v>
      </c>
      <c r="B227" s="53" t="s">
        <v>205</v>
      </c>
      <c r="C227" s="39" t="s">
        <v>912</v>
      </c>
      <c r="D227" s="53" t="s">
        <v>913</v>
      </c>
      <c r="E227" s="60" t="s">
        <v>914</v>
      </c>
      <c r="F227" s="60" t="str">
        <f t="shared" si="3"/>
        <v>青森県三戸郡南部町</v>
      </c>
      <c r="G227" s="61">
        <v>2445</v>
      </c>
      <c r="H227" s="53" t="s">
        <v>809</v>
      </c>
      <c r="I227" s="39" t="s">
        <v>810</v>
      </c>
      <c r="J227" s="53" t="s">
        <v>809</v>
      </c>
      <c r="K227" s="54" t="s">
        <v>810</v>
      </c>
    </row>
    <row r="228" spans="1:11" x14ac:dyDescent="0.45">
      <c r="A228" s="39" t="s">
        <v>798</v>
      </c>
      <c r="B228" s="53" t="s">
        <v>205</v>
      </c>
      <c r="C228" s="39" t="s">
        <v>915</v>
      </c>
      <c r="D228" s="53" t="s">
        <v>916</v>
      </c>
      <c r="E228" s="60" t="s">
        <v>917</v>
      </c>
      <c r="F228" s="60" t="str">
        <f t="shared" si="3"/>
        <v>青森県三戸郡階上町</v>
      </c>
      <c r="G228" s="61">
        <v>2446</v>
      </c>
      <c r="H228" s="53" t="s">
        <v>809</v>
      </c>
      <c r="I228" s="39" t="s">
        <v>810</v>
      </c>
      <c r="J228" s="53" t="s">
        <v>809</v>
      </c>
      <c r="K228" s="54" t="s">
        <v>810</v>
      </c>
    </row>
    <row r="229" spans="1:11" x14ac:dyDescent="0.45">
      <c r="A229" s="39" t="s">
        <v>798</v>
      </c>
      <c r="B229" s="53" t="s">
        <v>205</v>
      </c>
      <c r="C229" s="39" t="s">
        <v>918</v>
      </c>
      <c r="D229" s="53" t="s">
        <v>919</v>
      </c>
      <c r="E229" s="60" t="s">
        <v>920</v>
      </c>
      <c r="F229" s="60" t="str">
        <f t="shared" si="3"/>
        <v>青森県三戸郡新郷村</v>
      </c>
      <c r="G229" s="61">
        <v>2450</v>
      </c>
      <c r="H229" s="53" t="s">
        <v>809</v>
      </c>
      <c r="I229" s="39" t="s">
        <v>810</v>
      </c>
      <c r="J229" s="53" t="s">
        <v>809</v>
      </c>
      <c r="K229" s="54" t="s">
        <v>810</v>
      </c>
    </row>
    <row r="230" spans="1:11" x14ac:dyDescent="0.45">
      <c r="A230" s="39" t="s">
        <v>921</v>
      </c>
      <c r="B230" s="53" t="s">
        <v>207</v>
      </c>
      <c r="C230" s="39" t="s">
        <v>922</v>
      </c>
      <c r="D230" s="53" t="s">
        <v>923</v>
      </c>
      <c r="E230" s="60" t="s">
        <v>923</v>
      </c>
      <c r="F230" s="60" t="str">
        <f t="shared" si="3"/>
        <v>岩手県盛岡市</v>
      </c>
      <c r="G230" s="61">
        <v>3201</v>
      </c>
      <c r="H230" s="53" t="s">
        <v>924</v>
      </c>
      <c r="I230" s="39" t="s">
        <v>925</v>
      </c>
      <c r="J230" s="53" t="s">
        <v>924</v>
      </c>
      <c r="K230" s="54" t="s">
        <v>925</v>
      </c>
    </row>
    <row r="231" spans="1:11" x14ac:dyDescent="0.45">
      <c r="A231" s="39" t="s">
        <v>921</v>
      </c>
      <c r="B231" s="53" t="s">
        <v>207</v>
      </c>
      <c r="C231" s="39" t="s">
        <v>926</v>
      </c>
      <c r="D231" s="53" t="s">
        <v>927</v>
      </c>
      <c r="E231" s="60" t="s">
        <v>927</v>
      </c>
      <c r="F231" s="60" t="str">
        <f t="shared" si="3"/>
        <v>岩手県宮古市</v>
      </c>
      <c r="G231" s="61">
        <v>3202</v>
      </c>
      <c r="H231" s="53" t="s">
        <v>928</v>
      </c>
      <c r="I231" s="39" t="s">
        <v>929</v>
      </c>
      <c r="J231" s="53" t="s">
        <v>928</v>
      </c>
      <c r="K231" s="54" t="s">
        <v>929</v>
      </c>
    </row>
    <row r="232" spans="1:11" x14ac:dyDescent="0.45">
      <c r="A232" s="39" t="s">
        <v>921</v>
      </c>
      <c r="B232" s="53" t="s">
        <v>207</v>
      </c>
      <c r="C232" s="39" t="s">
        <v>930</v>
      </c>
      <c r="D232" s="53" t="s">
        <v>931</v>
      </c>
      <c r="E232" s="60" t="s">
        <v>931</v>
      </c>
      <c r="F232" s="60" t="str">
        <f t="shared" si="3"/>
        <v>岩手県大船渡市</v>
      </c>
      <c r="G232" s="61">
        <v>3203</v>
      </c>
      <c r="H232" s="53" t="s">
        <v>932</v>
      </c>
      <c r="I232" s="39" t="s">
        <v>933</v>
      </c>
      <c r="J232" s="53" t="s">
        <v>932</v>
      </c>
      <c r="K232" s="54" t="s">
        <v>933</v>
      </c>
    </row>
    <row r="233" spans="1:11" x14ac:dyDescent="0.45">
      <c r="A233" s="39" t="s">
        <v>921</v>
      </c>
      <c r="B233" s="53" t="s">
        <v>207</v>
      </c>
      <c r="C233" s="39" t="s">
        <v>934</v>
      </c>
      <c r="D233" s="53" t="s">
        <v>935</v>
      </c>
      <c r="E233" s="60" t="s">
        <v>935</v>
      </c>
      <c r="F233" s="60" t="str">
        <f t="shared" si="3"/>
        <v>岩手県花巻市</v>
      </c>
      <c r="G233" s="61">
        <v>3205</v>
      </c>
      <c r="H233" s="53" t="s">
        <v>936</v>
      </c>
      <c r="I233" s="39" t="s">
        <v>937</v>
      </c>
      <c r="J233" s="53" t="s">
        <v>936</v>
      </c>
      <c r="K233" s="54" t="s">
        <v>937</v>
      </c>
    </row>
    <row r="234" spans="1:11" x14ac:dyDescent="0.45">
      <c r="A234" s="39" t="s">
        <v>921</v>
      </c>
      <c r="B234" s="53" t="s">
        <v>207</v>
      </c>
      <c r="C234" s="39" t="s">
        <v>938</v>
      </c>
      <c r="D234" s="53" t="s">
        <v>939</v>
      </c>
      <c r="E234" s="60" t="s">
        <v>939</v>
      </c>
      <c r="F234" s="60" t="str">
        <f t="shared" si="3"/>
        <v>岩手県北上市</v>
      </c>
      <c r="G234" s="61">
        <v>3206</v>
      </c>
      <c r="H234" s="53" t="s">
        <v>936</v>
      </c>
      <c r="I234" s="39" t="s">
        <v>937</v>
      </c>
      <c r="J234" s="53" t="s">
        <v>936</v>
      </c>
      <c r="K234" s="54" t="s">
        <v>937</v>
      </c>
    </row>
    <row r="235" spans="1:11" x14ac:dyDescent="0.45">
      <c r="A235" s="39" t="s">
        <v>921</v>
      </c>
      <c r="B235" s="53" t="s">
        <v>207</v>
      </c>
      <c r="C235" s="39" t="s">
        <v>940</v>
      </c>
      <c r="D235" s="53" t="s">
        <v>941</v>
      </c>
      <c r="E235" s="60" t="s">
        <v>941</v>
      </c>
      <c r="F235" s="60" t="str">
        <f t="shared" si="3"/>
        <v>岩手県久慈市</v>
      </c>
      <c r="G235" s="61">
        <v>3207</v>
      </c>
      <c r="H235" s="53" t="s">
        <v>942</v>
      </c>
      <c r="I235" s="39" t="s">
        <v>943</v>
      </c>
      <c r="J235" s="53" t="s">
        <v>942</v>
      </c>
      <c r="K235" s="54" t="s">
        <v>943</v>
      </c>
    </row>
    <row r="236" spans="1:11" x14ac:dyDescent="0.45">
      <c r="A236" s="39" t="s">
        <v>921</v>
      </c>
      <c r="B236" s="53" t="s">
        <v>207</v>
      </c>
      <c r="C236" s="39" t="s">
        <v>944</v>
      </c>
      <c r="D236" s="53" t="s">
        <v>945</v>
      </c>
      <c r="E236" s="60" t="s">
        <v>945</v>
      </c>
      <c r="F236" s="60" t="str">
        <f t="shared" si="3"/>
        <v>岩手県遠野市</v>
      </c>
      <c r="G236" s="61">
        <v>3208</v>
      </c>
      <c r="H236" s="53" t="s">
        <v>936</v>
      </c>
      <c r="I236" s="39" t="s">
        <v>937</v>
      </c>
      <c r="J236" s="53" t="s">
        <v>936</v>
      </c>
      <c r="K236" s="54" t="s">
        <v>937</v>
      </c>
    </row>
    <row r="237" spans="1:11" x14ac:dyDescent="0.45">
      <c r="A237" s="39" t="s">
        <v>921</v>
      </c>
      <c r="B237" s="53" t="s">
        <v>207</v>
      </c>
      <c r="C237" s="39" t="s">
        <v>946</v>
      </c>
      <c r="D237" s="53" t="s">
        <v>947</v>
      </c>
      <c r="E237" s="60" t="s">
        <v>947</v>
      </c>
      <c r="F237" s="60" t="str">
        <f t="shared" si="3"/>
        <v>岩手県一関市</v>
      </c>
      <c r="G237" s="61">
        <v>3209</v>
      </c>
      <c r="H237" s="53" t="s">
        <v>948</v>
      </c>
      <c r="I237" s="39" t="s">
        <v>949</v>
      </c>
      <c r="J237" s="53" t="s">
        <v>948</v>
      </c>
      <c r="K237" s="54" t="s">
        <v>949</v>
      </c>
    </row>
    <row r="238" spans="1:11" x14ac:dyDescent="0.45">
      <c r="A238" s="39" t="s">
        <v>921</v>
      </c>
      <c r="B238" s="53" t="s">
        <v>207</v>
      </c>
      <c r="C238" s="39" t="s">
        <v>950</v>
      </c>
      <c r="D238" s="53" t="s">
        <v>951</v>
      </c>
      <c r="E238" s="60" t="s">
        <v>951</v>
      </c>
      <c r="F238" s="60" t="str">
        <f t="shared" si="3"/>
        <v>岩手県陸前高田市</v>
      </c>
      <c r="G238" s="61">
        <v>3210</v>
      </c>
      <c r="H238" s="53" t="s">
        <v>932</v>
      </c>
      <c r="I238" s="39" t="s">
        <v>933</v>
      </c>
      <c r="J238" s="53" t="s">
        <v>932</v>
      </c>
      <c r="K238" s="54" t="s">
        <v>933</v>
      </c>
    </row>
    <row r="239" spans="1:11" x14ac:dyDescent="0.45">
      <c r="A239" s="39" t="s">
        <v>921</v>
      </c>
      <c r="B239" s="53" t="s">
        <v>207</v>
      </c>
      <c r="C239" s="39" t="s">
        <v>952</v>
      </c>
      <c r="D239" s="53" t="s">
        <v>953</v>
      </c>
      <c r="E239" s="60" t="s">
        <v>953</v>
      </c>
      <c r="F239" s="60" t="str">
        <f t="shared" si="3"/>
        <v>岩手県釜石市</v>
      </c>
      <c r="G239" s="61">
        <v>3211</v>
      </c>
      <c r="H239" s="53" t="s">
        <v>954</v>
      </c>
      <c r="I239" s="39" t="s">
        <v>955</v>
      </c>
      <c r="J239" s="53" t="s">
        <v>954</v>
      </c>
      <c r="K239" s="54" t="s">
        <v>955</v>
      </c>
    </row>
    <row r="240" spans="1:11" x14ac:dyDescent="0.45">
      <c r="A240" s="39" t="s">
        <v>921</v>
      </c>
      <c r="B240" s="53" t="s">
        <v>207</v>
      </c>
      <c r="C240" s="39" t="s">
        <v>956</v>
      </c>
      <c r="D240" s="53" t="s">
        <v>957</v>
      </c>
      <c r="E240" s="60" t="s">
        <v>957</v>
      </c>
      <c r="F240" s="60" t="str">
        <f t="shared" si="3"/>
        <v>岩手県二戸市</v>
      </c>
      <c r="G240" s="61">
        <v>3213</v>
      </c>
      <c r="H240" s="53" t="s">
        <v>958</v>
      </c>
      <c r="I240" s="39" t="s">
        <v>959</v>
      </c>
      <c r="J240" s="53" t="s">
        <v>958</v>
      </c>
      <c r="K240" s="54" t="s">
        <v>959</v>
      </c>
    </row>
    <row r="241" spans="1:11" x14ac:dyDescent="0.45">
      <c r="A241" s="39" t="s">
        <v>921</v>
      </c>
      <c r="B241" s="53" t="s">
        <v>207</v>
      </c>
      <c r="C241" s="39" t="s">
        <v>960</v>
      </c>
      <c r="D241" s="53" t="s">
        <v>961</v>
      </c>
      <c r="E241" s="60" t="s">
        <v>961</v>
      </c>
      <c r="F241" s="60" t="str">
        <f t="shared" si="3"/>
        <v>岩手県八幡平市</v>
      </c>
      <c r="G241" s="61">
        <v>3214</v>
      </c>
      <c r="H241" s="53" t="s">
        <v>924</v>
      </c>
      <c r="I241" s="39" t="s">
        <v>925</v>
      </c>
      <c r="J241" s="53" t="s">
        <v>924</v>
      </c>
      <c r="K241" s="54" t="s">
        <v>925</v>
      </c>
    </row>
    <row r="242" spans="1:11" x14ac:dyDescent="0.45">
      <c r="A242" s="39" t="s">
        <v>921</v>
      </c>
      <c r="B242" s="53" t="s">
        <v>207</v>
      </c>
      <c r="C242" s="39" t="s">
        <v>962</v>
      </c>
      <c r="D242" s="53" t="s">
        <v>963</v>
      </c>
      <c r="E242" s="60" t="s">
        <v>963</v>
      </c>
      <c r="F242" s="60" t="str">
        <f t="shared" si="3"/>
        <v>岩手県奥州市</v>
      </c>
      <c r="G242" s="61">
        <v>3215</v>
      </c>
      <c r="H242" s="53" t="s">
        <v>964</v>
      </c>
      <c r="I242" s="39" t="s">
        <v>965</v>
      </c>
      <c r="J242" s="53" t="s">
        <v>964</v>
      </c>
      <c r="K242" s="54" t="s">
        <v>965</v>
      </c>
    </row>
    <row r="243" spans="1:11" x14ac:dyDescent="0.45">
      <c r="A243" s="39" t="s">
        <v>921</v>
      </c>
      <c r="B243" s="53" t="s">
        <v>207</v>
      </c>
      <c r="C243" s="39" t="s">
        <v>966</v>
      </c>
      <c r="D243" s="53" t="s">
        <v>967</v>
      </c>
      <c r="E243" s="60" t="s">
        <v>967</v>
      </c>
      <c r="F243" s="60" t="str">
        <f t="shared" si="3"/>
        <v>岩手県滝沢市</v>
      </c>
      <c r="G243" s="61">
        <v>3216</v>
      </c>
      <c r="H243" s="53" t="s">
        <v>924</v>
      </c>
      <c r="I243" s="39" t="s">
        <v>925</v>
      </c>
      <c r="J243" s="53" t="s">
        <v>924</v>
      </c>
      <c r="K243" s="54" t="s">
        <v>925</v>
      </c>
    </row>
    <row r="244" spans="1:11" x14ac:dyDescent="0.45">
      <c r="A244" s="39" t="s">
        <v>921</v>
      </c>
      <c r="B244" s="53" t="s">
        <v>207</v>
      </c>
      <c r="C244" s="39" t="s">
        <v>968</v>
      </c>
      <c r="D244" s="53" t="s">
        <v>969</v>
      </c>
      <c r="E244" s="60" t="s">
        <v>970</v>
      </c>
      <c r="F244" s="60" t="str">
        <f t="shared" si="3"/>
        <v>岩手県岩手郡雫石町</v>
      </c>
      <c r="G244" s="61">
        <v>3301</v>
      </c>
      <c r="H244" s="53" t="s">
        <v>924</v>
      </c>
      <c r="I244" s="39" t="s">
        <v>925</v>
      </c>
      <c r="J244" s="53" t="s">
        <v>924</v>
      </c>
      <c r="K244" s="54" t="s">
        <v>925</v>
      </c>
    </row>
    <row r="245" spans="1:11" x14ac:dyDescent="0.45">
      <c r="A245" s="39" t="s">
        <v>921</v>
      </c>
      <c r="B245" s="53" t="s">
        <v>207</v>
      </c>
      <c r="C245" s="39" t="s">
        <v>971</v>
      </c>
      <c r="D245" s="53" t="s">
        <v>972</v>
      </c>
      <c r="E245" s="60" t="s">
        <v>973</v>
      </c>
      <c r="F245" s="60" t="str">
        <f t="shared" si="3"/>
        <v>岩手県岩手郡葛巻町</v>
      </c>
      <c r="G245" s="61">
        <v>3302</v>
      </c>
      <c r="H245" s="53" t="s">
        <v>924</v>
      </c>
      <c r="I245" s="39" t="s">
        <v>925</v>
      </c>
      <c r="J245" s="53" t="s">
        <v>924</v>
      </c>
      <c r="K245" s="54" t="s">
        <v>925</v>
      </c>
    </row>
    <row r="246" spans="1:11" x14ac:dyDescent="0.45">
      <c r="A246" s="39" t="s">
        <v>921</v>
      </c>
      <c r="B246" s="53" t="s">
        <v>207</v>
      </c>
      <c r="C246" s="39" t="s">
        <v>974</v>
      </c>
      <c r="D246" s="53" t="s">
        <v>975</v>
      </c>
      <c r="E246" s="60" t="s">
        <v>976</v>
      </c>
      <c r="F246" s="60" t="str">
        <f t="shared" si="3"/>
        <v>岩手県岩手郡岩手町</v>
      </c>
      <c r="G246" s="61">
        <v>3303</v>
      </c>
      <c r="H246" s="53" t="s">
        <v>924</v>
      </c>
      <c r="I246" s="39" t="s">
        <v>925</v>
      </c>
      <c r="J246" s="53" t="s">
        <v>924</v>
      </c>
      <c r="K246" s="54" t="s">
        <v>925</v>
      </c>
    </row>
    <row r="247" spans="1:11" x14ac:dyDescent="0.45">
      <c r="A247" s="39" t="s">
        <v>921</v>
      </c>
      <c r="B247" s="53" t="s">
        <v>207</v>
      </c>
      <c r="C247" s="39" t="s">
        <v>977</v>
      </c>
      <c r="D247" s="53" t="s">
        <v>978</v>
      </c>
      <c r="E247" s="60" t="s">
        <v>979</v>
      </c>
      <c r="F247" s="60" t="str">
        <f t="shared" si="3"/>
        <v>岩手県紫波郡紫波町</v>
      </c>
      <c r="G247" s="61">
        <v>3321</v>
      </c>
      <c r="H247" s="53" t="s">
        <v>924</v>
      </c>
      <c r="I247" s="39" t="s">
        <v>925</v>
      </c>
      <c r="J247" s="53" t="s">
        <v>924</v>
      </c>
      <c r="K247" s="54" t="s">
        <v>925</v>
      </c>
    </row>
    <row r="248" spans="1:11" x14ac:dyDescent="0.45">
      <c r="A248" s="39" t="s">
        <v>921</v>
      </c>
      <c r="B248" s="53" t="s">
        <v>207</v>
      </c>
      <c r="C248" s="39" t="s">
        <v>980</v>
      </c>
      <c r="D248" s="53" t="s">
        <v>981</v>
      </c>
      <c r="E248" s="60" t="s">
        <v>982</v>
      </c>
      <c r="F248" s="60" t="str">
        <f t="shared" si="3"/>
        <v>岩手県紫波郡矢巾町</v>
      </c>
      <c r="G248" s="61">
        <v>3322</v>
      </c>
      <c r="H248" s="53" t="s">
        <v>924</v>
      </c>
      <c r="I248" s="39" t="s">
        <v>925</v>
      </c>
      <c r="J248" s="53" t="s">
        <v>924</v>
      </c>
      <c r="K248" s="54" t="s">
        <v>925</v>
      </c>
    </row>
    <row r="249" spans="1:11" x14ac:dyDescent="0.45">
      <c r="A249" s="39" t="s">
        <v>921</v>
      </c>
      <c r="B249" s="53" t="s">
        <v>207</v>
      </c>
      <c r="C249" s="39" t="s">
        <v>983</v>
      </c>
      <c r="D249" s="53" t="s">
        <v>984</v>
      </c>
      <c r="E249" s="60" t="s">
        <v>985</v>
      </c>
      <c r="F249" s="60" t="str">
        <f t="shared" si="3"/>
        <v>岩手県和賀郡西和賀町</v>
      </c>
      <c r="G249" s="61">
        <v>3366</v>
      </c>
      <c r="H249" s="53" t="s">
        <v>936</v>
      </c>
      <c r="I249" s="39" t="s">
        <v>937</v>
      </c>
      <c r="J249" s="53" t="s">
        <v>936</v>
      </c>
      <c r="K249" s="54" t="s">
        <v>937</v>
      </c>
    </row>
    <row r="250" spans="1:11" x14ac:dyDescent="0.45">
      <c r="A250" s="39" t="s">
        <v>921</v>
      </c>
      <c r="B250" s="53" t="s">
        <v>207</v>
      </c>
      <c r="C250" s="39" t="s">
        <v>986</v>
      </c>
      <c r="D250" s="53" t="s">
        <v>987</v>
      </c>
      <c r="E250" s="60" t="s">
        <v>988</v>
      </c>
      <c r="F250" s="60" t="str">
        <f t="shared" si="3"/>
        <v>岩手県胆沢郡金ケ崎町</v>
      </c>
      <c r="G250" s="61">
        <v>3381</v>
      </c>
      <c r="H250" s="53" t="s">
        <v>964</v>
      </c>
      <c r="I250" s="39" t="s">
        <v>965</v>
      </c>
      <c r="J250" s="53" t="s">
        <v>964</v>
      </c>
      <c r="K250" s="54" t="s">
        <v>965</v>
      </c>
    </row>
    <row r="251" spans="1:11" x14ac:dyDescent="0.45">
      <c r="A251" s="39" t="s">
        <v>921</v>
      </c>
      <c r="B251" s="53" t="s">
        <v>207</v>
      </c>
      <c r="C251" s="39" t="s">
        <v>989</v>
      </c>
      <c r="D251" s="53" t="s">
        <v>990</v>
      </c>
      <c r="E251" s="60" t="s">
        <v>991</v>
      </c>
      <c r="F251" s="60" t="str">
        <f t="shared" si="3"/>
        <v>岩手県西磐井郡平泉町</v>
      </c>
      <c r="G251" s="61">
        <v>3402</v>
      </c>
      <c r="H251" s="53" t="s">
        <v>948</v>
      </c>
      <c r="I251" s="39" t="s">
        <v>949</v>
      </c>
      <c r="J251" s="53" t="s">
        <v>948</v>
      </c>
      <c r="K251" s="54" t="s">
        <v>949</v>
      </c>
    </row>
    <row r="252" spans="1:11" x14ac:dyDescent="0.45">
      <c r="A252" s="39" t="s">
        <v>921</v>
      </c>
      <c r="B252" s="53" t="s">
        <v>207</v>
      </c>
      <c r="C252" s="39" t="s">
        <v>992</v>
      </c>
      <c r="D252" s="53" t="s">
        <v>993</v>
      </c>
      <c r="E252" s="60" t="s">
        <v>994</v>
      </c>
      <c r="F252" s="60" t="str">
        <f t="shared" si="3"/>
        <v>岩手県気仙郡住田町</v>
      </c>
      <c r="G252" s="61">
        <v>3441</v>
      </c>
      <c r="H252" s="53" t="s">
        <v>932</v>
      </c>
      <c r="I252" s="39" t="s">
        <v>933</v>
      </c>
      <c r="J252" s="53" t="s">
        <v>932</v>
      </c>
      <c r="K252" s="54" t="s">
        <v>933</v>
      </c>
    </row>
    <row r="253" spans="1:11" x14ac:dyDescent="0.45">
      <c r="A253" s="39" t="s">
        <v>921</v>
      </c>
      <c r="B253" s="53" t="s">
        <v>207</v>
      </c>
      <c r="C253" s="39" t="s">
        <v>995</v>
      </c>
      <c r="D253" s="53" t="s">
        <v>996</v>
      </c>
      <c r="E253" s="60" t="s">
        <v>997</v>
      </c>
      <c r="F253" s="60" t="str">
        <f t="shared" si="3"/>
        <v>岩手県上閉伊郡大槌町</v>
      </c>
      <c r="G253" s="61">
        <v>3461</v>
      </c>
      <c r="H253" s="53" t="s">
        <v>954</v>
      </c>
      <c r="I253" s="39" t="s">
        <v>955</v>
      </c>
      <c r="J253" s="53" t="s">
        <v>954</v>
      </c>
      <c r="K253" s="54" t="s">
        <v>955</v>
      </c>
    </row>
    <row r="254" spans="1:11" x14ac:dyDescent="0.45">
      <c r="A254" s="39" t="s">
        <v>921</v>
      </c>
      <c r="B254" s="53" t="s">
        <v>207</v>
      </c>
      <c r="C254" s="39" t="s">
        <v>998</v>
      </c>
      <c r="D254" s="53" t="s">
        <v>999</v>
      </c>
      <c r="E254" s="60" t="s">
        <v>1000</v>
      </c>
      <c r="F254" s="60" t="str">
        <f t="shared" si="3"/>
        <v>岩手県下閉伊郡山田町</v>
      </c>
      <c r="G254" s="61">
        <v>3482</v>
      </c>
      <c r="H254" s="53" t="s">
        <v>928</v>
      </c>
      <c r="I254" s="39" t="s">
        <v>929</v>
      </c>
      <c r="J254" s="53" t="s">
        <v>928</v>
      </c>
      <c r="K254" s="54" t="s">
        <v>929</v>
      </c>
    </row>
    <row r="255" spans="1:11" x14ac:dyDescent="0.45">
      <c r="A255" s="39" t="s">
        <v>921</v>
      </c>
      <c r="B255" s="53" t="s">
        <v>207</v>
      </c>
      <c r="C255" s="39" t="s">
        <v>1001</v>
      </c>
      <c r="D255" s="53" t="s">
        <v>1002</v>
      </c>
      <c r="E255" s="60" t="s">
        <v>1003</v>
      </c>
      <c r="F255" s="60" t="str">
        <f t="shared" si="3"/>
        <v>岩手県下閉伊郡岩泉町</v>
      </c>
      <c r="G255" s="61">
        <v>3483</v>
      </c>
      <c r="H255" s="53" t="s">
        <v>928</v>
      </c>
      <c r="I255" s="39" t="s">
        <v>929</v>
      </c>
      <c r="J255" s="53" t="s">
        <v>928</v>
      </c>
      <c r="K255" s="54" t="s">
        <v>929</v>
      </c>
    </row>
    <row r="256" spans="1:11" x14ac:dyDescent="0.45">
      <c r="A256" s="39" t="s">
        <v>921</v>
      </c>
      <c r="B256" s="53" t="s">
        <v>207</v>
      </c>
      <c r="C256" s="39" t="s">
        <v>1004</v>
      </c>
      <c r="D256" s="53" t="s">
        <v>1005</v>
      </c>
      <c r="E256" s="60" t="s">
        <v>1006</v>
      </c>
      <c r="F256" s="60" t="str">
        <f t="shared" si="3"/>
        <v>岩手県下閉伊郡田野畑村</v>
      </c>
      <c r="G256" s="61">
        <v>3484</v>
      </c>
      <c r="H256" s="53" t="s">
        <v>928</v>
      </c>
      <c r="I256" s="39" t="s">
        <v>929</v>
      </c>
      <c r="J256" s="53" t="s">
        <v>928</v>
      </c>
      <c r="K256" s="54" t="s">
        <v>929</v>
      </c>
    </row>
    <row r="257" spans="1:11" x14ac:dyDescent="0.45">
      <c r="A257" s="39" t="s">
        <v>921</v>
      </c>
      <c r="B257" s="53" t="s">
        <v>207</v>
      </c>
      <c r="C257" s="39" t="s">
        <v>1007</v>
      </c>
      <c r="D257" s="53" t="s">
        <v>1008</v>
      </c>
      <c r="E257" s="60" t="s">
        <v>1009</v>
      </c>
      <c r="F257" s="60" t="str">
        <f t="shared" si="3"/>
        <v>岩手県下閉伊郡普代村</v>
      </c>
      <c r="G257" s="61">
        <v>3485</v>
      </c>
      <c r="H257" s="53" t="s">
        <v>942</v>
      </c>
      <c r="I257" s="39" t="s">
        <v>943</v>
      </c>
      <c r="J257" s="53" t="s">
        <v>942</v>
      </c>
      <c r="K257" s="54" t="s">
        <v>943</v>
      </c>
    </row>
    <row r="258" spans="1:11" x14ac:dyDescent="0.45">
      <c r="A258" s="39" t="s">
        <v>921</v>
      </c>
      <c r="B258" s="53" t="s">
        <v>207</v>
      </c>
      <c r="C258" s="39" t="s">
        <v>1010</v>
      </c>
      <c r="D258" s="53" t="s">
        <v>1011</v>
      </c>
      <c r="E258" s="60" t="s">
        <v>1012</v>
      </c>
      <c r="F258" s="60" t="str">
        <f t="shared" si="3"/>
        <v>岩手県九戸郡軽米町</v>
      </c>
      <c r="G258" s="61">
        <v>3501</v>
      </c>
      <c r="H258" s="53" t="s">
        <v>958</v>
      </c>
      <c r="I258" s="39" t="s">
        <v>959</v>
      </c>
      <c r="J258" s="53" t="s">
        <v>958</v>
      </c>
      <c r="K258" s="54" t="s">
        <v>959</v>
      </c>
    </row>
    <row r="259" spans="1:11" x14ac:dyDescent="0.45">
      <c r="A259" s="39" t="s">
        <v>921</v>
      </c>
      <c r="B259" s="53" t="s">
        <v>207</v>
      </c>
      <c r="C259" s="39" t="s">
        <v>1013</v>
      </c>
      <c r="D259" s="53" t="s">
        <v>1014</v>
      </c>
      <c r="E259" s="60" t="s">
        <v>1015</v>
      </c>
      <c r="F259" s="60" t="str">
        <f t="shared" ref="F259:F322" si="4">B259&amp;E259</f>
        <v>岩手県九戸郡野田村</v>
      </c>
      <c r="G259" s="61">
        <v>3503</v>
      </c>
      <c r="H259" s="53" t="s">
        <v>942</v>
      </c>
      <c r="I259" s="39" t="s">
        <v>943</v>
      </c>
      <c r="J259" s="53" t="s">
        <v>942</v>
      </c>
      <c r="K259" s="54" t="s">
        <v>943</v>
      </c>
    </row>
    <row r="260" spans="1:11" x14ac:dyDescent="0.45">
      <c r="A260" s="39" t="s">
        <v>921</v>
      </c>
      <c r="B260" s="53" t="s">
        <v>207</v>
      </c>
      <c r="C260" s="39" t="s">
        <v>1016</v>
      </c>
      <c r="D260" s="53" t="s">
        <v>1017</v>
      </c>
      <c r="E260" s="60" t="s">
        <v>1018</v>
      </c>
      <c r="F260" s="60" t="str">
        <f t="shared" si="4"/>
        <v>岩手県九戸郡九戸村</v>
      </c>
      <c r="G260" s="61">
        <v>3506</v>
      </c>
      <c r="H260" s="53" t="s">
        <v>958</v>
      </c>
      <c r="I260" s="39" t="s">
        <v>959</v>
      </c>
      <c r="J260" s="53" t="s">
        <v>958</v>
      </c>
      <c r="K260" s="54" t="s">
        <v>959</v>
      </c>
    </row>
    <row r="261" spans="1:11" x14ac:dyDescent="0.45">
      <c r="A261" s="39" t="s">
        <v>921</v>
      </c>
      <c r="B261" s="53" t="s">
        <v>207</v>
      </c>
      <c r="C261" s="39" t="s">
        <v>1019</v>
      </c>
      <c r="D261" s="53" t="s">
        <v>1020</v>
      </c>
      <c r="E261" s="60" t="s">
        <v>1021</v>
      </c>
      <c r="F261" s="60" t="str">
        <f t="shared" si="4"/>
        <v>岩手県九戸郡洋野町</v>
      </c>
      <c r="G261" s="61">
        <v>3507</v>
      </c>
      <c r="H261" s="53" t="s">
        <v>942</v>
      </c>
      <c r="I261" s="39" t="s">
        <v>943</v>
      </c>
      <c r="J261" s="53" t="s">
        <v>942</v>
      </c>
      <c r="K261" s="54" t="s">
        <v>943</v>
      </c>
    </row>
    <row r="262" spans="1:11" x14ac:dyDescent="0.45">
      <c r="A262" s="39" t="s">
        <v>921</v>
      </c>
      <c r="B262" s="53" t="s">
        <v>207</v>
      </c>
      <c r="C262" s="39" t="s">
        <v>1022</v>
      </c>
      <c r="D262" s="53" t="s">
        <v>1023</v>
      </c>
      <c r="E262" s="60" t="s">
        <v>1024</v>
      </c>
      <c r="F262" s="60" t="str">
        <f t="shared" si="4"/>
        <v>岩手県二戸郡一戸町</v>
      </c>
      <c r="G262" s="61">
        <v>3524</v>
      </c>
      <c r="H262" s="53" t="s">
        <v>958</v>
      </c>
      <c r="I262" s="39" t="s">
        <v>959</v>
      </c>
      <c r="J262" s="53" t="s">
        <v>958</v>
      </c>
      <c r="K262" s="54" t="s">
        <v>959</v>
      </c>
    </row>
    <row r="263" spans="1:11" x14ac:dyDescent="0.45">
      <c r="A263" s="39" t="s">
        <v>1025</v>
      </c>
      <c r="B263" s="53" t="s">
        <v>137</v>
      </c>
      <c r="C263" s="39" t="s">
        <v>1026</v>
      </c>
      <c r="D263" s="53" t="s">
        <v>1027</v>
      </c>
      <c r="E263" s="60" t="s">
        <v>1028</v>
      </c>
      <c r="F263" s="60" t="str">
        <f t="shared" si="4"/>
        <v>宮城県仙台市青葉区</v>
      </c>
      <c r="G263" s="61">
        <v>4101</v>
      </c>
      <c r="H263" s="53" t="s">
        <v>1029</v>
      </c>
      <c r="I263" s="39" t="s">
        <v>1030</v>
      </c>
      <c r="J263" s="53" t="s">
        <v>1029</v>
      </c>
      <c r="K263" s="54" t="s">
        <v>1030</v>
      </c>
    </row>
    <row r="264" spans="1:11" x14ac:dyDescent="0.45">
      <c r="A264" s="39" t="s">
        <v>1025</v>
      </c>
      <c r="B264" s="53" t="s">
        <v>137</v>
      </c>
      <c r="C264" s="39" t="s">
        <v>1031</v>
      </c>
      <c r="D264" s="53" t="s">
        <v>1032</v>
      </c>
      <c r="E264" s="60" t="s">
        <v>1033</v>
      </c>
      <c r="F264" s="60" t="str">
        <f t="shared" si="4"/>
        <v>宮城県仙台市宮城野区</v>
      </c>
      <c r="G264" s="61">
        <v>4102</v>
      </c>
      <c r="H264" s="53" t="s">
        <v>1029</v>
      </c>
      <c r="I264" s="39" t="s">
        <v>1030</v>
      </c>
      <c r="J264" s="53" t="s">
        <v>1029</v>
      </c>
      <c r="K264" s="54" t="s">
        <v>1030</v>
      </c>
    </row>
    <row r="265" spans="1:11" x14ac:dyDescent="0.45">
      <c r="A265" s="39" t="s">
        <v>1025</v>
      </c>
      <c r="B265" s="53" t="s">
        <v>137</v>
      </c>
      <c r="C265" s="39" t="s">
        <v>1034</v>
      </c>
      <c r="D265" s="53" t="s">
        <v>1035</v>
      </c>
      <c r="E265" s="60" t="s">
        <v>1036</v>
      </c>
      <c r="F265" s="60" t="str">
        <f t="shared" si="4"/>
        <v>宮城県仙台市若林区</v>
      </c>
      <c r="G265" s="61">
        <v>4103</v>
      </c>
      <c r="H265" s="53" t="s">
        <v>1029</v>
      </c>
      <c r="I265" s="39" t="s">
        <v>1030</v>
      </c>
      <c r="J265" s="53" t="s">
        <v>1029</v>
      </c>
      <c r="K265" s="54" t="s">
        <v>1030</v>
      </c>
    </row>
    <row r="266" spans="1:11" x14ac:dyDescent="0.45">
      <c r="A266" s="39" t="s">
        <v>1025</v>
      </c>
      <c r="B266" s="53" t="s">
        <v>137</v>
      </c>
      <c r="C266" s="39" t="s">
        <v>1037</v>
      </c>
      <c r="D266" s="53" t="s">
        <v>1038</v>
      </c>
      <c r="E266" s="60" t="s">
        <v>1039</v>
      </c>
      <c r="F266" s="60" t="str">
        <f t="shared" si="4"/>
        <v>宮城県仙台市太白区</v>
      </c>
      <c r="G266" s="61">
        <v>4104</v>
      </c>
      <c r="H266" s="53" t="s">
        <v>1029</v>
      </c>
      <c r="I266" s="39" t="s">
        <v>1030</v>
      </c>
      <c r="J266" s="53" t="s">
        <v>1029</v>
      </c>
      <c r="K266" s="54" t="s">
        <v>1030</v>
      </c>
    </row>
    <row r="267" spans="1:11" x14ac:dyDescent="0.45">
      <c r="A267" s="39" t="s">
        <v>1025</v>
      </c>
      <c r="B267" s="53" t="s">
        <v>137</v>
      </c>
      <c r="C267" s="39" t="s">
        <v>1040</v>
      </c>
      <c r="D267" s="53" t="s">
        <v>1041</v>
      </c>
      <c r="E267" s="60" t="s">
        <v>1042</v>
      </c>
      <c r="F267" s="60" t="str">
        <f t="shared" si="4"/>
        <v>宮城県仙台市泉区</v>
      </c>
      <c r="G267" s="61">
        <v>4105</v>
      </c>
      <c r="H267" s="53" t="s">
        <v>1029</v>
      </c>
      <c r="I267" s="39" t="s">
        <v>1030</v>
      </c>
      <c r="J267" s="53" t="s">
        <v>1029</v>
      </c>
      <c r="K267" s="54" t="s">
        <v>1030</v>
      </c>
    </row>
    <row r="268" spans="1:11" x14ac:dyDescent="0.45">
      <c r="A268" s="39" t="s">
        <v>1025</v>
      </c>
      <c r="B268" s="53" t="s">
        <v>137</v>
      </c>
      <c r="C268" s="39" t="s">
        <v>1043</v>
      </c>
      <c r="D268" s="53" t="s">
        <v>1044</v>
      </c>
      <c r="E268" s="60" t="s">
        <v>1044</v>
      </c>
      <c r="F268" s="60" t="str">
        <f t="shared" si="4"/>
        <v>宮城県石巻市</v>
      </c>
      <c r="G268" s="61">
        <v>4202</v>
      </c>
      <c r="H268" s="53" t="s">
        <v>1045</v>
      </c>
      <c r="I268" s="39" t="s">
        <v>1046</v>
      </c>
      <c r="J268" s="53" t="s">
        <v>1045</v>
      </c>
      <c r="K268" s="54" t="s">
        <v>1046</v>
      </c>
    </row>
    <row r="269" spans="1:11" x14ac:dyDescent="0.45">
      <c r="A269" s="39" t="s">
        <v>1025</v>
      </c>
      <c r="B269" s="53" t="s">
        <v>137</v>
      </c>
      <c r="C269" s="39" t="s">
        <v>1047</v>
      </c>
      <c r="D269" s="53" t="s">
        <v>1048</v>
      </c>
      <c r="E269" s="60" t="s">
        <v>1048</v>
      </c>
      <c r="F269" s="60" t="str">
        <f t="shared" si="4"/>
        <v>宮城県塩竈市</v>
      </c>
      <c r="G269" s="61">
        <v>4203</v>
      </c>
      <c r="H269" s="53" t="s">
        <v>1029</v>
      </c>
      <c r="I269" s="39" t="s">
        <v>1030</v>
      </c>
      <c r="J269" s="53" t="s">
        <v>1029</v>
      </c>
      <c r="K269" s="54" t="s">
        <v>1030</v>
      </c>
    </row>
    <row r="270" spans="1:11" x14ac:dyDescent="0.45">
      <c r="A270" s="39" t="s">
        <v>1025</v>
      </c>
      <c r="B270" s="53" t="s">
        <v>137</v>
      </c>
      <c r="C270" s="39" t="s">
        <v>1049</v>
      </c>
      <c r="D270" s="53" t="s">
        <v>1050</v>
      </c>
      <c r="E270" s="60" t="s">
        <v>1050</v>
      </c>
      <c r="F270" s="60" t="str">
        <f t="shared" si="4"/>
        <v>宮城県気仙沼市</v>
      </c>
      <c r="G270" s="61">
        <v>4205</v>
      </c>
      <c r="H270" s="53" t="s">
        <v>1045</v>
      </c>
      <c r="I270" s="39" t="s">
        <v>1046</v>
      </c>
      <c r="J270" s="53" t="s">
        <v>1045</v>
      </c>
      <c r="K270" s="54" t="s">
        <v>1046</v>
      </c>
    </row>
    <row r="271" spans="1:11" x14ac:dyDescent="0.45">
      <c r="A271" s="39" t="s">
        <v>1025</v>
      </c>
      <c r="B271" s="53" t="s">
        <v>137</v>
      </c>
      <c r="C271" s="39" t="s">
        <v>1051</v>
      </c>
      <c r="D271" s="53" t="s">
        <v>1052</v>
      </c>
      <c r="E271" s="60" t="s">
        <v>1052</v>
      </c>
      <c r="F271" s="60" t="str">
        <f t="shared" si="4"/>
        <v>宮城県白石市</v>
      </c>
      <c r="G271" s="61">
        <v>4206</v>
      </c>
      <c r="H271" s="53" t="s">
        <v>1053</v>
      </c>
      <c r="I271" s="39" t="s">
        <v>1054</v>
      </c>
      <c r="J271" s="53" t="s">
        <v>1053</v>
      </c>
      <c r="K271" s="54" t="s">
        <v>1054</v>
      </c>
    </row>
    <row r="272" spans="1:11" x14ac:dyDescent="0.45">
      <c r="A272" s="39" t="s">
        <v>1025</v>
      </c>
      <c r="B272" s="53" t="s">
        <v>137</v>
      </c>
      <c r="C272" s="39" t="s">
        <v>1055</v>
      </c>
      <c r="D272" s="53" t="s">
        <v>1056</v>
      </c>
      <c r="E272" s="60" t="s">
        <v>1056</v>
      </c>
      <c r="F272" s="60" t="str">
        <f t="shared" si="4"/>
        <v>宮城県名取市</v>
      </c>
      <c r="G272" s="61">
        <v>4207</v>
      </c>
      <c r="H272" s="53" t="s">
        <v>1029</v>
      </c>
      <c r="I272" s="39" t="s">
        <v>1030</v>
      </c>
      <c r="J272" s="53" t="s">
        <v>1029</v>
      </c>
      <c r="K272" s="54" t="s">
        <v>1030</v>
      </c>
    </row>
    <row r="273" spans="1:11" x14ac:dyDescent="0.45">
      <c r="A273" s="39" t="s">
        <v>1025</v>
      </c>
      <c r="B273" s="53" t="s">
        <v>137</v>
      </c>
      <c r="C273" s="39" t="s">
        <v>1057</v>
      </c>
      <c r="D273" s="53" t="s">
        <v>1058</v>
      </c>
      <c r="E273" s="60" t="s">
        <v>1058</v>
      </c>
      <c r="F273" s="60" t="str">
        <f t="shared" si="4"/>
        <v>宮城県角田市</v>
      </c>
      <c r="G273" s="61">
        <v>4208</v>
      </c>
      <c r="H273" s="53" t="s">
        <v>1053</v>
      </c>
      <c r="I273" s="39" t="s">
        <v>1054</v>
      </c>
      <c r="J273" s="53" t="s">
        <v>1053</v>
      </c>
      <c r="K273" s="54" t="s">
        <v>1054</v>
      </c>
    </row>
    <row r="274" spans="1:11" x14ac:dyDescent="0.45">
      <c r="A274" s="39" t="s">
        <v>1025</v>
      </c>
      <c r="B274" s="53" t="s">
        <v>137</v>
      </c>
      <c r="C274" s="39" t="s">
        <v>1059</v>
      </c>
      <c r="D274" s="53" t="s">
        <v>1060</v>
      </c>
      <c r="E274" s="60" t="s">
        <v>1060</v>
      </c>
      <c r="F274" s="60" t="str">
        <f t="shared" si="4"/>
        <v>宮城県多賀城市</v>
      </c>
      <c r="G274" s="61">
        <v>4209</v>
      </c>
      <c r="H274" s="53" t="s">
        <v>1029</v>
      </c>
      <c r="I274" s="39" t="s">
        <v>1030</v>
      </c>
      <c r="J274" s="53" t="s">
        <v>1029</v>
      </c>
      <c r="K274" s="54" t="s">
        <v>1030</v>
      </c>
    </row>
    <row r="275" spans="1:11" x14ac:dyDescent="0.45">
      <c r="A275" s="39" t="s">
        <v>1025</v>
      </c>
      <c r="B275" s="53" t="s">
        <v>137</v>
      </c>
      <c r="C275" s="39" t="s">
        <v>1061</v>
      </c>
      <c r="D275" s="53" t="s">
        <v>1062</v>
      </c>
      <c r="E275" s="60" t="s">
        <v>1062</v>
      </c>
      <c r="F275" s="60" t="str">
        <f t="shared" si="4"/>
        <v>宮城県岩沼市</v>
      </c>
      <c r="G275" s="61">
        <v>4211</v>
      </c>
      <c r="H275" s="53" t="s">
        <v>1029</v>
      </c>
      <c r="I275" s="39" t="s">
        <v>1030</v>
      </c>
      <c r="J275" s="53" t="s">
        <v>1029</v>
      </c>
      <c r="K275" s="54" t="s">
        <v>1030</v>
      </c>
    </row>
    <row r="276" spans="1:11" x14ac:dyDescent="0.45">
      <c r="A276" s="39" t="s">
        <v>1025</v>
      </c>
      <c r="B276" s="53" t="s">
        <v>137</v>
      </c>
      <c r="C276" s="39" t="s">
        <v>1063</v>
      </c>
      <c r="D276" s="53" t="s">
        <v>1064</v>
      </c>
      <c r="E276" s="60" t="s">
        <v>1064</v>
      </c>
      <c r="F276" s="60" t="str">
        <f t="shared" si="4"/>
        <v>宮城県登米市</v>
      </c>
      <c r="G276" s="61">
        <v>4212</v>
      </c>
      <c r="H276" s="53" t="s">
        <v>1045</v>
      </c>
      <c r="I276" s="39" t="s">
        <v>1046</v>
      </c>
      <c r="J276" s="53" t="s">
        <v>1045</v>
      </c>
      <c r="K276" s="54" t="s">
        <v>1046</v>
      </c>
    </row>
    <row r="277" spans="1:11" x14ac:dyDescent="0.45">
      <c r="A277" s="39" t="s">
        <v>1025</v>
      </c>
      <c r="B277" s="53" t="s">
        <v>137</v>
      </c>
      <c r="C277" s="39" t="s">
        <v>1065</v>
      </c>
      <c r="D277" s="53" t="s">
        <v>1066</v>
      </c>
      <c r="E277" s="60" t="s">
        <v>1066</v>
      </c>
      <c r="F277" s="60" t="str">
        <f t="shared" si="4"/>
        <v>宮城県栗原市</v>
      </c>
      <c r="G277" s="61">
        <v>4213</v>
      </c>
      <c r="H277" s="53" t="s">
        <v>1067</v>
      </c>
      <c r="I277" s="39" t="s">
        <v>1068</v>
      </c>
      <c r="J277" s="53" t="s">
        <v>1067</v>
      </c>
      <c r="K277" s="54" t="s">
        <v>1068</v>
      </c>
    </row>
    <row r="278" spans="1:11" x14ac:dyDescent="0.45">
      <c r="A278" s="39" t="s">
        <v>1025</v>
      </c>
      <c r="B278" s="53" t="s">
        <v>137</v>
      </c>
      <c r="C278" s="39" t="s">
        <v>1069</v>
      </c>
      <c r="D278" s="53" t="s">
        <v>1070</v>
      </c>
      <c r="E278" s="60" t="s">
        <v>1070</v>
      </c>
      <c r="F278" s="60" t="str">
        <f t="shared" si="4"/>
        <v>宮城県東松島市</v>
      </c>
      <c r="G278" s="61">
        <v>4214</v>
      </c>
      <c r="H278" s="53" t="s">
        <v>1045</v>
      </c>
      <c r="I278" s="39" t="s">
        <v>1046</v>
      </c>
      <c r="J278" s="53" t="s">
        <v>1045</v>
      </c>
      <c r="K278" s="54" t="s">
        <v>1046</v>
      </c>
    </row>
    <row r="279" spans="1:11" x14ac:dyDescent="0.45">
      <c r="A279" s="39" t="s">
        <v>1025</v>
      </c>
      <c r="B279" s="53" t="s">
        <v>137</v>
      </c>
      <c r="C279" s="39" t="s">
        <v>1071</v>
      </c>
      <c r="D279" s="53" t="s">
        <v>1072</v>
      </c>
      <c r="E279" s="60" t="s">
        <v>1072</v>
      </c>
      <c r="F279" s="60" t="str">
        <f t="shared" si="4"/>
        <v>宮城県大崎市</v>
      </c>
      <c r="G279" s="61">
        <v>4215</v>
      </c>
      <c r="H279" s="53" t="s">
        <v>1067</v>
      </c>
      <c r="I279" s="39" t="s">
        <v>1068</v>
      </c>
      <c r="J279" s="53" t="s">
        <v>1067</v>
      </c>
      <c r="K279" s="54" t="s">
        <v>1068</v>
      </c>
    </row>
    <row r="280" spans="1:11" x14ac:dyDescent="0.45">
      <c r="A280" s="39" t="s">
        <v>1025</v>
      </c>
      <c r="B280" s="53" t="s">
        <v>137</v>
      </c>
      <c r="C280" s="39" t="s">
        <v>1073</v>
      </c>
      <c r="D280" s="53" t="s">
        <v>1074</v>
      </c>
      <c r="E280" s="60" t="s">
        <v>1074</v>
      </c>
      <c r="F280" s="60" t="str">
        <f t="shared" si="4"/>
        <v>宮城県富谷市</v>
      </c>
      <c r="G280" s="61">
        <v>4216</v>
      </c>
      <c r="H280" s="53" t="s">
        <v>1029</v>
      </c>
      <c r="I280" s="39" t="s">
        <v>1030</v>
      </c>
      <c r="J280" s="53" t="s">
        <v>1029</v>
      </c>
      <c r="K280" s="54" t="s">
        <v>1030</v>
      </c>
    </row>
    <row r="281" spans="1:11" x14ac:dyDescent="0.45">
      <c r="A281" s="39" t="s">
        <v>1025</v>
      </c>
      <c r="B281" s="53" t="s">
        <v>137</v>
      </c>
      <c r="C281" s="39" t="s">
        <v>1075</v>
      </c>
      <c r="D281" s="53" t="s">
        <v>1076</v>
      </c>
      <c r="E281" s="60" t="s">
        <v>1077</v>
      </c>
      <c r="F281" s="60" t="str">
        <f t="shared" si="4"/>
        <v>宮城県刈田郡蔵王町</v>
      </c>
      <c r="G281" s="61">
        <v>4301</v>
      </c>
      <c r="H281" s="53" t="s">
        <v>1053</v>
      </c>
      <c r="I281" s="39" t="s">
        <v>1054</v>
      </c>
      <c r="J281" s="53" t="s">
        <v>1053</v>
      </c>
      <c r="K281" s="54" t="s">
        <v>1054</v>
      </c>
    </row>
    <row r="282" spans="1:11" x14ac:dyDescent="0.45">
      <c r="A282" s="39" t="s">
        <v>1025</v>
      </c>
      <c r="B282" s="53" t="s">
        <v>137</v>
      </c>
      <c r="C282" s="39" t="s">
        <v>1078</v>
      </c>
      <c r="D282" s="53" t="s">
        <v>1079</v>
      </c>
      <c r="E282" s="60" t="s">
        <v>1080</v>
      </c>
      <c r="F282" s="60" t="str">
        <f t="shared" si="4"/>
        <v>宮城県刈田郡七ヶ宿町</v>
      </c>
      <c r="G282" s="61">
        <v>4302</v>
      </c>
      <c r="H282" s="53" t="s">
        <v>1053</v>
      </c>
      <c r="I282" s="39" t="s">
        <v>1054</v>
      </c>
      <c r="J282" s="53" t="s">
        <v>1053</v>
      </c>
      <c r="K282" s="54" t="s">
        <v>1054</v>
      </c>
    </row>
    <row r="283" spans="1:11" x14ac:dyDescent="0.45">
      <c r="A283" s="39" t="s">
        <v>1025</v>
      </c>
      <c r="B283" s="53" t="s">
        <v>137</v>
      </c>
      <c r="C283" s="39" t="s">
        <v>1081</v>
      </c>
      <c r="D283" s="53" t="s">
        <v>1082</v>
      </c>
      <c r="E283" s="60" t="s">
        <v>1083</v>
      </c>
      <c r="F283" s="60" t="str">
        <f t="shared" si="4"/>
        <v>宮城県柴田郡大河原町</v>
      </c>
      <c r="G283" s="61">
        <v>4321</v>
      </c>
      <c r="H283" s="53" t="s">
        <v>1053</v>
      </c>
      <c r="I283" s="39" t="s">
        <v>1054</v>
      </c>
      <c r="J283" s="53" t="s">
        <v>1053</v>
      </c>
      <c r="K283" s="54" t="s">
        <v>1054</v>
      </c>
    </row>
    <row r="284" spans="1:11" x14ac:dyDescent="0.45">
      <c r="A284" s="39" t="s">
        <v>1025</v>
      </c>
      <c r="B284" s="53" t="s">
        <v>137</v>
      </c>
      <c r="C284" s="39" t="s">
        <v>1084</v>
      </c>
      <c r="D284" s="53" t="s">
        <v>1085</v>
      </c>
      <c r="E284" s="60" t="s">
        <v>1086</v>
      </c>
      <c r="F284" s="60" t="str">
        <f t="shared" si="4"/>
        <v>宮城県柴田郡村田町</v>
      </c>
      <c r="G284" s="61">
        <v>4322</v>
      </c>
      <c r="H284" s="53" t="s">
        <v>1053</v>
      </c>
      <c r="I284" s="39" t="s">
        <v>1054</v>
      </c>
      <c r="J284" s="53" t="s">
        <v>1053</v>
      </c>
      <c r="K284" s="54" t="s">
        <v>1054</v>
      </c>
    </row>
    <row r="285" spans="1:11" x14ac:dyDescent="0.45">
      <c r="A285" s="39" t="s">
        <v>1025</v>
      </c>
      <c r="B285" s="53" t="s">
        <v>137</v>
      </c>
      <c r="C285" s="39" t="s">
        <v>1087</v>
      </c>
      <c r="D285" s="53" t="s">
        <v>1088</v>
      </c>
      <c r="E285" s="60" t="s">
        <v>1089</v>
      </c>
      <c r="F285" s="60" t="str">
        <f t="shared" si="4"/>
        <v>宮城県柴田郡柴田町</v>
      </c>
      <c r="G285" s="61">
        <v>4323</v>
      </c>
      <c r="H285" s="53" t="s">
        <v>1053</v>
      </c>
      <c r="I285" s="39" t="s">
        <v>1054</v>
      </c>
      <c r="J285" s="53" t="s">
        <v>1053</v>
      </c>
      <c r="K285" s="54" t="s">
        <v>1054</v>
      </c>
    </row>
    <row r="286" spans="1:11" x14ac:dyDescent="0.45">
      <c r="A286" s="39" t="s">
        <v>1025</v>
      </c>
      <c r="B286" s="53" t="s">
        <v>137</v>
      </c>
      <c r="C286" s="39" t="s">
        <v>1090</v>
      </c>
      <c r="D286" s="53" t="s">
        <v>1091</v>
      </c>
      <c r="E286" s="60" t="s">
        <v>1092</v>
      </c>
      <c r="F286" s="60" t="str">
        <f t="shared" si="4"/>
        <v>宮城県柴田郡川崎町</v>
      </c>
      <c r="G286" s="61">
        <v>4324</v>
      </c>
      <c r="H286" s="53" t="s">
        <v>1053</v>
      </c>
      <c r="I286" s="39" t="s">
        <v>1054</v>
      </c>
      <c r="J286" s="53" t="s">
        <v>1053</v>
      </c>
      <c r="K286" s="54" t="s">
        <v>1054</v>
      </c>
    </row>
    <row r="287" spans="1:11" x14ac:dyDescent="0.45">
      <c r="A287" s="39" t="s">
        <v>1025</v>
      </c>
      <c r="B287" s="53" t="s">
        <v>137</v>
      </c>
      <c r="C287" s="39" t="s">
        <v>1093</v>
      </c>
      <c r="D287" s="53" t="s">
        <v>1094</v>
      </c>
      <c r="E287" s="60" t="s">
        <v>1095</v>
      </c>
      <c r="F287" s="60" t="str">
        <f t="shared" si="4"/>
        <v>宮城県伊具郡丸森町</v>
      </c>
      <c r="G287" s="61">
        <v>4341</v>
      </c>
      <c r="H287" s="53" t="s">
        <v>1053</v>
      </c>
      <c r="I287" s="39" t="s">
        <v>1054</v>
      </c>
      <c r="J287" s="53" t="s">
        <v>1053</v>
      </c>
      <c r="K287" s="54" t="s">
        <v>1054</v>
      </c>
    </row>
    <row r="288" spans="1:11" x14ac:dyDescent="0.45">
      <c r="A288" s="39" t="s">
        <v>1025</v>
      </c>
      <c r="B288" s="53" t="s">
        <v>137</v>
      </c>
      <c r="C288" s="39" t="s">
        <v>1096</v>
      </c>
      <c r="D288" s="53" t="s">
        <v>1097</v>
      </c>
      <c r="E288" s="60" t="s">
        <v>1098</v>
      </c>
      <c r="F288" s="60" t="str">
        <f t="shared" si="4"/>
        <v>宮城県亘理郡亘理町</v>
      </c>
      <c r="G288" s="61">
        <v>4361</v>
      </c>
      <c r="H288" s="53" t="s">
        <v>1029</v>
      </c>
      <c r="I288" s="39" t="s">
        <v>1030</v>
      </c>
      <c r="J288" s="53" t="s">
        <v>1029</v>
      </c>
      <c r="K288" s="54" t="s">
        <v>1030</v>
      </c>
    </row>
    <row r="289" spans="1:11" x14ac:dyDescent="0.45">
      <c r="A289" s="39" t="s">
        <v>1025</v>
      </c>
      <c r="B289" s="53" t="s">
        <v>137</v>
      </c>
      <c r="C289" s="39" t="s">
        <v>1099</v>
      </c>
      <c r="D289" s="53" t="s">
        <v>1100</v>
      </c>
      <c r="E289" s="60" t="s">
        <v>1101</v>
      </c>
      <c r="F289" s="60" t="str">
        <f t="shared" si="4"/>
        <v>宮城県亘理郡山元町</v>
      </c>
      <c r="G289" s="61">
        <v>4362</v>
      </c>
      <c r="H289" s="53" t="s">
        <v>1029</v>
      </c>
      <c r="I289" s="39" t="s">
        <v>1030</v>
      </c>
      <c r="J289" s="53" t="s">
        <v>1029</v>
      </c>
      <c r="K289" s="54" t="s">
        <v>1030</v>
      </c>
    </row>
    <row r="290" spans="1:11" x14ac:dyDescent="0.45">
      <c r="A290" s="39" t="s">
        <v>1025</v>
      </c>
      <c r="B290" s="53" t="s">
        <v>137</v>
      </c>
      <c r="C290" s="39" t="s">
        <v>1102</v>
      </c>
      <c r="D290" s="53" t="s">
        <v>1103</v>
      </c>
      <c r="E290" s="60" t="s">
        <v>1104</v>
      </c>
      <c r="F290" s="60" t="str">
        <f t="shared" si="4"/>
        <v>宮城県宮城郡松島町</v>
      </c>
      <c r="G290" s="61">
        <v>4401</v>
      </c>
      <c r="H290" s="53" t="s">
        <v>1029</v>
      </c>
      <c r="I290" s="39" t="s">
        <v>1030</v>
      </c>
      <c r="J290" s="53" t="s">
        <v>1029</v>
      </c>
      <c r="K290" s="54" t="s">
        <v>1030</v>
      </c>
    </row>
    <row r="291" spans="1:11" x14ac:dyDescent="0.45">
      <c r="A291" s="39" t="s">
        <v>1025</v>
      </c>
      <c r="B291" s="53" t="s">
        <v>137</v>
      </c>
      <c r="C291" s="39" t="s">
        <v>1105</v>
      </c>
      <c r="D291" s="53" t="s">
        <v>1106</v>
      </c>
      <c r="E291" s="60" t="s">
        <v>1107</v>
      </c>
      <c r="F291" s="60" t="str">
        <f t="shared" si="4"/>
        <v>宮城県宮城郡七ヶ浜町</v>
      </c>
      <c r="G291" s="61">
        <v>4404</v>
      </c>
      <c r="H291" s="53" t="s">
        <v>1029</v>
      </c>
      <c r="I291" s="39" t="s">
        <v>1030</v>
      </c>
      <c r="J291" s="53" t="s">
        <v>1029</v>
      </c>
      <c r="K291" s="54" t="s">
        <v>1030</v>
      </c>
    </row>
    <row r="292" spans="1:11" x14ac:dyDescent="0.45">
      <c r="A292" s="39" t="s">
        <v>1025</v>
      </c>
      <c r="B292" s="53" t="s">
        <v>137</v>
      </c>
      <c r="C292" s="39" t="s">
        <v>1108</v>
      </c>
      <c r="D292" s="53" t="s">
        <v>1109</v>
      </c>
      <c r="E292" s="60" t="s">
        <v>1110</v>
      </c>
      <c r="F292" s="60" t="str">
        <f t="shared" si="4"/>
        <v>宮城県宮城郡利府町</v>
      </c>
      <c r="G292" s="61">
        <v>4406</v>
      </c>
      <c r="H292" s="53" t="s">
        <v>1029</v>
      </c>
      <c r="I292" s="39" t="s">
        <v>1030</v>
      </c>
      <c r="J292" s="53" t="s">
        <v>1029</v>
      </c>
      <c r="K292" s="54" t="s">
        <v>1030</v>
      </c>
    </row>
    <row r="293" spans="1:11" x14ac:dyDescent="0.45">
      <c r="A293" s="39" t="s">
        <v>1025</v>
      </c>
      <c r="B293" s="53" t="s">
        <v>137</v>
      </c>
      <c r="C293" s="39" t="s">
        <v>1111</v>
      </c>
      <c r="D293" s="53" t="s">
        <v>1112</v>
      </c>
      <c r="E293" s="60" t="s">
        <v>1113</v>
      </c>
      <c r="F293" s="60" t="str">
        <f t="shared" si="4"/>
        <v>宮城県黒川郡大和町</v>
      </c>
      <c r="G293" s="61">
        <v>4421</v>
      </c>
      <c r="H293" s="53" t="s">
        <v>1029</v>
      </c>
      <c r="I293" s="39" t="s">
        <v>1030</v>
      </c>
      <c r="J293" s="53" t="s">
        <v>1029</v>
      </c>
      <c r="K293" s="54" t="s">
        <v>1030</v>
      </c>
    </row>
    <row r="294" spans="1:11" x14ac:dyDescent="0.45">
      <c r="A294" s="39" t="s">
        <v>1025</v>
      </c>
      <c r="B294" s="53" t="s">
        <v>137</v>
      </c>
      <c r="C294" s="39" t="s">
        <v>1114</v>
      </c>
      <c r="D294" s="53" t="s">
        <v>1115</v>
      </c>
      <c r="E294" s="60" t="s">
        <v>1116</v>
      </c>
      <c r="F294" s="60" t="str">
        <f t="shared" si="4"/>
        <v>宮城県黒川郡大郷町</v>
      </c>
      <c r="G294" s="61">
        <v>4422</v>
      </c>
      <c r="H294" s="53" t="s">
        <v>1029</v>
      </c>
      <c r="I294" s="39" t="s">
        <v>1030</v>
      </c>
      <c r="J294" s="53" t="s">
        <v>1029</v>
      </c>
      <c r="K294" s="54" t="s">
        <v>1030</v>
      </c>
    </row>
    <row r="295" spans="1:11" x14ac:dyDescent="0.45">
      <c r="A295" s="39" t="s">
        <v>1025</v>
      </c>
      <c r="B295" s="53" t="s">
        <v>137</v>
      </c>
      <c r="C295" s="39" t="s">
        <v>1117</v>
      </c>
      <c r="D295" s="53" t="s">
        <v>1118</v>
      </c>
      <c r="E295" s="60" t="s">
        <v>1119</v>
      </c>
      <c r="F295" s="60" t="str">
        <f t="shared" si="4"/>
        <v>宮城県黒川郡大衡村</v>
      </c>
      <c r="G295" s="61">
        <v>4424</v>
      </c>
      <c r="H295" s="53" t="s">
        <v>1029</v>
      </c>
      <c r="I295" s="39" t="s">
        <v>1030</v>
      </c>
      <c r="J295" s="53" t="s">
        <v>1029</v>
      </c>
      <c r="K295" s="54" t="s">
        <v>1030</v>
      </c>
    </row>
    <row r="296" spans="1:11" x14ac:dyDescent="0.45">
      <c r="A296" s="39" t="s">
        <v>1025</v>
      </c>
      <c r="B296" s="53" t="s">
        <v>137</v>
      </c>
      <c r="C296" s="39" t="s">
        <v>1120</v>
      </c>
      <c r="D296" s="53" t="s">
        <v>1121</v>
      </c>
      <c r="E296" s="60" t="s">
        <v>1122</v>
      </c>
      <c r="F296" s="60" t="str">
        <f t="shared" si="4"/>
        <v>宮城県加美郡色麻町</v>
      </c>
      <c r="G296" s="61">
        <v>4444</v>
      </c>
      <c r="H296" s="53" t="s">
        <v>1067</v>
      </c>
      <c r="I296" s="39" t="s">
        <v>1068</v>
      </c>
      <c r="J296" s="53" t="s">
        <v>1067</v>
      </c>
      <c r="K296" s="54" t="s">
        <v>1068</v>
      </c>
    </row>
    <row r="297" spans="1:11" x14ac:dyDescent="0.45">
      <c r="A297" s="39" t="s">
        <v>1025</v>
      </c>
      <c r="B297" s="53" t="s">
        <v>137</v>
      </c>
      <c r="C297" s="39" t="s">
        <v>1123</v>
      </c>
      <c r="D297" s="53" t="s">
        <v>1124</v>
      </c>
      <c r="E297" s="60" t="s">
        <v>1125</v>
      </c>
      <c r="F297" s="60" t="str">
        <f t="shared" si="4"/>
        <v>宮城県加美郡加美町</v>
      </c>
      <c r="G297" s="61">
        <v>4445</v>
      </c>
      <c r="H297" s="53" t="s">
        <v>1067</v>
      </c>
      <c r="I297" s="39" t="s">
        <v>1068</v>
      </c>
      <c r="J297" s="53" t="s">
        <v>1067</v>
      </c>
      <c r="K297" s="54" t="s">
        <v>1068</v>
      </c>
    </row>
    <row r="298" spans="1:11" x14ac:dyDescent="0.45">
      <c r="A298" s="39" t="s">
        <v>1025</v>
      </c>
      <c r="B298" s="53" t="s">
        <v>137</v>
      </c>
      <c r="C298" s="39" t="s">
        <v>1126</v>
      </c>
      <c r="D298" s="53" t="s">
        <v>1127</v>
      </c>
      <c r="E298" s="60" t="s">
        <v>1128</v>
      </c>
      <c r="F298" s="60" t="str">
        <f t="shared" si="4"/>
        <v>宮城県遠田郡涌谷町</v>
      </c>
      <c r="G298" s="61">
        <v>4501</v>
      </c>
      <c r="H298" s="53" t="s">
        <v>1067</v>
      </c>
      <c r="I298" s="39" t="s">
        <v>1068</v>
      </c>
      <c r="J298" s="53" t="s">
        <v>1067</v>
      </c>
      <c r="K298" s="54" t="s">
        <v>1068</v>
      </c>
    </row>
    <row r="299" spans="1:11" x14ac:dyDescent="0.45">
      <c r="A299" s="39" t="s">
        <v>1025</v>
      </c>
      <c r="B299" s="53" t="s">
        <v>137</v>
      </c>
      <c r="C299" s="39" t="s">
        <v>1129</v>
      </c>
      <c r="D299" s="53" t="s">
        <v>1130</v>
      </c>
      <c r="E299" s="60" t="s">
        <v>1131</v>
      </c>
      <c r="F299" s="60" t="str">
        <f t="shared" si="4"/>
        <v>宮城県遠田郡美里町</v>
      </c>
      <c r="G299" s="61">
        <v>4505</v>
      </c>
      <c r="H299" s="53" t="s">
        <v>1067</v>
      </c>
      <c r="I299" s="39" t="s">
        <v>1068</v>
      </c>
      <c r="J299" s="53" t="s">
        <v>1067</v>
      </c>
      <c r="K299" s="54" t="s">
        <v>1068</v>
      </c>
    </row>
    <row r="300" spans="1:11" x14ac:dyDescent="0.45">
      <c r="A300" s="39" t="s">
        <v>1025</v>
      </c>
      <c r="B300" s="53" t="s">
        <v>137</v>
      </c>
      <c r="C300" s="39" t="s">
        <v>1132</v>
      </c>
      <c r="D300" s="53" t="s">
        <v>1133</v>
      </c>
      <c r="E300" s="60" t="s">
        <v>1134</v>
      </c>
      <c r="F300" s="60" t="str">
        <f t="shared" si="4"/>
        <v>宮城県牡鹿郡女川町</v>
      </c>
      <c r="G300" s="61">
        <v>4581</v>
      </c>
      <c r="H300" s="53" t="s">
        <v>1045</v>
      </c>
      <c r="I300" s="39" t="s">
        <v>1046</v>
      </c>
      <c r="J300" s="53" t="s">
        <v>1045</v>
      </c>
      <c r="K300" s="54" t="s">
        <v>1046</v>
      </c>
    </row>
    <row r="301" spans="1:11" x14ac:dyDescent="0.45">
      <c r="A301" s="39" t="s">
        <v>1025</v>
      </c>
      <c r="B301" s="53" t="s">
        <v>137</v>
      </c>
      <c r="C301" s="39" t="s">
        <v>1135</v>
      </c>
      <c r="D301" s="53" t="s">
        <v>1136</v>
      </c>
      <c r="E301" s="60" t="s">
        <v>1137</v>
      </c>
      <c r="F301" s="60" t="str">
        <f t="shared" si="4"/>
        <v>宮城県本吉郡南三陸町</v>
      </c>
      <c r="G301" s="61">
        <v>4606</v>
      </c>
      <c r="H301" s="53" t="s">
        <v>1045</v>
      </c>
      <c r="I301" s="39" t="s">
        <v>1046</v>
      </c>
      <c r="J301" s="53" t="s">
        <v>1045</v>
      </c>
      <c r="K301" s="54" t="s">
        <v>1046</v>
      </c>
    </row>
    <row r="302" spans="1:11" x14ac:dyDescent="0.45">
      <c r="A302" s="39" t="s">
        <v>1138</v>
      </c>
      <c r="B302" s="53" t="s">
        <v>2</v>
      </c>
      <c r="C302" s="39" t="s">
        <v>1139</v>
      </c>
      <c r="D302" s="53" t="s">
        <v>1140</v>
      </c>
      <c r="E302" s="60" t="s">
        <v>1140</v>
      </c>
      <c r="F302" s="60" t="str">
        <f t="shared" si="4"/>
        <v>秋田県秋田市</v>
      </c>
      <c r="G302" s="61">
        <v>5201</v>
      </c>
      <c r="H302" s="56" t="s">
        <v>1141</v>
      </c>
      <c r="I302" s="55" t="s">
        <v>1142</v>
      </c>
      <c r="J302" s="56" t="s">
        <v>1143</v>
      </c>
      <c r="K302" s="57" t="s">
        <v>1144</v>
      </c>
    </row>
    <row r="303" spans="1:11" x14ac:dyDescent="0.45">
      <c r="A303" s="39" t="s">
        <v>1138</v>
      </c>
      <c r="B303" s="53" t="s">
        <v>2</v>
      </c>
      <c r="C303" s="39" t="s">
        <v>1145</v>
      </c>
      <c r="D303" s="53" t="s">
        <v>1146</v>
      </c>
      <c r="E303" s="60" t="s">
        <v>1146</v>
      </c>
      <c r="F303" s="60" t="str">
        <f t="shared" si="4"/>
        <v>秋田県能代市</v>
      </c>
      <c r="G303" s="61">
        <v>5202</v>
      </c>
      <c r="H303" s="56" t="s">
        <v>1147</v>
      </c>
      <c r="I303" s="55" t="s">
        <v>1148</v>
      </c>
      <c r="J303" s="56" t="s">
        <v>1149</v>
      </c>
      <c r="K303" s="57" t="s">
        <v>1150</v>
      </c>
    </row>
    <row r="304" spans="1:11" x14ac:dyDescent="0.45">
      <c r="A304" s="39" t="s">
        <v>1138</v>
      </c>
      <c r="B304" s="53" t="s">
        <v>2</v>
      </c>
      <c r="C304" s="39" t="s">
        <v>1151</v>
      </c>
      <c r="D304" s="53" t="s">
        <v>1152</v>
      </c>
      <c r="E304" s="60" t="s">
        <v>1152</v>
      </c>
      <c r="F304" s="60" t="str">
        <f t="shared" si="4"/>
        <v>秋田県横手市</v>
      </c>
      <c r="G304" s="61">
        <v>5203</v>
      </c>
      <c r="H304" s="56" t="s">
        <v>1153</v>
      </c>
      <c r="I304" s="55" t="s">
        <v>1150</v>
      </c>
      <c r="J304" s="56" t="s">
        <v>1154</v>
      </c>
      <c r="K304" s="57" t="s">
        <v>1155</v>
      </c>
    </row>
    <row r="305" spans="1:11" x14ac:dyDescent="0.45">
      <c r="A305" s="39" t="s">
        <v>1138</v>
      </c>
      <c r="B305" s="53" t="s">
        <v>2</v>
      </c>
      <c r="C305" s="39" t="s">
        <v>1156</v>
      </c>
      <c r="D305" s="53" t="s">
        <v>1157</v>
      </c>
      <c r="E305" s="60" t="s">
        <v>1157</v>
      </c>
      <c r="F305" s="60" t="str">
        <f t="shared" si="4"/>
        <v>秋田県大館市</v>
      </c>
      <c r="G305" s="61">
        <v>5204</v>
      </c>
      <c r="H305" s="56" t="s">
        <v>1147</v>
      </c>
      <c r="I305" s="55" t="s">
        <v>1148</v>
      </c>
      <c r="J305" s="56" t="s">
        <v>1158</v>
      </c>
      <c r="K305" s="57" t="s">
        <v>1148</v>
      </c>
    </row>
    <row r="306" spans="1:11" x14ac:dyDescent="0.45">
      <c r="A306" s="39" t="s">
        <v>1138</v>
      </c>
      <c r="B306" s="53" t="s">
        <v>2</v>
      </c>
      <c r="C306" s="39" t="s">
        <v>1159</v>
      </c>
      <c r="D306" s="53" t="s">
        <v>1160</v>
      </c>
      <c r="E306" s="60" t="s">
        <v>1160</v>
      </c>
      <c r="F306" s="60" t="str">
        <f t="shared" si="4"/>
        <v>秋田県男鹿市</v>
      </c>
      <c r="G306" s="61">
        <v>5206</v>
      </c>
      <c r="H306" s="56" t="s">
        <v>1141</v>
      </c>
      <c r="I306" s="55" t="s">
        <v>1142</v>
      </c>
      <c r="J306" s="56" t="s">
        <v>1143</v>
      </c>
      <c r="K306" s="57" t="s">
        <v>1144</v>
      </c>
    </row>
    <row r="307" spans="1:11" x14ac:dyDescent="0.45">
      <c r="A307" s="39" t="s">
        <v>1138</v>
      </c>
      <c r="B307" s="53" t="s">
        <v>2</v>
      </c>
      <c r="C307" s="39" t="s">
        <v>1161</v>
      </c>
      <c r="D307" s="53" t="s">
        <v>1162</v>
      </c>
      <c r="E307" s="60" t="s">
        <v>1162</v>
      </c>
      <c r="F307" s="60" t="str">
        <f t="shared" si="4"/>
        <v>秋田県湯沢市</v>
      </c>
      <c r="G307" s="61">
        <v>5207</v>
      </c>
      <c r="H307" s="56" t="s">
        <v>1153</v>
      </c>
      <c r="I307" s="55" t="s">
        <v>1150</v>
      </c>
      <c r="J307" s="56" t="s">
        <v>1163</v>
      </c>
      <c r="K307" s="57" t="s">
        <v>1164</v>
      </c>
    </row>
    <row r="308" spans="1:11" x14ac:dyDescent="0.45">
      <c r="A308" s="39" t="s">
        <v>1138</v>
      </c>
      <c r="B308" s="53" t="s">
        <v>2</v>
      </c>
      <c r="C308" s="39" t="s">
        <v>1165</v>
      </c>
      <c r="D308" s="53" t="s">
        <v>1166</v>
      </c>
      <c r="E308" s="60" t="s">
        <v>1166</v>
      </c>
      <c r="F308" s="60" t="str">
        <f t="shared" si="4"/>
        <v>秋田県鹿角市</v>
      </c>
      <c r="G308" s="61">
        <v>5209</v>
      </c>
      <c r="H308" s="56" t="s">
        <v>1147</v>
      </c>
      <c r="I308" s="55" t="s">
        <v>1148</v>
      </c>
      <c r="J308" s="56" t="s">
        <v>1158</v>
      </c>
      <c r="K308" s="57" t="s">
        <v>1148</v>
      </c>
    </row>
    <row r="309" spans="1:11" x14ac:dyDescent="0.45">
      <c r="A309" s="39" t="s">
        <v>1138</v>
      </c>
      <c r="B309" s="53" t="s">
        <v>2</v>
      </c>
      <c r="C309" s="39" t="s">
        <v>1167</v>
      </c>
      <c r="D309" s="53" t="s">
        <v>1168</v>
      </c>
      <c r="E309" s="60" t="s">
        <v>1168</v>
      </c>
      <c r="F309" s="60" t="str">
        <f t="shared" si="4"/>
        <v>秋田県由利本荘市</v>
      </c>
      <c r="G309" s="61">
        <v>5210</v>
      </c>
      <c r="H309" s="56" t="s">
        <v>1141</v>
      </c>
      <c r="I309" s="55" t="s">
        <v>1142</v>
      </c>
      <c r="J309" s="56" t="s">
        <v>1169</v>
      </c>
      <c r="K309" s="57" t="s">
        <v>1170</v>
      </c>
    </row>
    <row r="310" spans="1:11" x14ac:dyDescent="0.45">
      <c r="A310" s="39" t="s">
        <v>1138</v>
      </c>
      <c r="B310" s="53" t="s">
        <v>2</v>
      </c>
      <c r="C310" s="39" t="s">
        <v>1171</v>
      </c>
      <c r="D310" s="53" t="s">
        <v>1172</v>
      </c>
      <c r="E310" s="60" t="s">
        <v>1172</v>
      </c>
      <c r="F310" s="60" t="str">
        <f t="shared" si="4"/>
        <v>秋田県潟上市</v>
      </c>
      <c r="G310" s="61">
        <v>5211</v>
      </c>
      <c r="H310" s="56" t="s">
        <v>1141</v>
      </c>
      <c r="I310" s="55" t="s">
        <v>1142</v>
      </c>
      <c r="J310" s="56" t="s">
        <v>1143</v>
      </c>
      <c r="K310" s="57" t="s">
        <v>1144</v>
      </c>
    </row>
    <row r="311" spans="1:11" x14ac:dyDescent="0.45">
      <c r="A311" s="39" t="s">
        <v>1138</v>
      </c>
      <c r="B311" s="53" t="s">
        <v>2</v>
      </c>
      <c r="C311" s="39" t="s">
        <v>1173</v>
      </c>
      <c r="D311" s="53" t="s">
        <v>1174</v>
      </c>
      <c r="E311" s="60" t="s">
        <v>1174</v>
      </c>
      <c r="F311" s="60" t="str">
        <f t="shared" si="4"/>
        <v>秋田県大仙市</v>
      </c>
      <c r="G311" s="61">
        <v>5212</v>
      </c>
      <c r="H311" s="56" t="s">
        <v>1153</v>
      </c>
      <c r="I311" s="55" t="s">
        <v>1150</v>
      </c>
      <c r="J311" s="56" t="s">
        <v>1175</v>
      </c>
      <c r="K311" s="57" t="s">
        <v>1176</v>
      </c>
    </row>
    <row r="312" spans="1:11" x14ac:dyDescent="0.45">
      <c r="A312" s="39" t="s">
        <v>1138</v>
      </c>
      <c r="B312" s="53" t="s">
        <v>2</v>
      </c>
      <c r="C312" s="39" t="s">
        <v>1177</v>
      </c>
      <c r="D312" s="53" t="s">
        <v>1178</v>
      </c>
      <c r="E312" s="60" t="s">
        <v>1178</v>
      </c>
      <c r="F312" s="60" t="str">
        <f t="shared" si="4"/>
        <v>秋田県北秋田市</v>
      </c>
      <c r="G312" s="61">
        <v>5213</v>
      </c>
      <c r="H312" s="56" t="s">
        <v>1147</v>
      </c>
      <c r="I312" s="55" t="s">
        <v>1148</v>
      </c>
      <c r="J312" s="56" t="s">
        <v>1179</v>
      </c>
      <c r="K312" s="57" t="s">
        <v>1142</v>
      </c>
    </row>
    <row r="313" spans="1:11" x14ac:dyDescent="0.45">
      <c r="A313" s="39" t="s">
        <v>1138</v>
      </c>
      <c r="B313" s="53" t="s">
        <v>2</v>
      </c>
      <c r="C313" s="39" t="s">
        <v>1180</v>
      </c>
      <c r="D313" s="53" t="s">
        <v>1181</v>
      </c>
      <c r="E313" s="60" t="s">
        <v>1181</v>
      </c>
      <c r="F313" s="60" t="str">
        <f t="shared" si="4"/>
        <v>秋田県にかほ市</v>
      </c>
      <c r="G313" s="61">
        <v>5214</v>
      </c>
      <c r="H313" s="56" t="s">
        <v>1141</v>
      </c>
      <c r="I313" s="55" t="s">
        <v>1142</v>
      </c>
      <c r="J313" s="56" t="s">
        <v>1169</v>
      </c>
      <c r="K313" s="57" t="s">
        <v>1170</v>
      </c>
    </row>
    <row r="314" spans="1:11" x14ac:dyDescent="0.45">
      <c r="A314" s="39" t="s">
        <v>1138</v>
      </c>
      <c r="B314" s="53" t="s">
        <v>2</v>
      </c>
      <c r="C314" s="39" t="s">
        <v>1182</v>
      </c>
      <c r="D314" s="53" t="s">
        <v>1183</v>
      </c>
      <c r="E314" s="60" t="s">
        <v>1183</v>
      </c>
      <c r="F314" s="60" t="str">
        <f t="shared" si="4"/>
        <v>秋田県仙北市</v>
      </c>
      <c r="G314" s="61">
        <v>5215</v>
      </c>
      <c r="H314" s="56" t="s">
        <v>1153</v>
      </c>
      <c r="I314" s="55" t="s">
        <v>1150</v>
      </c>
      <c r="J314" s="56" t="s">
        <v>1175</v>
      </c>
      <c r="K314" s="57" t="s">
        <v>1176</v>
      </c>
    </row>
    <row r="315" spans="1:11" x14ac:dyDescent="0.45">
      <c r="A315" s="39" t="s">
        <v>1138</v>
      </c>
      <c r="B315" s="53" t="s">
        <v>2</v>
      </c>
      <c r="C315" s="39" t="s">
        <v>1184</v>
      </c>
      <c r="D315" s="53" t="s">
        <v>1185</v>
      </c>
      <c r="E315" s="60" t="s">
        <v>1186</v>
      </c>
      <c r="F315" s="60" t="str">
        <f t="shared" si="4"/>
        <v>秋田県鹿角郡小坂町</v>
      </c>
      <c r="G315" s="61">
        <v>5303</v>
      </c>
      <c r="H315" s="56" t="s">
        <v>1147</v>
      </c>
      <c r="I315" s="55" t="s">
        <v>1148</v>
      </c>
      <c r="J315" s="56" t="s">
        <v>1158</v>
      </c>
      <c r="K315" s="57" t="s">
        <v>1148</v>
      </c>
    </row>
    <row r="316" spans="1:11" x14ac:dyDescent="0.45">
      <c r="A316" s="39" t="s">
        <v>1138</v>
      </c>
      <c r="B316" s="53" t="s">
        <v>2</v>
      </c>
      <c r="C316" s="39" t="s">
        <v>1187</v>
      </c>
      <c r="D316" s="53" t="s">
        <v>1188</v>
      </c>
      <c r="E316" s="60" t="s">
        <v>1189</v>
      </c>
      <c r="F316" s="60" t="str">
        <f t="shared" si="4"/>
        <v>秋田県北秋田郡上小阿仁村</v>
      </c>
      <c r="G316" s="61">
        <v>5327</v>
      </c>
      <c r="H316" s="56" t="s">
        <v>1147</v>
      </c>
      <c r="I316" s="55" t="s">
        <v>1148</v>
      </c>
      <c r="J316" s="56" t="s">
        <v>1179</v>
      </c>
      <c r="K316" s="57" t="s">
        <v>1142</v>
      </c>
    </row>
    <row r="317" spans="1:11" x14ac:dyDescent="0.45">
      <c r="A317" s="39" t="s">
        <v>1138</v>
      </c>
      <c r="B317" s="53" t="s">
        <v>2</v>
      </c>
      <c r="C317" s="39" t="s">
        <v>1190</v>
      </c>
      <c r="D317" s="53" t="s">
        <v>1191</v>
      </c>
      <c r="E317" s="60" t="s">
        <v>1192</v>
      </c>
      <c r="F317" s="60" t="str">
        <f t="shared" si="4"/>
        <v>秋田県山本郡藤里町</v>
      </c>
      <c r="G317" s="61">
        <v>5346</v>
      </c>
      <c r="H317" s="56" t="s">
        <v>1147</v>
      </c>
      <c r="I317" s="55" t="s">
        <v>1148</v>
      </c>
      <c r="J317" s="56" t="s">
        <v>1149</v>
      </c>
      <c r="K317" s="57" t="s">
        <v>1150</v>
      </c>
    </row>
    <row r="318" spans="1:11" x14ac:dyDescent="0.45">
      <c r="A318" s="39" t="s">
        <v>1138</v>
      </c>
      <c r="B318" s="53" t="s">
        <v>2</v>
      </c>
      <c r="C318" s="39" t="s">
        <v>1193</v>
      </c>
      <c r="D318" s="53" t="s">
        <v>1194</v>
      </c>
      <c r="E318" s="60" t="s">
        <v>1195</v>
      </c>
      <c r="F318" s="60" t="str">
        <f t="shared" si="4"/>
        <v>秋田県山本郡三種町</v>
      </c>
      <c r="G318" s="61">
        <v>5348</v>
      </c>
      <c r="H318" s="56" t="s">
        <v>1147</v>
      </c>
      <c r="I318" s="55" t="s">
        <v>1148</v>
      </c>
      <c r="J318" s="56" t="s">
        <v>1149</v>
      </c>
      <c r="K318" s="57" t="s">
        <v>1150</v>
      </c>
    </row>
    <row r="319" spans="1:11" x14ac:dyDescent="0.45">
      <c r="A319" s="39" t="s">
        <v>1138</v>
      </c>
      <c r="B319" s="53" t="s">
        <v>2</v>
      </c>
      <c r="C319" s="39" t="s">
        <v>1196</v>
      </c>
      <c r="D319" s="53" t="s">
        <v>1197</v>
      </c>
      <c r="E319" s="60" t="s">
        <v>1198</v>
      </c>
      <c r="F319" s="60" t="str">
        <f t="shared" si="4"/>
        <v>秋田県山本郡八峰町</v>
      </c>
      <c r="G319" s="61">
        <v>5349</v>
      </c>
      <c r="H319" s="56" t="s">
        <v>1147</v>
      </c>
      <c r="I319" s="55" t="s">
        <v>1148</v>
      </c>
      <c r="J319" s="56" t="s">
        <v>1149</v>
      </c>
      <c r="K319" s="57" t="s">
        <v>1150</v>
      </c>
    </row>
    <row r="320" spans="1:11" x14ac:dyDescent="0.45">
      <c r="A320" s="39" t="s">
        <v>1138</v>
      </c>
      <c r="B320" s="53" t="s">
        <v>2</v>
      </c>
      <c r="C320" s="39" t="s">
        <v>1199</v>
      </c>
      <c r="D320" s="53" t="s">
        <v>1200</v>
      </c>
      <c r="E320" s="60" t="s">
        <v>1201</v>
      </c>
      <c r="F320" s="60" t="str">
        <f t="shared" si="4"/>
        <v>秋田県南秋田郡五城目町</v>
      </c>
      <c r="G320" s="61">
        <v>5361</v>
      </c>
      <c r="H320" s="56" t="s">
        <v>1141</v>
      </c>
      <c r="I320" s="55" t="s">
        <v>1142</v>
      </c>
      <c r="J320" s="56" t="s">
        <v>1143</v>
      </c>
      <c r="K320" s="57" t="s">
        <v>1144</v>
      </c>
    </row>
    <row r="321" spans="1:11" x14ac:dyDescent="0.45">
      <c r="A321" s="39" t="s">
        <v>1138</v>
      </c>
      <c r="B321" s="53" t="s">
        <v>2</v>
      </c>
      <c r="C321" s="39" t="s">
        <v>1202</v>
      </c>
      <c r="D321" s="53" t="s">
        <v>1203</v>
      </c>
      <c r="E321" s="60" t="s">
        <v>1204</v>
      </c>
      <c r="F321" s="60" t="str">
        <f t="shared" si="4"/>
        <v>秋田県南秋田郡八郎潟町</v>
      </c>
      <c r="G321" s="61">
        <v>5363</v>
      </c>
      <c r="H321" s="56" t="s">
        <v>1141</v>
      </c>
      <c r="I321" s="55" t="s">
        <v>1142</v>
      </c>
      <c r="J321" s="56" t="s">
        <v>1143</v>
      </c>
      <c r="K321" s="57" t="s">
        <v>1144</v>
      </c>
    </row>
    <row r="322" spans="1:11" x14ac:dyDescent="0.45">
      <c r="A322" s="39" t="s">
        <v>1138</v>
      </c>
      <c r="B322" s="53" t="s">
        <v>2</v>
      </c>
      <c r="C322" s="39" t="s">
        <v>1205</v>
      </c>
      <c r="D322" s="53" t="s">
        <v>1206</v>
      </c>
      <c r="E322" s="60" t="s">
        <v>1207</v>
      </c>
      <c r="F322" s="60" t="str">
        <f t="shared" si="4"/>
        <v>秋田県南秋田郡井川町</v>
      </c>
      <c r="G322" s="61">
        <v>5366</v>
      </c>
      <c r="H322" s="56" t="s">
        <v>1141</v>
      </c>
      <c r="I322" s="55" t="s">
        <v>1142</v>
      </c>
      <c r="J322" s="56" t="s">
        <v>1143</v>
      </c>
      <c r="K322" s="57" t="s">
        <v>1144</v>
      </c>
    </row>
    <row r="323" spans="1:11" x14ac:dyDescent="0.45">
      <c r="A323" s="39" t="s">
        <v>1138</v>
      </c>
      <c r="B323" s="53" t="s">
        <v>2</v>
      </c>
      <c r="C323" s="39" t="s">
        <v>1208</v>
      </c>
      <c r="D323" s="53" t="s">
        <v>1209</v>
      </c>
      <c r="E323" s="60" t="s">
        <v>87</v>
      </c>
      <c r="F323" s="60" t="str">
        <f t="shared" ref="F323:F386" si="5">B323&amp;E323</f>
        <v>秋田県南秋田郡大潟村</v>
      </c>
      <c r="G323" s="61">
        <v>5368</v>
      </c>
      <c r="H323" s="56" t="s">
        <v>1141</v>
      </c>
      <c r="I323" s="55" t="s">
        <v>1142</v>
      </c>
      <c r="J323" s="56" t="s">
        <v>1143</v>
      </c>
      <c r="K323" s="57" t="s">
        <v>1144</v>
      </c>
    </row>
    <row r="324" spans="1:11" x14ac:dyDescent="0.45">
      <c r="A324" s="39" t="s">
        <v>1138</v>
      </c>
      <c r="B324" s="53" t="s">
        <v>2</v>
      </c>
      <c r="C324" s="39" t="s">
        <v>1210</v>
      </c>
      <c r="D324" s="53" t="s">
        <v>1211</v>
      </c>
      <c r="E324" s="60" t="s">
        <v>1212</v>
      </c>
      <c r="F324" s="60" t="str">
        <f t="shared" si="5"/>
        <v>秋田県仙北郡美郷町</v>
      </c>
      <c r="G324" s="61">
        <v>5434</v>
      </c>
      <c r="H324" s="56" t="s">
        <v>1153</v>
      </c>
      <c r="I324" s="55" t="s">
        <v>1150</v>
      </c>
      <c r="J324" s="56" t="s">
        <v>1175</v>
      </c>
      <c r="K324" s="57" t="s">
        <v>1176</v>
      </c>
    </row>
    <row r="325" spans="1:11" x14ac:dyDescent="0.45">
      <c r="A325" s="39" t="s">
        <v>1138</v>
      </c>
      <c r="B325" s="53" t="s">
        <v>2</v>
      </c>
      <c r="C325" s="39" t="s">
        <v>1213</v>
      </c>
      <c r="D325" s="53" t="s">
        <v>1214</v>
      </c>
      <c r="E325" s="60" t="s">
        <v>1215</v>
      </c>
      <c r="F325" s="60" t="str">
        <f t="shared" si="5"/>
        <v>秋田県雄勝郡羽後町</v>
      </c>
      <c r="G325" s="61">
        <v>5463</v>
      </c>
      <c r="H325" s="56" t="s">
        <v>1153</v>
      </c>
      <c r="I325" s="55" t="s">
        <v>1150</v>
      </c>
      <c r="J325" s="56" t="s">
        <v>1163</v>
      </c>
      <c r="K325" s="57" t="s">
        <v>1164</v>
      </c>
    </row>
    <row r="326" spans="1:11" x14ac:dyDescent="0.45">
      <c r="A326" s="39" t="s">
        <v>1138</v>
      </c>
      <c r="B326" s="53" t="s">
        <v>2</v>
      </c>
      <c r="C326" s="39" t="s">
        <v>1216</v>
      </c>
      <c r="D326" s="53" t="s">
        <v>1217</v>
      </c>
      <c r="E326" s="60" t="s">
        <v>1218</v>
      </c>
      <c r="F326" s="60" t="str">
        <f t="shared" si="5"/>
        <v>秋田県雄勝郡東成瀬村</v>
      </c>
      <c r="G326" s="61">
        <v>5464</v>
      </c>
      <c r="H326" s="56" t="s">
        <v>1153</v>
      </c>
      <c r="I326" s="55" t="s">
        <v>1150</v>
      </c>
      <c r="J326" s="56" t="s">
        <v>1163</v>
      </c>
      <c r="K326" s="57" t="s">
        <v>1164</v>
      </c>
    </row>
    <row r="327" spans="1:11" x14ac:dyDescent="0.45">
      <c r="A327" s="39" t="s">
        <v>1219</v>
      </c>
      <c r="B327" s="53" t="s">
        <v>138</v>
      </c>
      <c r="C327" s="39" t="s">
        <v>1220</v>
      </c>
      <c r="D327" s="53" t="s">
        <v>1221</v>
      </c>
      <c r="E327" s="60" t="s">
        <v>1221</v>
      </c>
      <c r="F327" s="60" t="str">
        <f t="shared" si="5"/>
        <v>山形県山形市</v>
      </c>
      <c r="G327" s="61">
        <v>6201</v>
      </c>
      <c r="H327" s="53" t="s">
        <v>1222</v>
      </c>
      <c r="I327" s="39" t="s">
        <v>1223</v>
      </c>
      <c r="J327" s="53" t="s">
        <v>1222</v>
      </c>
      <c r="K327" s="54" t="s">
        <v>1223</v>
      </c>
    </row>
    <row r="328" spans="1:11" x14ac:dyDescent="0.45">
      <c r="A328" s="39" t="s">
        <v>1219</v>
      </c>
      <c r="B328" s="53" t="s">
        <v>138</v>
      </c>
      <c r="C328" s="39" t="s">
        <v>1224</v>
      </c>
      <c r="D328" s="53" t="s">
        <v>1225</v>
      </c>
      <c r="E328" s="60" t="s">
        <v>1225</v>
      </c>
      <c r="F328" s="60" t="str">
        <f t="shared" si="5"/>
        <v>山形県米沢市</v>
      </c>
      <c r="G328" s="61">
        <v>6202</v>
      </c>
      <c r="H328" s="53" t="s">
        <v>1226</v>
      </c>
      <c r="I328" s="39" t="s">
        <v>1227</v>
      </c>
      <c r="J328" s="53" t="s">
        <v>1226</v>
      </c>
      <c r="K328" s="54" t="s">
        <v>1227</v>
      </c>
    </row>
    <row r="329" spans="1:11" x14ac:dyDescent="0.45">
      <c r="A329" s="39" t="s">
        <v>1219</v>
      </c>
      <c r="B329" s="53" t="s">
        <v>138</v>
      </c>
      <c r="C329" s="39" t="s">
        <v>1228</v>
      </c>
      <c r="D329" s="53" t="s">
        <v>1229</v>
      </c>
      <c r="E329" s="60" t="s">
        <v>1229</v>
      </c>
      <c r="F329" s="60" t="str">
        <f t="shared" si="5"/>
        <v>山形県鶴岡市</v>
      </c>
      <c r="G329" s="61">
        <v>6203</v>
      </c>
      <c r="H329" s="53" t="s">
        <v>1230</v>
      </c>
      <c r="I329" s="39" t="s">
        <v>1231</v>
      </c>
      <c r="J329" s="53" t="s">
        <v>1230</v>
      </c>
      <c r="K329" s="54" t="s">
        <v>1231</v>
      </c>
    </row>
    <row r="330" spans="1:11" x14ac:dyDescent="0.45">
      <c r="A330" s="39" t="s">
        <v>1219</v>
      </c>
      <c r="B330" s="53" t="s">
        <v>138</v>
      </c>
      <c r="C330" s="39" t="s">
        <v>1232</v>
      </c>
      <c r="D330" s="53" t="s">
        <v>1233</v>
      </c>
      <c r="E330" s="60" t="s">
        <v>1233</v>
      </c>
      <c r="F330" s="60" t="str">
        <f t="shared" si="5"/>
        <v>山形県酒田市</v>
      </c>
      <c r="G330" s="61">
        <v>6204</v>
      </c>
      <c r="H330" s="53" t="s">
        <v>1230</v>
      </c>
      <c r="I330" s="39" t="s">
        <v>1231</v>
      </c>
      <c r="J330" s="53" t="s">
        <v>1230</v>
      </c>
      <c r="K330" s="54" t="s">
        <v>1231</v>
      </c>
    </row>
    <row r="331" spans="1:11" x14ac:dyDescent="0.45">
      <c r="A331" s="39" t="s">
        <v>1219</v>
      </c>
      <c r="B331" s="53" t="s">
        <v>138</v>
      </c>
      <c r="C331" s="39" t="s">
        <v>1234</v>
      </c>
      <c r="D331" s="53" t="s">
        <v>1235</v>
      </c>
      <c r="E331" s="60" t="s">
        <v>1235</v>
      </c>
      <c r="F331" s="60" t="str">
        <f t="shared" si="5"/>
        <v>山形県新庄市</v>
      </c>
      <c r="G331" s="61">
        <v>6205</v>
      </c>
      <c r="H331" s="53" t="s">
        <v>1236</v>
      </c>
      <c r="I331" s="39" t="s">
        <v>1237</v>
      </c>
      <c r="J331" s="53" t="s">
        <v>1236</v>
      </c>
      <c r="K331" s="54" t="s">
        <v>1237</v>
      </c>
    </row>
    <row r="332" spans="1:11" x14ac:dyDescent="0.45">
      <c r="A332" s="39" t="s">
        <v>1219</v>
      </c>
      <c r="B332" s="53" t="s">
        <v>138</v>
      </c>
      <c r="C332" s="39" t="s">
        <v>1238</v>
      </c>
      <c r="D332" s="53" t="s">
        <v>1239</v>
      </c>
      <c r="E332" s="60" t="s">
        <v>1239</v>
      </c>
      <c r="F332" s="60" t="str">
        <f t="shared" si="5"/>
        <v>山形県寒河江市</v>
      </c>
      <c r="G332" s="61">
        <v>6206</v>
      </c>
      <c r="H332" s="53" t="s">
        <v>1222</v>
      </c>
      <c r="I332" s="39" t="s">
        <v>1223</v>
      </c>
      <c r="J332" s="53" t="s">
        <v>1222</v>
      </c>
      <c r="K332" s="54" t="s">
        <v>1223</v>
      </c>
    </row>
    <row r="333" spans="1:11" x14ac:dyDescent="0.45">
      <c r="A333" s="39" t="s">
        <v>1219</v>
      </c>
      <c r="B333" s="53" t="s">
        <v>138</v>
      </c>
      <c r="C333" s="39" t="s">
        <v>1240</v>
      </c>
      <c r="D333" s="53" t="s">
        <v>1241</v>
      </c>
      <c r="E333" s="60" t="s">
        <v>1241</v>
      </c>
      <c r="F333" s="60" t="str">
        <f t="shared" si="5"/>
        <v>山形県上山市</v>
      </c>
      <c r="G333" s="61">
        <v>6207</v>
      </c>
      <c r="H333" s="53" t="s">
        <v>1222</v>
      </c>
      <c r="I333" s="39" t="s">
        <v>1223</v>
      </c>
      <c r="J333" s="53" t="s">
        <v>1222</v>
      </c>
      <c r="K333" s="54" t="s">
        <v>1223</v>
      </c>
    </row>
    <row r="334" spans="1:11" x14ac:dyDescent="0.45">
      <c r="A334" s="39" t="s">
        <v>1219</v>
      </c>
      <c r="B334" s="53" t="s">
        <v>138</v>
      </c>
      <c r="C334" s="39" t="s">
        <v>1242</v>
      </c>
      <c r="D334" s="53" t="s">
        <v>1243</v>
      </c>
      <c r="E334" s="60" t="s">
        <v>1243</v>
      </c>
      <c r="F334" s="60" t="str">
        <f t="shared" si="5"/>
        <v>山形県村山市</v>
      </c>
      <c r="G334" s="61">
        <v>6208</v>
      </c>
      <c r="H334" s="53" t="s">
        <v>1222</v>
      </c>
      <c r="I334" s="39" t="s">
        <v>1223</v>
      </c>
      <c r="J334" s="53" t="s">
        <v>1222</v>
      </c>
      <c r="K334" s="54" t="s">
        <v>1223</v>
      </c>
    </row>
    <row r="335" spans="1:11" x14ac:dyDescent="0.45">
      <c r="A335" s="39" t="s">
        <v>1219</v>
      </c>
      <c r="B335" s="53" t="s">
        <v>138</v>
      </c>
      <c r="C335" s="39" t="s">
        <v>1244</v>
      </c>
      <c r="D335" s="53" t="s">
        <v>1245</v>
      </c>
      <c r="E335" s="60" t="s">
        <v>1245</v>
      </c>
      <c r="F335" s="60" t="str">
        <f t="shared" si="5"/>
        <v>山形県長井市</v>
      </c>
      <c r="G335" s="61">
        <v>6209</v>
      </c>
      <c r="H335" s="53" t="s">
        <v>1226</v>
      </c>
      <c r="I335" s="39" t="s">
        <v>1227</v>
      </c>
      <c r="J335" s="53" t="s">
        <v>1226</v>
      </c>
      <c r="K335" s="54" t="s">
        <v>1227</v>
      </c>
    </row>
    <row r="336" spans="1:11" x14ac:dyDescent="0.45">
      <c r="A336" s="39" t="s">
        <v>1219</v>
      </c>
      <c r="B336" s="53" t="s">
        <v>138</v>
      </c>
      <c r="C336" s="39" t="s">
        <v>1246</v>
      </c>
      <c r="D336" s="53" t="s">
        <v>1247</v>
      </c>
      <c r="E336" s="60" t="s">
        <v>1247</v>
      </c>
      <c r="F336" s="60" t="str">
        <f t="shared" si="5"/>
        <v>山形県天童市</v>
      </c>
      <c r="G336" s="61">
        <v>6210</v>
      </c>
      <c r="H336" s="53" t="s">
        <v>1222</v>
      </c>
      <c r="I336" s="39" t="s">
        <v>1223</v>
      </c>
      <c r="J336" s="53" t="s">
        <v>1222</v>
      </c>
      <c r="K336" s="54" t="s">
        <v>1223</v>
      </c>
    </row>
    <row r="337" spans="1:11" x14ac:dyDescent="0.45">
      <c r="A337" s="39" t="s">
        <v>1219</v>
      </c>
      <c r="B337" s="53" t="s">
        <v>138</v>
      </c>
      <c r="C337" s="39" t="s">
        <v>1248</v>
      </c>
      <c r="D337" s="53" t="s">
        <v>1249</v>
      </c>
      <c r="E337" s="60" t="s">
        <v>1249</v>
      </c>
      <c r="F337" s="60" t="str">
        <f t="shared" si="5"/>
        <v>山形県東根市</v>
      </c>
      <c r="G337" s="61">
        <v>6211</v>
      </c>
      <c r="H337" s="53" t="s">
        <v>1222</v>
      </c>
      <c r="I337" s="39" t="s">
        <v>1223</v>
      </c>
      <c r="J337" s="53" t="s">
        <v>1222</v>
      </c>
      <c r="K337" s="54" t="s">
        <v>1223</v>
      </c>
    </row>
    <row r="338" spans="1:11" x14ac:dyDescent="0.45">
      <c r="A338" s="39" t="s">
        <v>1219</v>
      </c>
      <c r="B338" s="53" t="s">
        <v>138</v>
      </c>
      <c r="C338" s="39" t="s">
        <v>1250</v>
      </c>
      <c r="D338" s="53" t="s">
        <v>1251</v>
      </c>
      <c r="E338" s="60" t="s">
        <v>1251</v>
      </c>
      <c r="F338" s="60" t="str">
        <f t="shared" si="5"/>
        <v>山形県尾花沢市</v>
      </c>
      <c r="G338" s="61">
        <v>6212</v>
      </c>
      <c r="H338" s="53" t="s">
        <v>1222</v>
      </c>
      <c r="I338" s="39" t="s">
        <v>1223</v>
      </c>
      <c r="J338" s="53" t="s">
        <v>1222</v>
      </c>
      <c r="K338" s="54" t="s">
        <v>1223</v>
      </c>
    </row>
    <row r="339" spans="1:11" x14ac:dyDescent="0.45">
      <c r="A339" s="39" t="s">
        <v>1219</v>
      </c>
      <c r="B339" s="53" t="s">
        <v>138</v>
      </c>
      <c r="C339" s="39" t="s">
        <v>1252</v>
      </c>
      <c r="D339" s="53" t="s">
        <v>1253</v>
      </c>
      <c r="E339" s="60" t="s">
        <v>1253</v>
      </c>
      <c r="F339" s="60" t="str">
        <f t="shared" si="5"/>
        <v>山形県南陽市</v>
      </c>
      <c r="G339" s="61">
        <v>6213</v>
      </c>
      <c r="H339" s="53" t="s">
        <v>1226</v>
      </c>
      <c r="I339" s="39" t="s">
        <v>1227</v>
      </c>
      <c r="J339" s="53" t="s">
        <v>1226</v>
      </c>
      <c r="K339" s="54" t="s">
        <v>1227</v>
      </c>
    </row>
    <row r="340" spans="1:11" x14ac:dyDescent="0.45">
      <c r="A340" s="39" t="s">
        <v>1219</v>
      </c>
      <c r="B340" s="53" t="s">
        <v>138</v>
      </c>
      <c r="C340" s="39" t="s">
        <v>1254</v>
      </c>
      <c r="D340" s="53" t="s">
        <v>1255</v>
      </c>
      <c r="E340" s="60" t="s">
        <v>1256</v>
      </c>
      <c r="F340" s="60" t="str">
        <f t="shared" si="5"/>
        <v>山形県東村山郡山辺町</v>
      </c>
      <c r="G340" s="61">
        <v>6301</v>
      </c>
      <c r="H340" s="53" t="s">
        <v>1222</v>
      </c>
      <c r="I340" s="39" t="s">
        <v>1223</v>
      </c>
      <c r="J340" s="53" t="s">
        <v>1222</v>
      </c>
      <c r="K340" s="54" t="s">
        <v>1223</v>
      </c>
    </row>
    <row r="341" spans="1:11" x14ac:dyDescent="0.45">
      <c r="A341" s="39" t="s">
        <v>1219</v>
      </c>
      <c r="B341" s="53" t="s">
        <v>138</v>
      </c>
      <c r="C341" s="39" t="s">
        <v>1257</v>
      </c>
      <c r="D341" s="53" t="s">
        <v>1258</v>
      </c>
      <c r="E341" s="60" t="s">
        <v>1259</v>
      </c>
      <c r="F341" s="60" t="str">
        <f t="shared" si="5"/>
        <v>山形県東村山郡中山町</v>
      </c>
      <c r="G341" s="61">
        <v>6302</v>
      </c>
      <c r="H341" s="53" t="s">
        <v>1222</v>
      </c>
      <c r="I341" s="39" t="s">
        <v>1223</v>
      </c>
      <c r="J341" s="53" t="s">
        <v>1222</v>
      </c>
      <c r="K341" s="54" t="s">
        <v>1223</v>
      </c>
    </row>
    <row r="342" spans="1:11" x14ac:dyDescent="0.45">
      <c r="A342" s="39" t="s">
        <v>1219</v>
      </c>
      <c r="B342" s="53" t="s">
        <v>138</v>
      </c>
      <c r="C342" s="39" t="s">
        <v>1260</v>
      </c>
      <c r="D342" s="53" t="s">
        <v>1261</v>
      </c>
      <c r="E342" s="60" t="s">
        <v>1262</v>
      </c>
      <c r="F342" s="60" t="str">
        <f t="shared" si="5"/>
        <v>山形県西村山郡河北町</v>
      </c>
      <c r="G342" s="61">
        <v>6321</v>
      </c>
      <c r="H342" s="53" t="s">
        <v>1222</v>
      </c>
      <c r="I342" s="39" t="s">
        <v>1223</v>
      </c>
      <c r="J342" s="53" t="s">
        <v>1222</v>
      </c>
      <c r="K342" s="54" t="s">
        <v>1223</v>
      </c>
    </row>
    <row r="343" spans="1:11" x14ac:dyDescent="0.45">
      <c r="A343" s="39" t="s">
        <v>1219</v>
      </c>
      <c r="B343" s="53" t="s">
        <v>138</v>
      </c>
      <c r="C343" s="39" t="s">
        <v>1263</v>
      </c>
      <c r="D343" s="53" t="s">
        <v>1264</v>
      </c>
      <c r="E343" s="60" t="s">
        <v>1265</v>
      </c>
      <c r="F343" s="60" t="str">
        <f t="shared" si="5"/>
        <v>山形県西村山郡西川町</v>
      </c>
      <c r="G343" s="61">
        <v>6322</v>
      </c>
      <c r="H343" s="53" t="s">
        <v>1222</v>
      </c>
      <c r="I343" s="39" t="s">
        <v>1223</v>
      </c>
      <c r="J343" s="53" t="s">
        <v>1222</v>
      </c>
      <c r="K343" s="54" t="s">
        <v>1223</v>
      </c>
    </row>
    <row r="344" spans="1:11" x14ac:dyDescent="0.45">
      <c r="A344" s="39" t="s">
        <v>1219</v>
      </c>
      <c r="B344" s="53" t="s">
        <v>138</v>
      </c>
      <c r="C344" s="39" t="s">
        <v>1266</v>
      </c>
      <c r="D344" s="53" t="s">
        <v>1267</v>
      </c>
      <c r="E344" s="60" t="s">
        <v>1268</v>
      </c>
      <c r="F344" s="60" t="str">
        <f t="shared" si="5"/>
        <v>山形県西村山郡朝日町</v>
      </c>
      <c r="G344" s="61">
        <v>6323</v>
      </c>
      <c r="H344" s="53" t="s">
        <v>1222</v>
      </c>
      <c r="I344" s="39" t="s">
        <v>1223</v>
      </c>
      <c r="J344" s="53" t="s">
        <v>1222</v>
      </c>
      <c r="K344" s="54" t="s">
        <v>1223</v>
      </c>
    </row>
    <row r="345" spans="1:11" x14ac:dyDescent="0.45">
      <c r="A345" s="39" t="s">
        <v>1219</v>
      </c>
      <c r="B345" s="53" t="s">
        <v>138</v>
      </c>
      <c r="C345" s="39" t="s">
        <v>1269</v>
      </c>
      <c r="D345" s="53" t="s">
        <v>1270</v>
      </c>
      <c r="E345" s="60" t="s">
        <v>1271</v>
      </c>
      <c r="F345" s="60" t="str">
        <f t="shared" si="5"/>
        <v>山形県西村山郡大江町</v>
      </c>
      <c r="G345" s="61">
        <v>6324</v>
      </c>
      <c r="H345" s="53" t="s">
        <v>1222</v>
      </c>
      <c r="I345" s="39" t="s">
        <v>1223</v>
      </c>
      <c r="J345" s="53" t="s">
        <v>1222</v>
      </c>
      <c r="K345" s="54" t="s">
        <v>1223</v>
      </c>
    </row>
    <row r="346" spans="1:11" x14ac:dyDescent="0.45">
      <c r="A346" s="39" t="s">
        <v>1219</v>
      </c>
      <c r="B346" s="53" t="s">
        <v>138</v>
      </c>
      <c r="C346" s="39" t="s">
        <v>1272</v>
      </c>
      <c r="D346" s="53" t="s">
        <v>1273</v>
      </c>
      <c r="E346" s="60" t="s">
        <v>1274</v>
      </c>
      <c r="F346" s="60" t="str">
        <f t="shared" si="5"/>
        <v>山形県北村山郡大石田町</v>
      </c>
      <c r="G346" s="61">
        <v>6341</v>
      </c>
      <c r="H346" s="53" t="s">
        <v>1222</v>
      </c>
      <c r="I346" s="39" t="s">
        <v>1223</v>
      </c>
      <c r="J346" s="53" t="s">
        <v>1222</v>
      </c>
      <c r="K346" s="54" t="s">
        <v>1223</v>
      </c>
    </row>
    <row r="347" spans="1:11" x14ac:dyDescent="0.45">
      <c r="A347" s="39" t="s">
        <v>1219</v>
      </c>
      <c r="B347" s="53" t="s">
        <v>138</v>
      </c>
      <c r="C347" s="39" t="s">
        <v>1275</v>
      </c>
      <c r="D347" s="53" t="s">
        <v>1276</v>
      </c>
      <c r="E347" s="60" t="s">
        <v>1277</v>
      </c>
      <c r="F347" s="60" t="str">
        <f t="shared" si="5"/>
        <v>山形県最上郡金山町</v>
      </c>
      <c r="G347" s="61">
        <v>6361</v>
      </c>
      <c r="H347" s="53" t="s">
        <v>1236</v>
      </c>
      <c r="I347" s="39" t="s">
        <v>1237</v>
      </c>
      <c r="J347" s="53" t="s">
        <v>1236</v>
      </c>
      <c r="K347" s="54" t="s">
        <v>1237</v>
      </c>
    </row>
    <row r="348" spans="1:11" x14ac:dyDescent="0.45">
      <c r="A348" s="39" t="s">
        <v>1219</v>
      </c>
      <c r="B348" s="53" t="s">
        <v>138</v>
      </c>
      <c r="C348" s="39" t="s">
        <v>1278</v>
      </c>
      <c r="D348" s="53" t="s">
        <v>1279</v>
      </c>
      <c r="E348" s="60" t="s">
        <v>1280</v>
      </c>
      <c r="F348" s="60" t="str">
        <f t="shared" si="5"/>
        <v>山形県最上郡最上町</v>
      </c>
      <c r="G348" s="61">
        <v>6362</v>
      </c>
      <c r="H348" s="53" t="s">
        <v>1236</v>
      </c>
      <c r="I348" s="39" t="s">
        <v>1237</v>
      </c>
      <c r="J348" s="53" t="s">
        <v>1236</v>
      </c>
      <c r="K348" s="54" t="s">
        <v>1237</v>
      </c>
    </row>
    <row r="349" spans="1:11" x14ac:dyDescent="0.45">
      <c r="A349" s="39" t="s">
        <v>1219</v>
      </c>
      <c r="B349" s="53" t="s">
        <v>138</v>
      </c>
      <c r="C349" s="39" t="s">
        <v>1281</v>
      </c>
      <c r="D349" s="53" t="s">
        <v>1282</v>
      </c>
      <c r="E349" s="60" t="s">
        <v>1283</v>
      </c>
      <c r="F349" s="60" t="str">
        <f t="shared" si="5"/>
        <v>山形県最上郡舟形町</v>
      </c>
      <c r="G349" s="61">
        <v>6363</v>
      </c>
      <c r="H349" s="53" t="s">
        <v>1236</v>
      </c>
      <c r="I349" s="39" t="s">
        <v>1237</v>
      </c>
      <c r="J349" s="53" t="s">
        <v>1236</v>
      </c>
      <c r="K349" s="54" t="s">
        <v>1237</v>
      </c>
    </row>
    <row r="350" spans="1:11" x14ac:dyDescent="0.45">
      <c r="A350" s="39" t="s">
        <v>1219</v>
      </c>
      <c r="B350" s="53" t="s">
        <v>138</v>
      </c>
      <c r="C350" s="39" t="s">
        <v>1284</v>
      </c>
      <c r="D350" s="53" t="s">
        <v>1285</v>
      </c>
      <c r="E350" s="60" t="s">
        <v>1286</v>
      </c>
      <c r="F350" s="60" t="str">
        <f t="shared" si="5"/>
        <v>山形県最上郡真室川町</v>
      </c>
      <c r="G350" s="61">
        <v>6364</v>
      </c>
      <c r="H350" s="53" t="s">
        <v>1236</v>
      </c>
      <c r="I350" s="39" t="s">
        <v>1237</v>
      </c>
      <c r="J350" s="53" t="s">
        <v>1236</v>
      </c>
      <c r="K350" s="54" t="s">
        <v>1237</v>
      </c>
    </row>
    <row r="351" spans="1:11" x14ac:dyDescent="0.45">
      <c r="A351" s="39" t="s">
        <v>1219</v>
      </c>
      <c r="B351" s="53" t="s">
        <v>138</v>
      </c>
      <c r="C351" s="39" t="s">
        <v>1287</v>
      </c>
      <c r="D351" s="53" t="s">
        <v>1288</v>
      </c>
      <c r="E351" s="60" t="s">
        <v>1289</v>
      </c>
      <c r="F351" s="60" t="str">
        <f t="shared" si="5"/>
        <v>山形県最上郡大蔵村</v>
      </c>
      <c r="G351" s="61">
        <v>6365</v>
      </c>
      <c r="H351" s="53" t="s">
        <v>1236</v>
      </c>
      <c r="I351" s="39" t="s">
        <v>1237</v>
      </c>
      <c r="J351" s="53" t="s">
        <v>1236</v>
      </c>
      <c r="K351" s="54" t="s">
        <v>1237</v>
      </c>
    </row>
    <row r="352" spans="1:11" x14ac:dyDescent="0.45">
      <c r="A352" s="39" t="s">
        <v>1219</v>
      </c>
      <c r="B352" s="53" t="s">
        <v>138</v>
      </c>
      <c r="C352" s="39" t="s">
        <v>1290</v>
      </c>
      <c r="D352" s="53" t="s">
        <v>1291</v>
      </c>
      <c r="E352" s="60" t="s">
        <v>1292</v>
      </c>
      <c r="F352" s="60" t="str">
        <f t="shared" si="5"/>
        <v>山形県最上郡鮭川村</v>
      </c>
      <c r="G352" s="61">
        <v>6366</v>
      </c>
      <c r="H352" s="53" t="s">
        <v>1236</v>
      </c>
      <c r="I352" s="39" t="s">
        <v>1237</v>
      </c>
      <c r="J352" s="53" t="s">
        <v>1236</v>
      </c>
      <c r="K352" s="54" t="s">
        <v>1237</v>
      </c>
    </row>
    <row r="353" spans="1:11" x14ac:dyDescent="0.45">
      <c r="A353" s="39" t="s">
        <v>1219</v>
      </c>
      <c r="B353" s="53" t="s">
        <v>138</v>
      </c>
      <c r="C353" s="39" t="s">
        <v>1293</v>
      </c>
      <c r="D353" s="53" t="s">
        <v>1294</v>
      </c>
      <c r="E353" s="60" t="s">
        <v>1295</v>
      </c>
      <c r="F353" s="60" t="str">
        <f t="shared" si="5"/>
        <v>山形県最上郡戸沢村</v>
      </c>
      <c r="G353" s="61">
        <v>6367</v>
      </c>
      <c r="H353" s="53" t="s">
        <v>1236</v>
      </c>
      <c r="I353" s="39" t="s">
        <v>1237</v>
      </c>
      <c r="J353" s="53" t="s">
        <v>1236</v>
      </c>
      <c r="K353" s="54" t="s">
        <v>1237</v>
      </c>
    </row>
    <row r="354" spans="1:11" x14ac:dyDescent="0.45">
      <c r="A354" s="39" t="s">
        <v>1219</v>
      </c>
      <c r="B354" s="53" t="s">
        <v>138</v>
      </c>
      <c r="C354" s="39" t="s">
        <v>1296</v>
      </c>
      <c r="D354" s="53" t="s">
        <v>1297</v>
      </c>
      <c r="E354" s="60" t="s">
        <v>1298</v>
      </c>
      <c r="F354" s="60" t="str">
        <f t="shared" si="5"/>
        <v>山形県東置賜郡高畠町</v>
      </c>
      <c r="G354" s="61">
        <v>6381</v>
      </c>
      <c r="H354" s="53" t="s">
        <v>1226</v>
      </c>
      <c r="I354" s="39" t="s">
        <v>1227</v>
      </c>
      <c r="J354" s="53" t="s">
        <v>1226</v>
      </c>
      <c r="K354" s="54" t="s">
        <v>1227</v>
      </c>
    </row>
    <row r="355" spans="1:11" x14ac:dyDescent="0.45">
      <c r="A355" s="39" t="s">
        <v>1219</v>
      </c>
      <c r="B355" s="53" t="s">
        <v>138</v>
      </c>
      <c r="C355" s="39" t="s">
        <v>1299</v>
      </c>
      <c r="D355" s="53" t="s">
        <v>1300</v>
      </c>
      <c r="E355" s="60" t="s">
        <v>1301</v>
      </c>
      <c r="F355" s="60" t="str">
        <f t="shared" si="5"/>
        <v>山形県東置賜郡川西町</v>
      </c>
      <c r="G355" s="61">
        <v>6382</v>
      </c>
      <c r="H355" s="53" t="s">
        <v>1226</v>
      </c>
      <c r="I355" s="39" t="s">
        <v>1227</v>
      </c>
      <c r="J355" s="53" t="s">
        <v>1226</v>
      </c>
      <c r="K355" s="54" t="s">
        <v>1227</v>
      </c>
    </row>
    <row r="356" spans="1:11" x14ac:dyDescent="0.45">
      <c r="A356" s="39" t="s">
        <v>1219</v>
      </c>
      <c r="B356" s="53" t="s">
        <v>138</v>
      </c>
      <c r="C356" s="39" t="s">
        <v>1302</v>
      </c>
      <c r="D356" s="53" t="s">
        <v>1303</v>
      </c>
      <c r="E356" s="60" t="s">
        <v>1304</v>
      </c>
      <c r="F356" s="60" t="str">
        <f t="shared" si="5"/>
        <v>山形県西置賜郡小国町</v>
      </c>
      <c r="G356" s="61">
        <v>6401</v>
      </c>
      <c r="H356" s="53" t="s">
        <v>1226</v>
      </c>
      <c r="I356" s="39" t="s">
        <v>1227</v>
      </c>
      <c r="J356" s="53" t="s">
        <v>1226</v>
      </c>
      <c r="K356" s="54" t="s">
        <v>1227</v>
      </c>
    </row>
    <row r="357" spans="1:11" x14ac:dyDescent="0.45">
      <c r="A357" s="39" t="s">
        <v>1219</v>
      </c>
      <c r="B357" s="53" t="s">
        <v>138</v>
      </c>
      <c r="C357" s="39" t="s">
        <v>1305</v>
      </c>
      <c r="D357" s="53" t="s">
        <v>1306</v>
      </c>
      <c r="E357" s="60" t="s">
        <v>1307</v>
      </c>
      <c r="F357" s="60" t="str">
        <f t="shared" si="5"/>
        <v>山形県西置賜郡白鷹町</v>
      </c>
      <c r="G357" s="61">
        <v>6402</v>
      </c>
      <c r="H357" s="53" t="s">
        <v>1226</v>
      </c>
      <c r="I357" s="39" t="s">
        <v>1227</v>
      </c>
      <c r="J357" s="53" t="s">
        <v>1226</v>
      </c>
      <c r="K357" s="54" t="s">
        <v>1227</v>
      </c>
    </row>
    <row r="358" spans="1:11" x14ac:dyDescent="0.45">
      <c r="A358" s="39" t="s">
        <v>1219</v>
      </c>
      <c r="B358" s="53" t="s">
        <v>138</v>
      </c>
      <c r="C358" s="39" t="s">
        <v>1308</v>
      </c>
      <c r="D358" s="53" t="s">
        <v>1309</v>
      </c>
      <c r="E358" s="60" t="s">
        <v>1310</v>
      </c>
      <c r="F358" s="60" t="str">
        <f t="shared" si="5"/>
        <v>山形県西置賜郡飯豊町</v>
      </c>
      <c r="G358" s="61">
        <v>6403</v>
      </c>
      <c r="H358" s="53" t="s">
        <v>1226</v>
      </c>
      <c r="I358" s="39" t="s">
        <v>1227</v>
      </c>
      <c r="J358" s="53" t="s">
        <v>1226</v>
      </c>
      <c r="K358" s="54" t="s">
        <v>1227</v>
      </c>
    </row>
    <row r="359" spans="1:11" x14ac:dyDescent="0.45">
      <c r="A359" s="39" t="s">
        <v>1219</v>
      </c>
      <c r="B359" s="53" t="s">
        <v>138</v>
      </c>
      <c r="C359" s="39" t="s">
        <v>1311</v>
      </c>
      <c r="D359" s="53" t="s">
        <v>1312</v>
      </c>
      <c r="E359" s="60" t="s">
        <v>1313</v>
      </c>
      <c r="F359" s="60" t="str">
        <f t="shared" si="5"/>
        <v>山形県東田川郡三川町</v>
      </c>
      <c r="G359" s="61">
        <v>6426</v>
      </c>
      <c r="H359" s="53" t="s">
        <v>1230</v>
      </c>
      <c r="I359" s="39" t="s">
        <v>1231</v>
      </c>
      <c r="J359" s="53" t="s">
        <v>1230</v>
      </c>
      <c r="K359" s="54" t="s">
        <v>1231</v>
      </c>
    </row>
    <row r="360" spans="1:11" x14ac:dyDescent="0.45">
      <c r="A360" s="39" t="s">
        <v>1219</v>
      </c>
      <c r="B360" s="53" t="s">
        <v>138</v>
      </c>
      <c r="C360" s="39" t="s">
        <v>1314</v>
      </c>
      <c r="D360" s="53" t="s">
        <v>1315</v>
      </c>
      <c r="E360" s="60" t="s">
        <v>1316</v>
      </c>
      <c r="F360" s="60" t="str">
        <f t="shared" si="5"/>
        <v>山形県東田川郡庄内町</v>
      </c>
      <c r="G360" s="61">
        <v>6428</v>
      </c>
      <c r="H360" s="53" t="s">
        <v>1230</v>
      </c>
      <c r="I360" s="39" t="s">
        <v>1231</v>
      </c>
      <c r="J360" s="53" t="s">
        <v>1230</v>
      </c>
      <c r="K360" s="54" t="s">
        <v>1231</v>
      </c>
    </row>
    <row r="361" spans="1:11" x14ac:dyDescent="0.45">
      <c r="A361" s="39" t="s">
        <v>1219</v>
      </c>
      <c r="B361" s="53" t="s">
        <v>138</v>
      </c>
      <c r="C361" s="39" t="s">
        <v>1317</v>
      </c>
      <c r="D361" s="53" t="s">
        <v>1318</v>
      </c>
      <c r="E361" s="60" t="s">
        <v>1319</v>
      </c>
      <c r="F361" s="60" t="str">
        <f t="shared" si="5"/>
        <v>山形県飽海郡遊佐町</v>
      </c>
      <c r="G361" s="61">
        <v>6461</v>
      </c>
      <c r="H361" s="53" t="s">
        <v>1230</v>
      </c>
      <c r="I361" s="39" t="s">
        <v>1231</v>
      </c>
      <c r="J361" s="53" t="s">
        <v>1230</v>
      </c>
      <c r="K361" s="54" t="s">
        <v>1231</v>
      </c>
    </row>
    <row r="362" spans="1:11" x14ac:dyDescent="0.45">
      <c r="A362" s="39" t="s">
        <v>1320</v>
      </c>
      <c r="B362" s="53" t="s">
        <v>139</v>
      </c>
      <c r="C362" s="39" t="s">
        <v>1321</v>
      </c>
      <c r="D362" s="53" t="s">
        <v>1322</v>
      </c>
      <c r="E362" s="60" t="s">
        <v>1322</v>
      </c>
      <c r="F362" s="60" t="str">
        <f t="shared" si="5"/>
        <v>福島県福島市</v>
      </c>
      <c r="G362" s="61">
        <v>7201</v>
      </c>
      <c r="H362" s="53" t="s">
        <v>1147</v>
      </c>
      <c r="I362" s="39" t="s">
        <v>1323</v>
      </c>
      <c r="J362" s="53" t="s">
        <v>1147</v>
      </c>
      <c r="K362" s="54" t="s">
        <v>1323</v>
      </c>
    </row>
    <row r="363" spans="1:11" x14ac:dyDescent="0.45">
      <c r="A363" s="39" t="s">
        <v>1320</v>
      </c>
      <c r="B363" s="53" t="s">
        <v>139</v>
      </c>
      <c r="C363" s="39" t="s">
        <v>1324</v>
      </c>
      <c r="D363" s="53" t="s">
        <v>1325</v>
      </c>
      <c r="E363" s="60" t="s">
        <v>1325</v>
      </c>
      <c r="F363" s="60" t="str">
        <f t="shared" si="5"/>
        <v>福島県会津若松市</v>
      </c>
      <c r="G363" s="61">
        <v>7202</v>
      </c>
      <c r="H363" s="53" t="s">
        <v>1326</v>
      </c>
      <c r="I363" s="39" t="s">
        <v>1327</v>
      </c>
      <c r="J363" s="53" t="s">
        <v>1326</v>
      </c>
      <c r="K363" s="54" t="s">
        <v>1327</v>
      </c>
    </row>
    <row r="364" spans="1:11" x14ac:dyDescent="0.45">
      <c r="A364" s="39" t="s">
        <v>1320</v>
      </c>
      <c r="B364" s="53" t="s">
        <v>139</v>
      </c>
      <c r="C364" s="39" t="s">
        <v>1328</v>
      </c>
      <c r="D364" s="53" t="s">
        <v>1329</v>
      </c>
      <c r="E364" s="60" t="s">
        <v>1329</v>
      </c>
      <c r="F364" s="60" t="str">
        <f t="shared" si="5"/>
        <v>福島県郡山市</v>
      </c>
      <c r="G364" s="61">
        <v>7203</v>
      </c>
      <c r="H364" s="53" t="s">
        <v>1330</v>
      </c>
      <c r="I364" s="39" t="s">
        <v>1331</v>
      </c>
      <c r="J364" s="53" t="s">
        <v>1330</v>
      </c>
      <c r="K364" s="54" t="s">
        <v>1331</v>
      </c>
    </row>
    <row r="365" spans="1:11" x14ac:dyDescent="0.45">
      <c r="A365" s="39" t="s">
        <v>1320</v>
      </c>
      <c r="B365" s="53" t="s">
        <v>139</v>
      </c>
      <c r="C365" s="39" t="s">
        <v>1332</v>
      </c>
      <c r="D365" s="53" t="s">
        <v>1333</v>
      </c>
      <c r="E365" s="60" t="s">
        <v>1333</v>
      </c>
      <c r="F365" s="60" t="str">
        <f t="shared" si="5"/>
        <v>福島県いわき市</v>
      </c>
      <c r="G365" s="61">
        <v>7204</v>
      </c>
      <c r="H365" s="53" t="s">
        <v>1334</v>
      </c>
      <c r="I365" s="39" t="s">
        <v>1335</v>
      </c>
      <c r="J365" s="53" t="s">
        <v>1334</v>
      </c>
      <c r="K365" s="54" t="s">
        <v>1335</v>
      </c>
    </row>
    <row r="366" spans="1:11" x14ac:dyDescent="0.45">
      <c r="A366" s="39" t="s">
        <v>1320</v>
      </c>
      <c r="B366" s="53" t="s">
        <v>139</v>
      </c>
      <c r="C366" s="39" t="s">
        <v>1336</v>
      </c>
      <c r="D366" s="53" t="s">
        <v>1337</v>
      </c>
      <c r="E366" s="60" t="s">
        <v>1337</v>
      </c>
      <c r="F366" s="60" t="str">
        <f t="shared" si="5"/>
        <v>福島県白河市</v>
      </c>
      <c r="G366" s="61">
        <v>7205</v>
      </c>
      <c r="H366" s="53" t="s">
        <v>1153</v>
      </c>
      <c r="I366" s="39" t="s">
        <v>1338</v>
      </c>
      <c r="J366" s="53" t="s">
        <v>1153</v>
      </c>
      <c r="K366" s="54" t="s">
        <v>1338</v>
      </c>
    </row>
    <row r="367" spans="1:11" x14ac:dyDescent="0.45">
      <c r="A367" s="39" t="s">
        <v>1320</v>
      </c>
      <c r="B367" s="53" t="s">
        <v>139</v>
      </c>
      <c r="C367" s="39" t="s">
        <v>1339</v>
      </c>
      <c r="D367" s="53" t="s">
        <v>1340</v>
      </c>
      <c r="E367" s="60" t="s">
        <v>1340</v>
      </c>
      <c r="F367" s="60" t="str">
        <f t="shared" si="5"/>
        <v>福島県須賀川市</v>
      </c>
      <c r="G367" s="61">
        <v>7207</v>
      </c>
      <c r="H367" s="53" t="s">
        <v>1330</v>
      </c>
      <c r="I367" s="39" t="s">
        <v>1331</v>
      </c>
      <c r="J367" s="53" t="s">
        <v>1330</v>
      </c>
      <c r="K367" s="54" t="s">
        <v>1331</v>
      </c>
    </row>
    <row r="368" spans="1:11" x14ac:dyDescent="0.45">
      <c r="A368" s="39" t="s">
        <v>1320</v>
      </c>
      <c r="B368" s="53" t="s">
        <v>139</v>
      </c>
      <c r="C368" s="39" t="s">
        <v>1341</v>
      </c>
      <c r="D368" s="53" t="s">
        <v>1342</v>
      </c>
      <c r="E368" s="60" t="s">
        <v>1342</v>
      </c>
      <c r="F368" s="60" t="str">
        <f t="shared" si="5"/>
        <v>福島県喜多方市</v>
      </c>
      <c r="G368" s="61">
        <v>7208</v>
      </c>
      <c r="H368" s="53" t="s">
        <v>1326</v>
      </c>
      <c r="I368" s="39" t="s">
        <v>1327</v>
      </c>
      <c r="J368" s="53" t="s">
        <v>1326</v>
      </c>
      <c r="K368" s="54" t="s">
        <v>1327</v>
      </c>
    </row>
    <row r="369" spans="1:11" x14ac:dyDescent="0.45">
      <c r="A369" s="39" t="s">
        <v>1320</v>
      </c>
      <c r="B369" s="53" t="s">
        <v>139</v>
      </c>
      <c r="C369" s="39" t="s">
        <v>1343</v>
      </c>
      <c r="D369" s="53" t="s">
        <v>1344</v>
      </c>
      <c r="E369" s="60" t="s">
        <v>1344</v>
      </c>
      <c r="F369" s="60" t="str">
        <f t="shared" si="5"/>
        <v>福島県相馬市</v>
      </c>
      <c r="G369" s="61">
        <v>7209</v>
      </c>
      <c r="H369" s="53" t="s">
        <v>1345</v>
      </c>
      <c r="I369" s="39" t="s">
        <v>1346</v>
      </c>
      <c r="J369" s="53" t="s">
        <v>1345</v>
      </c>
      <c r="K369" s="54" t="s">
        <v>1346</v>
      </c>
    </row>
    <row r="370" spans="1:11" x14ac:dyDescent="0.45">
      <c r="A370" s="39" t="s">
        <v>1320</v>
      </c>
      <c r="B370" s="53" t="s">
        <v>139</v>
      </c>
      <c r="C370" s="39" t="s">
        <v>1347</v>
      </c>
      <c r="D370" s="53" t="s">
        <v>1348</v>
      </c>
      <c r="E370" s="60" t="s">
        <v>1348</v>
      </c>
      <c r="F370" s="60" t="str">
        <f t="shared" si="5"/>
        <v>福島県二本松市</v>
      </c>
      <c r="G370" s="61">
        <v>7210</v>
      </c>
      <c r="H370" s="53" t="s">
        <v>1147</v>
      </c>
      <c r="I370" s="39" t="s">
        <v>1323</v>
      </c>
      <c r="J370" s="53" t="s">
        <v>1147</v>
      </c>
      <c r="K370" s="54" t="s">
        <v>1323</v>
      </c>
    </row>
    <row r="371" spans="1:11" x14ac:dyDescent="0.45">
      <c r="A371" s="39" t="s">
        <v>1320</v>
      </c>
      <c r="B371" s="53" t="s">
        <v>139</v>
      </c>
      <c r="C371" s="39" t="s">
        <v>1349</v>
      </c>
      <c r="D371" s="53" t="s">
        <v>1350</v>
      </c>
      <c r="E371" s="60" t="s">
        <v>1350</v>
      </c>
      <c r="F371" s="60" t="str">
        <f t="shared" si="5"/>
        <v>福島県田村市</v>
      </c>
      <c r="G371" s="61">
        <v>7211</v>
      </c>
      <c r="H371" s="53" t="s">
        <v>1330</v>
      </c>
      <c r="I371" s="39" t="s">
        <v>1331</v>
      </c>
      <c r="J371" s="53" t="s">
        <v>1330</v>
      </c>
      <c r="K371" s="54" t="s">
        <v>1331</v>
      </c>
    </row>
    <row r="372" spans="1:11" x14ac:dyDescent="0.45">
      <c r="A372" s="39" t="s">
        <v>1320</v>
      </c>
      <c r="B372" s="53" t="s">
        <v>139</v>
      </c>
      <c r="C372" s="39" t="s">
        <v>1351</v>
      </c>
      <c r="D372" s="53" t="s">
        <v>1352</v>
      </c>
      <c r="E372" s="60" t="s">
        <v>1352</v>
      </c>
      <c r="F372" s="60" t="str">
        <f t="shared" si="5"/>
        <v>福島県南相馬市</v>
      </c>
      <c r="G372" s="61">
        <v>7212</v>
      </c>
      <c r="H372" s="53" t="s">
        <v>1345</v>
      </c>
      <c r="I372" s="39" t="s">
        <v>1346</v>
      </c>
      <c r="J372" s="53" t="s">
        <v>1345</v>
      </c>
      <c r="K372" s="54" t="s">
        <v>1346</v>
      </c>
    </row>
    <row r="373" spans="1:11" x14ac:dyDescent="0.45">
      <c r="A373" s="39" t="s">
        <v>1320</v>
      </c>
      <c r="B373" s="53" t="s">
        <v>139</v>
      </c>
      <c r="C373" s="39" t="s">
        <v>1353</v>
      </c>
      <c r="D373" s="53" t="s">
        <v>353</v>
      </c>
      <c r="E373" s="60" t="s">
        <v>353</v>
      </c>
      <c r="F373" s="60" t="str">
        <f t="shared" si="5"/>
        <v>福島県伊達市</v>
      </c>
      <c r="G373" s="61">
        <v>7213</v>
      </c>
      <c r="H373" s="53" t="s">
        <v>1147</v>
      </c>
      <c r="I373" s="39" t="s">
        <v>1323</v>
      </c>
      <c r="J373" s="53" t="s">
        <v>1147</v>
      </c>
      <c r="K373" s="54" t="s">
        <v>1323</v>
      </c>
    </row>
    <row r="374" spans="1:11" x14ac:dyDescent="0.45">
      <c r="A374" s="39" t="s">
        <v>1320</v>
      </c>
      <c r="B374" s="53" t="s">
        <v>139</v>
      </c>
      <c r="C374" s="39" t="s">
        <v>1354</v>
      </c>
      <c r="D374" s="53" t="s">
        <v>1355</v>
      </c>
      <c r="E374" s="60" t="s">
        <v>1355</v>
      </c>
      <c r="F374" s="60" t="str">
        <f t="shared" si="5"/>
        <v>福島県本宮市</v>
      </c>
      <c r="G374" s="61">
        <v>7214</v>
      </c>
      <c r="H374" s="53" t="s">
        <v>1147</v>
      </c>
      <c r="I374" s="39" t="s">
        <v>1323</v>
      </c>
      <c r="J374" s="53" t="s">
        <v>1147</v>
      </c>
      <c r="K374" s="54" t="s">
        <v>1323</v>
      </c>
    </row>
    <row r="375" spans="1:11" x14ac:dyDescent="0.45">
      <c r="A375" s="39" t="s">
        <v>1320</v>
      </c>
      <c r="B375" s="53" t="s">
        <v>139</v>
      </c>
      <c r="C375" s="39" t="s">
        <v>1356</v>
      </c>
      <c r="D375" s="53" t="s">
        <v>1357</v>
      </c>
      <c r="E375" s="60" t="s">
        <v>1358</v>
      </c>
      <c r="F375" s="60" t="str">
        <f t="shared" si="5"/>
        <v>福島県伊達郡桑折町</v>
      </c>
      <c r="G375" s="61">
        <v>7301</v>
      </c>
      <c r="H375" s="53" t="s">
        <v>1147</v>
      </c>
      <c r="I375" s="39" t="s">
        <v>1323</v>
      </c>
      <c r="J375" s="53" t="s">
        <v>1147</v>
      </c>
      <c r="K375" s="54" t="s">
        <v>1323</v>
      </c>
    </row>
    <row r="376" spans="1:11" x14ac:dyDescent="0.45">
      <c r="A376" s="39" t="s">
        <v>1320</v>
      </c>
      <c r="B376" s="53" t="s">
        <v>139</v>
      </c>
      <c r="C376" s="39" t="s">
        <v>1359</v>
      </c>
      <c r="D376" s="53" t="s">
        <v>1360</v>
      </c>
      <c r="E376" s="60" t="s">
        <v>1361</v>
      </c>
      <c r="F376" s="60" t="str">
        <f t="shared" si="5"/>
        <v>福島県伊達郡国見町</v>
      </c>
      <c r="G376" s="61">
        <v>7303</v>
      </c>
      <c r="H376" s="53" t="s">
        <v>1147</v>
      </c>
      <c r="I376" s="39" t="s">
        <v>1323</v>
      </c>
      <c r="J376" s="53" t="s">
        <v>1147</v>
      </c>
      <c r="K376" s="54" t="s">
        <v>1323</v>
      </c>
    </row>
    <row r="377" spans="1:11" x14ac:dyDescent="0.45">
      <c r="A377" s="39" t="s">
        <v>1320</v>
      </c>
      <c r="B377" s="53" t="s">
        <v>139</v>
      </c>
      <c r="C377" s="39" t="s">
        <v>1362</v>
      </c>
      <c r="D377" s="53" t="s">
        <v>1363</v>
      </c>
      <c r="E377" s="60" t="s">
        <v>1364</v>
      </c>
      <c r="F377" s="60" t="str">
        <f t="shared" si="5"/>
        <v>福島県伊達郡川俣町</v>
      </c>
      <c r="G377" s="61">
        <v>7308</v>
      </c>
      <c r="H377" s="53" t="s">
        <v>1147</v>
      </c>
      <c r="I377" s="39" t="s">
        <v>1323</v>
      </c>
      <c r="J377" s="53" t="s">
        <v>1147</v>
      </c>
      <c r="K377" s="54" t="s">
        <v>1323</v>
      </c>
    </row>
    <row r="378" spans="1:11" x14ac:dyDescent="0.45">
      <c r="A378" s="39" t="s">
        <v>1320</v>
      </c>
      <c r="B378" s="53" t="s">
        <v>139</v>
      </c>
      <c r="C378" s="39" t="s">
        <v>1365</v>
      </c>
      <c r="D378" s="53" t="s">
        <v>1366</v>
      </c>
      <c r="E378" s="60" t="s">
        <v>1367</v>
      </c>
      <c r="F378" s="60" t="str">
        <f t="shared" si="5"/>
        <v>福島県安達郡大玉村</v>
      </c>
      <c r="G378" s="61">
        <v>7322</v>
      </c>
      <c r="H378" s="53" t="s">
        <v>1147</v>
      </c>
      <c r="I378" s="39" t="s">
        <v>1323</v>
      </c>
      <c r="J378" s="53" t="s">
        <v>1147</v>
      </c>
      <c r="K378" s="54" t="s">
        <v>1323</v>
      </c>
    </row>
    <row r="379" spans="1:11" x14ac:dyDescent="0.45">
      <c r="A379" s="39" t="s">
        <v>1320</v>
      </c>
      <c r="B379" s="53" t="s">
        <v>139</v>
      </c>
      <c r="C379" s="39" t="s">
        <v>1368</v>
      </c>
      <c r="D379" s="53" t="s">
        <v>1369</v>
      </c>
      <c r="E379" s="60" t="s">
        <v>1370</v>
      </c>
      <c r="F379" s="60" t="str">
        <f t="shared" si="5"/>
        <v>福島県岩瀬郡鏡石町</v>
      </c>
      <c r="G379" s="61">
        <v>7342</v>
      </c>
      <c r="H379" s="53" t="s">
        <v>1330</v>
      </c>
      <c r="I379" s="39" t="s">
        <v>1331</v>
      </c>
      <c r="J379" s="53" t="s">
        <v>1330</v>
      </c>
      <c r="K379" s="54" t="s">
        <v>1331</v>
      </c>
    </row>
    <row r="380" spans="1:11" x14ac:dyDescent="0.45">
      <c r="A380" s="39" t="s">
        <v>1320</v>
      </c>
      <c r="B380" s="53" t="s">
        <v>139</v>
      </c>
      <c r="C380" s="39" t="s">
        <v>1371</v>
      </c>
      <c r="D380" s="53" t="s">
        <v>1372</v>
      </c>
      <c r="E380" s="60" t="s">
        <v>1373</v>
      </c>
      <c r="F380" s="60" t="str">
        <f t="shared" si="5"/>
        <v>福島県岩瀬郡天栄村</v>
      </c>
      <c r="G380" s="61">
        <v>7344</v>
      </c>
      <c r="H380" s="53" t="s">
        <v>1330</v>
      </c>
      <c r="I380" s="39" t="s">
        <v>1331</v>
      </c>
      <c r="J380" s="53" t="s">
        <v>1330</v>
      </c>
      <c r="K380" s="54" t="s">
        <v>1331</v>
      </c>
    </row>
    <row r="381" spans="1:11" x14ac:dyDescent="0.45">
      <c r="A381" s="39" t="s">
        <v>1320</v>
      </c>
      <c r="B381" s="53" t="s">
        <v>139</v>
      </c>
      <c r="C381" s="39" t="s">
        <v>1374</v>
      </c>
      <c r="D381" s="53" t="s">
        <v>1375</v>
      </c>
      <c r="E381" s="60" t="s">
        <v>1376</v>
      </c>
      <c r="F381" s="60" t="str">
        <f t="shared" si="5"/>
        <v>福島県南会津郡下郷町</v>
      </c>
      <c r="G381" s="61">
        <v>7362</v>
      </c>
      <c r="H381" s="53" t="s">
        <v>1326</v>
      </c>
      <c r="I381" s="39" t="s">
        <v>1327</v>
      </c>
      <c r="J381" s="53" t="s">
        <v>1326</v>
      </c>
      <c r="K381" s="54" t="s">
        <v>1327</v>
      </c>
    </row>
    <row r="382" spans="1:11" x14ac:dyDescent="0.45">
      <c r="A382" s="39" t="s">
        <v>1320</v>
      </c>
      <c r="B382" s="53" t="s">
        <v>139</v>
      </c>
      <c r="C382" s="39" t="s">
        <v>1377</v>
      </c>
      <c r="D382" s="53" t="s">
        <v>1378</v>
      </c>
      <c r="E382" s="60" t="s">
        <v>1379</v>
      </c>
      <c r="F382" s="60" t="str">
        <f t="shared" si="5"/>
        <v>福島県南会津郡檜枝岐村</v>
      </c>
      <c r="G382" s="61">
        <v>7364</v>
      </c>
      <c r="H382" s="53" t="s">
        <v>1326</v>
      </c>
      <c r="I382" s="39" t="s">
        <v>1327</v>
      </c>
      <c r="J382" s="53" t="s">
        <v>1326</v>
      </c>
      <c r="K382" s="54" t="s">
        <v>1327</v>
      </c>
    </row>
    <row r="383" spans="1:11" x14ac:dyDescent="0.45">
      <c r="A383" s="39" t="s">
        <v>1320</v>
      </c>
      <c r="B383" s="53" t="s">
        <v>139</v>
      </c>
      <c r="C383" s="39" t="s">
        <v>1380</v>
      </c>
      <c r="D383" s="53" t="s">
        <v>1381</v>
      </c>
      <c r="E383" s="60" t="s">
        <v>1382</v>
      </c>
      <c r="F383" s="60" t="str">
        <f t="shared" si="5"/>
        <v>福島県南会津郡只見町</v>
      </c>
      <c r="G383" s="61">
        <v>7367</v>
      </c>
      <c r="H383" s="53" t="s">
        <v>1326</v>
      </c>
      <c r="I383" s="39" t="s">
        <v>1327</v>
      </c>
      <c r="J383" s="53" t="s">
        <v>1326</v>
      </c>
      <c r="K383" s="54" t="s">
        <v>1327</v>
      </c>
    </row>
    <row r="384" spans="1:11" x14ac:dyDescent="0.45">
      <c r="A384" s="39" t="s">
        <v>1320</v>
      </c>
      <c r="B384" s="53" t="s">
        <v>139</v>
      </c>
      <c r="C384" s="39" t="s">
        <v>1383</v>
      </c>
      <c r="D384" s="53" t="s">
        <v>1384</v>
      </c>
      <c r="E384" s="60" t="s">
        <v>1385</v>
      </c>
      <c r="F384" s="60" t="str">
        <f t="shared" si="5"/>
        <v>福島県南会津郡南会津町</v>
      </c>
      <c r="G384" s="61">
        <v>7368</v>
      </c>
      <c r="H384" s="53" t="s">
        <v>1326</v>
      </c>
      <c r="I384" s="39" t="s">
        <v>1327</v>
      </c>
      <c r="J384" s="53" t="s">
        <v>1326</v>
      </c>
      <c r="K384" s="54" t="s">
        <v>1327</v>
      </c>
    </row>
    <row r="385" spans="1:11" x14ac:dyDescent="0.45">
      <c r="A385" s="39" t="s">
        <v>1320</v>
      </c>
      <c r="B385" s="53" t="s">
        <v>139</v>
      </c>
      <c r="C385" s="39" t="s">
        <v>1386</v>
      </c>
      <c r="D385" s="53" t="s">
        <v>1387</v>
      </c>
      <c r="E385" s="60" t="s">
        <v>1388</v>
      </c>
      <c r="F385" s="60" t="str">
        <f t="shared" si="5"/>
        <v>福島県耶麻郡北塩原村</v>
      </c>
      <c r="G385" s="61">
        <v>7402</v>
      </c>
      <c r="H385" s="53" t="s">
        <v>1326</v>
      </c>
      <c r="I385" s="39" t="s">
        <v>1327</v>
      </c>
      <c r="J385" s="53" t="s">
        <v>1326</v>
      </c>
      <c r="K385" s="54" t="s">
        <v>1327</v>
      </c>
    </row>
    <row r="386" spans="1:11" x14ac:dyDescent="0.45">
      <c r="A386" s="39" t="s">
        <v>1320</v>
      </c>
      <c r="B386" s="53" t="s">
        <v>139</v>
      </c>
      <c r="C386" s="39" t="s">
        <v>1389</v>
      </c>
      <c r="D386" s="53" t="s">
        <v>1390</v>
      </c>
      <c r="E386" s="60" t="s">
        <v>1391</v>
      </c>
      <c r="F386" s="60" t="str">
        <f t="shared" si="5"/>
        <v>福島県耶麻郡西会津町</v>
      </c>
      <c r="G386" s="61">
        <v>7405</v>
      </c>
      <c r="H386" s="53" t="s">
        <v>1326</v>
      </c>
      <c r="I386" s="39" t="s">
        <v>1327</v>
      </c>
      <c r="J386" s="53" t="s">
        <v>1326</v>
      </c>
      <c r="K386" s="54" t="s">
        <v>1327</v>
      </c>
    </row>
    <row r="387" spans="1:11" x14ac:dyDescent="0.45">
      <c r="A387" s="39" t="s">
        <v>1320</v>
      </c>
      <c r="B387" s="53" t="s">
        <v>139</v>
      </c>
      <c r="C387" s="39" t="s">
        <v>1392</v>
      </c>
      <c r="D387" s="53" t="s">
        <v>1393</v>
      </c>
      <c r="E387" s="60" t="s">
        <v>1394</v>
      </c>
      <c r="F387" s="60" t="str">
        <f t="shared" ref="F387:F450" si="6">B387&amp;E387</f>
        <v>福島県耶麻郡磐梯町</v>
      </c>
      <c r="G387" s="61">
        <v>7407</v>
      </c>
      <c r="H387" s="53" t="s">
        <v>1326</v>
      </c>
      <c r="I387" s="39" t="s">
        <v>1327</v>
      </c>
      <c r="J387" s="53" t="s">
        <v>1326</v>
      </c>
      <c r="K387" s="54" t="s">
        <v>1327</v>
      </c>
    </row>
    <row r="388" spans="1:11" x14ac:dyDescent="0.45">
      <c r="A388" s="39" t="s">
        <v>1320</v>
      </c>
      <c r="B388" s="53" t="s">
        <v>139</v>
      </c>
      <c r="C388" s="39" t="s">
        <v>1395</v>
      </c>
      <c r="D388" s="53" t="s">
        <v>1396</v>
      </c>
      <c r="E388" s="60" t="s">
        <v>1397</v>
      </c>
      <c r="F388" s="60" t="str">
        <f t="shared" si="6"/>
        <v>福島県耶麻郡猪苗代町</v>
      </c>
      <c r="G388" s="61">
        <v>7408</v>
      </c>
      <c r="H388" s="53" t="s">
        <v>1326</v>
      </c>
      <c r="I388" s="39" t="s">
        <v>1327</v>
      </c>
      <c r="J388" s="53" t="s">
        <v>1326</v>
      </c>
      <c r="K388" s="54" t="s">
        <v>1327</v>
      </c>
    </row>
    <row r="389" spans="1:11" x14ac:dyDescent="0.45">
      <c r="A389" s="39" t="s">
        <v>1320</v>
      </c>
      <c r="B389" s="53" t="s">
        <v>139</v>
      </c>
      <c r="C389" s="39" t="s">
        <v>1398</v>
      </c>
      <c r="D389" s="53" t="s">
        <v>1399</v>
      </c>
      <c r="E389" s="60" t="s">
        <v>1400</v>
      </c>
      <c r="F389" s="60" t="str">
        <f t="shared" si="6"/>
        <v>福島県河沼郡会津坂下町</v>
      </c>
      <c r="G389" s="61">
        <v>7421</v>
      </c>
      <c r="H389" s="53" t="s">
        <v>1326</v>
      </c>
      <c r="I389" s="39" t="s">
        <v>1327</v>
      </c>
      <c r="J389" s="53" t="s">
        <v>1326</v>
      </c>
      <c r="K389" s="54" t="s">
        <v>1327</v>
      </c>
    </row>
    <row r="390" spans="1:11" x14ac:dyDescent="0.45">
      <c r="A390" s="39" t="s">
        <v>1320</v>
      </c>
      <c r="B390" s="53" t="s">
        <v>139</v>
      </c>
      <c r="C390" s="39" t="s">
        <v>1401</v>
      </c>
      <c r="D390" s="53" t="s">
        <v>1402</v>
      </c>
      <c r="E390" s="60" t="s">
        <v>1403</v>
      </c>
      <c r="F390" s="60" t="str">
        <f t="shared" si="6"/>
        <v>福島県河沼郡湯川村</v>
      </c>
      <c r="G390" s="61">
        <v>7422</v>
      </c>
      <c r="H390" s="53" t="s">
        <v>1326</v>
      </c>
      <c r="I390" s="39" t="s">
        <v>1327</v>
      </c>
      <c r="J390" s="53" t="s">
        <v>1326</v>
      </c>
      <c r="K390" s="54" t="s">
        <v>1327</v>
      </c>
    </row>
    <row r="391" spans="1:11" x14ac:dyDescent="0.45">
      <c r="A391" s="39" t="s">
        <v>1320</v>
      </c>
      <c r="B391" s="53" t="s">
        <v>139</v>
      </c>
      <c r="C391" s="39" t="s">
        <v>1404</v>
      </c>
      <c r="D391" s="53" t="s">
        <v>1405</v>
      </c>
      <c r="E391" s="60" t="s">
        <v>1406</v>
      </c>
      <c r="F391" s="60" t="str">
        <f t="shared" si="6"/>
        <v>福島県河沼郡柳津町</v>
      </c>
      <c r="G391" s="61">
        <v>7423</v>
      </c>
      <c r="H391" s="53" t="s">
        <v>1326</v>
      </c>
      <c r="I391" s="39" t="s">
        <v>1327</v>
      </c>
      <c r="J391" s="53" t="s">
        <v>1326</v>
      </c>
      <c r="K391" s="54" t="s">
        <v>1327</v>
      </c>
    </row>
    <row r="392" spans="1:11" x14ac:dyDescent="0.45">
      <c r="A392" s="39" t="s">
        <v>1320</v>
      </c>
      <c r="B392" s="53" t="s">
        <v>139</v>
      </c>
      <c r="C392" s="39" t="s">
        <v>1407</v>
      </c>
      <c r="D392" s="53" t="s">
        <v>1408</v>
      </c>
      <c r="E392" s="60" t="s">
        <v>1409</v>
      </c>
      <c r="F392" s="60" t="str">
        <f t="shared" si="6"/>
        <v>福島県大沼郡三島町</v>
      </c>
      <c r="G392" s="61">
        <v>7444</v>
      </c>
      <c r="H392" s="53" t="s">
        <v>1326</v>
      </c>
      <c r="I392" s="39" t="s">
        <v>1327</v>
      </c>
      <c r="J392" s="53" t="s">
        <v>1326</v>
      </c>
      <c r="K392" s="54" t="s">
        <v>1327</v>
      </c>
    </row>
    <row r="393" spans="1:11" x14ac:dyDescent="0.45">
      <c r="A393" s="39" t="s">
        <v>1320</v>
      </c>
      <c r="B393" s="53" t="s">
        <v>139</v>
      </c>
      <c r="C393" s="39" t="s">
        <v>1410</v>
      </c>
      <c r="D393" s="53" t="s">
        <v>1276</v>
      </c>
      <c r="E393" s="60" t="s">
        <v>1411</v>
      </c>
      <c r="F393" s="60" t="str">
        <f t="shared" si="6"/>
        <v>福島県大沼郡金山町</v>
      </c>
      <c r="G393" s="61">
        <v>7445</v>
      </c>
      <c r="H393" s="53" t="s">
        <v>1326</v>
      </c>
      <c r="I393" s="39" t="s">
        <v>1327</v>
      </c>
      <c r="J393" s="53" t="s">
        <v>1326</v>
      </c>
      <c r="K393" s="54" t="s">
        <v>1327</v>
      </c>
    </row>
    <row r="394" spans="1:11" x14ac:dyDescent="0.45">
      <c r="A394" s="39" t="s">
        <v>1320</v>
      </c>
      <c r="B394" s="53" t="s">
        <v>139</v>
      </c>
      <c r="C394" s="39" t="s">
        <v>1412</v>
      </c>
      <c r="D394" s="53" t="s">
        <v>1413</v>
      </c>
      <c r="E394" s="60" t="s">
        <v>1414</v>
      </c>
      <c r="F394" s="60" t="str">
        <f t="shared" si="6"/>
        <v>福島県大沼郡昭和村</v>
      </c>
      <c r="G394" s="61">
        <v>7446</v>
      </c>
      <c r="H394" s="53" t="s">
        <v>1326</v>
      </c>
      <c r="I394" s="39" t="s">
        <v>1327</v>
      </c>
      <c r="J394" s="53" t="s">
        <v>1326</v>
      </c>
      <c r="K394" s="54" t="s">
        <v>1327</v>
      </c>
    </row>
    <row r="395" spans="1:11" x14ac:dyDescent="0.45">
      <c r="A395" s="39" t="s">
        <v>1320</v>
      </c>
      <c r="B395" s="53" t="s">
        <v>139</v>
      </c>
      <c r="C395" s="39" t="s">
        <v>1415</v>
      </c>
      <c r="D395" s="53" t="s">
        <v>1416</v>
      </c>
      <c r="E395" s="60" t="s">
        <v>1417</v>
      </c>
      <c r="F395" s="60" t="str">
        <f t="shared" si="6"/>
        <v>福島県大沼郡会津美里町</v>
      </c>
      <c r="G395" s="61">
        <v>7447</v>
      </c>
      <c r="H395" s="53" t="s">
        <v>1326</v>
      </c>
      <c r="I395" s="39" t="s">
        <v>1327</v>
      </c>
      <c r="J395" s="53" t="s">
        <v>1326</v>
      </c>
      <c r="K395" s="54" t="s">
        <v>1327</v>
      </c>
    </row>
    <row r="396" spans="1:11" x14ac:dyDescent="0.45">
      <c r="A396" s="39" t="s">
        <v>1320</v>
      </c>
      <c r="B396" s="53" t="s">
        <v>139</v>
      </c>
      <c r="C396" s="39" t="s">
        <v>1418</v>
      </c>
      <c r="D396" s="53" t="s">
        <v>1419</v>
      </c>
      <c r="E396" s="60" t="s">
        <v>1420</v>
      </c>
      <c r="F396" s="60" t="str">
        <f t="shared" si="6"/>
        <v>福島県西白河郡西郷村</v>
      </c>
      <c r="G396" s="61">
        <v>7461</v>
      </c>
      <c r="H396" s="53" t="s">
        <v>1153</v>
      </c>
      <c r="I396" s="39" t="s">
        <v>1338</v>
      </c>
      <c r="J396" s="53" t="s">
        <v>1153</v>
      </c>
      <c r="K396" s="54" t="s">
        <v>1338</v>
      </c>
    </row>
    <row r="397" spans="1:11" x14ac:dyDescent="0.45">
      <c r="A397" s="39" t="s">
        <v>1320</v>
      </c>
      <c r="B397" s="53" t="s">
        <v>139</v>
      </c>
      <c r="C397" s="39" t="s">
        <v>1421</v>
      </c>
      <c r="D397" s="53" t="s">
        <v>1422</v>
      </c>
      <c r="E397" s="60" t="s">
        <v>1423</v>
      </c>
      <c r="F397" s="60" t="str">
        <f t="shared" si="6"/>
        <v>福島県西白河郡泉崎村</v>
      </c>
      <c r="G397" s="61">
        <v>7464</v>
      </c>
      <c r="H397" s="53" t="s">
        <v>1153</v>
      </c>
      <c r="I397" s="39" t="s">
        <v>1338</v>
      </c>
      <c r="J397" s="53" t="s">
        <v>1153</v>
      </c>
      <c r="K397" s="54" t="s">
        <v>1338</v>
      </c>
    </row>
    <row r="398" spans="1:11" x14ac:dyDescent="0.45">
      <c r="A398" s="39" t="s">
        <v>1320</v>
      </c>
      <c r="B398" s="53" t="s">
        <v>139</v>
      </c>
      <c r="C398" s="39" t="s">
        <v>1424</v>
      </c>
      <c r="D398" s="53" t="s">
        <v>1425</v>
      </c>
      <c r="E398" s="60" t="s">
        <v>1426</v>
      </c>
      <c r="F398" s="60" t="str">
        <f t="shared" si="6"/>
        <v>福島県西白河郡中島村</v>
      </c>
      <c r="G398" s="61">
        <v>7465</v>
      </c>
      <c r="H398" s="53" t="s">
        <v>1153</v>
      </c>
      <c r="I398" s="39" t="s">
        <v>1338</v>
      </c>
      <c r="J398" s="53" t="s">
        <v>1153</v>
      </c>
      <c r="K398" s="54" t="s">
        <v>1338</v>
      </c>
    </row>
    <row r="399" spans="1:11" x14ac:dyDescent="0.45">
      <c r="A399" s="39" t="s">
        <v>1320</v>
      </c>
      <c r="B399" s="53" t="s">
        <v>139</v>
      </c>
      <c r="C399" s="39" t="s">
        <v>1427</v>
      </c>
      <c r="D399" s="53" t="s">
        <v>1428</v>
      </c>
      <c r="E399" s="60" t="s">
        <v>1429</v>
      </c>
      <c r="F399" s="60" t="str">
        <f t="shared" si="6"/>
        <v>福島県西白河郡矢吹町</v>
      </c>
      <c r="G399" s="61">
        <v>7466</v>
      </c>
      <c r="H399" s="53" t="s">
        <v>1153</v>
      </c>
      <c r="I399" s="39" t="s">
        <v>1338</v>
      </c>
      <c r="J399" s="53" t="s">
        <v>1153</v>
      </c>
      <c r="K399" s="54" t="s">
        <v>1338</v>
      </c>
    </row>
    <row r="400" spans="1:11" x14ac:dyDescent="0.45">
      <c r="A400" s="39" t="s">
        <v>1320</v>
      </c>
      <c r="B400" s="53" t="s">
        <v>139</v>
      </c>
      <c r="C400" s="39" t="s">
        <v>1430</v>
      </c>
      <c r="D400" s="53" t="s">
        <v>1431</v>
      </c>
      <c r="E400" s="60" t="s">
        <v>1432</v>
      </c>
      <c r="F400" s="60" t="str">
        <f t="shared" si="6"/>
        <v>福島県東白川郡棚倉町</v>
      </c>
      <c r="G400" s="61">
        <v>7481</v>
      </c>
      <c r="H400" s="53" t="s">
        <v>1153</v>
      </c>
      <c r="I400" s="39" t="s">
        <v>1338</v>
      </c>
      <c r="J400" s="53" t="s">
        <v>1153</v>
      </c>
      <c r="K400" s="54" t="s">
        <v>1338</v>
      </c>
    </row>
    <row r="401" spans="1:11" x14ac:dyDescent="0.45">
      <c r="A401" s="39" t="s">
        <v>1320</v>
      </c>
      <c r="B401" s="53" t="s">
        <v>139</v>
      </c>
      <c r="C401" s="39" t="s">
        <v>1433</v>
      </c>
      <c r="D401" s="53" t="s">
        <v>1434</v>
      </c>
      <c r="E401" s="60" t="s">
        <v>1435</v>
      </c>
      <c r="F401" s="60" t="str">
        <f t="shared" si="6"/>
        <v>福島県東白川郡矢祭町</v>
      </c>
      <c r="G401" s="61">
        <v>7482</v>
      </c>
      <c r="H401" s="53" t="s">
        <v>1153</v>
      </c>
      <c r="I401" s="39" t="s">
        <v>1338</v>
      </c>
      <c r="J401" s="53" t="s">
        <v>1153</v>
      </c>
      <c r="K401" s="54" t="s">
        <v>1338</v>
      </c>
    </row>
    <row r="402" spans="1:11" x14ac:dyDescent="0.45">
      <c r="A402" s="39" t="s">
        <v>1320</v>
      </c>
      <c r="B402" s="53" t="s">
        <v>139</v>
      </c>
      <c r="C402" s="39" t="s">
        <v>1436</v>
      </c>
      <c r="D402" s="53" t="s">
        <v>1437</v>
      </c>
      <c r="E402" s="60" t="s">
        <v>1438</v>
      </c>
      <c r="F402" s="60" t="str">
        <f t="shared" si="6"/>
        <v>福島県東白川郡塙町</v>
      </c>
      <c r="G402" s="61">
        <v>7483</v>
      </c>
      <c r="H402" s="53" t="s">
        <v>1153</v>
      </c>
      <c r="I402" s="39" t="s">
        <v>1338</v>
      </c>
      <c r="J402" s="53" t="s">
        <v>1153</v>
      </c>
      <c r="K402" s="54" t="s">
        <v>1338</v>
      </c>
    </row>
    <row r="403" spans="1:11" x14ac:dyDescent="0.45">
      <c r="A403" s="39" t="s">
        <v>1320</v>
      </c>
      <c r="B403" s="53" t="s">
        <v>139</v>
      </c>
      <c r="C403" s="39" t="s">
        <v>1439</v>
      </c>
      <c r="D403" s="53" t="s">
        <v>1440</v>
      </c>
      <c r="E403" s="60" t="s">
        <v>1441</v>
      </c>
      <c r="F403" s="60" t="str">
        <f t="shared" si="6"/>
        <v>福島県東白川郡鮫川村</v>
      </c>
      <c r="G403" s="61">
        <v>7484</v>
      </c>
      <c r="H403" s="53" t="s">
        <v>1153</v>
      </c>
      <c r="I403" s="39" t="s">
        <v>1338</v>
      </c>
      <c r="J403" s="53" t="s">
        <v>1153</v>
      </c>
      <c r="K403" s="54" t="s">
        <v>1338</v>
      </c>
    </row>
    <row r="404" spans="1:11" x14ac:dyDescent="0.45">
      <c r="A404" s="39" t="s">
        <v>1320</v>
      </c>
      <c r="B404" s="53" t="s">
        <v>139</v>
      </c>
      <c r="C404" s="39" t="s">
        <v>1442</v>
      </c>
      <c r="D404" s="53" t="s">
        <v>1443</v>
      </c>
      <c r="E404" s="60" t="s">
        <v>1444</v>
      </c>
      <c r="F404" s="60" t="str">
        <f t="shared" si="6"/>
        <v>福島県石川郡石川町</v>
      </c>
      <c r="G404" s="61">
        <v>7501</v>
      </c>
      <c r="H404" s="53" t="s">
        <v>1330</v>
      </c>
      <c r="I404" s="39" t="s">
        <v>1331</v>
      </c>
      <c r="J404" s="53" t="s">
        <v>1330</v>
      </c>
      <c r="K404" s="54" t="s">
        <v>1331</v>
      </c>
    </row>
    <row r="405" spans="1:11" x14ac:dyDescent="0.45">
      <c r="A405" s="39" t="s">
        <v>1320</v>
      </c>
      <c r="B405" s="53" t="s">
        <v>139</v>
      </c>
      <c r="C405" s="39" t="s">
        <v>1445</v>
      </c>
      <c r="D405" s="53" t="s">
        <v>1446</v>
      </c>
      <c r="E405" s="60" t="s">
        <v>1447</v>
      </c>
      <c r="F405" s="60" t="str">
        <f t="shared" si="6"/>
        <v>福島県石川郡玉川村</v>
      </c>
      <c r="G405" s="61">
        <v>7502</v>
      </c>
      <c r="H405" s="53" t="s">
        <v>1330</v>
      </c>
      <c r="I405" s="39" t="s">
        <v>1331</v>
      </c>
      <c r="J405" s="53" t="s">
        <v>1330</v>
      </c>
      <c r="K405" s="54" t="s">
        <v>1331</v>
      </c>
    </row>
    <row r="406" spans="1:11" x14ac:dyDescent="0.45">
      <c r="A406" s="39" t="s">
        <v>1320</v>
      </c>
      <c r="B406" s="53" t="s">
        <v>139</v>
      </c>
      <c r="C406" s="39" t="s">
        <v>1448</v>
      </c>
      <c r="D406" s="53" t="s">
        <v>1449</v>
      </c>
      <c r="E406" s="60" t="s">
        <v>1450</v>
      </c>
      <c r="F406" s="60" t="str">
        <f t="shared" si="6"/>
        <v>福島県石川郡平田村</v>
      </c>
      <c r="G406" s="61">
        <v>7503</v>
      </c>
      <c r="H406" s="53" t="s">
        <v>1330</v>
      </c>
      <c r="I406" s="39" t="s">
        <v>1331</v>
      </c>
      <c r="J406" s="53" t="s">
        <v>1330</v>
      </c>
      <c r="K406" s="54" t="s">
        <v>1331</v>
      </c>
    </row>
    <row r="407" spans="1:11" x14ac:dyDescent="0.45">
      <c r="A407" s="39" t="s">
        <v>1320</v>
      </c>
      <c r="B407" s="53" t="s">
        <v>139</v>
      </c>
      <c r="C407" s="39" t="s">
        <v>1451</v>
      </c>
      <c r="D407" s="53" t="s">
        <v>1452</v>
      </c>
      <c r="E407" s="60" t="s">
        <v>1453</v>
      </c>
      <c r="F407" s="60" t="str">
        <f t="shared" si="6"/>
        <v>福島県石川郡浅川町</v>
      </c>
      <c r="G407" s="61">
        <v>7504</v>
      </c>
      <c r="H407" s="53" t="s">
        <v>1330</v>
      </c>
      <c r="I407" s="39" t="s">
        <v>1331</v>
      </c>
      <c r="J407" s="53" t="s">
        <v>1330</v>
      </c>
      <c r="K407" s="54" t="s">
        <v>1331</v>
      </c>
    </row>
    <row r="408" spans="1:11" x14ac:dyDescent="0.45">
      <c r="A408" s="39" t="s">
        <v>1320</v>
      </c>
      <c r="B408" s="53" t="s">
        <v>139</v>
      </c>
      <c r="C408" s="39" t="s">
        <v>1454</v>
      </c>
      <c r="D408" s="53" t="s">
        <v>1455</v>
      </c>
      <c r="E408" s="60" t="s">
        <v>1456</v>
      </c>
      <c r="F408" s="60" t="str">
        <f t="shared" si="6"/>
        <v>福島県石川郡古殿町</v>
      </c>
      <c r="G408" s="61">
        <v>7505</v>
      </c>
      <c r="H408" s="53" t="s">
        <v>1330</v>
      </c>
      <c r="I408" s="39" t="s">
        <v>1331</v>
      </c>
      <c r="J408" s="53" t="s">
        <v>1330</v>
      </c>
      <c r="K408" s="54" t="s">
        <v>1331</v>
      </c>
    </row>
    <row r="409" spans="1:11" x14ac:dyDescent="0.45">
      <c r="A409" s="39" t="s">
        <v>1320</v>
      </c>
      <c r="B409" s="53" t="s">
        <v>139</v>
      </c>
      <c r="C409" s="39" t="s">
        <v>1457</v>
      </c>
      <c r="D409" s="53" t="s">
        <v>1458</v>
      </c>
      <c r="E409" s="60" t="s">
        <v>1459</v>
      </c>
      <c r="F409" s="60" t="str">
        <f t="shared" si="6"/>
        <v>福島県田村郡三春町</v>
      </c>
      <c r="G409" s="61">
        <v>7521</v>
      </c>
      <c r="H409" s="53" t="s">
        <v>1330</v>
      </c>
      <c r="I409" s="39" t="s">
        <v>1331</v>
      </c>
      <c r="J409" s="53" t="s">
        <v>1330</v>
      </c>
      <c r="K409" s="54" t="s">
        <v>1331</v>
      </c>
    </row>
    <row r="410" spans="1:11" x14ac:dyDescent="0.45">
      <c r="A410" s="39" t="s">
        <v>1320</v>
      </c>
      <c r="B410" s="53" t="s">
        <v>139</v>
      </c>
      <c r="C410" s="39" t="s">
        <v>1460</v>
      </c>
      <c r="D410" s="53" t="s">
        <v>1461</v>
      </c>
      <c r="E410" s="60" t="s">
        <v>1462</v>
      </c>
      <c r="F410" s="60" t="str">
        <f t="shared" si="6"/>
        <v>福島県田村郡小野町</v>
      </c>
      <c r="G410" s="61">
        <v>7522</v>
      </c>
      <c r="H410" s="53" t="s">
        <v>1330</v>
      </c>
      <c r="I410" s="39" t="s">
        <v>1331</v>
      </c>
      <c r="J410" s="53" t="s">
        <v>1330</v>
      </c>
      <c r="K410" s="54" t="s">
        <v>1331</v>
      </c>
    </row>
    <row r="411" spans="1:11" x14ac:dyDescent="0.45">
      <c r="A411" s="39" t="s">
        <v>1320</v>
      </c>
      <c r="B411" s="53" t="s">
        <v>139</v>
      </c>
      <c r="C411" s="39" t="s">
        <v>1463</v>
      </c>
      <c r="D411" s="53" t="s">
        <v>1464</v>
      </c>
      <c r="E411" s="60" t="s">
        <v>1465</v>
      </c>
      <c r="F411" s="60" t="str">
        <f t="shared" si="6"/>
        <v>福島県双葉郡広野町</v>
      </c>
      <c r="G411" s="61">
        <v>7541</v>
      </c>
      <c r="H411" s="53" t="s">
        <v>1345</v>
      </c>
      <c r="I411" s="39" t="s">
        <v>1346</v>
      </c>
      <c r="J411" s="53" t="s">
        <v>1345</v>
      </c>
      <c r="K411" s="54" t="s">
        <v>1346</v>
      </c>
    </row>
    <row r="412" spans="1:11" x14ac:dyDescent="0.45">
      <c r="A412" s="39" t="s">
        <v>1320</v>
      </c>
      <c r="B412" s="53" t="s">
        <v>139</v>
      </c>
      <c r="C412" s="39" t="s">
        <v>1466</v>
      </c>
      <c r="D412" s="53" t="s">
        <v>1467</v>
      </c>
      <c r="E412" s="60" t="s">
        <v>1468</v>
      </c>
      <c r="F412" s="60" t="str">
        <f t="shared" si="6"/>
        <v>福島県双葉郡楢葉町</v>
      </c>
      <c r="G412" s="61">
        <v>7542</v>
      </c>
      <c r="H412" s="53" t="s">
        <v>1345</v>
      </c>
      <c r="I412" s="39" t="s">
        <v>1346</v>
      </c>
      <c r="J412" s="53" t="s">
        <v>1345</v>
      </c>
      <c r="K412" s="54" t="s">
        <v>1346</v>
      </c>
    </row>
    <row r="413" spans="1:11" x14ac:dyDescent="0.45">
      <c r="A413" s="39" t="s">
        <v>1320</v>
      </c>
      <c r="B413" s="53" t="s">
        <v>139</v>
      </c>
      <c r="C413" s="39" t="s">
        <v>1469</v>
      </c>
      <c r="D413" s="53" t="s">
        <v>1470</v>
      </c>
      <c r="E413" s="60" t="s">
        <v>1471</v>
      </c>
      <c r="F413" s="60" t="str">
        <f t="shared" si="6"/>
        <v>福島県双葉郡富岡町</v>
      </c>
      <c r="G413" s="61">
        <v>7543</v>
      </c>
      <c r="H413" s="53" t="s">
        <v>1345</v>
      </c>
      <c r="I413" s="39" t="s">
        <v>1346</v>
      </c>
      <c r="J413" s="53" t="s">
        <v>1345</v>
      </c>
      <c r="K413" s="54" t="s">
        <v>1346</v>
      </c>
    </row>
    <row r="414" spans="1:11" x14ac:dyDescent="0.45">
      <c r="A414" s="39" t="s">
        <v>1320</v>
      </c>
      <c r="B414" s="53" t="s">
        <v>139</v>
      </c>
      <c r="C414" s="39" t="s">
        <v>1472</v>
      </c>
      <c r="D414" s="53" t="s">
        <v>1473</v>
      </c>
      <c r="E414" s="60" t="s">
        <v>1474</v>
      </c>
      <c r="F414" s="60" t="str">
        <f t="shared" si="6"/>
        <v>福島県双葉郡川内村</v>
      </c>
      <c r="G414" s="61">
        <v>7544</v>
      </c>
      <c r="H414" s="53" t="s">
        <v>1345</v>
      </c>
      <c r="I414" s="39" t="s">
        <v>1346</v>
      </c>
      <c r="J414" s="53" t="s">
        <v>1345</v>
      </c>
      <c r="K414" s="54" t="s">
        <v>1346</v>
      </c>
    </row>
    <row r="415" spans="1:11" x14ac:dyDescent="0.45">
      <c r="A415" s="39" t="s">
        <v>1320</v>
      </c>
      <c r="B415" s="53" t="s">
        <v>139</v>
      </c>
      <c r="C415" s="39" t="s">
        <v>1475</v>
      </c>
      <c r="D415" s="53" t="s">
        <v>1476</v>
      </c>
      <c r="E415" s="60" t="s">
        <v>1477</v>
      </c>
      <c r="F415" s="60" t="str">
        <f t="shared" si="6"/>
        <v>福島県双葉郡大熊町</v>
      </c>
      <c r="G415" s="61">
        <v>7545</v>
      </c>
      <c r="H415" s="53" t="s">
        <v>1345</v>
      </c>
      <c r="I415" s="39" t="s">
        <v>1346</v>
      </c>
      <c r="J415" s="53" t="s">
        <v>1345</v>
      </c>
      <c r="K415" s="54" t="s">
        <v>1346</v>
      </c>
    </row>
    <row r="416" spans="1:11" x14ac:dyDescent="0.45">
      <c r="A416" s="39" t="s">
        <v>1320</v>
      </c>
      <c r="B416" s="53" t="s">
        <v>139</v>
      </c>
      <c r="C416" s="39" t="s">
        <v>1478</v>
      </c>
      <c r="D416" s="53" t="s">
        <v>1479</v>
      </c>
      <c r="E416" s="60" t="s">
        <v>1480</v>
      </c>
      <c r="F416" s="60" t="str">
        <f t="shared" si="6"/>
        <v>福島県双葉郡双葉町</v>
      </c>
      <c r="G416" s="61">
        <v>7546</v>
      </c>
      <c r="H416" s="53" t="s">
        <v>1345</v>
      </c>
      <c r="I416" s="39" t="s">
        <v>1346</v>
      </c>
      <c r="J416" s="53" t="s">
        <v>1345</v>
      </c>
      <c r="K416" s="54" t="s">
        <v>1346</v>
      </c>
    </row>
    <row r="417" spans="1:11" x14ac:dyDescent="0.45">
      <c r="A417" s="39" t="s">
        <v>1320</v>
      </c>
      <c r="B417" s="53" t="s">
        <v>139</v>
      </c>
      <c r="C417" s="39" t="s">
        <v>1481</v>
      </c>
      <c r="D417" s="53" t="s">
        <v>1482</v>
      </c>
      <c r="E417" s="60" t="s">
        <v>1483</v>
      </c>
      <c r="F417" s="60" t="str">
        <f t="shared" si="6"/>
        <v>福島県双葉郡浪江町</v>
      </c>
      <c r="G417" s="61">
        <v>7547</v>
      </c>
      <c r="H417" s="53" t="s">
        <v>1345</v>
      </c>
      <c r="I417" s="39" t="s">
        <v>1346</v>
      </c>
      <c r="J417" s="53" t="s">
        <v>1345</v>
      </c>
      <c r="K417" s="54" t="s">
        <v>1346</v>
      </c>
    </row>
    <row r="418" spans="1:11" x14ac:dyDescent="0.45">
      <c r="A418" s="39" t="s">
        <v>1320</v>
      </c>
      <c r="B418" s="53" t="s">
        <v>139</v>
      </c>
      <c r="C418" s="39" t="s">
        <v>1484</v>
      </c>
      <c r="D418" s="53" t="s">
        <v>1485</v>
      </c>
      <c r="E418" s="60" t="s">
        <v>1486</v>
      </c>
      <c r="F418" s="60" t="str">
        <f t="shared" si="6"/>
        <v>福島県双葉郡葛尾村</v>
      </c>
      <c r="G418" s="61">
        <v>7548</v>
      </c>
      <c r="H418" s="53" t="s">
        <v>1345</v>
      </c>
      <c r="I418" s="39" t="s">
        <v>1346</v>
      </c>
      <c r="J418" s="53" t="s">
        <v>1345</v>
      </c>
      <c r="K418" s="54" t="s">
        <v>1346</v>
      </c>
    </row>
    <row r="419" spans="1:11" x14ac:dyDescent="0.45">
      <c r="A419" s="39" t="s">
        <v>1320</v>
      </c>
      <c r="B419" s="53" t="s">
        <v>139</v>
      </c>
      <c r="C419" s="39" t="s">
        <v>1487</v>
      </c>
      <c r="D419" s="53" t="s">
        <v>1488</v>
      </c>
      <c r="E419" s="60" t="s">
        <v>1489</v>
      </c>
      <c r="F419" s="60" t="str">
        <f t="shared" si="6"/>
        <v>福島県相馬郡新地町</v>
      </c>
      <c r="G419" s="61">
        <v>7561</v>
      </c>
      <c r="H419" s="53" t="s">
        <v>1345</v>
      </c>
      <c r="I419" s="39" t="s">
        <v>1346</v>
      </c>
      <c r="J419" s="53" t="s">
        <v>1345</v>
      </c>
      <c r="K419" s="54" t="s">
        <v>1346</v>
      </c>
    </row>
    <row r="420" spans="1:11" x14ac:dyDescent="0.45">
      <c r="A420" s="39" t="s">
        <v>1320</v>
      </c>
      <c r="B420" s="53" t="s">
        <v>139</v>
      </c>
      <c r="C420" s="39" t="s">
        <v>1490</v>
      </c>
      <c r="D420" s="53" t="s">
        <v>1491</v>
      </c>
      <c r="E420" s="60" t="s">
        <v>1492</v>
      </c>
      <c r="F420" s="60" t="str">
        <f t="shared" si="6"/>
        <v>福島県相馬郡飯舘村</v>
      </c>
      <c r="G420" s="61">
        <v>7564</v>
      </c>
      <c r="H420" s="53" t="s">
        <v>1345</v>
      </c>
      <c r="I420" s="39" t="s">
        <v>1346</v>
      </c>
      <c r="J420" s="53" t="s">
        <v>1345</v>
      </c>
      <c r="K420" s="54" t="s">
        <v>1346</v>
      </c>
    </row>
    <row r="421" spans="1:11" x14ac:dyDescent="0.45">
      <c r="A421" s="39" t="s">
        <v>1493</v>
      </c>
      <c r="B421" s="53" t="s">
        <v>140</v>
      </c>
      <c r="C421" s="39" t="s">
        <v>1494</v>
      </c>
      <c r="D421" s="53" t="s">
        <v>1495</v>
      </c>
      <c r="E421" s="60" t="s">
        <v>1495</v>
      </c>
      <c r="F421" s="60" t="str">
        <f t="shared" si="6"/>
        <v>茨城県水戸市</v>
      </c>
      <c r="G421" s="61">
        <v>8201</v>
      </c>
      <c r="H421" s="53" t="s">
        <v>1496</v>
      </c>
      <c r="I421" s="39" t="s">
        <v>1497</v>
      </c>
      <c r="J421" s="53" t="s">
        <v>1496</v>
      </c>
      <c r="K421" s="54" t="s">
        <v>1497</v>
      </c>
    </row>
    <row r="422" spans="1:11" x14ac:dyDescent="0.45">
      <c r="A422" s="39" t="s">
        <v>1493</v>
      </c>
      <c r="B422" s="53" t="s">
        <v>140</v>
      </c>
      <c r="C422" s="39" t="s">
        <v>1498</v>
      </c>
      <c r="D422" s="53" t="s">
        <v>1499</v>
      </c>
      <c r="E422" s="60" t="s">
        <v>1499</v>
      </c>
      <c r="F422" s="60" t="str">
        <f t="shared" si="6"/>
        <v>茨城県日立市</v>
      </c>
      <c r="G422" s="61">
        <v>8202</v>
      </c>
      <c r="H422" s="53" t="s">
        <v>1500</v>
      </c>
      <c r="I422" s="39" t="s">
        <v>1501</v>
      </c>
      <c r="J422" s="53" t="s">
        <v>1500</v>
      </c>
      <c r="K422" s="54" t="s">
        <v>1501</v>
      </c>
    </row>
    <row r="423" spans="1:11" x14ac:dyDescent="0.45">
      <c r="A423" s="39" t="s">
        <v>1493</v>
      </c>
      <c r="B423" s="53" t="s">
        <v>140</v>
      </c>
      <c r="C423" s="39" t="s">
        <v>1502</v>
      </c>
      <c r="D423" s="53" t="s">
        <v>1503</v>
      </c>
      <c r="E423" s="60" t="s">
        <v>1503</v>
      </c>
      <c r="F423" s="60" t="str">
        <f t="shared" si="6"/>
        <v>茨城県土浦市</v>
      </c>
      <c r="G423" s="61">
        <v>8203</v>
      </c>
      <c r="H423" s="53" t="s">
        <v>1504</v>
      </c>
      <c r="I423" s="39" t="s">
        <v>1505</v>
      </c>
      <c r="J423" s="53" t="s">
        <v>1504</v>
      </c>
      <c r="K423" s="54" t="s">
        <v>1505</v>
      </c>
    </row>
    <row r="424" spans="1:11" x14ac:dyDescent="0.45">
      <c r="A424" s="39" t="s">
        <v>1493</v>
      </c>
      <c r="B424" s="53" t="s">
        <v>140</v>
      </c>
      <c r="C424" s="39" t="s">
        <v>1506</v>
      </c>
      <c r="D424" s="53" t="s">
        <v>1507</v>
      </c>
      <c r="E424" s="60" t="s">
        <v>1507</v>
      </c>
      <c r="F424" s="60" t="str">
        <f t="shared" si="6"/>
        <v>茨城県古河市</v>
      </c>
      <c r="G424" s="61">
        <v>8204</v>
      </c>
      <c r="H424" s="53" t="s">
        <v>1508</v>
      </c>
      <c r="I424" s="39" t="s">
        <v>1509</v>
      </c>
      <c r="J424" s="53" t="s">
        <v>1508</v>
      </c>
      <c r="K424" s="54" t="s">
        <v>1509</v>
      </c>
    </row>
    <row r="425" spans="1:11" x14ac:dyDescent="0.45">
      <c r="A425" s="39" t="s">
        <v>1493</v>
      </c>
      <c r="B425" s="53" t="s">
        <v>140</v>
      </c>
      <c r="C425" s="39" t="s">
        <v>1510</v>
      </c>
      <c r="D425" s="53" t="s">
        <v>1511</v>
      </c>
      <c r="E425" s="60" t="s">
        <v>1511</v>
      </c>
      <c r="F425" s="60" t="str">
        <f t="shared" si="6"/>
        <v>茨城県石岡市</v>
      </c>
      <c r="G425" s="61">
        <v>8205</v>
      </c>
      <c r="H425" s="53" t="s">
        <v>1504</v>
      </c>
      <c r="I425" s="39" t="s">
        <v>1505</v>
      </c>
      <c r="J425" s="53" t="s">
        <v>1504</v>
      </c>
      <c r="K425" s="54" t="s">
        <v>1505</v>
      </c>
    </row>
    <row r="426" spans="1:11" x14ac:dyDescent="0.45">
      <c r="A426" s="39" t="s">
        <v>1493</v>
      </c>
      <c r="B426" s="53" t="s">
        <v>140</v>
      </c>
      <c r="C426" s="39" t="s">
        <v>1512</v>
      </c>
      <c r="D426" s="53" t="s">
        <v>1513</v>
      </c>
      <c r="E426" s="60" t="s">
        <v>1513</v>
      </c>
      <c r="F426" s="60" t="str">
        <f t="shared" si="6"/>
        <v>茨城県結城市</v>
      </c>
      <c r="G426" s="61">
        <v>8207</v>
      </c>
      <c r="H426" s="53" t="s">
        <v>1514</v>
      </c>
      <c r="I426" s="39" t="s">
        <v>1515</v>
      </c>
      <c r="J426" s="53" t="s">
        <v>1514</v>
      </c>
      <c r="K426" s="54" t="s">
        <v>1515</v>
      </c>
    </row>
    <row r="427" spans="1:11" x14ac:dyDescent="0.45">
      <c r="A427" s="39" t="s">
        <v>1493</v>
      </c>
      <c r="B427" s="53" t="s">
        <v>140</v>
      </c>
      <c r="C427" s="39" t="s">
        <v>1516</v>
      </c>
      <c r="D427" s="53" t="s">
        <v>1517</v>
      </c>
      <c r="E427" s="60" t="s">
        <v>1517</v>
      </c>
      <c r="F427" s="60" t="str">
        <f t="shared" si="6"/>
        <v>茨城県龍ケ崎市</v>
      </c>
      <c r="G427" s="61">
        <v>8208</v>
      </c>
      <c r="H427" s="53" t="s">
        <v>1518</v>
      </c>
      <c r="I427" s="39" t="s">
        <v>1519</v>
      </c>
      <c r="J427" s="53" t="s">
        <v>1518</v>
      </c>
      <c r="K427" s="54" t="s">
        <v>1519</v>
      </c>
    </row>
    <row r="428" spans="1:11" x14ac:dyDescent="0.45">
      <c r="A428" s="39" t="s">
        <v>1493</v>
      </c>
      <c r="B428" s="53" t="s">
        <v>140</v>
      </c>
      <c r="C428" s="39" t="s">
        <v>1520</v>
      </c>
      <c r="D428" s="53" t="s">
        <v>1521</v>
      </c>
      <c r="E428" s="60" t="s">
        <v>1521</v>
      </c>
      <c r="F428" s="60" t="str">
        <f t="shared" si="6"/>
        <v>茨城県下妻市</v>
      </c>
      <c r="G428" s="61">
        <v>8210</v>
      </c>
      <c r="H428" s="53" t="s">
        <v>1514</v>
      </c>
      <c r="I428" s="39" t="s">
        <v>1515</v>
      </c>
      <c r="J428" s="53" t="s">
        <v>1514</v>
      </c>
      <c r="K428" s="54" t="s">
        <v>1515</v>
      </c>
    </row>
    <row r="429" spans="1:11" x14ac:dyDescent="0.45">
      <c r="A429" s="39" t="s">
        <v>1493</v>
      </c>
      <c r="B429" s="53" t="s">
        <v>140</v>
      </c>
      <c r="C429" s="39" t="s">
        <v>1522</v>
      </c>
      <c r="D429" s="53" t="s">
        <v>1523</v>
      </c>
      <c r="E429" s="60" t="s">
        <v>1523</v>
      </c>
      <c r="F429" s="60" t="str">
        <f t="shared" si="6"/>
        <v>茨城県常総市</v>
      </c>
      <c r="G429" s="61">
        <v>8211</v>
      </c>
      <c r="H429" s="53" t="s">
        <v>1524</v>
      </c>
      <c r="I429" s="39" t="s">
        <v>1525</v>
      </c>
      <c r="J429" s="53" t="s">
        <v>1524</v>
      </c>
      <c r="K429" s="54" t="s">
        <v>1525</v>
      </c>
    </row>
    <row r="430" spans="1:11" x14ac:dyDescent="0.45">
      <c r="A430" s="39" t="s">
        <v>1493</v>
      </c>
      <c r="B430" s="53" t="s">
        <v>140</v>
      </c>
      <c r="C430" s="39" t="s">
        <v>1526</v>
      </c>
      <c r="D430" s="53" t="s">
        <v>1527</v>
      </c>
      <c r="E430" s="60" t="s">
        <v>1527</v>
      </c>
      <c r="F430" s="60" t="str">
        <f t="shared" si="6"/>
        <v>茨城県常陸太田市</v>
      </c>
      <c r="G430" s="61">
        <v>8212</v>
      </c>
      <c r="H430" s="53" t="s">
        <v>1528</v>
      </c>
      <c r="I430" s="39" t="s">
        <v>1529</v>
      </c>
      <c r="J430" s="53" t="s">
        <v>1528</v>
      </c>
      <c r="K430" s="54" t="s">
        <v>1529</v>
      </c>
    </row>
    <row r="431" spans="1:11" x14ac:dyDescent="0.45">
      <c r="A431" s="39" t="s">
        <v>1493</v>
      </c>
      <c r="B431" s="53" t="s">
        <v>140</v>
      </c>
      <c r="C431" s="39" t="s">
        <v>1530</v>
      </c>
      <c r="D431" s="53" t="s">
        <v>1531</v>
      </c>
      <c r="E431" s="60" t="s">
        <v>1531</v>
      </c>
      <c r="F431" s="60" t="str">
        <f t="shared" si="6"/>
        <v>茨城県高萩市</v>
      </c>
      <c r="G431" s="61">
        <v>8214</v>
      </c>
      <c r="H431" s="53" t="s">
        <v>1500</v>
      </c>
      <c r="I431" s="39" t="s">
        <v>1501</v>
      </c>
      <c r="J431" s="53" t="s">
        <v>1500</v>
      </c>
      <c r="K431" s="54" t="s">
        <v>1501</v>
      </c>
    </row>
    <row r="432" spans="1:11" x14ac:dyDescent="0.45">
      <c r="A432" s="39" t="s">
        <v>1493</v>
      </c>
      <c r="B432" s="53" t="s">
        <v>140</v>
      </c>
      <c r="C432" s="39" t="s">
        <v>1532</v>
      </c>
      <c r="D432" s="53" t="s">
        <v>1533</v>
      </c>
      <c r="E432" s="60" t="s">
        <v>1533</v>
      </c>
      <c r="F432" s="60" t="str">
        <f t="shared" si="6"/>
        <v>茨城県北茨城市</v>
      </c>
      <c r="G432" s="61">
        <v>8215</v>
      </c>
      <c r="H432" s="53" t="s">
        <v>1500</v>
      </c>
      <c r="I432" s="39" t="s">
        <v>1501</v>
      </c>
      <c r="J432" s="53" t="s">
        <v>1500</v>
      </c>
      <c r="K432" s="54" t="s">
        <v>1501</v>
      </c>
    </row>
    <row r="433" spans="1:11" x14ac:dyDescent="0.45">
      <c r="A433" s="39" t="s">
        <v>1493</v>
      </c>
      <c r="B433" s="53" t="s">
        <v>140</v>
      </c>
      <c r="C433" s="39" t="s">
        <v>1534</v>
      </c>
      <c r="D433" s="53" t="s">
        <v>1535</v>
      </c>
      <c r="E433" s="60" t="s">
        <v>1535</v>
      </c>
      <c r="F433" s="60" t="str">
        <f t="shared" si="6"/>
        <v>茨城県笠間市</v>
      </c>
      <c r="G433" s="61">
        <v>8216</v>
      </c>
      <c r="H433" s="53" t="s">
        <v>1496</v>
      </c>
      <c r="I433" s="39" t="s">
        <v>1497</v>
      </c>
      <c r="J433" s="53" t="s">
        <v>1496</v>
      </c>
      <c r="K433" s="54" t="s">
        <v>1497</v>
      </c>
    </row>
    <row r="434" spans="1:11" x14ac:dyDescent="0.45">
      <c r="A434" s="39" t="s">
        <v>1493</v>
      </c>
      <c r="B434" s="53" t="s">
        <v>140</v>
      </c>
      <c r="C434" s="39" t="s">
        <v>1536</v>
      </c>
      <c r="D434" s="53" t="s">
        <v>1537</v>
      </c>
      <c r="E434" s="60" t="s">
        <v>1537</v>
      </c>
      <c r="F434" s="60" t="str">
        <f t="shared" si="6"/>
        <v>茨城県取手市</v>
      </c>
      <c r="G434" s="61">
        <v>8217</v>
      </c>
      <c r="H434" s="53" t="s">
        <v>1518</v>
      </c>
      <c r="I434" s="39" t="s">
        <v>1519</v>
      </c>
      <c r="J434" s="53" t="s">
        <v>1518</v>
      </c>
      <c r="K434" s="54" t="s">
        <v>1519</v>
      </c>
    </row>
    <row r="435" spans="1:11" x14ac:dyDescent="0.45">
      <c r="A435" s="39" t="s">
        <v>1493</v>
      </c>
      <c r="B435" s="53" t="s">
        <v>140</v>
      </c>
      <c r="C435" s="39" t="s">
        <v>1538</v>
      </c>
      <c r="D435" s="53" t="s">
        <v>1539</v>
      </c>
      <c r="E435" s="60" t="s">
        <v>1539</v>
      </c>
      <c r="F435" s="60" t="str">
        <f t="shared" si="6"/>
        <v>茨城県牛久市</v>
      </c>
      <c r="G435" s="61">
        <v>8219</v>
      </c>
      <c r="H435" s="53" t="s">
        <v>1518</v>
      </c>
      <c r="I435" s="39" t="s">
        <v>1519</v>
      </c>
      <c r="J435" s="53" t="s">
        <v>1518</v>
      </c>
      <c r="K435" s="54" t="s">
        <v>1519</v>
      </c>
    </row>
    <row r="436" spans="1:11" x14ac:dyDescent="0.45">
      <c r="A436" s="39" t="s">
        <v>1493</v>
      </c>
      <c r="B436" s="53" t="s">
        <v>140</v>
      </c>
      <c r="C436" s="39" t="s">
        <v>1540</v>
      </c>
      <c r="D436" s="53" t="s">
        <v>1541</v>
      </c>
      <c r="E436" s="60" t="s">
        <v>1541</v>
      </c>
      <c r="F436" s="60" t="str">
        <f t="shared" si="6"/>
        <v>茨城県つくば市</v>
      </c>
      <c r="G436" s="61">
        <v>8220</v>
      </c>
      <c r="H436" s="53" t="s">
        <v>1524</v>
      </c>
      <c r="I436" s="39" t="s">
        <v>1525</v>
      </c>
      <c r="J436" s="53" t="s">
        <v>1524</v>
      </c>
      <c r="K436" s="54" t="s">
        <v>1525</v>
      </c>
    </row>
    <row r="437" spans="1:11" x14ac:dyDescent="0.45">
      <c r="A437" s="39" t="s">
        <v>1493</v>
      </c>
      <c r="B437" s="53" t="s">
        <v>140</v>
      </c>
      <c r="C437" s="39" t="s">
        <v>1542</v>
      </c>
      <c r="D437" s="53" t="s">
        <v>1543</v>
      </c>
      <c r="E437" s="60" t="s">
        <v>1543</v>
      </c>
      <c r="F437" s="60" t="str">
        <f t="shared" si="6"/>
        <v>茨城県ひたちなか市</v>
      </c>
      <c r="G437" s="61">
        <v>8221</v>
      </c>
      <c r="H437" s="53" t="s">
        <v>1528</v>
      </c>
      <c r="I437" s="39" t="s">
        <v>1529</v>
      </c>
      <c r="J437" s="53" t="s">
        <v>1528</v>
      </c>
      <c r="K437" s="54" t="s">
        <v>1529</v>
      </c>
    </row>
    <row r="438" spans="1:11" x14ac:dyDescent="0.45">
      <c r="A438" s="39" t="s">
        <v>1493</v>
      </c>
      <c r="B438" s="53" t="s">
        <v>140</v>
      </c>
      <c r="C438" s="39" t="s">
        <v>1544</v>
      </c>
      <c r="D438" s="53" t="s">
        <v>1545</v>
      </c>
      <c r="E438" s="60" t="s">
        <v>1545</v>
      </c>
      <c r="F438" s="60" t="str">
        <f t="shared" si="6"/>
        <v>茨城県鹿嶋市</v>
      </c>
      <c r="G438" s="61">
        <v>8222</v>
      </c>
      <c r="H438" s="53" t="s">
        <v>1546</v>
      </c>
      <c r="I438" s="39" t="s">
        <v>1547</v>
      </c>
      <c r="J438" s="53" t="s">
        <v>1546</v>
      </c>
      <c r="K438" s="54" t="s">
        <v>1547</v>
      </c>
    </row>
    <row r="439" spans="1:11" x14ac:dyDescent="0.45">
      <c r="A439" s="39" t="s">
        <v>1493</v>
      </c>
      <c r="B439" s="53" t="s">
        <v>140</v>
      </c>
      <c r="C439" s="39" t="s">
        <v>1548</v>
      </c>
      <c r="D439" s="53" t="s">
        <v>1549</v>
      </c>
      <c r="E439" s="60" t="s">
        <v>1549</v>
      </c>
      <c r="F439" s="60" t="str">
        <f t="shared" si="6"/>
        <v>茨城県潮来市</v>
      </c>
      <c r="G439" s="61">
        <v>8223</v>
      </c>
      <c r="H439" s="53" t="s">
        <v>1546</v>
      </c>
      <c r="I439" s="39" t="s">
        <v>1547</v>
      </c>
      <c r="J439" s="53" t="s">
        <v>1546</v>
      </c>
      <c r="K439" s="54" t="s">
        <v>1547</v>
      </c>
    </row>
    <row r="440" spans="1:11" x14ac:dyDescent="0.45">
      <c r="A440" s="39" t="s">
        <v>1493</v>
      </c>
      <c r="B440" s="53" t="s">
        <v>140</v>
      </c>
      <c r="C440" s="39" t="s">
        <v>1550</v>
      </c>
      <c r="D440" s="53" t="s">
        <v>1551</v>
      </c>
      <c r="E440" s="60" t="s">
        <v>1551</v>
      </c>
      <c r="F440" s="60" t="str">
        <f t="shared" si="6"/>
        <v>茨城県守谷市</v>
      </c>
      <c r="G440" s="61">
        <v>8224</v>
      </c>
      <c r="H440" s="53" t="s">
        <v>1518</v>
      </c>
      <c r="I440" s="39" t="s">
        <v>1519</v>
      </c>
      <c r="J440" s="53" t="s">
        <v>1518</v>
      </c>
      <c r="K440" s="54" t="s">
        <v>1519</v>
      </c>
    </row>
    <row r="441" spans="1:11" x14ac:dyDescent="0.45">
      <c r="A441" s="39" t="s">
        <v>1493</v>
      </c>
      <c r="B441" s="53" t="s">
        <v>140</v>
      </c>
      <c r="C441" s="39" t="s">
        <v>1552</v>
      </c>
      <c r="D441" s="53" t="s">
        <v>1553</v>
      </c>
      <c r="E441" s="60" t="s">
        <v>1553</v>
      </c>
      <c r="F441" s="60" t="str">
        <f t="shared" si="6"/>
        <v>茨城県常陸大宮市</v>
      </c>
      <c r="G441" s="61">
        <v>8225</v>
      </c>
      <c r="H441" s="53" t="s">
        <v>1528</v>
      </c>
      <c r="I441" s="39" t="s">
        <v>1529</v>
      </c>
      <c r="J441" s="53" t="s">
        <v>1528</v>
      </c>
      <c r="K441" s="54" t="s">
        <v>1529</v>
      </c>
    </row>
    <row r="442" spans="1:11" x14ac:dyDescent="0.45">
      <c r="A442" s="39" t="s">
        <v>1493</v>
      </c>
      <c r="B442" s="53" t="s">
        <v>140</v>
      </c>
      <c r="C442" s="39" t="s">
        <v>1554</v>
      </c>
      <c r="D442" s="53" t="s">
        <v>1555</v>
      </c>
      <c r="E442" s="60" t="s">
        <v>1555</v>
      </c>
      <c r="F442" s="60" t="str">
        <f t="shared" si="6"/>
        <v>茨城県那珂市</v>
      </c>
      <c r="G442" s="61">
        <v>8226</v>
      </c>
      <c r="H442" s="53" t="s">
        <v>1528</v>
      </c>
      <c r="I442" s="39" t="s">
        <v>1529</v>
      </c>
      <c r="J442" s="53" t="s">
        <v>1528</v>
      </c>
      <c r="K442" s="54" t="s">
        <v>1529</v>
      </c>
    </row>
    <row r="443" spans="1:11" x14ac:dyDescent="0.45">
      <c r="A443" s="39" t="s">
        <v>1493</v>
      </c>
      <c r="B443" s="53" t="s">
        <v>140</v>
      </c>
      <c r="C443" s="39" t="s">
        <v>1556</v>
      </c>
      <c r="D443" s="53" t="s">
        <v>1557</v>
      </c>
      <c r="E443" s="60" t="s">
        <v>1557</v>
      </c>
      <c r="F443" s="60" t="str">
        <f t="shared" si="6"/>
        <v>茨城県筑西市</v>
      </c>
      <c r="G443" s="61">
        <v>8227</v>
      </c>
      <c r="H443" s="53" t="s">
        <v>1514</v>
      </c>
      <c r="I443" s="39" t="s">
        <v>1515</v>
      </c>
      <c r="J443" s="53" t="s">
        <v>1514</v>
      </c>
      <c r="K443" s="54" t="s">
        <v>1515</v>
      </c>
    </row>
    <row r="444" spans="1:11" x14ac:dyDescent="0.45">
      <c r="A444" s="39" t="s">
        <v>1493</v>
      </c>
      <c r="B444" s="53" t="s">
        <v>140</v>
      </c>
      <c r="C444" s="39" t="s">
        <v>1558</v>
      </c>
      <c r="D444" s="53" t="s">
        <v>1559</v>
      </c>
      <c r="E444" s="60" t="s">
        <v>1559</v>
      </c>
      <c r="F444" s="60" t="str">
        <f t="shared" si="6"/>
        <v>茨城県坂東市</v>
      </c>
      <c r="G444" s="61">
        <v>8228</v>
      </c>
      <c r="H444" s="53" t="s">
        <v>1508</v>
      </c>
      <c r="I444" s="39" t="s">
        <v>1509</v>
      </c>
      <c r="J444" s="53" t="s">
        <v>1508</v>
      </c>
      <c r="K444" s="54" t="s">
        <v>1509</v>
      </c>
    </row>
    <row r="445" spans="1:11" x14ac:dyDescent="0.45">
      <c r="A445" s="39" t="s">
        <v>1493</v>
      </c>
      <c r="B445" s="53" t="s">
        <v>140</v>
      </c>
      <c r="C445" s="39" t="s">
        <v>1560</v>
      </c>
      <c r="D445" s="53" t="s">
        <v>1561</v>
      </c>
      <c r="E445" s="60" t="s">
        <v>1561</v>
      </c>
      <c r="F445" s="60" t="str">
        <f t="shared" si="6"/>
        <v>茨城県稲敷市</v>
      </c>
      <c r="G445" s="61">
        <v>8229</v>
      </c>
      <c r="H445" s="53" t="s">
        <v>1518</v>
      </c>
      <c r="I445" s="39" t="s">
        <v>1519</v>
      </c>
      <c r="J445" s="53" t="s">
        <v>1518</v>
      </c>
      <c r="K445" s="54" t="s">
        <v>1519</v>
      </c>
    </row>
    <row r="446" spans="1:11" x14ac:dyDescent="0.45">
      <c r="A446" s="39" t="s">
        <v>1493</v>
      </c>
      <c r="B446" s="53" t="s">
        <v>140</v>
      </c>
      <c r="C446" s="39" t="s">
        <v>1562</v>
      </c>
      <c r="D446" s="53" t="s">
        <v>1563</v>
      </c>
      <c r="E446" s="60" t="s">
        <v>1563</v>
      </c>
      <c r="F446" s="60" t="str">
        <f t="shared" si="6"/>
        <v>茨城県かすみがうら市</v>
      </c>
      <c r="G446" s="61">
        <v>8230</v>
      </c>
      <c r="H446" s="53" t="s">
        <v>1504</v>
      </c>
      <c r="I446" s="39" t="s">
        <v>1505</v>
      </c>
      <c r="J446" s="53" t="s">
        <v>1504</v>
      </c>
      <c r="K446" s="54" t="s">
        <v>1505</v>
      </c>
    </row>
    <row r="447" spans="1:11" x14ac:dyDescent="0.45">
      <c r="A447" s="39" t="s">
        <v>1493</v>
      </c>
      <c r="B447" s="53" t="s">
        <v>140</v>
      </c>
      <c r="C447" s="39" t="s">
        <v>1564</v>
      </c>
      <c r="D447" s="53" t="s">
        <v>1565</v>
      </c>
      <c r="E447" s="60" t="s">
        <v>1565</v>
      </c>
      <c r="F447" s="60" t="str">
        <f t="shared" si="6"/>
        <v>茨城県桜川市</v>
      </c>
      <c r="G447" s="61">
        <v>8231</v>
      </c>
      <c r="H447" s="53" t="s">
        <v>1514</v>
      </c>
      <c r="I447" s="39" t="s">
        <v>1515</v>
      </c>
      <c r="J447" s="53" t="s">
        <v>1514</v>
      </c>
      <c r="K447" s="54" t="s">
        <v>1515</v>
      </c>
    </row>
    <row r="448" spans="1:11" x14ac:dyDescent="0.45">
      <c r="A448" s="39" t="s">
        <v>1493</v>
      </c>
      <c r="B448" s="53" t="s">
        <v>140</v>
      </c>
      <c r="C448" s="39" t="s">
        <v>1566</v>
      </c>
      <c r="D448" s="53" t="s">
        <v>1567</v>
      </c>
      <c r="E448" s="60" t="s">
        <v>1567</v>
      </c>
      <c r="F448" s="60" t="str">
        <f t="shared" si="6"/>
        <v>茨城県神栖市</v>
      </c>
      <c r="G448" s="61">
        <v>8232</v>
      </c>
      <c r="H448" s="53" t="s">
        <v>1546</v>
      </c>
      <c r="I448" s="39" t="s">
        <v>1547</v>
      </c>
      <c r="J448" s="53" t="s">
        <v>1546</v>
      </c>
      <c r="K448" s="54" t="s">
        <v>1547</v>
      </c>
    </row>
    <row r="449" spans="1:11" x14ac:dyDescent="0.45">
      <c r="A449" s="39" t="s">
        <v>1493</v>
      </c>
      <c r="B449" s="53" t="s">
        <v>140</v>
      </c>
      <c r="C449" s="39" t="s">
        <v>1568</v>
      </c>
      <c r="D449" s="53" t="s">
        <v>1569</v>
      </c>
      <c r="E449" s="60" t="s">
        <v>1569</v>
      </c>
      <c r="F449" s="60" t="str">
        <f t="shared" si="6"/>
        <v>茨城県行方市</v>
      </c>
      <c r="G449" s="61">
        <v>8233</v>
      </c>
      <c r="H449" s="53" t="s">
        <v>1546</v>
      </c>
      <c r="I449" s="39" t="s">
        <v>1547</v>
      </c>
      <c r="J449" s="53" t="s">
        <v>1546</v>
      </c>
      <c r="K449" s="54" t="s">
        <v>1547</v>
      </c>
    </row>
    <row r="450" spans="1:11" x14ac:dyDescent="0.45">
      <c r="A450" s="39" t="s">
        <v>1493</v>
      </c>
      <c r="B450" s="53" t="s">
        <v>140</v>
      </c>
      <c r="C450" s="39" t="s">
        <v>1570</v>
      </c>
      <c r="D450" s="53" t="s">
        <v>1571</v>
      </c>
      <c r="E450" s="60" t="s">
        <v>1571</v>
      </c>
      <c r="F450" s="60" t="str">
        <f t="shared" si="6"/>
        <v>茨城県鉾田市</v>
      </c>
      <c r="G450" s="61">
        <v>8234</v>
      </c>
      <c r="H450" s="53" t="s">
        <v>1546</v>
      </c>
      <c r="I450" s="39" t="s">
        <v>1547</v>
      </c>
      <c r="J450" s="53" t="s">
        <v>1546</v>
      </c>
      <c r="K450" s="54" t="s">
        <v>1547</v>
      </c>
    </row>
    <row r="451" spans="1:11" x14ac:dyDescent="0.45">
      <c r="A451" s="39" t="s">
        <v>1493</v>
      </c>
      <c r="B451" s="53" t="s">
        <v>140</v>
      </c>
      <c r="C451" s="39" t="s">
        <v>1572</v>
      </c>
      <c r="D451" s="53" t="s">
        <v>1573</v>
      </c>
      <c r="E451" s="60" t="s">
        <v>1573</v>
      </c>
      <c r="F451" s="60" t="str">
        <f t="shared" ref="F451:F514" si="7">B451&amp;E451</f>
        <v>茨城県つくばみらい市</v>
      </c>
      <c r="G451" s="61">
        <v>8235</v>
      </c>
      <c r="H451" s="53" t="s">
        <v>1524</v>
      </c>
      <c r="I451" s="39" t="s">
        <v>1525</v>
      </c>
      <c r="J451" s="53" t="s">
        <v>1524</v>
      </c>
      <c r="K451" s="54" t="s">
        <v>1525</v>
      </c>
    </row>
    <row r="452" spans="1:11" x14ac:dyDescent="0.45">
      <c r="A452" s="39" t="s">
        <v>1493</v>
      </c>
      <c r="B452" s="53" t="s">
        <v>140</v>
      </c>
      <c r="C452" s="39" t="s">
        <v>1574</v>
      </c>
      <c r="D452" s="53" t="s">
        <v>1575</v>
      </c>
      <c r="E452" s="60" t="s">
        <v>1575</v>
      </c>
      <c r="F452" s="60" t="str">
        <f t="shared" si="7"/>
        <v>茨城県小美玉市</v>
      </c>
      <c r="G452" s="61">
        <v>8236</v>
      </c>
      <c r="H452" s="53" t="s">
        <v>1496</v>
      </c>
      <c r="I452" s="39" t="s">
        <v>1497</v>
      </c>
      <c r="J452" s="53" t="s">
        <v>1496</v>
      </c>
      <c r="K452" s="54" t="s">
        <v>1497</v>
      </c>
    </row>
    <row r="453" spans="1:11" x14ac:dyDescent="0.45">
      <c r="A453" s="39" t="s">
        <v>1493</v>
      </c>
      <c r="B453" s="53" t="s">
        <v>140</v>
      </c>
      <c r="C453" s="39" t="s">
        <v>1576</v>
      </c>
      <c r="D453" s="53" t="s">
        <v>1577</v>
      </c>
      <c r="E453" s="60" t="s">
        <v>1578</v>
      </c>
      <c r="F453" s="60" t="str">
        <f t="shared" si="7"/>
        <v>茨城県東茨城郡茨城町</v>
      </c>
      <c r="G453" s="61">
        <v>8302</v>
      </c>
      <c r="H453" s="53" t="s">
        <v>1496</v>
      </c>
      <c r="I453" s="39" t="s">
        <v>1497</v>
      </c>
      <c r="J453" s="53" t="s">
        <v>1496</v>
      </c>
      <c r="K453" s="54" t="s">
        <v>1497</v>
      </c>
    </row>
    <row r="454" spans="1:11" x14ac:dyDescent="0.45">
      <c r="A454" s="39" t="s">
        <v>1493</v>
      </c>
      <c r="B454" s="53" t="s">
        <v>140</v>
      </c>
      <c r="C454" s="39" t="s">
        <v>1579</v>
      </c>
      <c r="D454" s="53" t="s">
        <v>1580</v>
      </c>
      <c r="E454" s="60" t="s">
        <v>1581</v>
      </c>
      <c r="F454" s="60" t="str">
        <f t="shared" si="7"/>
        <v>茨城県東茨城郡大洗町</v>
      </c>
      <c r="G454" s="61">
        <v>8309</v>
      </c>
      <c r="H454" s="53" t="s">
        <v>1496</v>
      </c>
      <c r="I454" s="39" t="s">
        <v>1497</v>
      </c>
      <c r="J454" s="53" t="s">
        <v>1496</v>
      </c>
      <c r="K454" s="54" t="s">
        <v>1497</v>
      </c>
    </row>
    <row r="455" spans="1:11" x14ac:dyDescent="0.45">
      <c r="A455" s="39" t="s">
        <v>1493</v>
      </c>
      <c r="B455" s="53" t="s">
        <v>140</v>
      </c>
      <c r="C455" s="39" t="s">
        <v>1582</v>
      </c>
      <c r="D455" s="53" t="s">
        <v>1583</v>
      </c>
      <c r="E455" s="60" t="s">
        <v>1584</v>
      </c>
      <c r="F455" s="60" t="str">
        <f t="shared" si="7"/>
        <v>茨城県東茨城郡城里町</v>
      </c>
      <c r="G455" s="61">
        <v>8310</v>
      </c>
      <c r="H455" s="53" t="s">
        <v>1496</v>
      </c>
      <c r="I455" s="39" t="s">
        <v>1497</v>
      </c>
      <c r="J455" s="53" t="s">
        <v>1496</v>
      </c>
      <c r="K455" s="54" t="s">
        <v>1497</v>
      </c>
    </row>
    <row r="456" spans="1:11" x14ac:dyDescent="0.45">
      <c r="A456" s="39" t="s">
        <v>1493</v>
      </c>
      <c r="B456" s="53" t="s">
        <v>140</v>
      </c>
      <c r="C456" s="39" t="s">
        <v>1585</v>
      </c>
      <c r="D456" s="53" t="s">
        <v>1586</v>
      </c>
      <c r="E456" s="60" t="s">
        <v>1587</v>
      </c>
      <c r="F456" s="60" t="str">
        <f t="shared" si="7"/>
        <v>茨城県那珂郡東海村</v>
      </c>
      <c r="G456" s="61">
        <v>8341</v>
      </c>
      <c r="H456" s="53" t="s">
        <v>1528</v>
      </c>
      <c r="I456" s="39" t="s">
        <v>1529</v>
      </c>
      <c r="J456" s="53" t="s">
        <v>1528</v>
      </c>
      <c r="K456" s="54" t="s">
        <v>1529</v>
      </c>
    </row>
    <row r="457" spans="1:11" x14ac:dyDescent="0.45">
      <c r="A457" s="39" t="s">
        <v>1493</v>
      </c>
      <c r="B457" s="53" t="s">
        <v>140</v>
      </c>
      <c r="C457" s="39" t="s">
        <v>1588</v>
      </c>
      <c r="D457" s="53" t="s">
        <v>1589</v>
      </c>
      <c r="E457" s="60" t="s">
        <v>1590</v>
      </c>
      <c r="F457" s="60" t="str">
        <f t="shared" si="7"/>
        <v>茨城県久慈郡大子町</v>
      </c>
      <c r="G457" s="61">
        <v>8364</v>
      </c>
      <c r="H457" s="53" t="s">
        <v>1528</v>
      </c>
      <c r="I457" s="39" t="s">
        <v>1529</v>
      </c>
      <c r="J457" s="53" t="s">
        <v>1528</v>
      </c>
      <c r="K457" s="54" t="s">
        <v>1529</v>
      </c>
    </row>
    <row r="458" spans="1:11" x14ac:dyDescent="0.45">
      <c r="A458" s="39" t="s">
        <v>1493</v>
      </c>
      <c r="B458" s="53" t="s">
        <v>140</v>
      </c>
      <c r="C458" s="39" t="s">
        <v>1591</v>
      </c>
      <c r="D458" s="53" t="s">
        <v>1592</v>
      </c>
      <c r="E458" s="60" t="s">
        <v>1593</v>
      </c>
      <c r="F458" s="60" t="str">
        <f t="shared" si="7"/>
        <v>茨城県稲敷郡美浦村</v>
      </c>
      <c r="G458" s="61">
        <v>8442</v>
      </c>
      <c r="H458" s="53" t="s">
        <v>1518</v>
      </c>
      <c r="I458" s="39" t="s">
        <v>1519</v>
      </c>
      <c r="J458" s="53" t="s">
        <v>1518</v>
      </c>
      <c r="K458" s="54" t="s">
        <v>1519</v>
      </c>
    </row>
    <row r="459" spans="1:11" x14ac:dyDescent="0.45">
      <c r="A459" s="39" t="s">
        <v>1493</v>
      </c>
      <c r="B459" s="53" t="s">
        <v>140</v>
      </c>
      <c r="C459" s="39" t="s">
        <v>1594</v>
      </c>
      <c r="D459" s="53" t="s">
        <v>1595</v>
      </c>
      <c r="E459" s="60" t="s">
        <v>1596</v>
      </c>
      <c r="F459" s="60" t="str">
        <f t="shared" si="7"/>
        <v>茨城県稲敷郡阿見町</v>
      </c>
      <c r="G459" s="61">
        <v>8443</v>
      </c>
      <c r="H459" s="53" t="s">
        <v>1518</v>
      </c>
      <c r="I459" s="39" t="s">
        <v>1519</v>
      </c>
      <c r="J459" s="53" t="s">
        <v>1518</v>
      </c>
      <c r="K459" s="54" t="s">
        <v>1519</v>
      </c>
    </row>
    <row r="460" spans="1:11" x14ac:dyDescent="0.45">
      <c r="A460" s="39" t="s">
        <v>1493</v>
      </c>
      <c r="B460" s="53" t="s">
        <v>140</v>
      </c>
      <c r="C460" s="39" t="s">
        <v>1597</v>
      </c>
      <c r="D460" s="53" t="s">
        <v>1598</v>
      </c>
      <c r="E460" s="60" t="s">
        <v>1599</v>
      </c>
      <c r="F460" s="60" t="str">
        <f t="shared" si="7"/>
        <v>茨城県稲敷郡河内町</v>
      </c>
      <c r="G460" s="61">
        <v>8447</v>
      </c>
      <c r="H460" s="53" t="s">
        <v>1518</v>
      </c>
      <c r="I460" s="39" t="s">
        <v>1519</v>
      </c>
      <c r="J460" s="53" t="s">
        <v>1518</v>
      </c>
      <c r="K460" s="54" t="s">
        <v>1519</v>
      </c>
    </row>
    <row r="461" spans="1:11" x14ac:dyDescent="0.45">
      <c r="A461" s="39" t="s">
        <v>1493</v>
      </c>
      <c r="B461" s="53" t="s">
        <v>140</v>
      </c>
      <c r="C461" s="39" t="s">
        <v>1600</v>
      </c>
      <c r="D461" s="53" t="s">
        <v>1601</v>
      </c>
      <c r="E461" s="60" t="s">
        <v>1602</v>
      </c>
      <c r="F461" s="60" t="str">
        <f t="shared" si="7"/>
        <v>茨城県結城郡八千代町</v>
      </c>
      <c r="G461" s="61">
        <v>8521</v>
      </c>
      <c r="H461" s="53" t="s">
        <v>1514</v>
      </c>
      <c r="I461" s="39" t="s">
        <v>1515</v>
      </c>
      <c r="J461" s="53" t="s">
        <v>1514</v>
      </c>
      <c r="K461" s="54" t="s">
        <v>1515</v>
      </c>
    </row>
    <row r="462" spans="1:11" x14ac:dyDescent="0.45">
      <c r="A462" s="39" t="s">
        <v>1493</v>
      </c>
      <c r="B462" s="53" t="s">
        <v>140</v>
      </c>
      <c r="C462" s="39" t="s">
        <v>1603</v>
      </c>
      <c r="D462" s="53" t="s">
        <v>1604</v>
      </c>
      <c r="E462" s="60" t="s">
        <v>1605</v>
      </c>
      <c r="F462" s="60" t="str">
        <f t="shared" si="7"/>
        <v>茨城県猿島郡五霞町</v>
      </c>
      <c r="G462" s="61">
        <v>8542</v>
      </c>
      <c r="H462" s="53" t="s">
        <v>1508</v>
      </c>
      <c r="I462" s="39" t="s">
        <v>1509</v>
      </c>
      <c r="J462" s="53" t="s">
        <v>1508</v>
      </c>
      <c r="K462" s="54" t="s">
        <v>1509</v>
      </c>
    </row>
    <row r="463" spans="1:11" x14ac:dyDescent="0.45">
      <c r="A463" s="39" t="s">
        <v>1493</v>
      </c>
      <c r="B463" s="53" t="s">
        <v>140</v>
      </c>
      <c r="C463" s="39" t="s">
        <v>1606</v>
      </c>
      <c r="D463" s="53" t="s">
        <v>1607</v>
      </c>
      <c r="E463" s="60" t="s">
        <v>1608</v>
      </c>
      <c r="F463" s="60" t="str">
        <f t="shared" si="7"/>
        <v>茨城県猿島郡境町</v>
      </c>
      <c r="G463" s="61">
        <v>8546</v>
      </c>
      <c r="H463" s="53" t="s">
        <v>1508</v>
      </c>
      <c r="I463" s="39" t="s">
        <v>1509</v>
      </c>
      <c r="J463" s="53" t="s">
        <v>1508</v>
      </c>
      <c r="K463" s="54" t="s">
        <v>1509</v>
      </c>
    </row>
    <row r="464" spans="1:11" x14ac:dyDescent="0.45">
      <c r="A464" s="39" t="s">
        <v>1493</v>
      </c>
      <c r="B464" s="53" t="s">
        <v>140</v>
      </c>
      <c r="C464" s="39" t="s">
        <v>1609</v>
      </c>
      <c r="D464" s="53" t="s">
        <v>1610</v>
      </c>
      <c r="E464" s="60" t="s">
        <v>1611</v>
      </c>
      <c r="F464" s="60" t="str">
        <f t="shared" si="7"/>
        <v>茨城県北相馬郡利根町</v>
      </c>
      <c r="G464" s="61">
        <v>8564</v>
      </c>
      <c r="H464" s="53" t="s">
        <v>1518</v>
      </c>
      <c r="I464" s="39" t="s">
        <v>1519</v>
      </c>
      <c r="J464" s="53" t="s">
        <v>1518</v>
      </c>
      <c r="K464" s="54" t="s">
        <v>1519</v>
      </c>
    </row>
    <row r="465" spans="1:11" x14ac:dyDescent="0.45">
      <c r="A465" s="39" t="s">
        <v>1612</v>
      </c>
      <c r="B465" s="53" t="s">
        <v>141</v>
      </c>
      <c r="C465" s="39" t="s">
        <v>1613</v>
      </c>
      <c r="D465" s="53" t="s">
        <v>1614</v>
      </c>
      <c r="E465" s="60" t="s">
        <v>1614</v>
      </c>
      <c r="F465" s="60" t="str">
        <f t="shared" si="7"/>
        <v>栃木県宇都宮市</v>
      </c>
      <c r="G465" s="61">
        <v>9201</v>
      </c>
      <c r="H465" s="53" t="s">
        <v>1615</v>
      </c>
      <c r="I465" s="39" t="s">
        <v>1616</v>
      </c>
      <c r="J465" s="53" t="s">
        <v>1615</v>
      </c>
      <c r="K465" s="54" t="s">
        <v>1616</v>
      </c>
    </row>
    <row r="466" spans="1:11" x14ac:dyDescent="0.45">
      <c r="A466" s="39" t="s">
        <v>1612</v>
      </c>
      <c r="B466" s="53" t="s">
        <v>141</v>
      </c>
      <c r="C466" s="39" t="s">
        <v>1617</v>
      </c>
      <c r="D466" s="53" t="s">
        <v>1618</v>
      </c>
      <c r="E466" s="60" t="s">
        <v>1618</v>
      </c>
      <c r="F466" s="60" t="str">
        <f t="shared" si="7"/>
        <v>栃木県足利市</v>
      </c>
      <c r="G466" s="61">
        <v>9202</v>
      </c>
      <c r="H466" s="53" t="s">
        <v>1619</v>
      </c>
      <c r="I466" s="39" t="s">
        <v>1620</v>
      </c>
      <c r="J466" s="53" t="s">
        <v>1619</v>
      </c>
      <c r="K466" s="54" t="s">
        <v>1620</v>
      </c>
    </row>
    <row r="467" spans="1:11" x14ac:dyDescent="0.45">
      <c r="A467" s="39" t="s">
        <v>1612</v>
      </c>
      <c r="B467" s="53" t="s">
        <v>141</v>
      </c>
      <c r="C467" s="39" t="s">
        <v>1621</v>
      </c>
      <c r="D467" s="53" t="s">
        <v>1622</v>
      </c>
      <c r="E467" s="60" t="s">
        <v>1622</v>
      </c>
      <c r="F467" s="60" t="str">
        <f t="shared" si="7"/>
        <v>栃木県栃木市</v>
      </c>
      <c r="G467" s="61">
        <v>9203</v>
      </c>
      <c r="H467" s="53" t="s">
        <v>1153</v>
      </c>
      <c r="I467" s="39" t="s">
        <v>1623</v>
      </c>
      <c r="J467" s="53" t="s">
        <v>1153</v>
      </c>
      <c r="K467" s="54" t="s">
        <v>1623</v>
      </c>
    </row>
    <row r="468" spans="1:11" x14ac:dyDescent="0.45">
      <c r="A468" s="39" t="s">
        <v>1612</v>
      </c>
      <c r="B468" s="53" t="s">
        <v>141</v>
      </c>
      <c r="C468" s="39" t="s">
        <v>1624</v>
      </c>
      <c r="D468" s="53" t="s">
        <v>1625</v>
      </c>
      <c r="E468" s="60" t="s">
        <v>1625</v>
      </c>
      <c r="F468" s="60" t="str">
        <f t="shared" si="7"/>
        <v>栃木県佐野市</v>
      </c>
      <c r="G468" s="61">
        <v>9204</v>
      </c>
      <c r="H468" s="53" t="s">
        <v>1619</v>
      </c>
      <c r="I468" s="39" t="s">
        <v>1620</v>
      </c>
      <c r="J468" s="53" t="s">
        <v>1619</v>
      </c>
      <c r="K468" s="54" t="s">
        <v>1620</v>
      </c>
    </row>
    <row r="469" spans="1:11" x14ac:dyDescent="0.45">
      <c r="A469" s="39" t="s">
        <v>1612</v>
      </c>
      <c r="B469" s="53" t="s">
        <v>141</v>
      </c>
      <c r="C469" s="39" t="s">
        <v>1626</v>
      </c>
      <c r="D469" s="53" t="s">
        <v>1627</v>
      </c>
      <c r="E469" s="60" t="s">
        <v>1627</v>
      </c>
      <c r="F469" s="60" t="str">
        <f t="shared" si="7"/>
        <v>栃木県鹿沼市</v>
      </c>
      <c r="G469" s="61">
        <v>9205</v>
      </c>
      <c r="H469" s="53" t="s">
        <v>1628</v>
      </c>
      <c r="I469" s="39" t="s">
        <v>1629</v>
      </c>
      <c r="J469" s="53" t="s">
        <v>1628</v>
      </c>
      <c r="K469" s="54" t="s">
        <v>1629</v>
      </c>
    </row>
    <row r="470" spans="1:11" x14ac:dyDescent="0.45">
      <c r="A470" s="39" t="s">
        <v>1612</v>
      </c>
      <c r="B470" s="53" t="s">
        <v>141</v>
      </c>
      <c r="C470" s="39" t="s">
        <v>1630</v>
      </c>
      <c r="D470" s="53" t="s">
        <v>1631</v>
      </c>
      <c r="E470" s="60" t="s">
        <v>1631</v>
      </c>
      <c r="F470" s="60" t="str">
        <f t="shared" si="7"/>
        <v>栃木県日光市</v>
      </c>
      <c r="G470" s="61">
        <v>9206</v>
      </c>
      <c r="H470" s="53" t="s">
        <v>1628</v>
      </c>
      <c r="I470" s="39" t="s">
        <v>1629</v>
      </c>
      <c r="J470" s="53" t="s">
        <v>1628</v>
      </c>
      <c r="K470" s="54" t="s">
        <v>1629</v>
      </c>
    </row>
    <row r="471" spans="1:11" x14ac:dyDescent="0.45">
      <c r="A471" s="39" t="s">
        <v>1612</v>
      </c>
      <c r="B471" s="53" t="s">
        <v>141</v>
      </c>
      <c r="C471" s="39" t="s">
        <v>1632</v>
      </c>
      <c r="D471" s="53" t="s">
        <v>1633</v>
      </c>
      <c r="E471" s="60" t="s">
        <v>1633</v>
      </c>
      <c r="F471" s="60" t="str">
        <f t="shared" si="7"/>
        <v>栃木県小山市</v>
      </c>
      <c r="G471" s="61">
        <v>9208</v>
      </c>
      <c r="H471" s="53" t="s">
        <v>1153</v>
      </c>
      <c r="I471" s="39" t="s">
        <v>1623</v>
      </c>
      <c r="J471" s="53" t="s">
        <v>1153</v>
      </c>
      <c r="K471" s="54" t="s">
        <v>1623</v>
      </c>
    </row>
    <row r="472" spans="1:11" x14ac:dyDescent="0.45">
      <c r="A472" s="39" t="s">
        <v>1612</v>
      </c>
      <c r="B472" s="53" t="s">
        <v>141</v>
      </c>
      <c r="C472" s="39" t="s">
        <v>1634</v>
      </c>
      <c r="D472" s="53" t="s">
        <v>1635</v>
      </c>
      <c r="E472" s="60" t="s">
        <v>1635</v>
      </c>
      <c r="F472" s="60" t="str">
        <f t="shared" si="7"/>
        <v>栃木県真岡市</v>
      </c>
      <c r="G472" s="61">
        <v>9209</v>
      </c>
      <c r="H472" s="53" t="s">
        <v>1636</v>
      </c>
      <c r="I472" s="39" t="s">
        <v>1637</v>
      </c>
      <c r="J472" s="53" t="s">
        <v>1636</v>
      </c>
      <c r="K472" s="54" t="s">
        <v>1637</v>
      </c>
    </row>
    <row r="473" spans="1:11" x14ac:dyDescent="0.45">
      <c r="A473" s="39" t="s">
        <v>1612</v>
      </c>
      <c r="B473" s="53" t="s">
        <v>141</v>
      </c>
      <c r="C473" s="39" t="s">
        <v>1638</v>
      </c>
      <c r="D473" s="53" t="s">
        <v>1639</v>
      </c>
      <c r="E473" s="60" t="s">
        <v>1639</v>
      </c>
      <c r="F473" s="60" t="str">
        <f t="shared" si="7"/>
        <v>栃木県大田原市</v>
      </c>
      <c r="G473" s="61">
        <v>9210</v>
      </c>
      <c r="H473" s="53" t="s">
        <v>1147</v>
      </c>
      <c r="I473" s="39" t="s">
        <v>1640</v>
      </c>
      <c r="J473" s="53" t="s">
        <v>1147</v>
      </c>
      <c r="K473" s="54" t="s">
        <v>1640</v>
      </c>
    </row>
    <row r="474" spans="1:11" x14ac:dyDescent="0.45">
      <c r="A474" s="39" t="s">
        <v>1612</v>
      </c>
      <c r="B474" s="53" t="s">
        <v>141</v>
      </c>
      <c r="C474" s="39" t="s">
        <v>1641</v>
      </c>
      <c r="D474" s="53" t="s">
        <v>1642</v>
      </c>
      <c r="E474" s="60" t="s">
        <v>1642</v>
      </c>
      <c r="F474" s="60" t="str">
        <f t="shared" si="7"/>
        <v>栃木県矢板市</v>
      </c>
      <c r="G474" s="61">
        <v>9211</v>
      </c>
      <c r="H474" s="53" t="s">
        <v>1147</v>
      </c>
      <c r="I474" s="39" t="s">
        <v>1640</v>
      </c>
      <c r="J474" s="53" t="s">
        <v>1147</v>
      </c>
      <c r="K474" s="54" t="s">
        <v>1640</v>
      </c>
    </row>
    <row r="475" spans="1:11" x14ac:dyDescent="0.45">
      <c r="A475" s="39" t="s">
        <v>1612</v>
      </c>
      <c r="B475" s="53" t="s">
        <v>141</v>
      </c>
      <c r="C475" s="39" t="s">
        <v>1643</v>
      </c>
      <c r="D475" s="53" t="s">
        <v>1644</v>
      </c>
      <c r="E475" s="60" t="s">
        <v>1644</v>
      </c>
      <c r="F475" s="60" t="str">
        <f t="shared" si="7"/>
        <v>栃木県那須塩原市</v>
      </c>
      <c r="G475" s="61">
        <v>9213</v>
      </c>
      <c r="H475" s="53" t="s">
        <v>1147</v>
      </c>
      <c r="I475" s="39" t="s">
        <v>1640</v>
      </c>
      <c r="J475" s="53" t="s">
        <v>1147</v>
      </c>
      <c r="K475" s="54" t="s">
        <v>1640</v>
      </c>
    </row>
    <row r="476" spans="1:11" x14ac:dyDescent="0.45">
      <c r="A476" s="39" t="s">
        <v>1612</v>
      </c>
      <c r="B476" s="53" t="s">
        <v>141</v>
      </c>
      <c r="C476" s="39" t="s">
        <v>1645</v>
      </c>
      <c r="D476" s="53" t="s">
        <v>1646</v>
      </c>
      <c r="E476" s="60" t="s">
        <v>1646</v>
      </c>
      <c r="F476" s="60" t="str">
        <f t="shared" si="7"/>
        <v>栃木県さくら市</v>
      </c>
      <c r="G476" s="61">
        <v>9214</v>
      </c>
      <c r="H476" s="53" t="s">
        <v>1147</v>
      </c>
      <c r="I476" s="39" t="s">
        <v>1640</v>
      </c>
      <c r="J476" s="53" t="s">
        <v>1147</v>
      </c>
      <c r="K476" s="54" t="s">
        <v>1640</v>
      </c>
    </row>
    <row r="477" spans="1:11" x14ac:dyDescent="0.45">
      <c r="A477" s="39" t="s">
        <v>1612</v>
      </c>
      <c r="B477" s="53" t="s">
        <v>141</v>
      </c>
      <c r="C477" s="39" t="s">
        <v>1647</v>
      </c>
      <c r="D477" s="53" t="s">
        <v>1648</v>
      </c>
      <c r="E477" s="60" t="s">
        <v>1648</v>
      </c>
      <c r="F477" s="60" t="str">
        <f t="shared" si="7"/>
        <v>栃木県那須烏山市</v>
      </c>
      <c r="G477" s="61">
        <v>9215</v>
      </c>
      <c r="H477" s="53" t="s">
        <v>1147</v>
      </c>
      <c r="I477" s="39" t="s">
        <v>1640</v>
      </c>
      <c r="J477" s="53" t="s">
        <v>1147</v>
      </c>
      <c r="K477" s="54" t="s">
        <v>1640</v>
      </c>
    </row>
    <row r="478" spans="1:11" x14ac:dyDescent="0.45">
      <c r="A478" s="39" t="s">
        <v>1612</v>
      </c>
      <c r="B478" s="53" t="s">
        <v>141</v>
      </c>
      <c r="C478" s="39" t="s">
        <v>1649</v>
      </c>
      <c r="D478" s="53" t="s">
        <v>1650</v>
      </c>
      <c r="E478" s="60" t="s">
        <v>1650</v>
      </c>
      <c r="F478" s="60" t="str">
        <f t="shared" si="7"/>
        <v>栃木県下野市</v>
      </c>
      <c r="G478" s="61">
        <v>9216</v>
      </c>
      <c r="H478" s="53" t="s">
        <v>1153</v>
      </c>
      <c r="I478" s="39" t="s">
        <v>1623</v>
      </c>
      <c r="J478" s="53" t="s">
        <v>1153</v>
      </c>
      <c r="K478" s="54" t="s">
        <v>1623</v>
      </c>
    </row>
    <row r="479" spans="1:11" x14ac:dyDescent="0.45">
      <c r="A479" s="39" t="s">
        <v>1612</v>
      </c>
      <c r="B479" s="53" t="s">
        <v>141</v>
      </c>
      <c r="C479" s="39" t="s">
        <v>1651</v>
      </c>
      <c r="D479" s="53" t="s">
        <v>1652</v>
      </c>
      <c r="E479" s="60" t="s">
        <v>1653</v>
      </c>
      <c r="F479" s="60" t="str">
        <f t="shared" si="7"/>
        <v>栃木県河内郡上三川町</v>
      </c>
      <c r="G479" s="61">
        <v>9301</v>
      </c>
      <c r="H479" s="53" t="s">
        <v>1153</v>
      </c>
      <c r="I479" s="39" t="s">
        <v>1623</v>
      </c>
      <c r="J479" s="53" t="s">
        <v>1153</v>
      </c>
      <c r="K479" s="54" t="s">
        <v>1623</v>
      </c>
    </row>
    <row r="480" spans="1:11" x14ac:dyDescent="0.45">
      <c r="A480" s="39" t="s">
        <v>1612</v>
      </c>
      <c r="B480" s="53" t="s">
        <v>141</v>
      </c>
      <c r="C480" s="39" t="s">
        <v>1654</v>
      </c>
      <c r="D480" s="53" t="s">
        <v>1655</v>
      </c>
      <c r="E480" s="60" t="s">
        <v>1656</v>
      </c>
      <c r="F480" s="60" t="str">
        <f t="shared" si="7"/>
        <v>栃木県芳賀郡益子町</v>
      </c>
      <c r="G480" s="61">
        <v>9342</v>
      </c>
      <c r="H480" s="53" t="s">
        <v>1636</v>
      </c>
      <c r="I480" s="39" t="s">
        <v>1637</v>
      </c>
      <c r="J480" s="53" t="s">
        <v>1636</v>
      </c>
      <c r="K480" s="54" t="s">
        <v>1637</v>
      </c>
    </row>
    <row r="481" spans="1:11" x14ac:dyDescent="0.45">
      <c r="A481" s="39" t="s">
        <v>1612</v>
      </c>
      <c r="B481" s="53" t="s">
        <v>141</v>
      </c>
      <c r="C481" s="39" t="s">
        <v>1657</v>
      </c>
      <c r="D481" s="53" t="s">
        <v>1658</v>
      </c>
      <c r="E481" s="60" t="s">
        <v>1659</v>
      </c>
      <c r="F481" s="60" t="str">
        <f t="shared" si="7"/>
        <v>栃木県芳賀郡茂木町</v>
      </c>
      <c r="G481" s="61">
        <v>9343</v>
      </c>
      <c r="H481" s="53" t="s">
        <v>1636</v>
      </c>
      <c r="I481" s="39" t="s">
        <v>1637</v>
      </c>
      <c r="J481" s="53" t="s">
        <v>1636</v>
      </c>
      <c r="K481" s="54" t="s">
        <v>1637</v>
      </c>
    </row>
    <row r="482" spans="1:11" x14ac:dyDescent="0.45">
      <c r="A482" s="39" t="s">
        <v>1612</v>
      </c>
      <c r="B482" s="53" t="s">
        <v>141</v>
      </c>
      <c r="C482" s="39" t="s">
        <v>1660</v>
      </c>
      <c r="D482" s="53" t="s">
        <v>1661</v>
      </c>
      <c r="E482" s="60" t="s">
        <v>1662</v>
      </c>
      <c r="F482" s="60" t="str">
        <f t="shared" si="7"/>
        <v>栃木県芳賀郡市貝町</v>
      </c>
      <c r="G482" s="61">
        <v>9344</v>
      </c>
      <c r="H482" s="53" t="s">
        <v>1636</v>
      </c>
      <c r="I482" s="39" t="s">
        <v>1637</v>
      </c>
      <c r="J482" s="53" t="s">
        <v>1636</v>
      </c>
      <c r="K482" s="54" t="s">
        <v>1637</v>
      </c>
    </row>
    <row r="483" spans="1:11" x14ac:dyDescent="0.45">
      <c r="A483" s="39" t="s">
        <v>1612</v>
      </c>
      <c r="B483" s="53" t="s">
        <v>141</v>
      </c>
      <c r="C483" s="39" t="s">
        <v>1663</v>
      </c>
      <c r="D483" s="53" t="s">
        <v>1664</v>
      </c>
      <c r="E483" s="60" t="s">
        <v>1665</v>
      </c>
      <c r="F483" s="60" t="str">
        <f t="shared" si="7"/>
        <v>栃木県芳賀郡芳賀町</v>
      </c>
      <c r="G483" s="61">
        <v>9345</v>
      </c>
      <c r="H483" s="53" t="s">
        <v>1636</v>
      </c>
      <c r="I483" s="39" t="s">
        <v>1637</v>
      </c>
      <c r="J483" s="53" t="s">
        <v>1636</v>
      </c>
      <c r="K483" s="54" t="s">
        <v>1637</v>
      </c>
    </row>
    <row r="484" spans="1:11" x14ac:dyDescent="0.45">
      <c r="A484" s="39" t="s">
        <v>1612</v>
      </c>
      <c r="B484" s="53" t="s">
        <v>141</v>
      </c>
      <c r="C484" s="39" t="s">
        <v>1666</v>
      </c>
      <c r="D484" s="53" t="s">
        <v>1667</v>
      </c>
      <c r="E484" s="60" t="s">
        <v>1668</v>
      </c>
      <c r="F484" s="60" t="str">
        <f t="shared" si="7"/>
        <v>栃木県下都賀郡壬生町</v>
      </c>
      <c r="G484" s="61">
        <v>9361</v>
      </c>
      <c r="H484" s="53" t="s">
        <v>1153</v>
      </c>
      <c r="I484" s="39" t="s">
        <v>1623</v>
      </c>
      <c r="J484" s="53" t="s">
        <v>1153</v>
      </c>
      <c r="K484" s="54" t="s">
        <v>1623</v>
      </c>
    </row>
    <row r="485" spans="1:11" x14ac:dyDescent="0.45">
      <c r="A485" s="39" t="s">
        <v>1612</v>
      </c>
      <c r="B485" s="53" t="s">
        <v>141</v>
      </c>
      <c r="C485" s="39" t="s">
        <v>1669</v>
      </c>
      <c r="D485" s="53" t="s">
        <v>1670</v>
      </c>
      <c r="E485" s="60" t="s">
        <v>1671</v>
      </c>
      <c r="F485" s="60" t="str">
        <f t="shared" si="7"/>
        <v>栃木県下都賀郡野木町</v>
      </c>
      <c r="G485" s="61">
        <v>9364</v>
      </c>
      <c r="H485" s="53" t="s">
        <v>1153</v>
      </c>
      <c r="I485" s="39" t="s">
        <v>1623</v>
      </c>
      <c r="J485" s="53" t="s">
        <v>1153</v>
      </c>
      <c r="K485" s="54" t="s">
        <v>1623</v>
      </c>
    </row>
    <row r="486" spans="1:11" x14ac:dyDescent="0.45">
      <c r="A486" s="39" t="s">
        <v>1612</v>
      </c>
      <c r="B486" s="53" t="s">
        <v>141</v>
      </c>
      <c r="C486" s="39" t="s">
        <v>1672</v>
      </c>
      <c r="D486" s="53" t="s">
        <v>1673</v>
      </c>
      <c r="E486" s="60" t="s">
        <v>1674</v>
      </c>
      <c r="F486" s="60" t="str">
        <f t="shared" si="7"/>
        <v>栃木県塩谷郡塩谷町</v>
      </c>
      <c r="G486" s="61">
        <v>9384</v>
      </c>
      <c r="H486" s="53" t="s">
        <v>1147</v>
      </c>
      <c r="I486" s="39" t="s">
        <v>1640</v>
      </c>
      <c r="J486" s="53" t="s">
        <v>1147</v>
      </c>
      <c r="K486" s="54" t="s">
        <v>1640</v>
      </c>
    </row>
    <row r="487" spans="1:11" x14ac:dyDescent="0.45">
      <c r="A487" s="39" t="s">
        <v>1612</v>
      </c>
      <c r="B487" s="53" t="s">
        <v>141</v>
      </c>
      <c r="C487" s="39" t="s">
        <v>1675</v>
      </c>
      <c r="D487" s="53" t="s">
        <v>1676</v>
      </c>
      <c r="E487" s="60" t="s">
        <v>1677</v>
      </c>
      <c r="F487" s="60" t="str">
        <f t="shared" si="7"/>
        <v>栃木県塩谷郡高根沢町</v>
      </c>
      <c r="G487" s="61">
        <v>9386</v>
      </c>
      <c r="H487" s="53" t="s">
        <v>1147</v>
      </c>
      <c r="I487" s="39" t="s">
        <v>1640</v>
      </c>
      <c r="J487" s="53" t="s">
        <v>1147</v>
      </c>
      <c r="K487" s="54" t="s">
        <v>1640</v>
      </c>
    </row>
    <row r="488" spans="1:11" x14ac:dyDescent="0.45">
      <c r="A488" s="39" t="s">
        <v>1612</v>
      </c>
      <c r="B488" s="53" t="s">
        <v>141</v>
      </c>
      <c r="C488" s="39" t="s">
        <v>1678</v>
      </c>
      <c r="D488" s="53" t="s">
        <v>1679</v>
      </c>
      <c r="E488" s="60" t="s">
        <v>1680</v>
      </c>
      <c r="F488" s="60" t="str">
        <f t="shared" si="7"/>
        <v>栃木県那須郡那須町</v>
      </c>
      <c r="G488" s="61">
        <v>9407</v>
      </c>
      <c r="H488" s="53" t="s">
        <v>1147</v>
      </c>
      <c r="I488" s="39" t="s">
        <v>1640</v>
      </c>
      <c r="J488" s="53" t="s">
        <v>1147</v>
      </c>
      <c r="K488" s="54" t="s">
        <v>1640</v>
      </c>
    </row>
    <row r="489" spans="1:11" x14ac:dyDescent="0.45">
      <c r="A489" s="39" t="s">
        <v>1612</v>
      </c>
      <c r="B489" s="53" t="s">
        <v>141</v>
      </c>
      <c r="C489" s="39" t="s">
        <v>1681</v>
      </c>
      <c r="D489" s="53" t="s">
        <v>1682</v>
      </c>
      <c r="E489" s="60" t="s">
        <v>1683</v>
      </c>
      <c r="F489" s="60" t="str">
        <f t="shared" si="7"/>
        <v>栃木県那須郡那珂川町</v>
      </c>
      <c r="G489" s="61">
        <v>9411</v>
      </c>
      <c r="H489" s="53" t="s">
        <v>1147</v>
      </c>
      <c r="I489" s="39" t="s">
        <v>1640</v>
      </c>
      <c r="J489" s="53" t="s">
        <v>1147</v>
      </c>
      <c r="K489" s="54" t="s">
        <v>1640</v>
      </c>
    </row>
    <row r="490" spans="1:11" x14ac:dyDescent="0.45">
      <c r="A490" s="39" t="s">
        <v>1684</v>
      </c>
      <c r="B490" s="53" t="s">
        <v>142</v>
      </c>
      <c r="C490" s="39" t="s">
        <v>1685</v>
      </c>
      <c r="D490" s="53" t="s">
        <v>1686</v>
      </c>
      <c r="E490" s="60" t="s">
        <v>1686</v>
      </c>
      <c r="F490" s="60" t="str">
        <f t="shared" si="7"/>
        <v>群馬県前橋市</v>
      </c>
      <c r="G490" s="61">
        <v>10201</v>
      </c>
      <c r="H490" s="53" t="s">
        <v>1687</v>
      </c>
      <c r="I490" s="39" t="s">
        <v>1688</v>
      </c>
      <c r="J490" s="53" t="s">
        <v>1687</v>
      </c>
      <c r="K490" s="54" t="s">
        <v>1688</v>
      </c>
    </row>
    <row r="491" spans="1:11" x14ac:dyDescent="0.45">
      <c r="A491" s="39" t="s">
        <v>1684</v>
      </c>
      <c r="B491" s="53" t="s">
        <v>142</v>
      </c>
      <c r="C491" s="39" t="s">
        <v>1689</v>
      </c>
      <c r="D491" s="53" t="s">
        <v>1690</v>
      </c>
      <c r="E491" s="60" t="s">
        <v>1690</v>
      </c>
      <c r="F491" s="60" t="str">
        <f t="shared" si="7"/>
        <v>群馬県高崎市</v>
      </c>
      <c r="G491" s="61">
        <v>10202</v>
      </c>
      <c r="H491" s="53" t="s">
        <v>1691</v>
      </c>
      <c r="I491" s="39" t="s">
        <v>1692</v>
      </c>
      <c r="J491" s="53" t="s">
        <v>1691</v>
      </c>
      <c r="K491" s="54" t="s">
        <v>1692</v>
      </c>
    </row>
    <row r="492" spans="1:11" x14ac:dyDescent="0.45">
      <c r="A492" s="39" t="s">
        <v>1684</v>
      </c>
      <c r="B492" s="53" t="s">
        <v>142</v>
      </c>
      <c r="C492" s="39" t="s">
        <v>1693</v>
      </c>
      <c r="D492" s="53" t="s">
        <v>1694</v>
      </c>
      <c r="E492" s="60" t="s">
        <v>1694</v>
      </c>
      <c r="F492" s="60" t="str">
        <f t="shared" si="7"/>
        <v>群馬県桐生市</v>
      </c>
      <c r="G492" s="61">
        <v>10203</v>
      </c>
      <c r="H492" s="53" t="s">
        <v>1695</v>
      </c>
      <c r="I492" s="39" t="s">
        <v>1696</v>
      </c>
      <c r="J492" s="53" t="s">
        <v>1695</v>
      </c>
      <c r="K492" s="54" t="s">
        <v>1696</v>
      </c>
    </row>
    <row r="493" spans="1:11" x14ac:dyDescent="0.45">
      <c r="A493" s="39" t="s">
        <v>1684</v>
      </c>
      <c r="B493" s="53" t="s">
        <v>142</v>
      </c>
      <c r="C493" s="39" t="s">
        <v>1697</v>
      </c>
      <c r="D493" s="53" t="s">
        <v>1698</v>
      </c>
      <c r="E493" s="60" t="s">
        <v>1698</v>
      </c>
      <c r="F493" s="60" t="str">
        <f t="shared" si="7"/>
        <v>群馬県伊勢崎市</v>
      </c>
      <c r="G493" s="61">
        <v>10204</v>
      </c>
      <c r="H493" s="53" t="s">
        <v>1699</v>
      </c>
      <c r="I493" s="39" t="s">
        <v>1700</v>
      </c>
      <c r="J493" s="53" t="s">
        <v>1699</v>
      </c>
      <c r="K493" s="54" t="s">
        <v>1700</v>
      </c>
    </row>
    <row r="494" spans="1:11" x14ac:dyDescent="0.45">
      <c r="A494" s="39" t="s">
        <v>1684</v>
      </c>
      <c r="B494" s="53" t="s">
        <v>142</v>
      </c>
      <c r="C494" s="39" t="s">
        <v>1701</v>
      </c>
      <c r="D494" s="53" t="s">
        <v>1702</v>
      </c>
      <c r="E494" s="60" t="s">
        <v>1702</v>
      </c>
      <c r="F494" s="60" t="str">
        <f t="shared" si="7"/>
        <v>群馬県太田市</v>
      </c>
      <c r="G494" s="61">
        <v>10205</v>
      </c>
      <c r="H494" s="53" t="s">
        <v>1703</v>
      </c>
      <c r="I494" s="39" t="s">
        <v>1704</v>
      </c>
      <c r="J494" s="53" t="s">
        <v>1703</v>
      </c>
      <c r="K494" s="54" t="s">
        <v>1704</v>
      </c>
    </row>
    <row r="495" spans="1:11" x14ac:dyDescent="0.45">
      <c r="A495" s="39" t="s">
        <v>1684</v>
      </c>
      <c r="B495" s="53" t="s">
        <v>142</v>
      </c>
      <c r="C495" s="39" t="s">
        <v>1705</v>
      </c>
      <c r="D495" s="53" t="s">
        <v>1706</v>
      </c>
      <c r="E495" s="60" t="s">
        <v>1706</v>
      </c>
      <c r="F495" s="60" t="str">
        <f t="shared" si="7"/>
        <v>群馬県沼田市</v>
      </c>
      <c r="G495" s="61">
        <v>10206</v>
      </c>
      <c r="H495" s="53" t="s">
        <v>1707</v>
      </c>
      <c r="I495" s="39" t="s">
        <v>1708</v>
      </c>
      <c r="J495" s="53" t="s">
        <v>1707</v>
      </c>
      <c r="K495" s="54" t="s">
        <v>1708</v>
      </c>
    </row>
    <row r="496" spans="1:11" x14ac:dyDescent="0.45">
      <c r="A496" s="39" t="s">
        <v>1684</v>
      </c>
      <c r="B496" s="53" t="s">
        <v>142</v>
      </c>
      <c r="C496" s="39" t="s">
        <v>1709</v>
      </c>
      <c r="D496" s="53" t="s">
        <v>1710</v>
      </c>
      <c r="E496" s="60" t="s">
        <v>1710</v>
      </c>
      <c r="F496" s="60" t="str">
        <f t="shared" si="7"/>
        <v>群馬県館林市</v>
      </c>
      <c r="G496" s="61">
        <v>10207</v>
      </c>
      <c r="H496" s="53" t="s">
        <v>1703</v>
      </c>
      <c r="I496" s="39" t="s">
        <v>1704</v>
      </c>
      <c r="J496" s="53" t="s">
        <v>1703</v>
      </c>
      <c r="K496" s="54" t="s">
        <v>1704</v>
      </c>
    </row>
    <row r="497" spans="1:11" x14ac:dyDescent="0.45">
      <c r="A497" s="39" t="s">
        <v>1684</v>
      </c>
      <c r="B497" s="53" t="s">
        <v>142</v>
      </c>
      <c r="C497" s="39" t="s">
        <v>1711</v>
      </c>
      <c r="D497" s="53" t="s">
        <v>1712</v>
      </c>
      <c r="E497" s="60" t="s">
        <v>1712</v>
      </c>
      <c r="F497" s="60" t="str">
        <f t="shared" si="7"/>
        <v>群馬県渋川市</v>
      </c>
      <c r="G497" s="61">
        <v>10208</v>
      </c>
      <c r="H497" s="53" t="s">
        <v>1713</v>
      </c>
      <c r="I497" s="39" t="s">
        <v>1714</v>
      </c>
      <c r="J497" s="53" t="s">
        <v>1713</v>
      </c>
      <c r="K497" s="54" t="s">
        <v>1714</v>
      </c>
    </row>
    <row r="498" spans="1:11" x14ac:dyDescent="0.45">
      <c r="A498" s="39" t="s">
        <v>1684</v>
      </c>
      <c r="B498" s="53" t="s">
        <v>142</v>
      </c>
      <c r="C498" s="39" t="s">
        <v>1715</v>
      </c>
      <c r="D498" s="53" t="s">
        <v>1716</v>
      </c>
      <c r="E498" s="60" t="s">
        <v>1716</v>
      </c>
      <c r="F498" s="60" t="str">
        <f t="shared" si="7"/>
        <v>群馬県藤岡市</v>
      </c>
      <c r="G498" s="61">
        <v>10209</v>
      </c>
      <c r="H498" s="53" t="s">
        <v>1717</v>
      </c>
      <c r="I498" s="39" t="s">
        <v>1718</v>
      </c>
      <c r="J498" s="53" t="s">
        <v>1717</v>
      </c>
      <c r="K498" s="54" t="s">
        <v>1718</v>
      </c>
    </row>
    <row r="499" spans="1:11" x14ac:dyDescent="0.45">
      <c r="A499" s="39" t="s">
        <v>1684</v>
      </c>
      <c r="B499" s="53" t="s">
        <v>142</v>
      </c>
      <c r="C499" s="39" t="s">
        <v>1719</v>
      </c>
      <c r="D499" s="53" t="s">
        <v>1720</v>
      </c>
      <c r="E499" s="60" t="s">
        <v>1720</v>
      </c>
      <c r="F499" s="60" t="str">
        <f t="shared" si="7"/>
        <v>群馬県富岡市</v>
      </c>
      <c r="G499" s="61">
        <v>10210</v>
      </c>
      <c r="H499" s="53" t="s">
        <v>1721</v>
      </c>
      <c r="I499" s="39" t="s">
        <v>1722</v>
      </c>
      <c r="J499" s="53" t="s">
        <v>1721</v>
      </c>
      <c r="K499" s="54" t="s">
        <v>1722</v>
      </c>
    </row>
    <row r="500" spans="1:11" x14ac:dyDescent="0.45">
      <c r="A500" s="39" t="s">
        <v>1684</v>
      </c>
      <c r="B500" s="53" t="s">
        <v>142</v>
      </c>
      <c r="C500" s="39" t="s">
        <v>1723</v>
      </c>
      <c r="D500" s="53" t="s">
        <v>1724</v>
      </c>
      <c r="E500" s="60" t="s">
        <v>1724</v>
      </c>
      <c r="F500" s="60" t="str">
        <f t="shared" si="7"/>
        <v>群馬県安中市</v>
      </c>
      <c r="G500" s="61">
        <v>10211</v>
      </c>
      <c r="H500" s="53" t="s">
        <v>1691</v>
      </c>
      <c r="I500" s="39" t="s">
        <v>1692</v>
      </c>
      <c r="J500" s="53" t="s">
        <v>1691</v>
      </c>
      <c r="K500" s="54" t="s">
        <v>1692</v>
      </c>
    </row>
    <row r="501" spans="1:11" x14ac:dyDescent="0.45">
      <c r="A501" s="39" t="s">
        <v>1684</v>
      </c>
      <c r="B501" s="53" t="s">
        <v>142</v>
      </c>
      <c r="C501" s="39" t="s">
        <v>1725</v>
      </c>
      <c r="D501" s="53" t="s">
        <v>1726</v>
      </c>
      <c r="E501" s="60" t="s">
        <v>1726</v>
      </c>
      <c r="F501" s="60" t="str">
        <f t="shared" si="7"/>
        <v>群馬県みどり市</v>
      </c>
      <c r="G501" s="61">
        <v>10212</v>
      </c>
      <c r="H501" s="53" t="s">
        <v>1695</v>
      </c>
      <c r="I501" s="39" t="s">
        <v>1696</v>
      </c>
      <c r="J501" s="53" t="s">
        <v>1695</v>
      </c>
      <c r="K501" s="54" t="s">
        <v>1696</v>
      </c>
    </row>
    <row r="502" spans="1:11" x14ac:dyDescent="0.45">
      <c r="A502" s="39" t="s">
        <v>1684</v>
      </c>
      <c r="B502" s="53" t="s">
        <v>142</v>
      </c>
      <c r="C502" s="39" t="s">
        <v>1727</v>
      </c>
      <c r="D502" s="53" t="s">
        <v>1728</v>
      </c>
      <c r="E502" s="60" t="s">
        <v>1729</v>
      </c>
      <c r="F502" s="60" t="str">
        <f t="shared" si="7"/>
        <v>群馬県北群馬郡榛東村</v>
      </c>
      <c r="G502" s="61">
        <v>10344</v>
      </c>
      <c r="H502" s="53" t="s">
        <v>1713</v>
      </c>
      <c r="I502" s="39" t="s">
        <v>1714</v>
      </c>
      <c r="J502" s="53" t="s">
        <v>1713</v>
      </c>
      <c r="K502" s="54" t="s">
        <v>1714</v>
      </c>
    </row>
    <row r="503" spans="1:11" x14ac:dyDescent="0.45">
      <c r="A503" s="39" t="s">
        <v>1684</v>
      </c>
      <c r="B503" s="53" t="s">
        <v>142</v>
      </c>
      <c r="C503" s="39" t="s">
        <v>1730</v>
      </c>
      <c r="D503" s="53" t="s">
        <v>1731</v>
      </c>
      <c r="E503" s="60" t="s">
        <v>1732</v>
      </c>
      <c r="F503" s="60" t="str">
        <f t="shared" si="7"/>
        <v>群馬県北群馬郡吉岡町</v>
      </c>
      <c r="G503" s="61">
        <v>10345</v>
      </c>
      <c r="H503" s="53" t="s">
        <v>1713</v>
      </c>
      <c r="I503" s="39" t="s">
        <v>1714</v>
      </c>
      <c r="J503" s="53" t="s">
        <v>1713</v>
      </c>
      <c r="K503" s="54" t="s">
        <v>1714</v>
      </c>
    </row>
    <row r="504" spans="1:11" x14ac:dyDescent="0.45">
      <c r="A504" s="39" t="s">
        <v>1684</v>
      </c>
      <c r="B504" s="53" t="s">
        <v>142</v>
      </c>
      <c r="C504" s="39" t="s">
        <v>1733</v>
      </c>
      <c r="D504" s="53" t="s">
        <v>1734</v>
      </c>
      <c r="E504" s="60" t="s">
        <v>1735</v>
      </c>
      <c r="F504" s="60" t="str">
        <f t="shared" si="7"/>
        <v>群馬県多野郡上野村</v>
      </c>
      <c r="G504" s="61">
        <v>10366</v>
      </c>
      <c r="H504" s="53" t="s">
        <v>1717</v>
      </c>
      <c r="I504" s="39" t="s">
        <v>1718</v>
      </c>
      <c r="J504" s="53" t="s">
        <v>1717</v>
      </c>
      <c r="K504" s="54" t="s">
        <v>1718</v>
      </c>
    </row>
    <row r="505" spans="1:11" x14ac:dyDescent="0.45">
      <c r="A505" s="39" t="s">
        <v>1684</v>
      </c>
      <c r="B505" s="53" t="s">
        <v>142</v>
      </c>
      <c r="C505" s="39" t="s">
        <v>1736</v>
      </c>
      <c r="D505" s="53" t="s">
        <v>1737</v>
      </c>
      <c r="E505" s="60" t="s">
        <v>1738</v>
      </c>
      <c r="F505" s="60" t="str">
        <f t="shared" si="7"/>
        <v>群馬県多野郡神流町</v>
      </c>
      <c r="G505" s="61">
        <v>10367</v>
      </c>
      <c r="H505" s="53" t="s">
        <v>1717</v>
      </c>
      <c r="I505" s="39" t="s">
        <v>1718</v>
      </c>
      <c r="J505" s="53" t="s">
        <v>1717</v>
      </c>
      <c r="K505" s="54" t="s">
        <v>1718</v>
      </c>
    </row>
    <row r="506" spans="1:11" x14ac:dyDescent="0.45">
      <c r="A506" s="39" t="s">
        <v>1684</v>
      </c>
      <c r="B506" s="53" t="s">
        <v>142</v>
      </c>
      <c r="C506" s="39" t="s">
        <v>1739</v>
      </c>
      <c r="D506" s="53" t="s">
        <v>1740</v>
      </c>
      <c r="E506" s="60" t="s">
        <v>1741</v>
      </c>
      <c r="F506" s="60" t="str">
        <f t="shared" si="7"/>
        <v>群馬県甘楽郡下仁田町</v>
      </c>
      <c r="G506" s="61">
        <v>10382</v>
      </c>
      <c r="H506" s="53" t="s">
        <v>1721</v>
      </c>
      <c r="I506" s="39" t="s">
        <v>1722</v>
      </c>
      <c r="J506" s="53" t="s">
        <v>1721</v>
      </c>
      <c r="K506" s="54" t="s">
        <v>1722</v>
      </c>
    </row>
    <row r="507" spans="1:11" x14ac:dyDescent="0.45">
      <c r="A507" s="39" t="s">
        <v>1684</v>
      </c>
      <c r="B507" s="53" t="s">
        <v>142</v>
      </c>
      <c r="C507" s="39" t="s">
        <v>1742</v>
      </c>
      <c r="D507" s="53" t="s">
        <v>1743</v>
      </c>
      <c r="E507" s="60" t="s">
        <v>1744</v>
      </c>
      <c r="F507" s="60" t="str">
        <f t="shared" si="7"/>
        <v>群馬県甘楽郡南牧村</v>
      </c>
      <c r="G507" s="61">
        <v>10383</v>
      </c>
      <c r="H507" s="53" t="s">
        <v>1721</v>
      </c>
      <c r="I507" s="39" t="s">
        <v>1722</v>
      </c>
      <c r="J507" s="53" t="s">
        <v>1721</v>
      </c>
      <c r="K507" s="54" t="s">
        <v>1722</v>
      </c>
    </row>
    <row r="508" spans="1:11" x14ac:dyDescent="0.45">
      <c r="A508" s="39" t="s">
        <v>1684</v>
      </c>
      <c r="B508" s="53" t="s">
        <v>142</v>
      </c>
      <c r="C508" s="39" t="s">
        <v>1745</v>
      </c>
      <c r="D508" s="53" t="s">
        <v>1746</v>
      </c>
      <c r="E508" s="60" t="s">
        <v>1747</v>
      </c>
      <c r="F508" s="60" t="str">
        <f t="shared" si="7"/>
        <v>群馬県甘楽郡甘楽町</v>
      </c>
      <c r="G508" s="61">
        <v>10384</v>
      </c>
      <c r="H508" s="53" t="s">
        <v>1721</v>
      </c>
      <c r="I508" s="39" t="s">
        <v>1722</v>
      </c>
      <c r="J508" s="53" t="s">
        <v>1721</v>
      </c>
      <c r="K508" s="54" t="s">
        <v>1722</v>
      </c>
    </row>
    <row r="509" spans="1:11" x14ac:dyDescent="0.45">
      <c r="A509" s="39" t="s">
        <v>1684</v>
      </c>
      <c r="B509" s="53" t="s">
        <v>142</v>
      </c>
      <c r="C509" s="39" t="s">
        <v>1748</v>
      </c>
      <c r="D509" s="53" t="s">
        <v>1749</v>
      </c>
      <c r="E509" s="60" t="s">
        <v>1750</v>
      </c>
      <c r="F509" s="60" t="str">
        <f t="shared" si="7"/>
        <v>群馬県吾妻郡中之条町</v>
      </c>
      <c r="G509" s="61">
        <v>10421</v>
      </c>
      <c r="H509" s="53" t="s">
        <v>1751</v>
      </c>
      <c r="I509" s="39" t="s">
        <v>1752</v>
      </c>
      <c r="J509" s="53" t="s">
        <v>1751</v>
      </c>
      <c r="K509" s="54" t="s">
        <v>1752</v>
      </c>
    </row>
    <row r="510" spans="1:11" x14ac:dyDescent="0.45">
      <c r="A510" s="39" t="s">
        <v>1684</v>
      </c>
      <c r="B510" s="53" t="s">
        <v>142</v>
      </c>
      <c r="C510" s="39" t="s">
        <v>1753</v>
      </c>
      <c r="D510" s="53" t="s">
        <v>1754</v>
      </c>
      <c r="E510" s="60" t="s">
        <v>1755</v>
      </c>
      <c r="F510" s="60" t="str">
        <f t="shared" si="7"/>
        <v>群馬県吾妻郡長野原町</v>
      </c>
      <c r="G510" s="61">
        <v>10424</v>
      </c>
      <c r="H510" s="53" t="s">
        <v>1751</v>
      </c>
      <c r="I510" s="39" t="s">
        <v>1752</v>
      </c>
      <c r="J510" s="53" t="s">
        <v>1751</v>
      </c>
      <c r="K510" s="54" t="s">
        <v>1752</v>
      </c>
    </row>
    <row r="511" spans="1:11" x14ac:dyDescent="0.45">
      <c r="A511" s="39" t="s">
        <v>1684</v>
      </c>
      <c r="B511" s="53" t="s">
        <v>142</v>
      </c>
      <c r="C511" s="39" t="s">
        <v>1756</v>
      </c>
      <c r="D511" s="53" t="s">
        <v>1757</v>
      </c>
      <c r="E511" s="60" t="s">
        <v>1758</v>
      </c>
      <c r="F511" s="60" t="str">
        <f t="shared" si="7"/>
        <v>群馬県吾妻郡嬬恋村</v>
      </c>
      <c r="G511" s="61">
        <v>10425</v>
      </c>
      <c r="H511" s="53" t="s">
        <v>1751</v>
      </c>
      <c r="I511" s="39" t="s">
        <v>1752</v>
      </c>
      <c r="J511" s="53" t="s">
        <v>1751</v>
      </c>
      <c r="K511" s="54" t="s">
        <v>1752</v>
      </c>
    </row>
    <row r="512" spans="1:11" x14ac:dyDescent="0.45">
      <c r="A512" s="39" t="s">
        <v>1684</v>
      </c>
      <c r="B512" s="53" t="s">
        <v>142</v>
      </c>
      <c r="C512" s="39" t="s">
        <v>1759</v>
      </c>
      <c r="D512" s="53" t="s">
        <v>1760</v>
      </c>
      <c r="E512" s="60" t="s">
        <v>1761</v>
      </c>
      <c r="F512" s="60" t="str">
        <f t="shared" si="7"/>
        <v>群馬県吾妻郡草津町</v>
      </c>
      <c r="G512" s="61">
        <v>10426</v>
      </c>
      <c r="H512" s="53" t="s">
        <v>1751</v>
      </c>
      <c r="I512" s="39" t="s">
        <v>1752</v>
      </c>
      <c r="J512" s="53" t="s">
        <v>1751</v>
      </c>
      <c r="K512" s="54" t="s">
        <v>1752</v>
      </c>
    </row>
    <row r="513" spans="1:11" x14ac:dyDescent="0.45">
      <c r="A513" s="39" t="s">
        <v>1684</v>
      </c>
      <c r="B513" s="53" t="s">
        <v>142</v>
      </c>
      <c r="C513" s="39" t="s">
        <v>1762</v>
      </c>
      <c r="D513" s="53" t="s">
        <v>1763</v>
      </c>
      <c r="E513" s="60" t="s">
        <v>1764</v>
      </c>
      <c r="F513" s="60" t="str">
        <f t="shared" si="7"/>
        <v>群馬県吾妻郡高山村</v>
      </c>
      <c r="G513" s="61">
        <v>10428</v>
      </c>
      <c r="H513" s="53" t="s">
        <v>1751</v>
      </c>
      <c r="I513" s="39" t="s">
        <v>1752</v>
      </c>
      <c r="J513" s="53" t="s">
        <v>1751</v>
      </c>
      <c r="K513" s="54" t="s">
        <v>1752</v>
      </c>
    </row>
    <row r="514" spans="1:11" x14ac:dyDescent="0.45">
      <c r="A514" s="39" t="s">
        <v>1684</v>
      </c>
      <c r="B514" s="53" t="s">
        <v>142</v>
      </c>
      <c r="C514" s="39" t="s">
        <v>1765</v>
      </c>
      <c r="D514" s="53" t="s">
        <v>1766</v>
      </c>
      <c r="E514" s="60" t="s">
        <v>1767</v>
      </c>
      <c r="F514" s="60" t="str">
        <f t="shared" si="7"/>
        <v>群馬県吾妻郡東吾妻町</v>
      </c>
      <c r="G514" s="61">
        <v>10429</v>
      </c>
      <c r="H514" s="53" t="s">
        <v>1751</v>
      </c>
      <c r="I514" s="39" t="s">
        <v>1752</v>
      </c>
      <c r="J514" s="53" t="s">
        <v>1751</v>
      </c>
      <c r="K514" s="54" t="s">
        <v>1752</v>
      </c>
    </row>
    <row r="515" spans="1:11" x14ac:dyDescent="0.45">
      <c r="A515" s="39" t="s">
        <v>1684</v>
      </c>
      <c r="B515" s="53" t="s">
        <v>142</v>
      </c>
      <c r="C515" s="39" t="s">
        <v>1768</v>
      </c>
      <c r="D515" s="53" t="s">
        <v>1769</v>
      </c>
      <c r="E515" s="60" t="s">
        <v>1770</v>
      </c>
      <c r="F515" s="60" t="str">
        <f t="shared" ref="F515:F578" si="8">B515&amp;E515</f>
        <v>群馬県利根郡片品村</v>
      </c>
      <c r="G515" s="61">
        <v>10443</v>
      </c>
      <c r="H515" s="53" t="s">
        <v>1707</v>
      </c>
      <c r="I515" s="39" t="s">
        <v>1708</v>
      </c>
      <c r="J515" s="53" t="s">
        <v>1707</v>
      </c>
      <c r="K515" s="54" t="s">
        <v>1708</v>
      </c>
    </row>
    <row r="516" spans="1:11" x14ac:dyDescent="0.45">
      <c r="A516" s="39" t="s">
        <v>1684</v>
      </c>
      <c r="B516" s="53" t="s">
        <v>142</v>
      </c>
      <c r="C516" s="39" t="s">
        <v>1771</v>
      </c>
      <c r="D516" s="53" t="s">
        <v>1772</v>
      </c>
      <c r="E516" s="60" t="s">
        <v>1773</v>
      </c>
      <c r="F516" s="60" t="str">
        <f t="shared" si="8"/>
        <v>群馬県利根郡川場村</v>
      </c>
      <c r="G516" s="61">
        <v>10444</v>
      </c>
      <c r="H516" s="53" t="s">
        <v>1707</v>
      </c>
      <c r="I516" s="39" t="s">
        <v>1708</v>
      </c>
      <c r="J516" s="53" t="s">
        <v>1707</v>
      </c>
      <c r="K516" s="54" t="s">
        <v>1708</v>
      </c>
    </row>
    <row r="517" spans="1:11" x14ac:dyDescent="0.45">
      <c r="A517" s="39" t="s">
        <v>1684</v>
      </c>
      <c r="B517" s="53" t="s">
        <v>142</v>
      </c>
      <c r="C517" s="39" t="s">
        <v>1774</v>
      </c>
      <c r="D517" s="53" t="s">
        <v>1413</v>
      </c>
      <c r="E517" s="60" t="s">
        <v>1775</v>
      </c>
      <c r="F517" s="60" t="str">
        <f t="shared" si="8"/>
        <v>群馬県利根郡昭和村</v>
      </c>
      <c r="G517" s="61">
        <v>10448</v>
      </c>
      <c r="H517" s="53" t="s">
        <v>1707</v>
      </c>
      <c r="I517" s="39" t="s">
        <v>1708</v>
      </c>
      <c r="J517" s="53" t="s">
        <v>1707</v>
      </c>
      <c r="K517" s="54" t="s">
        <v>1708</v>
      </c>
    </row>
    <row r="518" spans="1:11" x14ac:dyDescent="0.45">
      <c r="A518" s="39" t="s">
        <v>1684</v>
      </c>
      <c r="B518" s="53" t="s">
        <v>142</v>
      </c>
      <c r="C518" s="39" t="s">
        <v>1776</v>
      </c>
      <c r="D518" s="53" t="s">
        <v>1777</v>
      </c>
      <c r="E518" s="60" t="s">
        <v>1778</v>
      </c>
      <c r="F518" s="60" t="str">
        <f t="shared" si="8"/>
        <v>群馬県利根郡みなかみ町</v>
      </c>
      <c r="G518" s="61">
        <v>10449</v>
      </c>
      <c r="H518" s="53" t="s">
        <v>1707</v>
      </c>
      <c r="I518" s="39" t="s">
        <v>1708</v>
      </c>
      <c r="J518" s="53" t="s">
        <v>1707</v>
      </c>
      <c r="K518" s="54" t="s">
        <v>1708</v>
      </c>
    </row>
    <row r="519" spans="1:11" x14ac:dyDescent="0.45">
      <c r="A519" s="39" t="s">
        <v>1684</v>
      </c>
      <c r="B519" s="53" t="s">
        <v>142</v>
      </c>
      <c r="C519" s="39" t="s">
        <v>1779</v>
      </c>
      <c r="D519" s="53" t="s">
        <v>1780</v>
      </c>
      <c r="E519" s="60" t="s">
        <v>1781</v>
      </c>
      <c r="F519" s="60" t="str">
        <f t="shared" si="8"/>
        <v>群馬県佐波郡玉村町</v>
      </c>
      <c r="G519" s="61">
        <v>10464</v>
      </c>
      <c r="H519" s="53" t="s">
        <v>1699</v>
      </c>
      <c r="I519" s="39" t="s">
        <v>1700</v>
      </c>
      <c r="J519" s="53" t="s">
        <v>1699</v>
      </c>
      <c r="K519" s="54" t="s">
        <v>1700</v>
      </c>
    </row>
    <row r="520" spans="1:11" x14ac:dyDescent="0.45">
      <c r="A520" s="39" t="s">
        <v>1684</v>
      </c>
      <c r="B520" s="53" t="s">
        <v>142</v>
      </c>
      <c r="C520" s="39" t="s">
        <v>1782</v>
      </c>
      <c r="D520" s="53" t="s">
        <v>1783</v>
      </c>
      <c r="E520" s="60" t="s">
        <v>1784</v>
      </c>
      <c r="F520" s="60" t="str">
        <f t="shared" si="8"/>
        <v>群馬県邑楽郡板倉町</v>
      </c>
      <c r="G520" s="61">
        <v>10521</v>
      </c>
      <c r="H520" s="53" t="s">
        <v>1703</v>
      </c>
      <c r="I520" s="39" t="s">
        <v>1704</v>
      </c>
      <c r="J520" s="53" t="s">
        <v>1703</v>
      </c>
      <c r="K520" s="54" t="s">
        <v>1704</v>
      </c>
    </row>
    <row r="521" spans="1:11" x14ac:dyDescent="0.45">
      <c r="A521" s="39" t="s">
        <v>1684</v>
      </c>
      <c r="B521" s="53" t="s">
        <v>142</v>
      </c>
      <c r="C521" s="39" t="s">
        <v>1785</v>
      </c>
      <c r="D521" s="53" t="s">
        <v>1786</v>
      </c>
      <c r="E521" s="60" t="s">
        <v>1787</v>
      </c>
      <c r="F521" s="60" t="str">
        <f t="shared" si="8"/>
        <v>群馬県邑楽郡明和町</v>
      </c>
      <c r="G521" s="61">
        <v>10522</v>
      </c>
      <c r="H521" s="53" t="s">
        <v>1703</v>
      </c>
      <c r="I521" s="39" t="s">
        <v>1704</v>
      </c>
      <c r="J521" s="53" t="s">
        <v>1703</v>
      </c>
      <c r="K521" s="54" t="s">
        <v>1704</v>
      </c>
    </row>
    <row r="522" spans="1:11" x14ac:dyDescent="0.45">
      <c r="A522" s="39" t="s">
        <v>1684</v>
      </c>
      <c r="B522" s="53" t="s">
        <v>142</v>
      </c>
      <c r="C522" s="39" t="s">
        <v>1788</v>
      </c>
      <c r="D522" s="53" t="s">
        <v>1789</v>
      </c>
      <c r="E522" s="60" t="s">
        <v>1790</v>
      </c>
      <c r="F522" s="60" t="str">
        <f t="shared" si="8"/>
        <v>群馬県邑楽郡千代田町</v>
      </c>
      <c r="G522" s="61">
        <v>10523</v>
      </c>
      <c r="H522" s="53" t="s">
        <v>1703</v>
      </c>
      <c r="I522" s="39" t="s">
        <v>1704</v>
      </c>
      <c r="J522" s="53" t="s">
        <v>1703</v>
      </c>
      <c r="K522" s="54" t="s">
        <v>1704</v>
      </c>
    </row>
    <row r="523" spans="1:11" x14ac:dyDescent="0.45">
      <c r="A523" s="39" t="s">
        <v>1684</v>
      </c>
      <c r="B523" s="53" t="s">
        <v>142</v>
      </c>
      <c r="C523" s="39" t="s">
        <v>1791</v>
      </c>
      <c r="D523" s="53" t="s">
        <v>1792</v>
      </c>
      <c r="E523" s="60" t="s">
        <v>1793</v>
      </c>
      <c r="F523" s="60" t="str">
        <f t="shared" si="8"/>
        <v>群馬県邑楽郡大泉町</v>
      </c>
      <c r="G523" s="61">
        <v>10524</v>
      </c>
      <c r="H523" s="53" t="s">
        <v>1703</v>
      </c>
      <c r="I523" s="39" t="s">
        <v>1704</v>
      </c>
      <c r="J523" s="53" t="s">
        <v>1703</v>
      </c>
      <c r="K523" s="54" t="s">
        <v>1704</v>
      </c>
    </row>
    <row r="524" spans="1:11" x14ac:dyDescent="0.45">
      <c r="A524" s="39" t="s">
        <v>1684</v>
      </c>
      <c r="B524" s="53" t="s">
        <v>142</v>
      </c>
      <c r="C524" s="39" t="s">
        <v>1794</v>
      </c>
      <c r="D524" s="53" t="s">
        <v>1795</v>
      </c>
      <c r="E524" s="60" t="s">
        <v>1796</v>
      </c>
      <c r="F524" s="60" t="str">
        <f t="shared" si="8"/>
        <v>群馬県邑楽郡邑楽町</v>
      </c>
      <c r="G524" s="61">
        <v>10525</v>
      </c>
      <c r="H524" s="53" t="s">
        <v>1703</v>
      </c>
      <c r="I524" s="39" t="s">
        <v>1704</v>
      </c>
      <c r="J524" s="53" t="s">
        <v>1703</v>
      </c>
      <c r="K524" s="54" t="s">
        <v>1704</v>
      </c>
    </row>
    <row r="525" spans="1:11" x14ac:dyDescent="0.45">
      <c r="A525" s="39" t="s">
        <v>1797</v>
      </c>
      <c r="B525" s="53" t="s">
        <v>143</v>
      </c>
      <c r="C525" s="39" t="s">
        <v>1798</v>
      </c>
      <c r="D525" s="53" t="s">
        <v>247</v>
      </c>
      <c r="E525" s="60" t="s">
        <v>1799</v>
      </c>
      <c r="F525" s="60" t="str">
        <f t="shared" si="8"/>
        <v>埼玉県さいたま市西区</v>
      </c>
      <c r="G525" s="61">
        <v>11101</v>
      </c>
      <c r="H525" s="53" t="s">
        <v>1800</v>
      </c>
      <c r="I525" s="39" t="s">
        <v>1801</v>
      </c>
      <c r="J525" s="53" t="s">
        <v>1800</v>
      </c>
      <c r="K525" s="54" t="s">
        <v>1801</v>
      </c>
    </row>
    <row r="526" spans="1:11" x14ac:dyDescent="0.45">
      <c r="A526" s="39" t="s">
        <v>1797</v>
      </c>
      <c r="B526" s="53" t="s">
        <v>143</v>
      </c>
      <c r="C526" s="39" t="s">
        <v>1802</v>
      </c>
      <c r="D526" s="53" t="s">
        <v>232</v>
      </c>
      <c r="E526" s="60" t="s">
        <v>1803</v>
      </c>
      <c r="F526" s="60" t="str">
        <f t="shared" si="8"/>
        <v>埼玉県さいたま市北区</v>
      </c>
      <c r="G526" s="61">
        <v>11102</v>
      </c>
      <c r="H526" s="53" t="s">
        <v>1800</v>
      </c>
      <c r="I526" s="39" t="s">
        <v>1801</v>
      </c>
      <c r="J526" s="53" t="s">
        <v>1800</v>
      </c>
      <c r="K526" s="54" t="s">
        <v>1801</v>
      </c>
    </row>
    <row r="527" spans="1:11" x14ac:dyDescent="0.45">
      <c r="A527" s="39" t="s">
        <v>1797</v>
      </c>
      <c r="B527" s="53" t="s">
        <v>143</v>
      </c>
      <c r="C527" s="39" t="s">
        <v>1804</v>
      </c>
      <c r="D527" s="53" t="s">
        <v>1805</v>
      </c>
      <c r="E527" s="60" t="s">
        <v>1806</v>
      </c>
      <c r="F527" s="60" t="str">
        <f t="shared" si="8"/>
        <v>埼玉県さいたま市大宮区</v>
      </c>
      <c r="G527" s="61">
        <v>11103</v>
      </c>
      <c r="H527" s="53" t="s">
        <v>1800</v>
      </c>
      <c r="I527" s="39" t="s">
        <v>1801</v>
      </c>
      <c r="J527" s="53" t="s">
        <v>1800</v>
      </c>
      <c r="K527" s="54" t="s">
        <v>1801</v>
      </c>
    </row>
    <row r="528" spans="1:11" x14ac:dyDescent="0.45">
      <c r="A528" s="39" t="s">
        <v>1797</v>
      </c>
      <c r="B528" s="53" t="s">
        <v>143</v>
      </c>
      <c r="C528" s="39" t="s">
        <v>1807</v>
      </c>
      <c r="D528" s="53" t="s">
        <v>1808</v>
      </c>
      <c r="E528" s="60" t="s">
        <v>1809</v>
      </c>
      <c r="F528" s="60" t="str">
        <f t="shared" si="8"/>
        <v>埼玉県さいたま市見沼区</v>
      </c>
      <c r="G528" s="61">
        <v>11104</v>
      </c>
      <c r="H528" s="53" t="s">
        <v>1800</v>
      </c>
      <c r="I528" s="39" t="s">
        <v>1801</v>
      </c>
      <c r="J528" s="53" t="s">
        <v>1800</v>
      </c>
      <c r="K528" s="54" t="s">
        <v>1801</v>
      </c>
    </row>
    <row r="529" spans="1:11" x14ac:dyDescent="0.45">
      <c r="A529" s="39" t="s">
        <v>1797</v>
      </c>
      <c r="B529" s="53" t="s">
        <v>143</v>
      </c>
      <c r="C529" s="39" t="s">
        <v>1810</v>
      </c>
      <c r="D529" s="53" t="s">
        <v>227</v>
      </c>
      <c r="E529" s="60" t="s">
        <v>1811</v>
      </c>
      <c r="F529" s="60" t="str">
        <f t="shared" si="8"/>
        <v>埼玉県さいたま市中央区</v>
      </c>
      <c r="G529" s="61">
        <v>11105</v>
      </c>
      <c r="H529" s="53" t="s">
        <v>1800</v>
      </c>
      <c r="I529" s="39" t="s">
        <v>1801</v>
      </c>
      <c r="J529" s="53" t="s">
        <v>1800</v>
      </c>
      <c r="K529" s="54" t="s">
        <v>1801</v>
      </c>
    </row>
    <row r="530" spans="1:11" x14ac:dyDescent="0.45">
      <c r="A530" s="39" t="s">
        <v>1797</v>
      </c>
      <c r="B530" s="53" t="s">
        <v>143</v>
      </c>
      <c r="C530" s="39" t="s">
        <v>1812</v>
      </c>
      <c r="D530" s="53" t="s">
        <v>1813</v>
      </c>
      <c r="E530" s="60" t="s">
        <v>1814</v>
      </c>
      <c r="F530" s="60" t="str">
        <f t="shared" si="8"/>
        <v>埼玉県さいたま市桜区</v>
      </c>
      <c r="G530" s="61">
        <v>11106</v>
      </c>
      <c r="H530" s="53" t="s">
        <v>1800</v>
      </c>
      <c r="I530" s="39" t="s">
        <v>1801</v>
      </c>
      <c r="J530" s="53" t="s">
        <v>1800</v>
      </c>
      <c r="K530" s="54" t="s">
        <v>1801</v>
      </c>
    </row>
    <row r="531" spans="1:11" x14ac:dyDescent="0.45">
      <c r="A531" s="39" t="s">
        <v>1797</v>
      </c>
      <c r="B531" s="53" t="s">
        <v>143</v>
      </c>
      <c r="C531" s="39" t="s">
        <v>1815</v>
      </c>
      <c r="D531" s="53" t="s">
        <v>1816</v>
      </c>
      <c r="E531" s="60" t="s">
        <v>1817</v>
      </c>
      <c r="F531" s="60" t="str">
        <f t="shared" si="8"/>
        <v>埼玉県さいたま市浦和区</v>
      </c>
      <c r="G531" s="61">
        <v>11107</v>
      </c>
      <c r="H531" s="53" t="s">
        <v>1800</v>
      </c>
      <c r="I531" s="39" t="s">
        <v>1801</v>
      </c>
      <c r="J531" s="53" t="s">
        <v>1800</v>
      </c>
      <c r="K531" s="54" t="s">
        <v>1801</v>
      </c>
    </row>
    <row r="532" spans="1:11" x14ac:dyDescent="0.45">
      <c r="A532" s="39" t="s">
        <v>1797</v>
      </c>
      <c r="B532" s="53" t="s">
        <v>143</v>
      </c>
      <c r="C532" s="39" t="s">
        <v>1818</v>
      </c>
      <c r="D532" s="53" t="s">
        <v>244</v>
      </c>
      <c r="E532" s="60" t="s">
        <v>1819</v>
      </c>
      <c r="F532" s="60" t="str">
        <f t="shared" si="8"/>
        <v>埼玉県さいたま市南区</v>
      </c>
      <c r="G532" s="61">
        <v>11108</v>
      </c>
      <c r="H532" s="53" t="s">
        <v>1800</v>
      </c>
      <c r="I532" s="39" t="s">
        <v>1801</v>
      </c>
      <c r="J532" s="53" t="s">
        <v>1800</v>
      </c>
      <c r="K532" s="54" t="s">
        <v>1801</v>
      </c>
    </row>
    <row r="533" spans="1:11" x14ac:dyDescent="0.45">
      <c r="A533" s="39" t="s">
        <v>1797</v>
      </c>
      <c r="B533" s="53" t="s">
        <v>143</v>
      </c>
      <c r="C533" s="39" t="s">
        <v>1820</v>
      </c>
      <c r="D533" s="53" t="s">
        <v>1821</v>
      </c>
      <c r="E533" s="60" t="s">
        <v>1822</v>
      </c>
      <c r="F533" s="60" t="str">
        <f t="shared" si="8"/>
        <v>埼玉県さいたま市緑区</v>
      </c>
      <c r="G533" s="61">
        <v>11109</v>
      </c>
      <c r="H533" s="53" t="s">
        <v>1800</v>
      </c>
      <c r="I533" s="39" t="s">
        <v>1801</v>
      </c>
      <c r="J533" s="53" t="s">
        <v>1800</v>
      </c>
      <c r="K533" s="54" t="s">
        <v>1801</v>
      </c>
    </row>
    <row r="534" spans="1:11" x14ac:dyDescent="0.45">
      <c r="A534" s="39" t="s">
        <v>1797</v>
      </c>
      <c r="B534" s="53" t="s">
        <v>143</v>
      </c>
      <c r="C534" s="39" t="s">
        <v>1823</v>
      </c>
      <c r="D534" s="53" t="s">
        <v>1824</v>
      </c>
      <c r="E534" s="60" t="s">
        <v>1825</v>
      </c>
      <c r="F534" s="60" t="str">
        <f t="shared" si="8"/>
        <v>埼玉県さいたま市岩槻区</v>
      </c>
      <c r="G534" s="61">
        <v>11110</v>
      </c>
      <c r="H534" s="53" t="s">
        <v>1800</v>
      </c>
      <c r="I534" s="39" t="s">
        <v>1801</v>
      </c>
      <c r="J534" s="53" t="s">
        <v>1800</v>
      </c>
      <c r="K534" s="54" t="s">
        <v>1801</v>
      </c>
    </row>
    <row r="535" spans="1:11" x14ac:dyDescent="0.45">
      <c r="A535" s="39" t="s">
        <v>1797</v>
      </c>
      <c r="B535" s="53" t="s">
        <v>143</v>
      </c>
      <c r="C535" s="39" t="s">
        <v>1826</v>
      </c>
      <c r="D535" s="53" t="s">
        <v>1827</v>
      </c>
      <c r="E535" s="60" t="s">
        <v>1827</v>
      </c>
      <c r="F535" s="60" t="str">
        <f t="shared" si="8"/>
        <v>埼玉県川越市</v>
      </c>
      <c r="G535" s="61">
        <v>11201</v>
      </c>
      <c r="H535" s="53" t="s">
        <v>1828</v>
      </c>
      <c r="I535" s="39" t="s">
        <v>1829</v>
      </c>
      <c r="J535" s="53" t="s">
        <v>1828</v>
      </c>
      <c r="K535" s="54" t="s">
        <v>1829</v>
      </c>
    </row>
    <row r="536" spans="1:11" x14ac:dyDescent="0.45">
      <c r="A536" s="39" t="s">
        <v>1797</v>
      </c>
      <c r="B536" s="53" t="s">
        <v>143</v>
      </c>
      <c r="C536" s="39" t="s">
        <v>1830</v>
      </c>
      <c r="D536" s="53" t="s">
        <v>1831</v>
      </c>
      <c r="E536" s="60" t="s">
        <v>1831</v>
      </c>
      <c r="F536" s="60" t="str">
        <f t="shared" si="8"/>
        <v>埼玉県熊谷市</v>
      </c>
      <c r="G536" s="61">
        <v>11202</v>
      </c>
      <c r="H536" s="53" t="s">
        <v>1832</v>
      </c>
      <c r="I536" s="39" t="s">
        <v>1833</v>
      </c>
      <c r="J536" s="53" t="s">
        <v>1832</v>
      </c>
      <c r="K536" s="54" t="s">
        <v>1833</v>
      </c>
    </row>
    <row r="537" spans="1:11" x14ac:dyDescent="0.45">
      <c r="A537" s="39" t="s">
        <v>1797</v>
      </c>
      <c r="B537" s="53" t="s">
        <v>143</v>
      </c>
      <c r="C537" s="39" t="s">
        <v>1834</v>
      </c>
      <c r="D537" s="53" t="s">
        <v>1835</v>
      </c>
      <c r="E537" s="60" t="s">
        <v>1835</v>
      </c>
      <c r="F537" s="60" t="str">
        <f t="shared" si="8"/>
        <v>埼玉県川口市</v>
      </c>
      <c r="G537" s="61">
        <v>11203</v>
      </c>
      <c r="H537" s="53" t="s">
        <v>1836</v>
      </c>
      <c r="I537" s="39" t="s">
        <v>1837</v>
      </c>
      <c r="J537" s="53" t="s">
        <v>1836</v>
      </c>
      <c r="K537" s="54" t="s">
        <v>1837</v>
      </c>
    </row>
    <row r="538" spans="1:11" x14ac:dyDescent="0.45">
      <c r="A538" s="39" t="s">
        <v>1797</v>
      </c>
      <c r="B538" s="53" t="s">
        <v>143</v>
      </c>
      <c r="C538" s="39" t="s">
        <v>1838</v>
      </c>
      <c r="D538" s="53" t="s">
        <v>1839</v>
      </c>
      <c r="E538" s="60" t="s">
        <v>1839</v>
      </c>
      <c r="F538" s="60" t="str">
        <f t="shared" si="8"/>
        <v>埼玉県行田市</v>
      </c>
      <c r="G538" s="61">
        <v>11206</v>
      </c>
      <c r="H538" s="53" t="s">
        <v>1840</v>
      </c>
      <c r="I538" s="39" t="s">
        <v>1841</v>
      </c>
      <c r="J538" s="53" t="s">
        <v>1840</v>
      </c>
      <c r="K538" s="54" t="s">
        <v>1841</v>
      </c>
    </row>
    <row r="539" spans="1:11" x14ac:dyDescent="0.45">
      <c r="A539" s="39" t="s">
        <v>1797</v>
      </c>
      <c r="B539" s="53" t="s">
        <v>143</v>
      </c>
      <c r="C539" s="39" t="s">
        <v>1842</v>
      </c>
      <c r="D539" s="53" t="s">
        <v>1843</v>
      </c>
      <c r="E539" s="60" t="s">
        <v>1843</v>
      </c>
      <c r="F539" s="60" t="str">
        <f t="shared" si="8"/>
        <v>埼玉県秩父市</v>
      </c>
      <c r="G539" s="61">
        <v>11207</v>
      </c>
      <c r="H539" s="53" t="s">
        <v>1844</v>
      </c>
      <c r="I539" s="39" t="s">
        <v>1845</v>
      </c>
      <c r="J539" s="53" t="s">
        <v>1844</v>
      </c>
      <c r="K539" s="54" t="s">
        <v>1845</v>
      </c>
    </row>
    <row r="540" spans="1:11" x14ac:dyDescent="0.45">
      <c r="A540" s="39" t="s">
        <v>1797</v>
      </c>
      <c r="B540" s="53" t="s">
        <v>143</v>
      </c>
      <c r="C540" s="39" t="s">
        <v>1846</v>
      </c>
      <c r="D540" s="53" t="s">
        <v>1847</v>
      </c>
      <c r="E540" s="60" t="s">
        <v>1847</v>
      </c>
      <c r="F540" s="60" t="str">
        <f t="shared" si="8"/>
        <v>埼玉県所沢市</v>
      </c>
      <c r="G540" s="61">
        <v>11208</v>
      </c>
      <c r="H540" s="53" t="s">
        <v>1848</v>
      </c>
      <c r="I540" s="39" t="s">
        <v>1849</v>
      </c>
      <c r="J540" s="53" t="s">
        <v>1848</v>
      </c>
      <c r="K540" s="54" t="s">
        <v>1849</v>
      </c>
    </row>
    <row r="541" spans="1:11" x14ac:dyDescent="0.45">
      <c r="A541" s="39" t="s">
        <v>1797</v>
      </c>
      <c r="B541" s="53" t="s">
        <v>143</v>
      </c>
      <c r="C541" s="39" t="s">
        <v>1850</v>
      </c>
      <c r="D541" s="53" t="s">
        <v>1851</v>
      </c>
      <c r="E541" s="60" t="s">
        <v>1851</v>
      </c>
      <c r="F541" s="60" t="str">
        <f t="shared" si="8"/>
        <v>埼玉県飯能市</v>
      </c>
      <c r="G541" s="61">
        <v>11209</v>
      </c>
      <c r="H541" s="53" t="s">
        <v>1848</v>
      </c>
      <c r="I541" s="39" t="s">
        <v>1849</v>
      </c>
      <c r="J541" s="53" t="s">
        <v>1848</v>
      </c>
      <c r="K541" s="54" t="s">
        <v>1849</v>
      </c>
    </row>
    <row r="542" spans="1:11" x14ac:dyDescent="0.45">
      <c r="A542" s="39" t="s">
        <v>1797</v>
      </c>
      <c r="B542" s="53" t="s">
        <v>143</v>
      </c>
      <c r="C542" s="39" t="s">
        <v>1852</v>
      </c>
      <c r="D542" s="53" t="s">
        <v>1853</v>
      </c>
      <c r="E542" s="60" t="s">
        <v>1853</v>
      </c>
      <c r="F542" s="60" t="str">
        <f t="shared" si="8"/>
        <v>埼玉県加須市</v>
      </c>
      <c r="G542" s="61">
        <v>11210</v>
      </c>
      <c r="H542" s="53" t="s">
        <v>1840</v>
      </c>
      <c r="I542" s="39" t="s">
        <v>1841</v>
      </c>
      <c r="J542" s="53" t="s">
        <v>1840</v>
      </c>
      <c r="K542" s="54" t="s">
        <v>1841</v>
      </c>
    </row>
    <row r="543" spans="1:11" x14ac:dyDescent="0.45">
      <c r="A543" s="39" t="s">
        <v>1797</v>
      </c>
      <c r="B543" s="53" t="s">
        <v>143</v>
      </c>
      <c r="C543" s="39" t="s">
        <v>1854</v>
      </c>
      <c r="D543" s="53" t="s">
        <v>1855</v>
      </c>
      <c r="E543" s="60" t="s">
        <v>1855</v>
      </c>
      <c r="F543" s="60" t="str">
        <f t="shared" si="8"/>
        <v>埼玉県本庄市</v>
      </c>
      <c r="G543" s="61">
        <v>11211</v>
      </c>
      <c r="H543" s="53" t="s">
        <v>1832</v>
      </c>
      <c r="I543" s="39" t="s">
        <v>1833</v>
      </c>
      <c r="J543" s="53" t="s">
        <v>1832</v>
      </c>
      <c r="K543" s="54" t="s">
        <v>1833</v>
      </c>
    </row>
    <row r="544" spans="1:11" x14ac:dyDescent="0.45">
      <c r="A544" s="39" t="s">
        <v>1797</v>
      </c>
      <c r="B544" s="53" t="s">
        <v>143</v>
      </c>
      <c r="C544" s="39" t="s">
        <v>1856</v>
      </c>
      <c r="D544" s="53" t="s">
        <v>1857</v>
      </c>
      <c r="E544" s="60" t="s">
        <v>1857</v>
      </c>
      <c r="F544" s="60" t="str">
        <f t="shared" si="8"/>
        <v>埼玉県東松山市</v>
      </c>
      <c r="G544" s="61">
        <v>11212</v>
      </c>
      <c r="H544" s="53" t="s">
        <v>1828</v>
      </c>
      <c r="I544" s="39" t="s">
        <v>1829</v>
      </c>
      <c r="J544" s="53" t="s">
        <v>1828</v>
      </c>
      <c r="K544" s="54" t="s">
        <v>1829</v>
      </c>
    </row>
    <row r="545" spans="1:11" x14ac:dyDescent="0.45">
      <c r="A545" s="39" t="s">
        <v>1797</v>
      </c>
      <c r="B545" s="53" t="s">
        <v>143</v>
      </c>
      <c r="C545" s="39" t="s">
        <v>1858</v>
      </c>
      <c r="D545" s="53" t="s">
        <v>1859</v>
      </c>
      <c r="E545" s="60" t="s">
        <v>1859</v>
      </c>
      <c r="F545" s="60" t="str">
        <f t="shared" si="8"/>
        <v>埼玉県春日部市</v>
      </c>
      <c r="G545" s="61">
        <v>11214</v>
      </c>
      <c r="H545" s="53" t="s">
        <v>1860</v>
      </c>
      <c r="I545" s="39" t="s">
        <v>1861</v>
      </c>
      <c r="J545" s="53" t="s">
        <v>1860</v>
      </c>
      <c r="K545" s="54" t="s">
        <v>1861</v>
      </c>
    </row>
    <row r="546" spans="1:11" x14ac:dyDescent="0.45">
      <c r="A546" s="39" t="s">
        <v>1797</v>
      </c>
      <c r="B546" s="53" t="s">
        <v>143</v>
      </c>
      <c r="C546" s="39" t="s">
        <v>1862</v>
      </c>
      <c r="D546" s="53" t="s">
        <v>1863</v>
      </c>
      <c r="E546" s="60" t="s">
        <v>1863</v>
      </c>
      <c r="F546" s="60" t="str">
        <f t="shared" si="8"/>
        <v>埼玉県狭山市</v>
      </c>
      <c r="G546" s="61">
        <v>11215</v>
      </c>
      <c r="H546" s="53" t="s">
        <v>1848</v>
      </c>
      <c r="I546" s="39" t="s">
        <v>1849</v>
      </c>
      <c r="J546" s="53" t="s">
        <v>1848</v>
      </c>
      <c r="K546" s="54" t="s">
        <v>1849</v>
      </c>
    </row>
    <row r="547" spans="1:11" x14ac:dyDescent="0.45">
      <c r="A547" s="39" t="s">
        <v>1797</v>
      </c>
      <c r="B547" s="53" t="s">
        <v>143</v>
      </c>
      <c r="C547" s="39" t="s">
        <v>1864</v>
      </c>
      <c r="D547" s="53" t="s">
        <v>1865</v>
      </c>
      <c r="E547" s="60" t="s">
        <v>1865</v>
      </c>
      <c r="F547" s="60" t="str">
        <f t="shared" si="8"/>
        <v>埼玉県羽生市</v>
      </c>
      <c r="G547" s="61">
        <v>11216</v>
      </c>
      <c r="H547" s="53" t="s">
        <v>1840</v>
      </c>
      <c r="I547" s="39" t="s">
        <v>1841</v>
      </c>
      <c r="J547" s="53" t="s">
        <v>1840</v>
      </c>
      <c r="K547" s="54" t="s">
        <v>1841</v>
      </c>
    </row>
    <row r="548" spans="1:11" x14ac:dyDescent="0.45">
      <c r="A548" s="39" t="s">
        <v>1797</v>
      </c>
      <c r="B548" s="53" t="s">
        <v>143</v>
      </c>
      <c r="C548" s="39" t="s">
        <v>1866</v>
      </c>
      <c r="D548" s="53" t="s">
        <v>1867</v>
      </c>
      <c r="E548" s="60" t="s">
        <v>1867</v>
      </c>
      <c r="F548" s="60" t="str">
        <f t="shared" si="8"/>
        <v>埼玉県鴻巣市</v>
      </c>
      <c r="G548" s="61">
        <v>11217</v>
      </c>
      <c r="H548" s="53" t="s">
        <v>1141</v>
      </c>
      <c r="I548" s="39" t="s">
        <v>1868</v>
      </c>
      <c r="J548" s="53" t="s">
        <v>1141</v>
      </c>
      <c r="K548" s="54" t="s">
        <v>1868</v>
      </c>
    </row>
    <row r="549" spans="1:11" x14ac:dyDescent="0.45">
      <c r="A549" s="39" t="s">
        <v>1797</v>
      </c>
      <c r="B549" s="53" t="s">
        <v>143</v>
      </c>
      <c r="C549" s="39" t="s">
        <v>1869</v>
      </c>
      <c r="D549" s="53" t="s">
        <v>1870</v>
      </c>
      <c r="E549" s="60" t="s">
        <v>1870</v>
      </c>
      <c r="F549" s="60" t="str">
        <f t="shared" si="8"/>
        <v>埼玉県深谷市</v>
      </c>
      <c r="G549" s="61">
        <v>11218</v>
      </c>
      <c r="H549" s="53" t="s">
        <v>1832</v>
      </c>
      <c r="I549" s="39" t="s">
        <v>1833</v>
      </c>
      <c r="J549" s="53" t="s">
        <v>1832</v>
      </c>
      <c r="K549" s="54" t="s">
        <v>1833</v>
      </c>
    </row>
    <row r="550" spans="1:11" x14ac:dyDescent="0.45">
      <c r="A550" s="39" t="s">
        <v>1797</v>
      </c>
      <c r="B550" s="53" t="s">
        <v>143</v>
      </c>
      <c r="C550" s="39" t="s">
        <v>1871</v>
      </c>
      <c r="D550" s="53" t="s">
        <v>1872</v>
      </c>
      <c r="E550" s="60" t="s">
        <v>1872</v>
      </c>
      <c r="F550" s="60" t="str">
        <f t="shared" si="8"/>
        <v>埼玉県上尾市</v>
      </c>
      <c r="G550" s="61">
        <v>11219</v>
      </c>
      <c r="H550" s="53" t="s">
        <v>1141</v>
      </c>
      <c r="I550" s="39" t="s">
        <v>1868</v>
      </c>
      <c r="J550" s="53" t="s">
        <v>1141</v>
      </c>
      <c r="K550" s="54" t="s">
        <v>1868</v>
      </c>
    </row>
    <row r="551" spans="1:11" x14ac:dyDescent="0.45">
      <c r="A551" s="39" t="s">
        <v>1797</v>
      </c>
      <c r="B551" s="53" t="s">
        <v>143</v>
      </c>
      <c r="C551" s="39" t="s">
        <v>1873</v>
      </c>
      <c r="D551" s="53" t="s">
        <v>1874</v>
      </c>
      <c r="E551" s="60" t="s">
        <v>1874</v>
      </c>
      <c r="F551" s="60" t="str">
        <f t="shared" si="8"/>
        <v>埼玉県草加市</v>
      </c>
      <c r="G551" s="61">
        <v>11221</v>
      </c>
      <c r="H551" s="53" t="s">
        <v>1860</v>
      </c>
      <c r="I551" s="39" t="s">
        <v>1861</v>
      </c>
      <c r="J551" s="53" t="s">
        <v>1860</v>
      </c>
      <c r="K551" s="54" t="s">
        <v>1861</v>
      </c>
    </row>
    <row r="552" spans="1:11" x14ac:dyDescent="0.45">
      <c r="A552" s="39" t="s">
        <v>1797</v>
      </c>
      <c r="B552" s="53" t="s">
        <v>143</v>
      </c>
      <c r="C552" s="39" t="s">
        <v>1875</v>
      </c>
      <c r="D552" s="53" t="s">
        <v>1876</v>
      </c>
      <c r="E552" s="60" t="s">
        <v>1876</v>
      </c>
      <c r="F552" s="60" t="str">
        <f t="shared" si="8"/>
        <v>埼玉県越谷市</v>
      </c>
      <c r="G552" s="61">
        <v>11222</v>
      </c>
      <c r="H552" s="53" t="s">
        <v>1860</v>
      </c>
      <c r="I552" s="39" t="s">
        <v>1861</v>
      </c>
      <c r="J552" s="53" t="s">
        <v>1860</v>
      </c>
      <c r="K552" s="54" t="s">
        <v>1861</v>
      </c>
    </row>
    <row r="553" spans="1:11" x14ac:dyDescent="0.45">
      <c r="A553" s="39" t="s">
        <v>1797</v>
      </c>
      <c r="B553" s="53" t="s">
        <v>143</v>
      </c>
      <c r="C553" s="39" t="s">
        <v>1877</v>
      </c>
      <c r="D553" s="53" t="s">
        <v>1878</v>
      </c>
      <c r="E553" s="60" t="s">
        <v>1878</v>
      </c>
      <c r="F553" s="60" t="str">
        <f t="shared" si="8"/>
        <v>埼玉県蕨市</v>
      </c>
      <c r="G553" s="61">
        <v>11223</v>
      </c>
      <c r="H553" s="53" t="s">
        <v>1836</v>
      </c>
      <c r="I553" s="39" t="s">
        <v>1837</v>
      </c>
      <c r="J553" s="53" t="s">
        <v>1836</v>
      </c>
      <c r="K553" s="54" t="s">
        <v>1837</v>
      </c>
    </row>
    <row r="554" spans="1:11" x14ac:dyDescent="0.45">
      <c r="A554" s="39" t="s">
        <v>1797</v>
      </c>
      <c r="B554" s="53" t="s">
        <v>143</v>
      </c>
      <c r="C554" s="39" t="s">
        <v>1879</v>
      </c>
      <c r="D554" s="53" t="s">
        <v>1880</v>
      </c>
      <c r="E554" s="60" t="s">
        <v>1880</v>
      </c>
      <c r="F554" s="60" t="str">
        <f t="shared" si="8"/>
        <v>埼玉県戸田市</v>
      </c>
      <c r="G554" s="61">
        <v>11224</v>
      </c>
      <c r="H554" s="53" t="s">
        <v>1836</v>
      </c>
      <c r="I554" s="39" t="s">
        <v>1837</v>
      </c>
      <c r="J554" s="53" t="s">
        <v>1836</v>
      </c>
      <c r="K554" s="54" t="s">
        <v>1837</v>
      </c>
    </row>
    <row r="555" spans="1:11" x14ac:dyDescent="0.45">
      <c r="A555" s="39" t="s">
        <v>1797</v>
      </c>
      <c r="B555" s="53" t="s">
        <v>143</v>
      </c>
      <c r="C555" s="39" t="s">
        <v>1881</v>
      </c>
      <c r="D555" s="53" t="s">
        <v>1882</v>
      </c>
      <c r="E555" s="60" t="s">
        <v>1882</v>
      </c>
      <c r="F555" s="60" t="str">
        <f t="shared" si="8"/>
        <v>埼玉県入間市</v>
      </c>
      <c r="G555" s="61">
        <v>11225</v>
      </c>
      <c r="H555" s="53" t="s">
        <v>1848</v>
      </c>
      <c r="I555" s="39" t="s">
        <v>1849</v>
      </c>
      <c r="J555" s="53" t="s">
        <v>1848</v>
      </c>
      <c r="K555" s="54" t="s">
        <v>1849</v>
      </c>
    </row>
    <row r="556" spans="1:11" x14ac:dyDescent="0.45">
      <c r="A556" s="39" t="s">
        <v>1797</v>
      </c>
      <c r="B556" s="53" t="s">
        <v>143</v>
      </c>
      <c r="C556" s="39" t="s">
        <v>1883</v>
      </c>
      <c r="D556" s="53" t="s">
        <v>1884</v>
      </c>
      <c r="E556" s="60" t="s">
        <v>1884</v>
      </c>
      <c r="F556" s="60" t="str">
        <f t="shared" si="8"/>
        <v>埼玉県朝霞市</v>
      </c>
      <c r="G556" s="61">
        <v>11227</v>
      </c>
      <c r="H556" s="53" t="s">
        <v>1885</v>
      </c>
      <c r="I556" s="39" t="s">
        <v>1886</v>
      </c>
      <c r="J556" s="53" t="s">
        <v>1885</v>
      </c>
      <c r="K556" s="54" t="s">
        <v>1886</v>
      </c>
    </row>
    <row r="557" spans="1:11" x14ac:dyDescent="0.45">
      <c r="A557" s="39" t="s">
        <v>1797</v>
      </c>
      <c r="B557" s="53" t="s">
        <v>143</v>
      </c>
      <c r="C557" s="39" t="s">
        <v>1887</v>
      </c>
      <c r="D557" s="53" t="s">
        <v>1888</v>
      </c>
      <c r="E557" s="60" t="s">
        <v>1888</v>
      </c>
      <c r="F557" s="60" t="str">
        <f t="shared" si="8"/>
        <v>埼玉県志木市</v>
      </c>
      <c r="G557" s="61">
        <v>11228</v>
      </c>
      <c r="H557" s="53" t="s">
        <v>1885</v>
      </c>
      <c r="I557" s="39" t="s">
        <v>1886</v>
      </c>
      <c r="J557" s="53" t="s">
        <v>1885</v>
      </c>
      <c r="K557" s="54" t="s">
        <v>1886</v>
      </c>
    </row>
    <row r="558" spans="1:11" x14ac:dyDescent="0.45">
      <c r="A558" s="39" t="s">
        <v>1797</v>
      </c>
      <c r="B558" s="53" t="s">
        <v>143</v>
      </c>
      <c r="C558" s="39" t="s">
        <v>1889</v>
      </c>
      <c r="D558" s="53" t="s">
        <v>1890</v>
      </c>
      <c r="E558" s="60" t="s">
        <v>1890</v>
      </c>
      <c r="F558" s="60" t="str">
        <f t="shared" si="8"/>
        <v>埼玉県和光市</v>
      </c>
      <c r="G558" s="61">
        <v>11229</v>
      </c>
      <c r="H558" s="53" t="s">
        <v>1885</v>
      </c>
      <c r="I558" s="39" t="s">
        <v>1886</v>
      </c>
      <c r="J558" s="53" t="s">
        <v>1885</v>
      </c>
      <c r="K558" s="54" t="s">
        <v>1886</v>
      </c>
    </row>
    <row r="559" spans="1:11" x14ac:dyDescent="0.45">
      <c r="A559" s="39" t="s">
        <v>1797</v>
      </c>
      <c r="B559" s="53" t="s">
        <v>143</v>
      </c>
      <c r="C559" s="39" t="s">
        <v>1891</v>
      </c>
      <c r="D559" s="53" t="s">
        <v>1892</v>
      </c>
      <c r="E559" s="60" t="s">
        <v>1892</v>
      </c>
      <c r="F559" s="60" t="str">
        <f t="shared" si="8"/>
        <v>埼玉県新座市</v>
      </c>
      <c r="G559" s="61">
        <v>11230</v>
      </c>
      <c r="H559" s="53" t="s">
        <v>1885</v>
      </c>
      <c r="I559" s="39" t="s">
        <v>1886</v>
      </c>
      <c r="J559" s="53" t="s">
        <v>1885</v>
      </c>
      <c r="K559" s="54" t="s">
        <v>1886</v>
      </c>
    </row>
    <row r="560" spans="1:11" x14ac:dyDescent="0.45">
      <c r="A560" s="39" t="s">
        <v>1797</v>
      </c>
      <c r="B560" s="53" t="s">
        <v>143</v>
      </c>
      <c r="C560" s="39" t="s">
        <v>1893</v>
      </c>
      <c r="D560" s="53" t="s">
        <v>1894</v>
      </c>
      <c r="E560" s="60" t="s">
        <v>1894</v>
      </c>
      <c r="F560" s="60" t="str">
        <f t="shared" si="8"/>
        <v>埼玉県桶川市</v>
      </c>
      <c r="G560" s="61">
        <v>11231</v>
      </c>
      <c r="H560" s="53" t="s">
        <v>1141</v>
      </c>
      <c r="I560" s="39" t="s">
        <v>1868</v>
      </c>
      <c r="J560" s="53" t="s">
        <v>1141</v>
      </c>
      <c r="K560" s="54" t="s">
        <v>1868</v>
      </c>
    </row>
    <row r="561" spans="1:11" x14ac:dyDescent="0.45">
      <c r="A561" s="39" t="s">
        <v>1797</v>
      </c>
      <c r="B561" s="53" t="s">
        <v>143</v>
      </c>
      <c r="C561" s="39" t="s">
        <v>1895</v>
      </c>
      <c r="D561" s="53" t="s">
        <v>1896</v>
      </c>
      <c r="E561" s="60" t="s">
        <v>1896</v>
      </c>
      <c r="F561" s="60" t="str">
        <f t="shared" si="8"/>
        <v>埼玉県久喜市</v>
      </c>
      <c r="G561" s="61">
        <v>11232</v>
      </c>
      <c r="H561" s="53" t="s">
        <v>1840</v>
      </c>
      <c r="I561" s="39" t="s">
        <v>1841</v>
      </c>
      <c r="J561" s="53" t="s">
        <v>1840</v>
      </c>
      <c r="K561" s="54" t="s">
        <v>1841</v>
      </c>
    </row>
    <row r="562" spans="1:11" x14ac:dyDescent="0.45">
      <c r="A562" s="39" t="s">
        <v>1797</v>
      </c>
      <c r="B562" s="53" t="s">
        <v>143</v>
      </c>
      <c r="C562" s="39" t="s">
        <v>1897</v>
      </c>
      <c r="D562" s="53" t="s">
        <v>1898</v>
      </c>
      <c r="E562" s="60" t="s">
        <v>1898</v>
      </c>
      <c r="F562" s="60" t="str">
        <f t="shared" si="8"/>
        <v>埼玉県北本市</v>
      </c>
      <c r="G562" s="61">
        <v>11233</v>
      </c>
      <c r="H562" s="53" t="s">
        <v>1141</v>
      </c>
      <c r="I562" s="39" t="s">
        <v>1868</v>
      </c>
      <c r="J562" s="53" t="s">
        <v>1141</v>
      </c>
      <c r="K562" s="54" t="s">
        <v>1868</v>
      </c>
    </row>
    <row r="563" spans="1:11" x14ac:dyDescent="0.45">
      <c r="A563" s="39" t="s">
        <v>1797</v>
      </c>
      <c r="B563" s="53" t="s">
        <v>143</v>
      </c>
      <c r="C563" s="39" t="s">
        <v>1899</v>
      </c>
      <c r="D563" s="53" t="s">
        <v>1900</v>
      </c>
      <c r="E563" s="60" t="s">
        <v>1900</v>
      </c>
      <c r="F563" s="60" t="str">
        <f t="shared" si="8"/>
        <v>埼玉県八潮市</v>
      </c>
      <c r="G563" s="61">
        <v>11234</v>
      </c>
      <c r="H563" s="53" t="s">
        <v>1860</v>
      </c>
      <c r="I563" s="39" t="s">
        <v>1861</v>
      </c>
      <c r="J563" s="53" t="s">
        <v>1860</v>
      </c>
      <c r="K563" s="54" t="s">
        <v>1861</v>
      </c>
    </row>
    <row r="564" spans="1:11" x14ac:dyDescent="0.45">
      <c r="A564" s="39" t="s">
        <v>1797</v>
      </c>
      <c r="B564" s="53" t="s">
        <v>143</v>
      </c>
      <c r="C564" s="39" t="s">
        <v>1901</v>
      </c>
      <c r="D564" s="53" t="s">
        <v>1902</v>
      </c>
      <c r="E564" s="60" t="s">
        <v>1902</v>
      </c>
      <c r="F564" s="60" t="str">
        <f t="shared" si="8"/>
        <v>埼玉県富士見市</v>
      </c>
      <c r="G564" s="61">
        <v>11235</v>
      </c>
      <c r="H564" s="53" t="s">
        <v>1885</v>
      </c>
      <c r="I564" s="39" t="s">
        <v>1886</v>
      </c>
      <c r="J564" s="53" t="s">
        <v>1885</v>
      </c>
      <c r="K564" s="54" t="s">
        <v>1886</v>
      </c>
    </row>
    <row r="565" spans="1:11" x14ac:dyDescent="0.45">
      <c r="A565" s="39" t="s">
        <v>1797</v>
      </c>
      <c r="B565" s="53" t="s">
        <v>143</v>
      </c>
      <c r="C565" s="39" t="s">
        <v>1903</v>
      </c>
      <c r="D565" s="53" t="s">
        <v>1904</v>
      </c>
      <c r="E565" s="60" t="s">
        <v>1904</v>
      </c>
      <c r="F565" s="60" t="str">
        <f t="shared" si="8"/>
        <v>埼玉県三郷市</v>
      </c>
      <c r="G565" s="61">
        <v>11237</v>
      </c>
      <c r="H565" s="53" t="s">
        <v>1860</v>
      </c>
      <c r="I565" s="39" t="s">
        <v>1861</v>
      </c>
      <c r="J565" s="53" t="s">
        <v>1860</v>
      </c>
      <c r="K565" s="54" t="s">
        <v>1861</v>
      </c>
    </row>
    <row r="566" spans="1:11" x14ac:dyDescent="0.45">
      <c r="A566" s="39" t="s">
        <v>1797</v>
      </c>
      <c r="B566" s="53" t="s">
        <v>143</v>
      </c>
      <c r="C566" s="39" t="s">
        <v>1905</v>
      </c>
      <c r="D566" s="53" t="s">
        <v>1906</v>
      </c>
      <c r="E566" s="60" t="s">
        <v>1906</v>
      </c>
      <c r="F566" s="60" t="str">
        <f t="shared" si="8"/>
        <v>埼玉県蓮田市</v>
      </c>
      <c r="G566" s="61">
        <v>11238</v>
      </c>
      <c r="H566" s="53" t="s">
        <v>1840</v>
      </c>
      <c r="I566" s="39" t="s">
        <v>1841</v>
      </c>
      <c r="J566" s="53" t="s">
        <v>1840</v>
      </c>
      <c r="K566" s="54" t="s">
        <v>1841</v>
      </c>
    </row>
    <row r="567" spans="1:11" x14ac:dyDescent="0.45">
      <c r="A567" s="39" t="s">
        <v>1797</v>
      </c>
      <c r="B567" s="53" t="s">
        <v>143</v>
      </c>
      <c r="C567" s="39" t="s">
        <v>1907</v>
      </c>
      <c r="D567" s="53" t="s">
        <v>1908</v>
      </c>
      <c r="E567" s="60" t="s">
        <v>1908</v>
      </c>
      <c r="F567" s="60" t="str">
        <f t="shared" si="8"/>
        <v>埼玉県坂戸市</v>
      </c>
      <c r="G567" s="61">
        <v>11239</v>
      </c>
      <c r="H567" s="53" t="s">
        <v>1828</v>
      </c>
      <c r="I567" s="39" t="s">
        <v>1829</v>
      </c>
      <c r="J567" s="53" t="s">
        <v>1828</v>
      </c>
      <c r="K567" s="54" t="s">
        <v>1829</v>
      </c>
    </row>
    <row r="568" spans="1:11" x14ac:dyDescent="0.45">
      <c r="A568" s="39" t="s">
        <v>1797</v>
      </c>
      <c r="B568" s="53" t="s">
        <v>143</v>
      </c>
      <c r="C568" s="39" t="s">
        <v>1909</v>
      </c>
      <c r="D568" s="53" t="s">
        <v>1910</v>
      </c>
      <c r="E568" s="60" t="s">
        <v>1910</v>
      </c>
      <c r="F568" s="60" t="str">
        <f t="shared" si="8"/>
        <v>埼玉県幸手市</v>
      </c>
      <c r="G568" s="61">
        <v>11240</v>
      </c>
      <c r="H568" s="53" t="s">
        <v>1840</v>
      </c>
      <c r="I568" s="39" t="s">
        <v>1841</v>
      </c>
      <c r="J568" s="53" t="s">
        <v>1840</v>
      </c>
      <c r="K568" s="54" t="s">
        <v>1841</v>
      </c>
    </row>
    <row r="569" spans="1:11" x14ac:dyDescent="0.45">
      <c r="A569" s="39" t="s">
        <v>1797</v>
      </c>
      <c r="B569" s="53" t="s">
        <v>143</v>
      </c>
      <c r="C569" s="39" t="s">
        <v>1911</v>
      </c>
      <c r="D569" s="53" t="s">
        <v>1912</v>
      </c>
      <c r="E569" s="60" t="s">
        <v>1912</v>
      </c>
      <c r="F569" s="60" t="str">
        <f t="shared" si="8"/>
        <v>埼玉県鶴ヶ島市</v>
      </c>
      <c r="G569" s="61">
        <v>11241</v>
      </c>
      <c r="H569" s="53" t="s">
        <v>1828</v>
      </c>
      <c r="I569" s="39" t="s">
        <v>1829</v>
      </c>
      <c r="J569" s="53" t="s">
        <v>1828</v>
      </c>
      <c r="K569" s="54" t="s">
        <v>1829</v>
      </c>
    </row>
    <row r="570" spans="1:11" x14ac:dyDescent="0.45">
      <c r="A570" s="39" t="s">
        <v>1797</v>
      </c>
      <c r="B570" s="53" t="s">
        <v>143</v>
      </c>
      <c r="C570" s="39" t="s">
        <v>1913</v>
      </c>
      <c r="D570" s="53" t="s">
        <v>1914</v>
      </c>
      <c r="E570" s="60" t="s">
        <v>1914</v>
      </c>
      <c r="F570" s="60" t="str">
        <f t="shared" si="8"/>
        <v>埼玉県日高市</v>
      </c>
      <c r="G570" s="61">
        <v>11242</v>
      </c>
      <c r="H570" s="53" t="s">
        <v>1848</v>
      </c>
      <c r="I570" s="39" t="s">
        <v>1849</v>
      </c>
      <c r="J570" s="53" t="s">
        <v>1848</v>
      </c>
      <c r="K570" s="54" t="s">
        <v>1849</v>
      </c>
    </row>
    <row r="571" spans="1:11" x14ac:dyDescent="0.45">
      <c r="A571" s="39" t="s">
        <v>1797</v>
      </c>
      <c r="B571" s="53" t="s">
        <v>143</v>
      </c>
      <c r="C571" s="39" t="s">
        <v>1915</v>
      </c>
      <c r="D571" s="53" t="s">
        <v>1916</v>
      </c>
      <c r="E571" s="60" t="s">
        <v>1916</v>
      </c>
      <c r="F571" s="60" t="str">
        <f t="shared" si="8"/>
        <v>埼玉県吉川市</v>
      </c>
      <c r="G571" s="61">
        <v>11243</v>
      </c>
      <c r="H571" s="53" t="s">
        <v>1860</v>
      </c>
      <c r="I571" s="39" t="s">
        <v>1861</v>
      </c>
      <c r="J571" s="53" t="s">
        <v>1860</v>
      </c>
      <c r="K571" s="54" t="s">
        <v>1861</v>
      </c>
    </row>
    <row r="572" spans="1:11" x14ac:dyDescent="0.45">
      <c r="A572" s="39" t="s">
        <v>1797</v>
      </c>
      <c r="B572" s="53" t="s">
        <v>143</v>
      </c>
      <c r="C572" s="39" t="s">
        <v>1917</v>
      </c>
      <c r="D572" s="53" t="s">
        <v>1918</v>
      </c>
      <c r="E572" s="60" t="s">
        <v>1918</v>
      </c>
      <c r="F572" s="60" t="str">
        <f t="shared" si="8"/>
        <v>埼玉県ふじみ野市</v>
      </c>
      <c r="G572" s="61">
        <v>11245</v>
      </c>
      <c r="H572" s="53" t="s">
        <v>1885</v>
      </c>
      <c r="I572" s="39" t="s">
        <v>1886</v>
      </c>
      <c r="J572" s="53" t="s">
        <v>1885</v>
      </c>
      <c r="K572" s="54" t="s">
        <v>1886</v>
      </c>
    </row>
    <row r="573" spans="1:11" x14ac:dyDescent="0.45">
      <c r="A573" s="39" t="s">
        <v>1797</v>
      </c>
      <c r="B573" s="53" t="s">
        <v>143</v>
      </c>
      <c r="C573" s="39" t="s">
        <v>1919</v>
      </c>
      <c r="D573" s="53" t="s">
        <v>1920</v>
      </c>
      <c r="E573" s="60" t="s">
        <v>1920</v>
      </c>
      <c r="F573" s="60" t="str">
        <f t="shared" si="8"/>
        <v>埼玉県白岡市</v>
      </c>
      <c r="G573" s="61">
        <v>11246</v>
      </c>
      <c r="H573" s="53" t="s">
        <v>1840</v>
      </c>
      <c r="I573" s="39" t="s">
        <v>1841</v>
      </c>
      <c r="J573" s="53" t="s">
        <v>1840</v>
      </c>
      <c r="K573" s="54" t="s">
        <v>1841</v>
      </c>
    </row>
    <row r="574" spans="1:11" x14ac:dyDescent="0.45">
      <c r="A574" s="39" t="s">
        <v>1797</v>
      </c>
      <c r="B574" s="53" t="s">
        <v>143</v>
      </c>
      <c r="C574" s="39" t="s">
        <v>1921</v>
      </c>
      <c r="D574" s="53" t="s">
        <v>1922</v>
      </c>
      <c r="E574" s="60" t="s">
        <v>1923</v>
      </c>
      <c r="F574" s="60" t="str">
        <f t="shared" si="8"/>
        <v>埼玉県北足立郡伊奈町</v>
      </c>
      <c r="G574" s="61">
        <v>11301</v>
      </c>
      <c r="H574" s="53" t="s">
        <v>1141</v>
      </c>
      <c r="I574" s="39" t="s">
        <v>1868</v>
      </c>
      <c r="J574" s="53" t="s">
        <v>1141</v>
      </c>
      <c r="K574" s="54" t="s">
        <v>1868</v>
      </c>
    </row>
    <row r="575" spans="1:11" x14ac:dyDescent="0.45">
      <c r="A575" s="39" t="s">
        <v>1797</v>
      </c>
      <c r="B575" s="53" t="s">
        <v>143</v>
      </c>
      <c r="C575" s="39" t="s">
        <v>1924</v>
      </c>
      <c r="D575" s="53" t="s">
        <v>1925</v>
      </c>
      <c r="E575" s="60" t="s">
        <v>1926</v>
      </c>
      <c r="F575" s="60" t="str">
        <f t="shared" si="8"/>
        <v>埼玉県入間郡三芳町</v>
      </c>
      <c r="G575" s="61">
        <v>11324</v>
      </c>
      <c r="H575" s="53" t="s">
        <v>1885</v>
      </c>
      <c r="I575" s="39" t="s">
        <v>1886</v>
      </c>
      <c r="J575" s="53" t="s">
        <v>1885</v>
      </c>
      <c r="K575" s="54" t="s">
        <v>1886</v>
      </c>
    </row>
    <row r="576" spans="1:11" x14ac:dyDescent="0.45">
      <c r="A576" s="39" t="s">
        <v>1797</v>
      </c>
      <c r="B576" s="53" t="s">
        <v>143</v>
      </c>
      <c r="C576" s="39" t="s">
        <v>1927</v>
      </c>
      <c r="D576" s="53" t="s">
        <v>1928</v>
      </c>
      <c r="E576" s="60" t="s">
        <v>1929</v>
      </c>
      <c r="F576" s="60" t="str">
        <f t="shared" si="8"/>
        <v>埼玉県入間郡毛呂山町</v>
      </c>
      <c r="G576" s="61">
        <v>11326</v>
      </c>
      <c r="H576" s="53" t="s">
        <v>1828</v>
      </c>
      <c r="I576" s="39" t="s">
        <v>1829</v>
      </c>
      <c r="J576" s="53" t="s">
        <v>1828</v>
      </c>
      <c r="K576" s="54" t="s">
        <v>1829</v>
      </c>
    </row>
    <row r="577" spans="1:11" x14ac:dyDescent="0.45">
      <c r="A577" s="39" t="s">
        <v>1797</v>
      </c>
      <c r="B577" s="53" t="s">
        <v>143</v>
      </c>
      <c r="C577" s="39" t="s">
        <v>1930</v>
      </c>
      <c r="D577" s="53" t="s">
        <v>1931</v>
      </c>
      <c r="E577" s="60" t="s">
        <v>1932</v>
      </c>
      <c r="F577" s="60" t="str">
        <f t="shared" si="8"/>
        <v>埼玉県入間郡越生町</v>
      </c>
      <c r="G577" s="61">
        <v>11327</v>
      </c>
      <c r="H577" s="53" t="s">
        <v>1828</v>
      </c>
      <c r="I577" s="39" t="s">
        <v>1829</v>
      </c>
      <c r="J577" s="53" t="s">
        <v>1828</v>
      </c>
      <c r="K577" s="54" t="s">
        <v>1829</v>
      </c>
    </row>
    <row r="578" spans="1:11" x14ac:dyDescent="0.45">
      <c r="A578" s="39" t="s">
        <v>1797</v>
      </c>
      <c r="B578" s="53" t="s">
        <v>143</v>
      </c>
      <c r="C578" s="39" t="s">
        <v>1933</v>
      </c>
      <c r="D578" s="53" t="s">
        <v>1934</v>
      </c>
      <c r="E578" s="60" t="s">
        <v>1935</v>
      </c>
      <c r="F578" s="60" t="str">
        <f t="shared" si="8"/>
        <v>埼玉県比企郡滑川町</v>
      </c>
      <c r="G578" s="61">
        <v>11341</v>
      </c>
      <c r="H578" s="53" t="s">
        <v>1828</v>
      </c>
      <c r="I578" s="39" t="s">
        <v>1829</v>
      </c>
      <c r="J578" s="53" t="s">
        <v>1828</v>
      </c>
      <c r="K578" s="54" t="s">
        <v>1829</v>
      </c>
    </row>
    <row r="579" spans="1:11" x14ac:dyDescent="0.45">
      <c r="A579" s="39" t="s">
        <v>1797</v>
      </c>
      <c r="B579" s="53" t="s">
        <v>143</v>
      </c>
      <c r="C579" s="39" t="s">
        <v>1936</v>
      </c>
      <c r="D579" s="53" t="s">
        <v>1937</v>
      </c>
      <c r="E579" s="60" t="s">
        <v>1938</v>
      </c>
      <c r="F579" s="60" t="str">
        <f t="shared" ref="F579:F642" si="9">B579&amp;E579</f>
        <v>埼玉県比企郡嵐山町</v>
      </c>
      <c r="G579" s="61">
        <v>11342</v>
      </c>
      <c r="H579" s="53" t="s">
        <v>1828</v>
      </c>
      <c r="I579" s="39" t="s">
        <v>1829</v>
      </c>
      <c r="J579" s="53" t="s">
        <v>1828</v>
      </c>
      <c r="K579" s="54" t="s">
        <v>1829</v>
      </c>
    </row>
    <row r="580" spans="1:11" x14ac:dyDescent="0.45">
      <c r="A580" s="39" t="s">
        <v>1797</v>
      </c>
      <c r="B580" s="53" t="s">
        <v>143</v>
      </c>
      <c r="C580" s="39" t="s">
        <v>1939</v>
      </c>
      <c r="D580" s="53" t="s">
        <v>1940</v>
      </c>
      <c r="E580" s="60" t="s">
        <v>1941</v>
      </c>
      <c r="F580" s="60" t="str">
        <f t="shared" si="9"/>
        <v>埼玉県比企郡小川町</v>
      </c>
      <c r="G580" s="61">
        <v>11343</v>
      </c>
      <c r="H580" s="53" t="s">
        <v>1828</v>
      </c>
      <c r="I580" s="39" t="s">
        <v>1829</v>
      </c>
      <c r="J580" s="53" t="s">
        <v>1828</v>
      </c>
      <c r="K580" s="54" t="s">
        <v>1829</v>
      </c>
    </row>
    <row r="581" spans="1:11" x14ac:dyDescent="0.45">
      <c r="A581" s="39" t="s">
        <v>1797</v>
      </c>
      <c r="B581" s="53" t="s">
        <v>143</v>
      </c>
      <c r="C581" s="39" t="s">
        <v>1942</v>
      </c>
      <c r="D581" s="53" t="s">
        <v>1943</v>
      </c>
      <c r="E581" s="60" t="s">
        <v>1944</v>
      </c>
      <c r="F581" s="60" t="str">
        <f t="shared" si="9"/>
        <v>埼玉県比企郡川島町</v>
      </c>
      <c r="G581" s="61">
        <v>11346</v>
      </c>
      <c r="H581" s="53" t="s">
        <v>1828</v>
      </c>
      <c r="I581" s="39" t="s">
        <v>1829</v>
      </c>
      <c r="J581" s="53" t="s">
        <v>1828</v>
      </c>
      <c r="K581" s="54" t="s">
        <v>1829</v>
      </c>
    </row>
    <row r="582" spans="1:11" x14ac:dyDescent="0.45">
      <c r="A582" s="39" t="s">
        <v>1797</v>
      </c>
      <c r="B582" s="53" t="s">
        <v>143</v>
      </c>
      <c r="C582" s="39" t="s">
        <v>1945</v>
      </c>
      <c r="D582" s="53" t="s">
        <v>1946</v>
      </c>
      <c r="E582" s="60" t="s">
        <v>1947</v>
      </c>
      <c r="F582" s="60" t="str">
        <f t="shared" si="9"/>
        <v>埼玉県比企郡吉見町</v>
      </c>
      <c r="G582" s="61">
        <v>11347</v>
      </c>
      <c r="H582" s="53" t="s">
        <v>1828</v>
      </c>
      <c r="I582" s="39" t="s">
        <v>1829</v>
      </c>
      <c r="J582" s="53" t="s">
        <v>1828</v>
      </c>
      <c r="K582" s="54" t="s">
        <v>1829</v>
      </c>
    </row>
    <row r="583" spans="1:11" x14ac:dyDescent="0.45">
      <c r="A583" s="39" t="s">
        <v>1797</v>
      </c>
      <c r="B583" s="53" t="s">
        <v>143</v>
      </c>
      <c r="C583" s="39" t="s">
        <v>1948</v>
      </c>
      <c r="D583" s="53" t="s">
        <v>1949</v>
      </c>
      <c r="E583" s="60" t="s">
        <v>1950</v>
      </c>
      <c r="F583" s="60" t="str">
        <f t="shared" si="9"/>
        <v>埼玉県比企郡鳩山町</v>
      </c>
      <c r="G583" s="61">
        <v>11348</v>
      </c>
      <c r="H583" s="53" t="s">
        <v>1828</v>
      </c>
      <c r="I583" s="39" t="s">
        <v>1829</v>
      </c>
      <c r="J583" s="53" t="s">
        <v>1828</v>
      </c>
      <c r="K583" s="54" t="s">
        <v>1829</v>
      </c>
    </row>
    <row r="584" spans="1:11" x14ac:dyDescent="0.45">
      <c r="A584" s="39" t="s">
        <v>1797</v>
      </c>
      <c r="B584" s="53" t="s">
        <v>143</v>
      </c>
      <c r="C584" s="39" t="s">
        <v>1951</v>
      </c>
      <c r="D584" s="53" t="s">
        <v>1952</v>
      </c>
      <c r="E584" s="60" t="s">
        <v>1953</v>
      </c>
      <c r="F584" s="60" t="str">
        <f t="shared" si="9"/>
        <v>埼玉県比企郡ときがわ町</v>
      </c>
      <c r="G584" s="61">
        <v>11349</v>
      </c>
      <c r="H584" s="53" t="s">
        <v>1828</v>
      </c>
      <c r="I584" s="39" t="s">
        <v>1829</v>
      </c>
      <c r="J584" s="53" t="s">
        <v>1828</v>
      </c>
      <c r="K584" s="54" t="s">
        <v>1829</v>
      </c>
    </row>
    <row r="585" spans="1:11" x14ac:dyDescent="0.45">
      <c r="A585" s="39" t="s">
        <v>1797</v>
      </c>
      <c r="B585" s="53" t="s">
        <v>143</v>
      </c>
      <c r="C585" s="39" t="s">
        <v>1954</v>
      </c>
      <c r="D585" s="53" t="s">
        <v>1955</v>
      </c>
      <c r="E585" s="60" t="s">
        <v>1956</v>
      </c>
      <c r="F585" s="60" t="str">
        <f t="shared" si="9"/>
        <v>埼玉県秩父郡横瀬町</v>
      </c>
      <c r="G585" s="61">
        <v>11361</v>
      </c>
      <c r="H585" s="53" t="s">
        <v>1844</v>
      </c>
      <c r="I585" s="39" t="s">
        <v>1845</v>
      </c>
      <c r="J585" s="53" t="s">
        <v>1844</v>
      </c>
      <c r="K585" s="54" t="s">
        <v>1845</v>
      </c>
    </row>
    <row r="586" spans="1:11" x14ac:dyDescent="0.45">
      <c r="A586" s="39" t="s">
        <v>1797</v>
      </c>
      <c r="B586" s="53" t="s">
        <v>143</v>
      </c>
      <c r="C586" s="39" t="s">
        <v>1957</v>
      </c>
      <c r="D586" s="53" t="s">
        <v>1958</v>
      </c>
      <c r="E586" s="60" t="s">
        <v>1959</v>
      </c>
      <c r="F586" s="60" t="str">
        <f t="shared" si="9"/>
        <v>埼玉県秩父郡皆野町</v>
      </c>
      <c r="G586" s="61">
        <v>11362</v>
      </c>
      <c r="H586" s="53" t="s">
        <v>1844</v>
      </c>
      <c r="I586" s="39" t="s">
        <v>1845</v>
      </c>
      <c r="J586" s="53" t="s">
        <v>1844</v>
      </c>
      <c r="K586" s="54" t="s">
        <v>1845</v>
      </c>
    </row>
    <row r="587" spans="1:11" x14ac:dyDescent="0.45">
      <c r="A587" s="39" t="s">
        <v>1797</v>
      </c>
      <c r="B587" s="53" t="s">
        <v>143</v>
      </c>
      <c r="C587" s="39" t="s">
        <v>1960</v>
      </c>
      <c r="D587" s="53" t="s">
        <v>1961</v>
      </c>
      <c r="E587" s="60" t="s">
        <v>1962</v>
      </c>
      <c r="F587" s="60" t="str">
        <f t="shared" si="9"/>
        <v>埼玉県秩父郡長瀞町</v>
      </c>
      <c r="G587" s="61">
        <v>11363</v>
      </c>
      <c r="H587" s="53" t="s">
        <v>1844</v>
      </c>
      <c r="I587" s="39" t="s">
        <v>1845</v>
      </c>
      <c r="J587" s="53" t="s">
        <v>1844</v>
      </c>
      <c r="K587" s="54" t="s">
        <v>1845</v>
      </c>
    </row>
    <row r="588" spans="1:11" x14ac:dyDescent="0.45">
      <c r="A588" s="39" t="s">
        <v>1797</v>
      </c>
      <c r="B588" s="53" t="s">
        <v>143</v>
      </c>
      <c r="C588" s="39" t="s">
        <v>1963</v>
      </c>
      <c r="D588" s="53" t="s">
        <v>1964</v>
      </c>
      <c r="E588" s="60" t="s">
        <v>1965</v>
      </c>
      <c r="F588" s="60" t="str">
        <f t="shared" si="9"/>
        <v>埼玉県秩父郡小鹿野町</v>
      </c>
      <c r="G588" s="61">
        <v>11365</v>
      </c>
      <c r="H588" s="53" t="s">
        <v>1844</v>
      </c>
      <c r="I588" s="39" t="s">
        <v>1845</v>
      </c>
      <c r="J588" s="53" t="s">
        <v>1844</v>
      </c>
      <c r="K588" s="54" t="s">
        <v>1845</v>
      </c>
    </row>
    <row r="589" spans="1:11" x14ac:dyDescent="0.45">
      <c r="A589" s="39" t="s">
        <v>1797</v>
      </c>
      <c r="B589" s="53" t="s">
        <v>143</v>
      </c>
      <c r="C589" s="39" t="s">
        <v>1966</v>
      </c>
      <c r="D589" s="53" t="s">
        <v>1967</v>
      </c>
      <c r="E589" s="60" t="s">
        <v>1968</v>
      </c>
      <c r="F589" s="60" t="str">
        <f t="shared" si="9"/>
        <v>埼玉県秩父郡東秩父村</v>
      </c>
      <c r="G589" s="61">
        <v>11369</v>
      </c>
      <c r="H589" s="53" t="s">
        <v>1828</v>
      </c>
      <c r="I589" s="39" t="s">
        <v>1829</v>
      </c>
      <c r="J589" s="53" t="s">
        <v>1828</v>
      </c>
      <c r="K589" s="54" t="s">
        <v>1829</v>
      </c>
    </row>
    <row r="590" spans="1:11" x14ac:dyDescent="0.45">
      <c r="A590" s="39" t="s">
        <v>1797</v>
      </c>
      <c r="B590" s="53" t="s">
        <v>143</v>
      </c>
      <c r="C590" s="39" t="s">
        <v>1969</v>
      </c>
      <c r="D590" s="53" t="s">
        <v>1130</v>
      </c>
      <c r="E590" s="60" t="s">
        <v>1970</v>
      </c>
      <c r="F590" s="60" t="str">
        <f t="shared" si="9"/>
        <v>埼玉県児玉郡美里町</v>
      </c>
      <c r="G590" s="61">
        <v>11381</v>
      </c>
      <c r="H590" s="53" t="s">
        <v>1832</v>
      </c>
      <c r="I590" s="39" t="s">
        <v>1833</v>
      </c>
      <c r="J590" s="53" t="s">
        <v>1832</v>
      </c>
      <c r="K590" s="54" t="s">
        <v>1833</v>
      </c>
    </row>
    <row r="591" spans="1:11" x14ac:dyDescent="0.45">
      <c r="A591" s="39" t="s">
        <v>1797</v>
      </c>
      <c r="B591" s="53" t="s">
        <v>143</v>
      </c>
      <c r="C591" s="39" t="s">
        <v>1971</v>
      </c>
      <c r="D591" s="53" t="s">
        <v>1972</v>
      </c>
      <c r="E591" s="60" t="s">
        <v>1973</v>
      </c>
      <c r="F591" s="60" t="str">
        <f t="shared" si="9"/>
        <v>埼玉県児玉郡神川町</v>
      </c>
      <c r="G591" s="61">
        <v>11383</v>
      </c>
      <c r="H591" s="53" t="s">
        <v>1832</v>
      </c>
      <c r="I591" s="39" t="s">
        <v>1833</v>
      </c>
      <c r="J591" s="53" t="s">
        <v>1832</v>
      </c>
      <c r="K591" s="54" t="s">
        <v>1833</v>
      </c>
    </row>
    <row r="592" spans="1:11" x14ac:dyDescent="0.45">
      <c r="A592" s="39" t="s">
        <v>1797</v>
      </c>
      <c r="B592" s="53" t="s">
        <v>143</v>
      </c>
      <c r="C592" s="39" t="s">
        <v>1974</v>
      </c>
      <c r="D592" s="53" t="s">
        <v>1975</v>
      </c>
      <c r="E592" s="60" t="s">
        <v>1976</v>
      </c>
      <c r="F592" s="60" t="str">
        <f t="shared" si="9"/>
        <v>埼玉県児玉郡上里町</v>
      </c>
      <c r="G592" s="61">
        <v>11385</v>
      </c>
      <c r="H592" s="53" t="s">
        <v>1832</v>
      </c>
      <c r="I592" s="39" t="s">
        <v>1833</v>
      </c>
      <c r="J592" s="53" t="s">
        <v>1832</v>
      </c>
      <c r="K592" s="54" t="s">
        <v>1833</v>
      </c>
    </row>
    <row r="593" spans="1:11" x14ac:dyDescent="0.45">
      <c r="A593" s="39" t="s">
        <v>1797</v>
      </c>
      <c r="B593" s="53" t="s">
        <v>143</v>
      </c>
      <c r="C593" s="39" t="s">
        <v>1977</v>
      </c>
      <c r="D593" s="53" t="s">
        <v>1978</v>
      </c>
      <c r="E593" s="60" t="s">
        <v>1979</v>
      </c>
      <c r="F593" s="60" t="str">
        <f t="shared" si="9"/>
        <v>埼玉県大里郡寄居町</v>
      </c>
      <c r="G593" s="61">
        <v>11408</v>
      </c>
      <c r="H593" s="53" t="s">
        <v>1832</v>
      </c>
      <c r="I593" s="39" t="s">
        <v>1833</v>
      </c>
      <c r="J593" s="53" t="s">
        <v>1832</v>
      </c>
      <c r="K593" s="54" t="s">
        <v>1833</v>
      </c>
    </row>
    <row r="594" spans="1:11" x14ac:dyDescent="0.45">
      <c r="A594" s="39" t="s">
        <v>1797</v>
      </c>
      <c r="B594" s="53" t="s">
        <v>143</v>
      </c>
      <c r="C594" s="39" t="s">
        <v>1980</v>
      </c>
      <c r="D594" s="53" t="s">
        <v>1981</v>
      </c>
      <c r="E594" s="60" t="s">
        <v>1982</v>
      </c>
      <c r="F594" s="60" t="str">
        <f t="shared" si="9"/>
        <v>埼玉県南埼玉郡宮代町</v>
      </c>
      <c r="G594" s="61">
        <v>11442</v>
      </c>
      <c r="H594" s="53" t="s">
        <v>1840</v>
      </c>
      <c r="I594" s="39" t="s">
        <v>1841</v>
      </c>
      <c r="J594" s="53" t="s">
        <v>1840</v>
      </c>
      <c r="K594" s="54" t="s">
        <v>1841</v>
      </c>
    </row>
    <row r="595" spans="1:11" x14ac:dyDescent="0.45">
      <c r="A595" s="39" t="s">
        <v>1797</v>
      </c>
      <c r="B595" s="53" t="s">
        <v>143</v>
      </c>
      <c r="C595" s="39" t="s">
        <v>1983</v>
      </c>
      <c r="D595" s="53" t="s">
        <v>1984</v>
      </c>
      <c r="E595" s="60" t="s">
        <v>1985</v>
      </c>
      <c r="F595" s="60" t="str">
        <f t="shared" si="9"/>
        <v>埼玉県北葛飾郡杉戸町</v>
      </c>
      <c r="G595" s="61">
        <v>11464</v>
      </c>
      <c r="H595" s="53" t="s">
        <v>1840</v>
      </c>
      <c r="I595" s="39" t="s">
        <v>1841</v>
      </c>
      <c r="J595" s="53" t="s">
        <v>1840</v>
      </c>
      <c r="K595" s="54" t="s">
        <v>1841</v>
      </c>
    </row>
    <row r="596" spans="1:11" x14ac:dyDescent="0.45">
      <c r="A596" s="39" t="s">
        <v>1797</v>
      </c>
      <c r="B596" s="53" t="s">
        <v>143</v>
      </c>
      <c r="C596" s="39" t="s">
        <v>1986</v>
      </c>
      <c r="D596" s="53" t="s">
        <v>1987</v>
      </c>
      <c r="E596" s="60" t="s">
        <v>1988</v>
      </c>
      <c r="F596" s="60" t="str">
        <f t="shared" si="9"/>
        <v>埼玉県北葛飾郡松伏町</v>
      </c>
      <c r="G596" s="61">
        <v>11465</v>
      </c>
      <c r="H596" s="53" t="s">
        <v>1860</v>
      </c>
      <c r="I596" s="39" t="s">
        <v>1861</v>
      </c>
      <c r="J596" s="53" t="s">
        <v>1860</v>
      </c>
      <c r="K596" s="54" t="s">
        <v>1861</v>
      </c>
    </row>
    <row r="597" spans="1:11" x14ac:dyDescent="0.45">
      <c r="A597" s="39" t="s">
        <v>1989</v>
      </c>
      <c r="B597" s="53" t="s">
        <v>144</v>
      </c>
      <c r="C597" s="39" t="s">
        <v>1990</v>
      </c>
      <c r="D597" s="53" t="s">
        <v>227</v>
      </c>
      <c r="E597" s="60" t="s">
        <v>1991</v>
      </c>
      <c r="F597" s="60" t="str">
        <f t="shared" si="9"/>
        <v>千葉県千葉市中央区</v>
      </c>
      <c r="G597" s="61">
        <v>12101</v>
      </c>
      <c r="H597" s="53" t="s">
        <v>1992</v>
      </c>
      <c r="I597" s="39" t="s">
        <v>1993</v>
      </c>
      <c r="J597" s="53" t="s">
        <v>1992</v>
      </c>
      <c r="K597" s="54" t="s">
        <v>1993</v>
      </c>
    </row>
    <row r="598" spans="1:11" x14ac:dyDescent="0.45">
      <c r="A598" s="39" t="s">
        <v>1989</v>
      </c>
      <c r="B598" s="53" t="s">
        <v>144</v>
      </c>
      <c r="C598" s="39" t="s">
        <v>1994</v>
      </c>
      <c r="D598" s="53" t="s">
        <v>1995</v>
      </c>
      <c r="E598" s="60" t="s">
        <v>1996</v>
      </c>
      <c r="F598" s="60" t="str">
        <f t="shared" si="9"/>
        <v>千葉県千葉市花見川区</v>
      </c>
      <c r="G598" s="61">
        <v>12102</v>
      </c>
      <c r="H598" s="53" t="s">
        <v>1992</v>
      </c>
      <c r="I598" s="39" t="s">
        <v>1993</v>
      </c>
      <c r="J598" s="53" t="s">
        <v>1992</v>
      </c>
      <c r="K598" s="54" t="s">
        <v>1993</v>
      </c>
    </row>
    <row r="599" spans="1:11" x14ac:dyDescent="0.45">
      <c r="A599" s="39" t="s">
        <v>1989</v>
      </c>
      <c r="B599" s="53" t="s">
        <v>144</v>
      </c>
      <c r="C599" s="39" t="s">
        <v>1997</v>
      </c>
      <c r="D599" s="53" t="s">
        <v>1998</v>
      </c>
      <c r="E599" s="60" t="s">
        <v>1999</v>
      </c>
      <c r="F599" s="60" t="str">
        <f t="shared" si="9"/>
        <v>千葉県千葉市稲毛区</v>
      </c>
      <c r="G599" s="61">
        <v>12103</v>
      </c>
      <c r="H599" s="53" t="s">
        <v>1992</v>
      </c>
      <c r="I599" s="39" t="s">
        <v>1993</v>
      </c>
      <c r="J599" s="53" t="s">
        <v>1992</v>
      </c>
      <c r="K599" s="54" t="s">
        <v>1993</v>
      </c>
    </row>
    <row r="600" spans="1:11" x14ac:dyDescent="0.45">
      <c r="A600" s="39" t="s">
        <v>1989</v>
      </c>
      <c r="B600" s="53" t="s">
        <v>144</v>
      </c>
      <c r="C600" s="39" t="s">
        <v>2000</v>
      </c>
      <c r="D600" s="53" t="s">
        <v>2001</v>
      </c>
      <c r="E600" s="60" t="s">
        <v>2002</v>
      </c>
      <c r="F600" s="60" t="str">
        <f t="shared" si="9"/>
        <v>千葉県千葉市若葉区</v>
      </c>
      <c r="G600" s="61">
        <v>12104</v>
      </c>
      <c r="H600" s="53" t="s">
        <v>1992</v>
      </c>
      <c r="I600" s="39" t="s">
        <v>1993</v>
      </c>
      <c r="J600" s="53" t="s">
        <v>1992</v>
      </c>
      <c r="K600" s="54" t="s">
        <v>1993</v>
      </c>
    </row>
    <row r="601" spans="1:11" x14ac:dyDescent="0.45">
      <c r="A601" s="39" t="s">
        <v>1989</v>
      </c>
      <c r="B601" s="53" t="s">
        <v>144</v>
      </c>
      <c r="C601" s="39" t="s">
        <v>2003</v>
      </c>
      <c r="D601" s="53" t="s">
        <v>1821</v>
      </c>
      <c r="E601" s="60" t="s">
        <v>2004</v>
      </c>
      <c r="F601" s="60" t="str">
        <f t="shared" si="9"/>
        <v>千葉県千葉市緑区</v>
      </c>
      <c r="G601" s="61">
        <v>12105</v>
      </c>
      <c r="H601" s="53" t="s">
        <v>1992</v>
      </c>
      <c r="I601" s="39" t="s">
        <v>1993</v>
      </c>
      <c r="J601" s="53" t="s">
        <v>1992</v>
      </c>
      <c r="K601" s="54" t="s">
        <v>1993</v>
      </c>
    </row>
    <row r="602" spans="1:11" x14ac:dyDescent="0.45">
      <c r="A602" s="39" t="s">
        <v>1989</v>
      </c>
      <c r="B602" s="53" t="s">
        <v>144</v>
      </c>
      <c r="C602" s="39" t="s">
        <v>2005</v>
      </c>
      <c r="D602" s="53" t="s">
        <v>2006</v>
      </c>
      <c r="E602" s="60" t="s">
        <v>2007</v>
      </c>
      <c r="F602" s="60" t="str">
        <f t="shared" si="9"/>
        <v>千葉県千葉市美浜区</v>
      </c>
      <c r="G602" s="61">
        <v>12106</v>
      </c>
      <c r="H602" s="53" t="s">
        <v>1992</v>
      </c>
      <c r="I602" s="39" t="s">
        <v>1993</v>
      </c>
      <c r="J602" s="53" t="s">
        <v>1992</v>
      </c>
      <c r="K602" s="54" t="s">
        <v>1993</v>
      </c>
    </row>
    <row r="603" spans="1:11" x14ac:dyDescent="0.45">
      <c r="A603" s="39" t="s">
        <v>1989</v>
      </c>
      <c r="B603" s="53" t="s">
        <v>144</v>
      </c>
      <c r="C603" s="39" t="s">
        <v>2008</v>
      </c>
      <c r="D603" s="53" t="s">
        <v>2009</v>
      </c>
      <c r="E603" s="60" t="s">
        <v>2009</v>
      </c>
      <c r="F603" s="60" t="str">
        <f t="shared" si="9"/>
        <v>千葉県銚子市</v>
      </c>
      <c r="G603" s="61">
        <v>12202</v>
      </c>
      <c r="H603" s="53" t="s">
        <v>2010</v>
      </c>
      <c r="I603" s="39" t="s">
        <v>2011</v>
      </c>
      <c r="J603" s="53" t="s">
        <v>2010</v>
      </c>
      <c r="K603" s="54" t="s">
        <v>2011</v>
      </c>
    </row>
    <row r="604" spans="1:11" x14ac:dyDescent="0.45">
      <c r="A604" s="39" t="s">
        <v>1989</v>
      </c>
      <c r="B604" s="53" t="s">
        <v>144</v>
      </c>
      <c r="C604" s="39" t="s">
        <v>2012</v>
      </c>
      <c r="D604" s="53" t="s">
        <v>2013</v>
      </c>
      <c r="E604" s="60" t="s">
        <v>2013</v>
      </c>
      <c r="F604" s="60" t="str">
        <f t="shared" si="9"/>
        <v>千葉県市川市</v>
      </c>
      <c r="G604" s="61">
        <v>12203</v>
      </c>
      <c r="H604" s="53" t="s">
        <v>2014</v>
      </c>
      <c r="I604" s="39" t="s">
        <v>2015</v>
      </c>
      <c r="J604" s="53" t="s">
        <v>2014</v>
      </c>
      <c r="K604" s="54" t="s">
        <v>2015</v>
      </c>
    </row>
    <row r="605" spans="1:11" x14ac:dyDescent="0.45">
      <c r="A605" s="39" t="s">
        <v>1989</v>
      </c>
      <c r="B605" s="53" t="s">
        <v>144</v>
      </c>
      <c r="C605" s="39" t="s">
        <v>2016</v>
      </c>
      <c r="D605" s="53" t="s">
        <v>2017</v>
      </c>
      <c r="E605" s="60" t="s">
        <v>2017</v>
      </c>
      <c r="F605" s="60" t="str">
        <f t="shared" si="9"/>
        <v>千葉県船橋市</v>
      </c>
      <c r="G605" s="61">
        <v>12204</v>
      </c>
      <c r="H605" s="53" t="s">
        <v>2014</v>
      </c>
      <c r="I605" s="39" t="s">
        <v>2015</v>
      </c>
      <c r="J605" s="53" t="s">
        <v>2014</v>
      </c>
      <c r="K605" s="54" t="s">
        <v>2015</v>
      </c>
    </row>
    <row r="606" spans="1:11" x14ac:dyDescent="0.45">
      <c r="A606" s="39" t="s">
        <v>1989</v>
      </c>
      <c r="B606" s="53" t="s">
        <v>144</v>
      </c>
      <c r="C606" s="39" t="s">
        <v>2018</v>
      </c>
      <c r="D606" s="53" t="s">
        <v>2019</v>
      </c>
      <c r="E606" s="60" t="s">
        <v>2019</v>
      </c>
      <c r="F606" s="60" t="str">
        <f t="shared" si="9"/>
        <v>千葉県館山市</v>
      </c>
      <c r="G606" s="61">
        <v>12205</v>
      </c>
      <c r="H606" s="53" t="s">
        <v>2020</v>
      </c>
      <c r="I606" s="39" t="s">
        <v>2021</v>
      </c>
      <c r="J606" s="53" t="s">
        <v>2020</v>
      </c>
      <c r="K606" s="54" t="s">
        <v>2021</v>
      </c>
    </row>
    <row r="607" spans="1:11" x14ac:dyDescent="0.45">
      <c r="A607" s="39" t="s">
        <v>1989</v>
      </c>
      <c r="B607" s="53" t="s">
        <v>144</v>
      </c>
      <c r="C607" s="39" t="s">
        <v>2022</v>
      </c>
      <c r="D607" s="53" t="s">
        <v>2023</v>
      </c>
      <c r="E607" s="60" t="s">
        <v>2023</v>
      </c>
      <c r="F607" s="60" t="str">
        <f t="shared" si="9"/>
        <v>千葉県木更津市</v>
      </c>
      <c r="G607" s="61">
        <v>12206</v>
      </c>
      <c r="H607" s="53" t="s">
        <v>2024</v>
      </c>
      <c r="I607" s="39" t="s">
        <v>2025</v>
      </c>
      <c r="J607" s="53" t="s">
        <v>2024</v>
      </c>
      <c r="K607" s="54" t="s">
        <v>2025</v>
      </c>
    </row>
    <row r="608" spans="1:11" x14ac:dyDescent="0.45">
      <c r="A608" s="39" t="s">
        <v>1989</v>
      </c>
      <c r="B608" s="53" t="s">
        <v>144</v>
      </c>
      <c r="C608" s="39" t="s">
        <v>2026</v>
      </c>
      <c r="D608" s="53" t="s">
        <v>2027</v>
      </c>
      <c r="E608" s="60" t="s">
        <v>2027</v>
      </c>
      <c r="F608" s="60" t="str">
        <f t="shared" si="9"/>
        <v>千葉県松戸市</v>
      </c>
      <c r="G608" s="61">
        <v>12207</v>
      </c>
      <c r="H608" s="53" t="s">
        <v>2028</v>
      </c>
      <c r="I608" s="39" t="s">
        <v>2029</v>
      </c>
      <c r="J608" s="53" t="s">
        <v>2028</v>
      </c>
      <c r="K608" s="54" t="s">
        <v>2029</v>
      </c>
    </row>
    <row r="609" spans="1:11" x14ac:dyDescent="0.45">
      <c r="A609" s="39" t="s">
        <v>1989</v>
      </c>
      <c r="B609" s="53" t="s">
        <v>144</v>
      </c>
      <c r="C609" s="39" t="s">
        <v>2030</v>
      </c>
      <c r="D609" s="53" t="s">
        <v>2031</v>
      </c>
      <c r="E609" s="60" t="s">
        <v>2031</v>
      </c>
      <c r="F609" s="60" t="str">
        <f t="shared" si="9"/>
        <v>千葉県野田市</v>
      </c>
      <c r="G609" s="61">
        <v>12208</v>
      </c>
      <c r="H609" s="53" t="s">
        <v>2028</v>
      </c>
      <c r="I609" s="39" t="s">
        <v>2029</v>
      </c>
      <c r="J609" s="53" t="s">
        <v>2028</v>
      </c>
      <c r="K609" s="54" t="s">
        <v>2029</v>
      </c>
    </row>
    <row r="610" spans="1:11" x14ac:dyDescent="0.45">
      <c r="A610" s="39" t="s">
        <v>1989</v>
      </c>
      <c r="B610" s="53" t="s">
        <v>144</v>
      </c>
      <c r="C610" s="39" t="s">
        <v>2032</v>
      </c>
      <c r="D610" s="53" t="s">
        <v>2033</v>
      </c>
      <c r="E610" s="60" t="s">
        <v>2033</v>
      </c>
      <c r="F610" s="60" t="str">
        <f t="shared" si="9"/>
        <v>千葉県茂原市</v>
      </c>
      <c r="G610" s="61">
        <v>12210</v>
      </c>
      <c r="H610" s="53" t="s">
        <v>2034</v>
      </c>
      <c r="I610" s="39" t="s">
        <v>2035</v>
      </c>
      <c r="J610" s="53" t="s">
        <v>2034</v>
      </c>
      <c r="K610" s="54" t="s">
        <v>2035</v>
      </c>
    </row>
    <row r="611" spans="1:11" x14ac:dyDescent="0.45">
      <c r="A611" s="39" t="s">
        <v>1989</v>
      </c>
      <c r="B611" s="53" t="s">
        <v>144</v>
      </c>
      <c r="C611" s="39" t="s">
        <v>2036</v>
      </c>
      <c r="D611" s="53" t="s">
        <v>2037</v>
      </c>
      <c r="E611" s="60" t="s">
        <v>2037</v>
      </c>
      <c r="F611" s="60" t="str">
        <f t="shared" si="9"/>
        <v>千葉県成田市</v>
      </c>
      <c r="G611" s="61">
        <v>12211</v>
      </c>
      <c r="H611" s="53" t="s">
        <v>2038</v>
      </c>
      <c r="I611" s="39" t="s">
        <v>2039</v>
      </c>
      <c r="J611" s="53" t="s">
        <v>2038</v>
      </c>
      <c r="K611" s="54" t="s">
        <v>2039</v>
      </c>
    </row>
    <row r="612" spans="1:11" x14ac:dyDescent="0.45">
      <c r="A612" s="39" t="s">
        <v>1989</v>
      </c>
      <c r="B612" s="53" t="s">
        <v>144</v>
      </c>
      <c r="C612" s="39" t="s">
        <v>2040</v>
      </c>
      <c r="D612" s="53" t="s">
        <v>2041</v>
      </c>
      <c r="E612" s="60" t="s">
        <v>2041</v>
      </c>
      <c r="F612" s="60" t="str">
        <f t="shared" si="9"/>
        <v>千葉県佐倉市</v>
      </c>
      <c r="G612" s="61">
        <v>12212</v>
      </c>
      <c r="H612" s="53" t="s">
        <v>2038</v>
      </c>
      <c r="I612" s="39" t="s">
        <v>2039</v>
      </c>
      <c r="J612" s="53" t="s">
        <v>2038</v>
      </c>
      <c r="K612" s="54" t="s">
        <v>2039</v>
      </c>
    </row>
    <row r="613" spans="1:11" x14ac:dyDescent="0.45">
      <c r="A613" s="39" t="s">
        <v>1989</v>
      </c>
      <c r="B613" s="53" t="s">
        <v>144</v>
      </c>
      <c r="C613" s="39" t="s">
        <v>2042</v>
      </c>
      <c r="D613" s="53" t="s">
        <v>2043</v>
      </c>
      <c r="E613" s="60" t="s">
        <v>2043</v>
      </c>
      <c r="F613" s="60" t="str">
        <f t="shared" si="9"/>
        <v>千葉県東金市</v>
      </c>
      <c r="G613" s="61">
        <v>12213</v>
      </c>
      <c r="H613" s="53" t="s">
        <v>2034</v>
      </c>
      <c r="I613" s="39" t="s">
        <v>2035</v>
      </c>
      <c r="J613" s="53" t="s">
        <v>2034</v>
      </c>
      <c r="K613" s="54" t="s">
        <v>2035</v>
      </c>
    </row>
    <row r="614" spans="1:11" x14ac:dyDescent="0.45">
      <c r="A614" s="39" t="s">
        <v>1989</v>
      </c>
      <c r="B614" s="53" t="s">
        <v>144</v>
      </c>
      <c r="C614" s="39" t="s">
        <v>2044</v>
      </c>
      <c r="D614" s="53" t="s">
        <v>2045</v>
      </c>
      <c r="E614" s="60" t="s">
        <v>2045</v>
      </c>
      <c r="F614" s="60" t="str">
        <f t="shared" si="9"/>
        <v>千葉県旭市</v>
      </c>
      <c r="G614" s="61">
        <v>12215</v>
      </c>
      <c r="H614" s="53" t="s">
        <v>2010</v>
      </c>
      <c r="I614" s="39" t="s">
        <v>2011</v>
      </c>
      <c r="J614" s="53" t="s">
        <v>2010</v>
      </c>
      <c r="K614" s="54" t="s">
        <v>2011</v>
      </c>
    </row>
    <row r="615" spans="1:11" x14ac:dyDescent="0.45">
      <c r="A615" s="39" t="s">
        <v>1989</v>
      </c>
      <c r="B615" s="53" t="s">
        <v>144</v>
      </c>
      <c r="C615" s="39" t="s">
        <v>2046</v>
      </c>
      <c r="D615" s="53" t="s">
        <v>2047</v>
      </c>
      <c r="E615" s="60" t="s">
        <v>2047</v>
      </c>
      <c r="F615" s="60" t="str">
        <f t="shared" si="9"/>
        <v>千葉県習志野市</v>
      </c>
      <c r="G615" s="61">
        <v>12216</v>
      </c>
      <c r="H615" s="53" t="s">
        <v>2014</v>
      </c>
      <c r="I615" s="39" t="s">
        <v>2015</v>
      </c>
      <c r="J615" s="53" t="s">
        <v>2014</v>
      </c>
      <c r="K615" s="54" t="s">
        <v>2015</v>
      </c>
    </row>
    <row r="616" spans="1:11" x14ac:dyDescent="0.45">
      <c r="A616" s="39" t="s">
        <v>1989</v>
      </c>
      <c r="B616" s="53" t="s">
        <v>144</v>
      </c>
      <c r="C616" s="39" t="s">
        <v>2048</v>
      </c>
      <c r="D616" s="53" t="s">
        <v>2049</v>
      </c>
      <c r="E616" s="60" t="s">
        <v>2049</v>
      </c>
      <c r="F616" s="60" t="str">
        <f t="shared" si="9"/>
        <v>千葉県柏市</v>
      </c>
      <c r="G616" s="61">
        <v>12217</v>
      </c>
      <c r="H616" s="53" t="s">
        <v>2028</v>
      </c>
      <c r="I616" s="39" t="s">
        <v>2029</v>
      </c>
      <c r="J616" s="53" t="s">
        <v>2028</v>
      </c>
      <c r="K616" s="54" t="s">
        <v>2029</v>
      </c>
    </row>
    <row r="617" spans="1:11" x14ac:dyDescent="0.45">
      <c r="A617" s="39" t="s">
        <v>1989</v>
      </c>
      <c r="B617" s="53" t="s">
        <v>144</v>
      </c>
      <c r="C617" s="39" t="s">
        <v>2050</v>
      </c>
      <c r="D617" s="53" t="s">
        <v>2051</v>
      </c>
      <c r="E617" s="60" t="s">
        <v>2051</v>
      </c>
      <c r="F617" s="60" t="str">
        <f t="shared" si="9"/>
        <v>千葉県勝浦市</v>
      </c>
      <c r="G617" s="61">
        <v>12218</v>
      </c>
      <c r="H617" s="53" t="s">
        <v>2034</v>
      </c>
      <c r="I617" s="39" t="s">
        <v>2035</v>
      </c>
      <c r="J617" s="53" t="s">
        <v>2034</v>
      </c>
      <c r="K617" s="54" t="s">
        <v>2035</v>
      </c>
    </row>
    <row r="618" spans="1:11" x14ac:dyDescent="0.45">
      <c r="A618" s="39" t="s">
        <v>1989</v>
      </c>
      <c r="B618" s="53" t="s">
        <v>144</v>
      </c>
      <c r="C618" s="39" t="s">
        <v>2052</v>
      </c>
      <c r="D618" s="53" t="s">
        <v>2053</v>
      </c>
      <c r="E618" s="60" t="s">
        <v>2053</v>
      </c>
      <c r="F618" s="60" t="str">
        <f t="shared" si="9"/>
        <v>千葉県市原市</v>
      </c>
      <c r="G618" s="61">
        <v>12219</v>
      </c>
      <c r="H618" s="53" t="s">
        <v>2054</v>
      </c>
      <c r="I618" s="39" t="s">
        <v>2055</v>
      </c>
      <c r="J618" s="53" t="s">
        <v>2054</v>
      </c>
      <c r="K618" s="54" t="s">
        <v>2055</v>
      </c>
    </row>
    <row r="619" spans="1:11" x14ac:dyDescent="0.45">
      <c r="A619" s="39" t="s">
        <v>1989</v>
      </c>
      <c r="B619" s="53" t="s">
        <v>144</v>
      </c>
      <c r="C619" s="39" t="s">
        <v>2056</v>
      </c>
      <c r="D619" s="53" t="s">
        <v>2057</v>
      </c>
      <c r="E619" s="60" t="s">
        <v>2057</v>
      </c>
      <c r="F619" s="60" t="str">
        <f t="shared" si="9"/>
        <v>千葉県流山市</v>
      </c>
      <c r="G619" s="61">
        <v>12220</v>
      </c>
      <c r="H619" s="53" t="s">
        <v>2028</v>
      </c>
      <c r="I619" s="39" t="s">
        <v>2029</v>
      </c>
      <c r="J619" s="53" t="s">
        <v>2028</v>
      </c>
      <c r="K619" s="54" t="s">
        <v>2029</v>
      </c>
    </row>
    <row r="620" spans="1:11" x14ac:dyDescent="0.45">
      <c r="A620" s="39" t="s">
        <v>1989</v>
      </c>
      <c r="B620" s="53" t="s">
        <v>144</v>
      </c>
      <c r="C620" s="39" t="s">
        <v>2058</v>
      </c>
      <c r="D620" s="53" t="s">
        <v>2059</v>
      </c>
      <c r="E620" s="60" t="s">
        <v>2059</v>
      </c>
      <c r="F620" s="60" t="str">
        <f t="shared" si="9"/>
        <v>千葉県八千代市</v>
      </c>
      <c r="G620" s="61">
        <v>12221</v>
      </c>
      <c r="H620" s="53" t="s">
        <v>2014</v>
      </c>
      <c r="I620" s="39" t="s">
        <v>2015</v>
      </c>
      <c r="J620" s="53" t="s">
        <v>2014</v>
      </c>
      <c r="K620" s="54" t="s">
        <v>2015</v>
      </c>
    </row>
    <row r="621" spans="1:11" x14ac:dyDescent="0.45">
      <c r="A621" s="39" t="s">
        <v>1989</v>
      </c>
      <c r="B621" s="53" t="s">
        <v>144</v>
      </c>
      <c r="C621" s="39" t="s">
        <v>2060</v>
      </c>
      <c r="D621" s="53" t="s">
        <v>2061</v>
      </c>
      <c r="E621" s="60" t="s">
        <v>2061</v>
      </c>
      <c r="F621" s="60" t="str">
        <f t="shared" si="9"/>
        <v>千葉県我孫子市</v>
      </c>
      <c r="G621" s="61">
        <v>12222</v>
      </c>
      <c r="H621" s="53" t="s">
        <v>2028</v>
      </c>
      <c r="I621" s="39" t="s">
        <v>2029</v>
      </c>
      <c r="J621" s="53" t="s">
        <v>2028</v>
      </c>
      <c r="K621" s="54" t="s">
        <v>2029</v>
      </c>
    </row>
    <row r="622" spans="1:11" x14ac:dyDescent="0.45">
      <c r="A622" s="39" t="s">
        <v>1989</v>
      </c>
      <c r="B622" s="53" t="s">
        <v>144</v>
      </c>
      <c r="C622" s="39" t="s">
        <v>2062</v>
      </c>
      <c r="D622" s="53" t="s">
        <v>2063</v>
      </c>
      <c r="E622" s="60" t="s">
        <v>2063</v>
      </c>
      <c r="F622" s="60" t="str">
        <f t="shared" si="9"/>
        <v>千葉県鴨川市</v>
      </c>
      <c r="G622" s="61">
        <v>12223</v>
      </c>
      <c r="H622" s="53" t="s">
        <v>2020</v>
      </c>
      <c r="I622" s="39" t="s">
        <v>2021</v>
      </c>
      <c r="J622" s="53" t="s">
        <v>2020</v>
      </c>
      <c r="K622" s="54" t="s">
        <v>2021</v>
      </c>
    </row>
    <row r="623" spans="1:11" x14ac:dyDescent="0.45">
      <c r="A623" s="39" t="s">
        <v>1989</v>
      </c>
      <c r="B623" s="53" t="s">
        <v>144</v>
      </c>
      <c r="C623" s="39" t="s">
        <v>2064</v>
      </c>
      <c r="D623" s="53" t="s">
        <v>2065</v>
      </c>
      <c r="E623" s="60" t="s">
        <v>2065</v>
      </c>
      <c r="F623" s="60" t="str">
        <f t="shared" si="9"/>
        <v>千葉県鎌ケ谷市</v>
      </c>
      <c r="G623" s="61">
        <v>12224</v>
      </c>
      <c r="H623" s="53" t="s">
        <v>2014</v>
      </c>
      <c r="I623" s="39" t="s">
        <v>2015</v>
      </c>
      <c r="J623" s="53" t="s">
        <v>2014</v>
      </c>
      <c r="K623" s="54" t="s">
        <v>2015</v>
      </c>
    </row>
    <row r="624" spans="1:11" x14ac:dyDescent="0.45">
      <c r="A624" s="39" t="s">
        <v>1989</v>
      </c>
      <c r="B624" s="53" t="s">
        <v>144</v>
      </c>
      <c r="C624" s="39" t="s">
        <v>2066</v>
      </c>
      <c r="D624" s="53" t="s">
        <v>2067</v>
      </c>
      <c r="E624" s="60" t="s">
        <v>2067</v>
      </c>
      <c r="F624" s="60" t="str">
        <f t="shared" si="9"/>
        <v>千葉県君津市</v>
      </c>
      <c r="G624" s="61">
        <v>12225</v>
      </c>
      <c r="H624" s="53" t="s">
        <v>2024</v>
      </c>
      <c r="I624" s="39" t="s">
        <v>2025</v>
      </c>
      <c r="J624" s="53" t="s">
        <v>2024</v>
      </c>
      <c r="K624" s="54" t="s">
        <v>2025</v>
      </c>
    </row>
    <row r="625" spans="1:11" x14ac:dyDescent="0.45">
      <c r="A625" s="39" t="s">
        <v>1989</v>
      </c>
      <c r="B625" s="53" t="s">
        <v>144</v>
      </c>
      <c r="C625" s="39" t="s">
        <v>2068</v>
      </c>
      <c r="D625" s="53" t="s">
        <v>2069</v>
      </c>
      <c r="E625" s="60" t="s">
        <v>2069</v>
      </c>
      <c r="F625" s="60" t="str">
        <f t="shared" si="9"/>
        <v>千葉県富津市</v>
      </c>
      <c r="G625" s="61">
        <v>12226</v>
      </c>
      <c r="H625" s="53" t="s">
        <v>2024</v>
      </c>
      <c r="I625" s="39" t="s">
        <v>2025</v>
      </c>
      <c r="J625" s="53" t="s">
        <v>2024</v>
      </c>
      <c r="K625" s="54" t="s">
        <v>2025</v>
      </c>
    </row>
    <row r="626" spans="1:11" x14ac:dyDescent="0.45">
      <c r="A626" s="39" t="s">
        <v>1989</v>
      </c>
      <c r="B626" s="53" t="s">
        <v>144</v>
      </c>
      <c r="C626" s="39" t="s">
        <v>2070</v>
      </c>
      <c r="D626" s="53" t="s">
        <v>2071</v>
      </c>
      <c r="E626" s="60" t="s">
        <v>2071</v>
      </c>
      <c r="F626" s="60" t="str">
        <f t="shared" si="9"/>
        <v>千葉県浦安市</v>
      </c>
      <c r="G626" s="61">
        <v>12227</v>
      </c>
      <c r="H626" s="53" t="s">
        <v>2014</v>
      </c>
      <c r="I626" s="39" t="s">
        <v>2015</v>
      </c>
      <c r="J626" s="53" t="s">
        <v>2014</v>
      </c>
      <c r="K626" s="54" t="s">
        <v>2015</v>
      </c>
    </row>
    <row r="627" spans="1:11" x14ac:dyDescent="0.45">
      <c r="A627" s="39" t="s">
        <v>1989</v>
      </c>
      <c r="B627" s="53" t="s">
        <v>144</v>
      </c>
      <c r="C627" s="39" t="s">
        <v>2072</v>
      </c>
      <c r="D627" s="53" t="s">
        <v>2073</v>
      </c>
      <c r="E627" s="60" t="s">
        <v>2073</v>
      </c>
      <c r="F627" s="60" t="str">
        <f t="shared" si="9"/>
        <v>千葉県四街道市</v>
      </c>
      <c r="G627" s="61">
        <v>12228</v>
      </c>
      <c r="H627" s="53" t="s">
        <v>2038</v>
      </c>
      <c r="I627" s="39" t="s">
        <v>2039</v>
      </c>
      <c r="J627" s="53" t="s">
        <v>2038</v>
      </c>
      <c r="K627" s="54" t="s">
        <v>2039</v>
      </c>
    </row>
    <row r="628" spans="1:11" x14ac:dyDescent="0.45">
      <c r="A628" s="39" t="s">
        <v>1989</v>
      </c>
      <c r="B628" s="53" t="s">
        <v>144</v>
      </c>
      <c r="C628" s="39" t="s">
        <v>2074</v>
      </c>
      <c r="D628" s="53" t="s">
        <v>2075</v>
      </c>
      <c r="E628" s="60" t="s">
        <v>2075</v>
      </c>
      <c r="F628" s="60" t="str">
        <f t="shared" si="9"/>
        <v>千葉県袖ケ浦市</v>
      </c>
      <c r="G628" s="61">
        <v>12229</v>
      </c>
      <c r="H628" s="53" t="s">
        <v>2024</v>
      </c>
      <c r="I628" s="39" t="s">
        <v>2025</v>
      </c>
      <c r="J628" s="53" t="s">
        <v>2024</v>
      </c>
      <c r="K628" s="54" t="s">
        <v>2025</v>
      </c>
    </row>
    <row r="629" spans="1:11" x14ac:dyDescent="0.45">
      <c r="A629" s="39" t="s">
        <v>1989</v>
      </c>
      <c r="B629" s="53" t="s">
        <v>144</v>
      </c>
      <c r="C629" s="39" t="s">
        <v>2076</v>
      </c>
      <c r="D629" s="53" t="s">
        <v>2077</v>
      </c>
      <c r="E629" s="60" t="s">
        <v>2077</v>
      </c>
      <c r="F629" s="60" t="str">
        <f t="shared" si="9"/>
        <v>千葉県八街市</v>
      </c>
      <c r="G629" s="61">
        <v>12230</v>
      </c>
      <c r="H629" s="53" t="s">
        <v>2038</v>
      </c>
      <c r="I629" s="39" t="s">
        <v>2039</v>
      </c>
      <c r="J629" s="53" t="s">
        <v>2038</v>
      </c>
      <c r="K629" s="54" t="s">
        <v>2039</v>
      </c>
    </row>
    <row r="630" spans="1:11" x14ac:dyDescent="0.45">
      <c r="A630" s="39" t="s">
        <v>1989</v>
      </c>
      <c r="B630" s="53" t="s">
        <v>144</v>
      </c>
      <c r="C630" s="39" t="s">
        <v>2078</v>
      </c>
      <c r="D630" s="53" t="s">
        <v>2079</v>
      </c>
      <c r="E630" s="60" t="s">
        <v>2079</v>
      </c>
      <c r="F630" s="60" t="str">
        <f t="shared" si="9"/>
        <v>千葉県印西市</v>
      </c>
      <c r="G630" s="61">
        <v>12231</v>
      </c>
      <c r="H630" s="53" t="s">
        <v>2038</v>
      </c>
      <c r="I630" s="39" t="s">
        <v>2039</v>
      </c>
      <c r="J630" s="53" t="s">
        <v>2038</v>
      </c>
      <c r="K630" s="54" t="s">
        <v>2039</v>
      </c>
    </row>
    <row r="631" spans="1:11" x14ac:dyDescent="0.45">
      <c r="A631" s="39" t="s">
        <v>1989</v>
      </c>
      <c r="B631" s="53" t="s">
        <v>144</v>
      </c>
      <c r="C631" s="39" t="s">
        <v>2080</v>
      </c>
      <c r="D631" s="53" t="s">
        <v>2081</v>
      </c>
      <c r="E631" s="60" t="s">
        <v>2081</v>
      </c>
      <c r="F631" s="60" t="str">
        <f t="shared" si="9"/>
        <v>千葉県白井市</v>
      </c>
      <c r="G631" s="61">
        <v>12232</v>
      </c>
      <c r="H631" s="53" t="s">
        <v>2038</v>
      </c>
      <c r="I631" s="39" t="s">
        <v>2039</v>
      </c>
      <c r="J631" s="53" t="s">
        <v>2038</v>
      </c>
      <c r="K631" s="54" t="s">
        <v>2039</v>
      </c>
    </row>
    <row r="632" spans="1:11" x14ac:dyDescent="0.45">
      <c r="A632" s="39" t="s">
        <v>1989</v>
      </c>
      <c r="B632" s="53" t="s">
        <v>144</v>
      </c>
      <c r="C632" s="39" t="s">
        <v>2082</v>
      </c>
      <c r="D632" s="53" t="s">
        <v>2083</v>
      </c>
      <c r="E632" s="60" t="s">
        <v>2083</v>
      </c>
      <c r="F632" s="60" t="str">
        <f t="shared" si="9"/>
        <v>千葉県富里市</v>
      </c>
      <c r="G632" s="61">
        <v>12233</v>
      </c>
      <c r="H632" s="53" t="s">
        <v>2038</v>
      </c>
      <c r="I632" s="39" t="s">
        <v>2039</v>
      </c>
      <c r="J632" s="53" t="s">
        <v>2038</v>
      </c>
      <c r="K632" s="54" t="s">
        <v>2039</v>
      </c>
    </row>
    <row r="633" spans="1:11" x14ac:dyDescent="0.45">
      <c r="A633" s="39" t="s">
        <v>1989</v>
      </c>
      <c r="B633" s="53" t="s">
        <v>144</v>
      </c>
      <c r="C633" s="39" t="s">
        <v>2084</v>
      </c>
      <c r="D633" s="53" t="s">
        <v>2085</v>
      </c>
      <c r="E633" s="60" t="s">
        <v>2085</v>
      </c>
      <c r="F633" s="60" t="str">
        <f t="shared" si="9"/>
        <v>千葉県南房総市</v>
      </c>
      <c r="G633" s="61">
        <v>12234</v>
      </c>
      <c r="H633" s="53" t="s">
        <v>2020</v>
      </c>
      <c r="I633" s="39" t="s">
        <v>2021</v>
      </c>
      <c r="J633" s="53" t="s">
        <v>2020</v>
      </c>
      <c r="K633" s="54" t="s">
        <v>2021</v>
      </c>
    </row>
    <row r="634" spans="1:11" x14ac:dyDescent="0.45">
      <c r="A634" s="39" t="s">
        <v>1989</v>
      </c>
      <c r="B634" s="53" t="s">
        <v>144</v>
      </c>
      <c r="C634" s="39" t="s">
        <v>2086</v>
      </c>
      <c r="D634" s="53" t="s">
        <v>2087</v>
      </c>
      <c r="E634" s="60" t="s">
        <v>2087</v>
      </c>
      <c r="F634" s="60" t="str">
        <f t="shared" si="9"/>
        <v>千葉県匝瑳市</v>
      </c>
      <c r="G634" s="61">
        <v>12235</v>
      </c>
      <c r="H634" s="53" t="s">
        <v>2010</v>
      </c>
      <c r="I634" s="39" t="s">
        <v>2011</v>
      </c>
      <c r="J634" s="53" t="s">
        <v>2010</v>
      </c>
      <c r="K634" s="54" t="s">
        <v>2011</v>
      </c>
    </row>
    <row r="635" spans="1:11" x14ac:dyDescent="0.45">
      <c r="A635" s="39" t="s">
        <v>1989</v>
      </c>
      <c r="B635" s="53" t="s">
        <v>144</v>
      </c>
      <c r="C635" s="39" t="s">
        <v>2088</v>
      </c>
      <c r="D635" s="53" t="s">
        <v>2089</v>
      </c>
      <c r="E635" s="60" t="s">
        <v>2089</v>
      </c>
      <c r="F635" s="60" t="str">
        <f t="shared" si="9"/>
        <v>千葉県香取市</v>
      </c>
      <c r="G635" s="61">
        <v>12236</v>
      </c>
      <c r="H635" s="53" t="s">
        <v>2010</v>
      </c>
      <c r="I635" s="39" t="s">
        <v>2011</v>
      </c>
      <c r="J635" s="53" t="s">
        <v>2010</v>
      </c>
      <c r="K635" s="54" t="s">
        <v>2011</v>
      </c>
    </row>
    <row r="636" spans="1:11" x14ac:dyDescent="0.45">
      <c r="A636" s="39" t="s">
        <v>1989</v>
      </c>
      <c r="B636" s="53" t="s">
        <v>144</v>
      </c>
      <c r="C636" s="39" t="s">
        <v>2090</v>
      </c>
      <c r="D636" s="53" t="s">
        <v>2091</v>
      </c>
      <c r="E636" s="60" t="s">
        <v>2091</v>
      </c>
      <c r="F636" s="60" t="str">
        <f t="shared" si="9"/>
        <v>千葉県山武市</v>
      </c>
      <c r="G636" s="61">
        <v>12237</v>
      </c>
      <c r="H636" s="53" t="s">
        <v>2034</v>
      </c>
      <c r="I636" s="39" t="s">
        <v>2035</v>
      </c>
      <c r="J636" s="53" t="s">
        <v>2034</v>
      </c>
      <c r="K636" s="54" t="s">
        <v>2035</v>
      </c>
    </row>
    <row r="637" spans="1:11" x14ac:dyDescent="0.45">
      <c r="A637" s="39" t="s">
        <v>1989</v>
      </c>
      <c r="B637" s="53" t="s">
        <v>144</v>
      </c>
      <c r="C637" s="39" t="s">
        <v>2092</v>
      </c>
      <c r="D637" s="53" t="s">
        <v>2093</v>
      </c>
      <c r="E637" s="60" t="s">
        <v>2093</v>
      </c>
      <c r="F637" s="60" t="str">
        <f t="shared" si="9"/>
        <v>千葉県いすみ市</v>
      </c>
      <c r="G637" s="61">
        <v>12238</v>
      </c>
      <c r="H637" s="53" t="s">
        <v>2034</v>
      </c>
      <c r="I637" s="39" t="s">
        <v>2035</v>
      </c>
      <c r="J637" s="53" t="s">
        <v>2034</v>
      </c>
      <c r="K637" s="54" t="s">
        <v>2035</v>
      </c>
    </row>
    <row r="638" spans="1:11" x14ac:dyDescent="0.45">
      <c r="A638" s="39" t="s">
        <v>1989</v>
      </c>
      <c r="B638" s="53" t="s">
        <v>144</v>
      </c>
      <c r="C638" s="39" t="s">
        <v>2094</v>
      </c>
      <c r="D638" s="53" t="s">
        <v>2095</v>
      </c>
      <c r="E638" s="60" t="s">
        <v>2095</v>
      </c>
      <c r="F638" s="60" t="str">
        <f t="shared" si="9"/>
        <v>千葉県大網白里市</v>
      </c>
      <c r="G638" s="61">
        <v>12239</v>
      </c>
      <c r="H638" s="53" t="s">
        <v>2034</v>
      </c>
      <c r="I638" s="39" t="s">
        <v>2035</v>
      </c>
      <c r="J638" s="53" t="s">
        <v>2034</v>
      </c>
      <c r="K638" s="54" t="s">
        <v>2035</v>
      </c>
    </row>
    <row r="639" spans="1:11" x14ac:dyDescent="0.45">
      <c r="A639" s="39" t="s">
        <v>1989</v>
      </c>
      <c r="B639" s="53" t="s">
        <v>144</v>
      </c>
      <c r="C639" s="39" t="s">
        <v>2096</v>
      </c>
      <c r="D639" s="53" t="s">
        <v>2097</v>
      </c>
      <c r="E639" s="60" t="s">
        <v>2098</v>
      </c>
      <c r="F639" s="60" t="str">
        <f t="shared" si="9"/>
        <v>千葉県印旛郡酒々井町</v>
      </c>
      <c r="G639" s="61">
        <v>12322</v>
      </c>
      <c r="H639" s="53" t="s">
        <v>2038</v>
      </c>
      <c r="I639" s="39" t="s">
        <v>2039</v>
      </c>
      <c r="J639" s="53" t="s">
        <v>2038</v>
      </c>
      <c r="K639" s="54" t="s">
        <v>2039</v>
      </c>
    </row>
    <row r="640" spans="1:11" x14ac:dyDescent="0.45">
      <c r="A640" s="39" t="s">
        <v>1989</v>
      </c>
      <c r="B640" s="53" t="s">
        <v>144</v>
      </c>
      <c r="C640" s="39" t="s">
        <v>2099</v>
      </c>
      <c r="D640" s="53" t="s">
        <v>2100</v>
      </c>
      <c r="E640" s="60" t="s">
        <v>2101</v>
      </c>
      <c r="F640" s="60" t="str">
        <f t="shared" si="9"/>
        <v>千葉県印旛郡栄町</v>
      </c>
      <c r="G640" s="61">
        <v>12329</v>
      </c>
      <c r="H640" s="53" t="s">
        <v>2038</v>
      </c>
      <c r="I640" s="39" t="s">
        <v>2039</v>
      </c>
      <c r="J640" s="53" t="s">
        <v>2038</v>
      </c>
      <c r="K640" s="54" t="s">
        <v>2039</v>
      </c>
    </row>
    <row r="641" spans="1:11" x14ac:dyDescent="0.45">
      <c r="A641" s="39" t="s">
        <v>1989</v>
      </c>
      <c r="B641" s="53" t="s">
        <v>144</v>
      </c>
      <c r="C641" s="39" t="s">
        <v>2102</v>
      </c>
      <c r="D641" s="53" t="s">
        <v>2103</v>
      </c>
      <c r="E641" s="60" t="s">
        <v>2104</v>
      </c>
      <c r="F641" s="60" t="str">
        <f t="shared" si="9"/>
        <v>千葉県香取郡神崎町</v>
      </c>
      <c r="G641" s="61">
        <v>12342</v>
      </c>
      <c r="H641" s="53" t="s">
        <v>2010</v>
      </c>
      <c r="I641" s="39" t="s">
        <v>2011</v>
      </c>
      <c r="J641" s="53" t="s">
        <v>2010</v>
      </c>
      <c r="K641" s="54" t="s">
        <v>2011</v>
      </c>
    </row>
    <row r="642" spans="1:11" x14ac:dyDescent="0.45">
      <c r="A642" s="39" t="s">
        <v>1989</v>
      </c>
      <c r="B642" s="53" t="s">
        <v>144</v>
      </c>
      <c r="C642" s="39" t="s">
        <v>2105</v>
      </c>
      <c r="D642" s="53" t="s">
        <v>2106</v>
      </c>
      <c r="E642" s="60" t="s">
        <v>2107</v>
      </c>
      <c r="F642" s="60" t="str">
        <f t="shared" si="9"/>
        <v>千葉県香取郡多古町</v>
      </c>
      <c r="G642" s="61">
        <v>12347</v>
      </c>
      <c r="H642" s="53" t="s">
        <v>2010</v>
      </c>
      <c r="I642" s="39" t="s">
        <v>2011</v>
      </c>
      <c r="J642" s="53" t="s">
        <v>2010</v>
      </c>
      <c r="K642" s="54" t="s">
        <v>2011</v>
      </c>
    </row>
    <row r="643" spans="1:11" x14ac:dyDescent="0.45">
      <c r="A643" s="39" t="s">
        <v>1989</v>
      </c>
      <c r="B643" s="53" t="s">
        <v>144</v>
      </c>
      <c r="C643" s="39" t="s">
        <v>2108</v>
      </c>
      <c r="D643" s="53" t="s">
        <v>2109</v>
      </c>
      <c r="E643" s="60" t="s">
        <v>2110</v>
      </c>
      <c r="F643" s="60" t="str">
        <f t="shared" ref="F643:F706" si="10">B643&amp;E643</f>
        <v>千葉県香取郡東庄町</v>
      </c>
      <c r="G643" s="61">
        <v>12349</v>
      </c>
      <c r="H643" s="53" t="s">
        <v>2010</v>
      </c>
      <c r="I643" s="39" t="s">
        <v>2011</v>
      </c>
      <c r="J643" s="53" t="s">
        <v>2010</v>
      </c>
      <c r="K643" s="54" t="s">
        <v>2011</v>
      </c>
    </row>
    <row r="644" spans="1:11" x14ac:dyDescent="0.45">
      <c r="A644" s="39" t="s">
        <v>1989</v>
      </c>
      <c r="B644" s="53" t="s">
        <v>144</v>
      </c>
      <c r="C644" s="39" t="s">
        <v>2111</v>
      </c>
      <c r="D644" s="53" t="s">
        <v>2112</v>
      </c>
      <c r="E644" s="60" t="s">
        <v>2113</v>
      </c>
      <c r="F644" s="60" t="str">
        <f t="shared" si="10"/>
        <v>千葉県山武郡九十九里町</v>
      </c>
      <c r="G644" s="61">
        <v>12403</v>
      </c>
      <c r="H644" s="53" t="s">
        <v>2034</v>
      </c>
      <c r="I644" s="39" t="s">
        <v>2035</v>
      </c>
      <c r="J644" s="53" t="s">
        <v>2034</v>
      </c>
      <c r="K644" s="54" t="s">
        <v>2035</v>
      </c>
    </row>
    <row r="645" spans="1:11" x14ac:dyDescent="0.45">
      <c r="A645" s="39" t="s">
        <v>1989</v>
      </c>
      <c r="B645" s="53" t="s">
        <v>144</v>
      </c>
      <c r="C645" s="39" t="s">
        <v>2114</v>
      </c>
      <c r="D645" s="53" t="s">
        <v>2115</v>
      </c>
      <c r="E645" s="60" t="s">
        <v>2116</v>
      </c>
      <c r="F645" s="60" t="str">
        <f t="shared" si="10"/>
        <v>千葉県山武郡芝山町</v>
      </c>
      <c r="G645" s="61">
        <v>12409</v>
      </c>
      <c r="H645" s="53" t="s">
        <v>2034</v>
      </c>
      <c r="I645" s="39" t="s">
        <v>2035</v>
      </c>
      <c r="J645" s="53" t="s">
        <v>2034</v>
      </c>
      <c r="K645" s="54" t="s">
        <v>2035</v>
      </c>
    </row>
    <row r="646" spans="1:11" x14ac:dyDescent="0.45">
      <c r="A646" s="39" t="s">
        <v>1989</v>
      </c>
      <c r="B646" s="53" t="s">
        <v>144</v>
      </c>
      <c r="C646" s="39" t="s">
        <v>2117</v>
      </c>
      <c r="D646" s="53" t="s">
        <v>2118</v>
      </c>
      <c r="E646" s="60" t="s">
        <v>2119</v>
      </c>
      <c r="F646" s="60" t="str">
        <f t="shared" si="10"/>
        <v>千葉県山武郡横芝光町</v>
      </c>
      <c r="G646" s="61">
        <v>12410</v>
      </c>
      <c r="H646" s="53" t="s">
        <v>2034</v>
      </c>
      <c r="I646" s="39" t="s">
        <v>2035</v>
      </c>
      <c r="J646" s="53" t="s">
        <v>2034</v>
      </c>
      <c r="K646" s="54" t="s">
        <v>2035</v>
      </c>
    </row>
    <row r="647" spans="1:11" x14ac:dyDescent="0.45">
      <c r="A647" s="39" t="s">
        <v>1989</v>
      </c>
      <c r="B647" s="53" t="s">
        <v>144</v>
      </c>
      <c r="C647" s="39" t="s">
        <v>2120</v>
      </c>
      <c r="D647" s="53" t="s">
        <v>2121</v>
      </c>
      <c r="E647" s="60" t="s">
        <v>2122</v>
      </c>
      <c r="F647" s="60" t="str">
        <f t="shared" si="10"/>
        <v>千葉県長生郡一宮町</v>
      </c>
      <c r="G647" s="61">
        <v>12421</v>
      </c>
      <c r="H647" s="53" t="s">
        <v>2034</v>
      </c>
      <c r="I647" s="39" t="s">
        <v>2035</v>
      </c>
      <c r="J647" s="53" t="s">
        <v>2034</v>
      </c>
      <c r="K647" s="54" t="s">
        <v>2035</v>
      </c>
    </row>
    <row r="648" spans="1:11" x14ac:dyDescent="0.45">
      <c r="A648" s="39" t="s">
        <v>1989</v>
      </c>
      <c r="B648" s="53" t="s">
        <v>144</v>
      </c>
      <c r="C648" s="39" t="s">
        <v>2123</v>
      </c>
      <c r="D648" s="53" t="s">
        <v>2124</v>
      </c>
      <c r="E648" s="60" t="s">
        <v>2125</v>
      </c>
      <c r="F648" s="60" t="str">
        <f t="shared" si="10"/>
        <v>千葉県長生郡睦沢町</v>
      </c>
      <c r="G648" s="61">
        <v>12422</v>
      </c>
      <c r="H648" s="53" t="s">
        <v>2034</v>
      </c>
      <c r="I648" s="39" t="s">
        <v>2035</v>
      </c>
      <c r="J648" s="53" t="s">
        <v>2034</v>
      </c>
      <c r="K648" s="54" t="s">
        <v>2035</v>
      </c>
    </row>
    <row r="649" spans="1:11" x14ac:dyDescent="0.45">
      <c r="A649" s="39" t="s">
        <v>1989</v>
      </c>
      <c r="B649" s="53" t="s">
        <v>144</v>
      </c>
      <c r="C649" s="39" t="s">
        <v>2126</v>
      </c>
      <c r="D649" s="53" t="s">
        <v>2127</v>
      </c>
      <c r="E649" s="60" t="s">
        <v>2128</v>
      </c>
      <c r="F649" s="60" t="str">
        <f t="shared" si="10"/>
        <v>千葉県長生郡長生村</v>
      </c>
      <c r="G649" s="61">
        <v>12423</v>
      </c>
      <c r="H649" s="53" t="s">
        <v>2034</v>
      </c>
      <c r="I649" s="39" t="s">
        <v>2035</v>
      </c>
      <c r="J649" s="53" t="s">
        <v>2034</v>
      </c>
      <c r="K649" s="54" t="s">
        <v>2035</v>
      </c>
    </row>
    <row r="650" spans="1:11" x14ac:dyDescent="0.45">
      <c r="A650" s="39" t="s">
        <v>1989</v>
      </c>
      <c r="B650" s="53" t="s">
        <v>144</v>
      </c>
      <c r="C650" s="39" t="s">
        <v>2129</v>
      </c>
      <c r="D650" s="53" t="s">
        <v>2130</v>
      </c>
      <c r="E650" s="60" t="s">
        <v>2131</v>
      </c>
      <c r="F650" s="60" t="str">
        <f t="shared" si="10"/>
        <v>千葉県長生郡白子町</v>
      </c>
      <c r="G650" s="61">
        <v>12424</v>
      </c>
      <c r="H650" s="53" t="s">
        <v>2034</v>
      </c>
      <c r="I650" s="39" t="s">
        <v>2035</v>
      </c>
      <c r="J650" s="53" t="s">
        <v>2034</v>
      </c>
      <c r="K650" s="54" t="s">
        <v>2035</v>
      </c>
    </row>
    <row r="651" spans="1:11" x14ac:dyDescent="0.45">
      <c r="A651" s="39" t="s">
        <v>1989</v>
      </c>
      <c r="B651" s="53" t="s">
        <v>144</v>
      </c>
      <c r="C651" s="39" t="s">
        <v>2132</v>
      </c>
      <c r="D651" s="53" t="s">
        <v>2133</v>
      </c>
      <c r="E651" s="60" t="s">
        <v>2134</v>
      </c>
      <c r="F651" s="60" t="str">
        <f t="shared" si="10"/>
        <v>千葉県長生郡長柄町</v>
      </c>
      <c r="G651" s="61">
        <v>12426</v>
      </c>
      <c r="H651" s="53" t="s">
        <v>2034</v>
      </c>
      <c r="I651" s="39" t="s">
        <v>2035</v>
      </c>
      <c r="J651" s="53" t="s">
        <v>2034</v>
      </c>
      <c r="K651" s="54" t="s">
        <v>2035</v>
      </c>
    </row>
    <row r="652" spans="1:11" x14ac:dyDescent="0.45">
      <c r="A652" s="39" t="s">
        <v>1989</v>
      </c>
      <c r="B652" s="53" t="s">
        <v>144</v>
      </c>
      <c r="C652" s="39" t="s">
        <v>2135</v>
      </c>
      <c r="D652" s="53" t="s">
        <v>2136</v>
      </c>
      <c r="E652" s="60" t="s">
        <v>2137</v>
      </c>
      <c r="F652" s="60" t="str">
        <f t="shared" si="10"/>
        <v>千葉県長生郡長南町</v>
      </c>
      <c r="G652" s="61">
        <v>12427</v>
      </c>
      <c r="H652" s="53" t="s">
        <v>2034</v>
      </c>
      <c r="I652" s="39" t="s">
        <v>2035</v>
      </c>
      <c r="J652" s="53" t="s">
        <v>2034</v>
      </c>
      <c r="K652" s="54" t="s">
        <v>2035</v>
      </c>
    </row>
    <row r="653" spans="1:11" x14ac:dyDescent="0.45">
      <c r="A653" s="39" t="s">
        <v>1989</v>
      </c>
      <c r="B653" s="53" t="s">
        <v>144</v>
      </c>
      <c r="C653" s="39" t="s">
        <v>2138</v>
      </c>
      <c r="D653" s="53" t="s">
        <v>2139</v>
      </c>
      <c r="E653" s="60" t="s">
        <v>2140</v>
      </c>
      <c r="F653" s="60" t="str">
        <f t="shared" si="10"/>
        <v>千葉県夷隅郡大多喜町</v>
      </c>
      <c r="G653" s="61">
        <v>12441</v>
      </c>
      <c r="H653" s="53" t="s">
        <v>2034</v>
      </c>
      <c r="I653" s="39" t="s">
        <v>2035</v>
      </c>
      <c r="J653" s="53" t="s">
        <v>2034</v>
      </c>
      <c r="K653" s="54" t="s">
        <v>2035</v>
      </c>
    </row>
    <row r="654" spans="1:11" x14ac:dyDescent="0.45">
      <c r="A654" s="39" t="s">
        <v>1989</v>
      </c>
      <c r="B654" s="53" t="s">
        <v>144</v>
      </c>
      <c r="C654" s="39" t="s">
        <v>2141</v>
      </c>
      <c r="D654" s="53" t="s">
        <v>2142</v>
      </c>
      <c r="E654" s="60" t="s">
        <v>2143</v>
      </c>
      <c r="F654" s="60" t="str">
        <f t="shared" si="10"/>
        <v>千葉県夷隅郡御宿町</v>
      </c>
      <c r="G654" s="61">
        <v>12443</v>
      </c>
      <c r="H654" s="53" t="s">
        <v>2034</v>
      </c>
      <c r="I654" s="39" t="s">
        <v>2035</v>
      </c>
      <c r="J654" s="53" t="s">
        <v>2034</v>
      </c>
      <c r="K654" s="54" t="s">
        <v>2035</v>
      </c>
    </row>
    <row r="655" spans="1:11" x14ac:dyDescent="0.45">
      <c r="A655" s="39" t="s">
        <v>1989</v>
      </c>
      <c r="B655" s="53" t="s">
        <v>144</v>
      </c>
      <c r="C655" s="39" t="s">
        <v>2144</v>
      </c>
      <c r="D655" s="53" t="s">
        <v>2145</v>
      </c>
      <c r="E655" s="60" t="s">
        <v>2146</v>
      </c>
      <c r="F655" s="60" t="str">
        <f t="shared" si="10"/>
        <v>千葉県安房郡鋸南町</v>
      </c>
      <c r="G655" s="61">
        <v>12463</v>
      </c>
      <c r="H655" s="53" t="s">
        <v>2020</v>
      </c>
      <c r="I655" s="39" t="s">
        <v>2021</v>
      </c>
      <c r="J655" s="53" t="s">
        <v>2020</v>
      </c>
      <c r="K655" s="54" t="s">
        <v>2021</v>
      </c>
    </row>
    <row r="656" spans="1:11" x14ac:dyDescent="0.45">
      <c r="A656" s="39" t="s">
        <v>2147</v>
      </c>
      <c r="B656" s="53" t="s">
        <v>212</v>
      </c>
      <c r="C656" s="39" t="s">
        <v>2148</v>
      </c>
      <c r="D656" s="53" t="s">
        <v>2149</v>
      </c>
      <c r="E656" s="60" t="s">
        <v>2149</v>
      </c>
      <c r="F656" s="60" t="str">
        <f t="shared" si="10"/>
        <v>東京都千代田区</v>
      </c>
      <c r="G656" s="61">
        <v>13101</v>
      </c>
      <c r="H656" s="53" t="s">
        <v>2150</v>
      </c>
      <c r="I656" s="39" t="s">
        <v>2151</v>
      </c>
      <c r="J656" s="53" t="s">
        <v>2150</v>
      </c>
      <c r="K656" s="54" t="s">
        <v>2151</v>
      </c>
    </row>
    <row r="657" spans="1:11" x14ac:dyDescent="0.45">
      <c r="A657" s="39" t="s">
        <v>2147</v>
      </c>
      <c r="B657" s="53" t="s">
        <v>212</v>
      </c>
      <c r="C657" s="39" t="s">
        <v>2152</v>
      </c>
      <c r="D657" s="53" t="s">
        <v>227</v>
      </c>
      <c r="E657" s="60" t="s">
        <v>227</v>
      </c>
      <c r="F657" s="60" t="str">
        <f t="shared" si="10"/>
        <v>東京都中央区</v>
      </c>
      <c r="G657" s="61">
        <v>13102</v>
      </c>
      <c r="H657" s="53" t="s">
        <v>2150</v>
      </c>
      <c r="I657" s="39" t="s">
        <v>2151</v>
      </c>
      <c r="J657" s="53" t="s">
        <v>2150</v>
      </c>
      <c r="K657" s="54" t="s">
        <v>2151</v>
      </c>
    </row>
    <row r="658" spans="1:11" x14ac:dyDescent="0.45">
      <c r="A658" s="39" t="s">
        <v>2147</v>
      </c>
      <c r="B658" s="53" t="s">
        <v>212</v>
      </c>
      <c r="C658" s="39" t="s">
        <v>2153</v>
      </c>
      <c r="D658" s="53" t="s">
        <v>2154</v>
      </c>
      <c r="E658" s="60" t="s">
        <v>2154</v>
      </c>
      <c r="F658" s="60" t="str">
        <f t="shared" si="10"/>
        <v>東京都港区</v>
      </c>
      <c r="G658" s="61">
        <v>13103</v>
      </c>
      <c r="H658" s="53" t="s">
        <v>2150</v>
      </c>
      <c r="I658" s="39" t="s">
        <v>2151</v>
      </c>
      <c r="J658" s="53" t="s">
        <v>2150</v>
      </c>
      <c r="K658" s="54" t="s">
        <v>2151</v>
      </c>
    </row>
    <row r="659" spans="1:11" x14ac:dyDescent="0.45">
      <c r="A659" s="39" t="s">
        <v>2147</v>
      </c>
      <c r="B659" s="53" t="s">
        <v>212</v>
      </c>
      <c r="C659" s="39" t="s">
        <v>2155</v>
      </c>
      <c r="D659" s="53" t="s">
        <v>2156</v>
      </c>
      <c r="E659" s="60" t="s">
        <v>2156</v>
      </c>
      <c r="F659" s="60" t="str">
        <f t="shared" si="10"/>
        <v>東京都新宿区</v>
      </c>
      <c r="G659" s="61">
        <v>13104</v>
      </c>
      <c r="H659" s="53" t="s">
        <v>2157</v>
      </c>
      <c r="I659" s="39" t="s">
        <v>2158</v>
      </c>
      <c r="J659" s="53" t="s">
        <v>2157</v>
      </c>
      <c r="K659" s="54" t="s">
        <v>2158</v>
      </c>
    </row>
    <row r="660" spans="1:11" x14ac:dyDescent="0.45">
      <c r="A660" s="39" t="s">
        <v>2147</v>
      </c>
      <c r="B660" s="53" t="s">
        <v>212</v>
      </c>
      <c r="C660" s="39" t="s">
        <v>2159</v>
      </c>
      <c r="D660" s="53" t="s">
        <v>2160</v>
      </c>
      <c r="E660" s="60" t="s">
        <v>2160</v>
      </c>
      <c r="F660" s="60" t="str">
        <f t="shared" si="10"/>
        <v>東京都文京区</v>
      </c>
      <c r="G660" s="61">
        <v>13105</v>
      </c>
      <c r="H660" s="53" t="s">
        <v>2150</v>
      </c>
      <c r="I660" s="39" t="s">
        <v>2151</v>
      </c>
      <c r="J660" s="53" t="s">
        <v>2150</v>
      </c>
      <c r="K660" s="54" t="s">
        <v>2151</v>
      </c>
    </row>
    <row r="661" spans="1:11" x14ac:dyDescent="0.45">
      <c r="A661" s="39" t="s">
        <v>2147</v>
      </c>
      <c r="B661" s="53" t="s">
        <v>212</v>
      </c>
      <c r="C661" s="39" t="s">
        <v>2161</v>
      </c>
      <c r="D661" s="53" t="s">
        <v>2162</v>
      </c>
      <c r="E661" s="60" t="s">
        <v>2162</v>
      </c>
      <c r="F661" s="60" t="str">
        <f t="shared" si="10"/>
        <v>東京都台東区</v>
      </c>
      <c r="G661" s="61">
        <v>13106</v>
      </c>
      <c r="H661" s="53" t="s">
        <v>2150</v>
      </c>
      <c r="I661" s="39" t="s">
        <v>2151</v>
      </c>
      <c r="J661" s="53" t="s">
        <v>2150</v>
      </c>
      <c r="K661" s="54" t="s">
        <v>2151</v>
      </c>
    </row>
    <row r="662" spans="1:11" x14ac:dyDescent="0.45">
      <c r="A662" s="39" t="s">
        <v>2147</v>
      </c>
      <c r="B662" s="53" t="s">
        <v>212</v>
      </c>
      <c r="C662" s="39" t="s">
        <v>2163</v>
      </c>
      <c r="D662" s="53" t="s">
        <v>2164</v>
      </c>
      <c r="E662" s="60" t="s">
        <v>2164</v>
      </c>
      <c r="F662" s="60" t="str">
        <f t="shared" si="10"/>
        <v>東京都墨田区</v>
      </c>
      <c r="G662" s="61">
        <v>13107</v>
      </c>
      <c r="H662" s="53" t="s">
        <v>2165</v>
      </c>
      <c r="I662" s="39" t="s">
        <v>2166</v>
      </c>
      <c r="J662" s="53" t="s">
        <v>2165</v>
      </c>
      <c r="K662" s="54" t="s">
        <v>2166</v>
      </c>
    </row>
    <row r="663" spans="1:11" x14ac:dyDescent="0.45">
      <c r="A663" s="39" t="s">
        <v>2147</v>
      </c>
      <c r="B663" s="53" t="s">
        <v>212</v>
      </c>
      <c r="C663" s="39" t="s">
        <v>2167</v>
      </c>
      <c r="D663" s="53" t="s">
        <v>2168</v>
      </c>
      <c r="E663" s="60" t="s">
        <v>2168</v>
      </c>
      <c r="F663" s="60" t="str">
        <f t="shared" si="10"/>
        <v>東京都江東区</v>
      </c>
      <c r="G663" s="61">
        <v>13108</v>
      </c>
      <c r="H663" s="53" t="s">
        <v>2165</v>
      </c>
      <c r="I663" s="39" t="s">
        <v>2166</v>
      </c>
      <c r="J663" s="53" t="s">
        <v>2165</v>
      </c>
      <c r="K663" s="54" t="s">
        <v>2166</v>
      </c>
    </row>
    <row r="664" spans="1:11" x14ac:dyDescent="0.45">
      <c r="A664" s="39" t="s">
        <v>2147</v>
      </c>
      <c r="B664" s="53" t="s">
        <v>212</v>
      </c>
      <c r="C664" s="39" t="s">
        <v>2169</v>
      </c>
      <c r="D664" s="53" t="s">
        <v>2170</v>
      </c>
      <c r="E664" s="60" t="s">
        <v>2170</v>
      </c>
      <c r="F664" s="60" t="str">
        <f t="shared" si="10"/>
        <v>東京都品川区</v>
      </c>
      <c r="G664" s="61">
        <v>13109</v>
      </c>
      <c r="H664" s="53" t="s">
        <v>2171</v>
      </c>
      <c r="I664" s="39" t="s">
        <v>2172</v>
      </c>
      <c r="J664" s="53" t="s">
        <v>2171</v>
      </c>
      <c r="K664" s="54" t="s">
        <v>2172</v>
      </c>
    </row>
    <row r="665" spans="1:11" x14ac:dyDescent="0.45">
      <c r="A665" s="39" t="s">
        <v>2147</v>
      </c>
      <c r="B665" s="53" t="s">
        <v>212</v>
      </c>
      <c r="C665" s="39" t="s">
        <v>2173</v>
      </c>
      <c r="D665" s="53" t="s">
        <v>2174</v>
      </c>
      <c r="E665" s="60" t="s">
        <v>2174</v>
      </c>
      <c r="F665" s="60" t="str">
        <f t="shared" si="10"/>
        <v>東京都目黒区</v>
      </c>
      <c r="G665" s="61">
        <v>13110</v>
      </c>
      <c r="H665" s="53" t="s">
        <v>2175</v>
      </c>
      <c r="I665" s="39" t="s">
        <v>2176</v>
      </c>
      <c r="J665" s="53" t="s">
        <v>2175</v>
      </c>
      <c r="K665" s="54" t="s">
        <v>2176</v>
      </c>
    </row>
    <row r="666" spans="1:11" x14ac:dyDescent="0.45">
      <c r="A666" s="39" t="s">
        <v>2147</v>
      </c>
      <c r="B666" s="53" t="s">
        <v>212</v>
      </c>
      <c r="C666" s="39" t="s">
        <v>2177</v>
      </c>
      <c r="D666" s="53" t="s">
        <v>2178</v>
      </c>
      <c r="E666" s="60" t="s">
        <v>2178</v>
      </c>
      <c r="F666" s="60" t="str">
        <f t="shared" si="10"/>
        <v>東京都大田区</v>
      </c>
      <c r="G666" s="61">
        <v>13111</v>
      </c>
      <c r="H666" s="53" t="s">
        <v>2171</v>
      </c>
      <c r="I666" s="39" t="s">
        <v>2172</v>
      </c>
      <c r="J666" s="53" t="s">
        <v>2171</v>
      </c>
      <c r="K666" s="54" t="s">
        <v>2172</v>
      </c>
    </row>
    <row r="667" spans="1:11" x14ac:dyDescent="0.45">
      <c r="A667" s="39" t="s">
        <v>2147</v>
      </c>
      <c r="B667" s="53" t="s">
        <v>212</v>
      </c>
      <c r="C667" s="39" t="s">
        <v>2179</v>
      </c>
      <c r="D667" s="53" t="s">
        <v>2180</v>
      </c>
      <c r="E667" s="60" t="s">
        <v>2180</v>
      </c>
      <c r="F667" s="60" t="str">
        <f t="shared" si="10"/>
        <v>東京都世田谷区</v>
      </c>
      <c r="G667" s="61">
        <v>13112</v>
      </c>
      <c r="H667" s="53" t="s">
        <v>2175</v>
      </c>
      <c r="I667" s="39" t="s">
        <v>2176</v>
      </c>
      <c r="J667" s="53" t="s">
        <v>2175</v>
      </c>
      <c r="K667" s="54" t="s">
        <v>2176</v>
      </c>
    </row>
    <row r="668" spans="1:11" x14ac:dyDescent="0.45">
      <c r="A668" s="39" t="s">
        <v>2147</v>
      </c>
      <c r="B668" s="53" t="s">
        <v>212</v>
      </c>
      <c r="C668" s="39" t="s">
        <v>2181</v>
      </c>
      <c r="D668" s="53" t="s">
        <v>2182</v>
      </c>
      <c r="E668" s="60" t="s">
        <v>2182</v>
      </c>
      <c r="F668" s="60" t="str">
        <f t="shared" si="10"/>
        <v>東京都渋谷区</v>
      </c>
      <c r="G668" s="61">
        <v>13113</v>
      </c>
      <c r="H668" s="53" t="s">
        <v>2175</v>
      </c>
      <c r="I668" s="39" t="s">
        <v>2176</v>
      </c>
      <c r="J668" s="53" t="s">
        <v>2175</v>
      </c>
      <c r="K668" s="54" t="s">
        <v>2176</v>
      </c>
    </row>
    <row r="669" spans="1:11" x14ac:dyDescent="0.45">
      <c r="A669" s="39" t="s">
        <v>2147</v>
      </c>
      <c r="B669" s="53" t="s">
        <v>212</v>
      </c>
      <c r="C669" s="39" t="s">
        <v>2183</v>
      </c>
      <c r="D669" s="53" t="s">
        <v>2184</v>
      </c>
      <c r="E669" s="60" t="s">
        <v>2184</v>
      </c>
      <c r="F669" s="60" t="str">
        <f t="shared" si="10"/>
        <v>東京都中野区</v>
      </c>
      <c r="G669" s="61">
        <v>13114</v>
      </c>
      <c r="H669" s="53" t="s">
        <v>2157</v>
      </c>
      <c r="I669" s="39" t="s">
        <v>2158</v>
      </c>
      <c r="J669" s="53" t="s">
        <v>2157</v>
      </c>
      <c r="K669" s="54" t="s">
        <v>2158</v>
      </c>
    </row>
    <row r="670" spans="1:11" x14ac:dyDescent="0.45">
      <c r="A670" s="39" t="s">
        <v>2147</v>
      </c>
      <c r="B670" s="53" t="s">
        <v>212</v>
      </c>
      <c r="C670" s="39" t="s">
        <v>2185</v>
      </c>
      <c r="D670" s="53" t="s">
        <v>2186</v>
      </c>
      <c r="E670" s="60" t="s">
        <v>2186</v>
      </c>
      <c r="F670" s="60" t="str">
        <f t="shared" si="10"/>
        <v>東京都杉並区</v>
      </c>
      <c r="G670" s="61">
        <v>13115</v>
      </c>
      <c r="H670" s="53" t="s">
        <v>2157</v>
      </c>
      <c r="I670" s="39" t="s">
        <v>2158</v>
      </c>
      <c r="J670" s="53" t="s">
        <v>2157</v>
      </c>
      <c r="K670" s="54" t="s">
        <v>2158</v>
      </c>
    </row>
    <row r="671" spans="1:11" x14ac:dyDescent="0.45">
      <c r="A671" s="39" t="s">
        <v>2147</v>
      </c>
      <c r="B671" s="53" t="s">
        <v>212</v>
      </c>
      <c r="C671" s="39" t="s">
        <v>2187</v>
      </c>
      <c r="D671" s="53" t="s">
        <v>2188</v>
      </c>
      <c r="E671" s="60" t="s">
        <v>2188</v>
      </c>
      <c r="F671" s="60" t="str">
        <f t="shared" si="10"/>
        <v>東京都豊島区</v>
      </c>
      <c r="G671" s="61">
        <v>13116</v>
      </c>
      <c r="H671" s="53" t="s">
        <v>2189</v>
      </c>
      <c r="I671" s="39" t="s">
        <v>2190</v>
      </c>
      <c r="J671" s="53" t="s">
        <v>2189</v>
      </c>
      <c r="K671" s="54" t="s">
        <v>2190</v>
      </c>
    </row>
    <row r="672" spans="1:11" x14ac:dyDescent="0.45">
      <c r="A672" s="39" t="s">
        <v>2147</v>
      </c>
      <c r="B672" s="53" t="s">
        <v>212</v>
      </c>
      <c r="C672" s="39" t="s">
        <v>2191</v>
      </c>
      <c r="D672" s="53" t="s">
        <v>232</v>
      </c>
      <c r="E672" s="60" t="s">
        <v>232</v>
      </c>
      <c r="F672" s="60" t="str">
        <f t="shared" si="10"/>
        <v>東京都北区</v>
      </c>
      <c r="G672" s="61">
        <v>13117</v>
      </c>
      <c r="H672" s="53" t="s">
        <v>2189</v>
      </c>
      <c r="I672" s="39" t="s">
        <v>2190</v>
      </c>
      <c r="J672" s="53" t="s">
        <v>2189</v>
      </c>
      <c r="K672" s="54" t="s">
        <v>2190</v>
      </c>
    </row>
    <row r="673" spans="1:11" x14ac:dyDescent="0.45">
      <c r="A673" s="39" t="s">
        <v>2147</v>
      </c>
      <c r="B673" s="53" t="s">
        <v>212</v>
      </c>
      <c r="C673" s="39" t="s">
        <v>2192</v>
      </c>
      <c r="D673" s="53" t="s">
        <v>2193</v>
      </c>
      <c r="E673" s="60" t="s">
        <v>2193</v>
      </c>
      <c r="F673" s="60" t="str">
        <f t="shared" si="10"/>
        <v>東京都荒川区</v>
      </c>
      <c r="G673" s="61">
        <v>13118</v>
      </c>
      <c r="H673" s="53" t="s">
        <v>2194</v>
      </c>
      <c r="I673" s="39" t="s">
        <v>2195</v>
      </c>
      <c r="J673" s="53" t="s">
        <v>2194</v>
      </c>
      <c r="K673" s="54" t="s">
        <v>2195</v>
      </c>
    </row>
    <row r="674" spans="1:11" x14ac:dyDescent="0.45">
      <c r="A674" s="39" t="s">
        <v>2147</v>
      </c>
      <c r="B674" s="53" t="s">
        <v>212</v>
      </c>
      <c r="C674" s="39" t="s">
        <v>2196</v>
      </c>
      <c r="D674" s="53" t="s">
        <v>2197</v>
      </c>
      <c r="E674" s="60" t="s">
        <v>2197</v>
      </c>
      <c r="F674" s="60" t="str">
        <f t="shared" si="10"/>
        <v>東京都板橋区</v>
      </c>
      <c r="G674" s="61">
        <v>13119</v>
      </c>
      <c r="H674" s="53" t="s">
        <v>2189</v>
      </c>
      <c r="I674" s="39" t="s">
        <v>2190</v>
      </c>
      <c r="J674" s="53" t="s">
        <v>2189</v>
      </c>
      <c r="K674" s="54" t="s">
        <v>2190</v>
      </c>
    </row>
    <row r="675" spans="1:11" x14ac:dyDescent="0.45">
      <c r="A675" s="39" t="s">
        <v>2147</v>
      </c>
      <c r="B675" s="53" t="s">
        <v>212</v>
      </c>
      <c r="C675" s="39" t="s">
        <v>2198</v>
      </c>
      <c r="D675" s="53" t="s">
        <v>2199</v>
      </c>
      <c r="E675" s="60" t="s">
        <v>2199</v>
      </c>
      <c r="F675" s="60" t="str">
        <f t="shared" si="10"/>
        <v>東京都練馬区</v>
      </c>
      <c r="G675" s="61">
        <v>13120</v>
      </c>
      <c r="H675" s="53" t="s">
        <v>2189</v>
      </c>
      <c r="I675" s="39" t="s">
        <v>2190</v>
      </c>
      <c r="J675" s="53" t="s">
        <v>2189</v>
      </c>
      <c r="K675" s="54" t="s">
        <v>2190</v>
      </c>
    </row>
    <row r="676" spans="1:11" x14ac:dyDescent="0.45">
      <c r="A676" s="39" t="s">
        <v>2147</v>
      </c>
      <c r="B676" s="53" t="s">
        <v>212</v>
      </c>
      <c r="C676" s="39" t="s">
        <v>2200</v>
      </c>
      <c r="D676" s="53" t="s">
        <v>2201</v>
      </c>
      <c r="E676" s="60" t="s">
        <v>2201</v>
      </c>
      <c r="F676" s="60" t="str">
        <f t="shared" si="10"/>
        <v>東京都足立区</v>
      </c>
      <c r="G676" s="61">
        <v>13121</v>
      </c>
      <c r="H676" s="53" t="s">
        <v>2194</v>
      </c>
      <c r="I676" s="39" t="s">
        <v>2195</v>
      </c>
      <c r="J676" s="53" t="s">
        <v>2194</v>
      </c>
      <c r="K676" s="54" t="s">
        <v>2195</v>
      </c>
    </row>
    <row r="677" spans="1:11" x14ac:dyDescent="0.45">
      <c r="A677" s="39" t="s">
        <v>2147</v>
      </c>
      <c r="B677" s="53" t="s">
        <v>212</v>
      </c>
      <c r="C677" s="39" t="s">
        <v>2202</v>
      </c>
      <c r="D677" s="53" t="s">
        <v>2203</v>
      </c>
      <c r="E677" s="60" t="s">
        <v>2203</v>
      </c>
      <c r="F677" s="60" t="str">
        <f t="shared" si="10"/>
        <v>東京都葛飾区</v>
      </c>
      <c r="G677" s="61">
        <v>13122</v>
      </c>
      <c r="H677" s="53" t="s">
        <v>2194</v>
      </c>
      <c r="I677" s="39" t="s">
        <v>2195</v>
      </c>
      <c r="J677" s="53" t="s">
        <v>2194</v>
      </c>
      <c r="K677" s="54" t="s">
        <v>2195</v>
      </c>
    </row>
    <row r="678" spans="1:11" x14ac:dyDescent="0.45">
      <c r="A678" s="39" t="s">
        <v>2147</v>
      </c>
      <c r="B678" s="53" t="s">
        <v>212</v>
      </c>
      <c r="C678" s="39" t="s">
        <v>2204</v>
      </c>
      <c r="D678" s="53" t="s">
        <v>2205</v>
      </c>
      <c r="E678" s="60" t="s">
        <v>2205</v>
      </c>
      <c r="F678" s="60" t="str">
        <f t="shared" si="10"/>
        <v>東京都江戸川区</v>
      </c>
      <c r="G678" s="61">
        <v>13123</v>
      </c>
      <c r="H678" s="53" t="s">
        <v>2165</v>
      </c>
      <c r="I678" s="39" t="s">
        <v>2166</v>
      </c>
      <c r="J678" s="53" t="s">
        <v>2165</v>
      </c>
      <c r="K678" s="54" t="s">
        <v>2166</v>
      </c>
    </row>
    <row r="679" spans="1:11" x14ac:dyDescent="0.45">
      <c r="A679" s="39" t="s">
        <v>2147</v>
      </c>
      <c r="B679" s="53" t="s">
        <v>212</v>
      </c>
      <c r="C679" s="39" t="s">
        <v>2206</v>
      </c>
      <c r="D679" s="53" t="s">
        <v>2207</v>
      </c>
      <c r="E679" s="60" t="s">
        <v>2207</v>
      </c>
      <c r="F679" s="60" t="str">
        <f t="shared" si="10"/>
        <v>東京都八王子市</v>
      </c>
      <c r="G679" s="61">
        <v>13201</v>
      </c>
      <c r="H679" s="53" t="s">
        <v>2208</v>
      </c>
      <c r="I679" s="39" t="s">
        <v>2209</v>
      </c>
      <c r="J679" s="53" t="s">
        <v>2208</v>
      </c>
      <c r="K679" s="54" t="s">
        <v>2209</v>
      </c>
    </row>
    <row r="680" spans="1:11" x14ac:dyDescent="0.45">
      <c r="A680" s="39" t="s">
        <v>2147</v>
      </c>
      <c r="B680" s="53" t="s">
        <v>212</v>
      </c>
      <c r="C680" s="39" t="s">
        <v>2210</v>
      </c>
      <c r="D680" s="53" t="s">
        <v>2211</v>
      </c>
      <c r="E680" s="60" t="s">
        <v>2211</v>
      </c>
      <c r="F680" s="60" t="str">
        <f t="shared" si="10"/>
        <v>東京都立川市</v>
      </c>
      <c r="G680" s="61">
        <v>13202</v>
      </c>
      <c r="H680" s="53" t="s">
        <v>2212</v>
      </c>
      <c r="I680" s="39" t="s">
        <v>2213</v>
      </c>
      <c r="J680" s="53" t="s">
        <v>2212</v>
      </c>
      <c r="K680" s="54" t="s">
        <v>2213</v>
      </c>
    </row>
    <row r="681" spans="1:11" x14ac:dyDescent="0.45">
      <c r="A681" s="39" t="s">
        <v>2147</v>
      </c>
      <c r="B681" s="53" t="s">
        <v>212</v>
      </c>
      <c r="C681" s="39" t="s">
        <v>2214</v>
      </c>
      <c r="D681" s="53" t="s">
        <v>2215</v>
      </c>
      <c r="E681" s="60" t="s">
        <v>2215</v>
      </c>
      <c r="F681" s="60" t="str">
        <f t="shared" si="10"/>
        <v>東京都武蔵野市</v>
      </c>
      <c r="G681" s="61">
        <v>13203</v>
      </c>
      <c r="H681" s="53" t="s">
        <v>2216</v>
      </c>
      <c r="I681" s="39" t="s">
        <v>2217</v>
      </c>
      <c r="J681" s="53" t="s">
        <v>2216</v>
      </c>
      <c r="K681" s="54" t="s">
        <v>2217</v>
      </c>
    </row>
    <row r="682" spans="1:11" x14ac:dyDescent="0.45">
      <c r="A682" s="39" t="s">
        <v>2147</v>
      </c>
      <c r="B682" s="53" t="s">
        <v>212</v>
      </c>
      <c r="C682" s="39" t="s">
        <v>2218</v>
      </c>
      <c r="D682" s="53" t="s">
        <v>2219</v>
      </c>
      <c r="E682" s="60" t="s">
        <v>2219</v>
      </c>
      <c r="F682" s="60" t="str">
        <f t="shared" si="10"/>
        <v>東京都三鷹市</v>
      </c>
      <c r="G682" s="61">
        <v>13204</v>
      </c>
      <c r="H682" s="53" t="s">
        <v>2216</v>
      </c>
      <c r="I682" s="39" t="s">
        <v>2217</v>
      </c>
      <c r="J682" s="53" t="s">
        <v>2216</v>
      </c>
      <c r="K682" s="54" t="s">
        <v>2217</v>
      </c>
    </row>
    <row r="683" spans="1:11" x14ac:dyDescent="0.45">
      <c r="A683" s="39" t="s">
        <v>2147</v>
      </c>
      <c r="B683" s="53" t="s">
        <v>212</v>
      </c>
      <c r="C683" s="39" t="s">
        <v>2220</v>
      </c>
      <c r="D683" s="53" t="s">
        <v>2221</v>
      </c>
      <c r="E683" s="60" t="s">
        <v>2221</v>
      </c>
      <c r="F683" s="60" t="str">
        <f t="shared" si="10"/>
        <v>東京都青梅市</v>
      </c>
      <c r="G683" s="61">
        <v>13205</v>
      </c>
      <c r="H683" s="53" t="s">
        <v>2222</v>
      </c>
      <c r="I683" s="39" t="s">
        <v>2223</v>
      </c>
      <c r="J683" s="53" t="s">
        <v>2222</v>
      </c>
      <c r="K683" s="54" t="s">
        <v>2223</v>
      </c>
    </row>
    <row r="684" spans="1:11" x14ac:dyDescent="0.45">
      <c r="A684" s="39" t="s">
        <v>2147</v>
      </c>
      <c r="B684" s="53" t="s">
        <v>212</v>
      </c>
      <c r="C684" s="39" t="s">
        <v>2224</v>
      </c>
      <c r="D684" s="53" t="s">
        <v>2225</v>
      </c>
      <c r="E684" s="60" t="s">
        <v>2225</v>
      </c>
      <c r="F684" s="60" t="str">
        <f t="shared" si="10"/>
        <v>東京都府中市</v>
      </c>
      <c r="G684" s="61">
        <v>13206</v>
      </c>
      <c r="H684" s="53" t="s">
        <v>2216</v>
      </c>
      <c r="I684" s="39" t="s">
        <v>2217</v>
      </c>
      <c r="J684" s="53" t="s">
        <v>2216</v>
      </c>
      <c r="K684" s="54" t="s">
        <v>2217</v>
      </c>
    </row>
    <row r="685" spans="1:11" x14ac:dyDescent="0.45">
      <c r="A685" s="39" t="s">
        <v>2147</v>
      </c>
      <c r="B685" s="53" t="s">
        <v>212</v>
      </c>
      <c r="C685" s="39" t="s">
        <v>2226</v>
      </c>
      <c r="D685" s="53" t="s">
        <v>2227</v>
      </c>
      <c r="E685" s="60" t="s">
        <v>2227</v>
      </c>
      <c r="F685" s="60" t="str">
        <f t="shared" si="10"/>
        <v>東京都昭島市</v>
      </c>
      <c r="G685" s="61">
        <v>13207</v>
      </c>
      <c r="H685" s="53" t="s">
        <v>2212</v>
      </c>
      <c r="I685" s="39" t="s">
        <v>2213</v>
      </c>
      <c r="J685" s="53" t="s">
        <v>2212</v>
      </c>
      <c r="K685" s="54" t="s">
        <v>2213</v>
      </c>
    </row>
    <row r="686" spans="1:11" x14ac:dyDescent="0.45">
      <c r="A686" s="39" t="s">
        <v>2147</v>
      </c>
      <c r="B686" s="53" t="s">
        <v>212</v>
      </c>
      <c r="C686" s="39" t="s">
        <v>2228</v>
      </c>
      <c r="D686" s="53" t="s">
        <v>2229</v>
      </c>
      <c r="E686" s="60" t="s">
        <v>2229</v>
      </c>
      <c r="F686" s="60" t="str">
        <f t="shared" si="10"/>
        <v>東京都調布市</v>
      </c>
      <c r="G686" s="61">
        <v>13208</v>
      </c>
      <c r="H686" s="53" t="s">
        <v>2216</v>
      </c>
      <c r="I686" s="39" t="s">
        <v>2217</v>
      </c>
      <c r="J686" s="53" t="s">
        <v>2216</v>
      </c>
      <c r="K686" s="54" t="s">
        <v>2217</v>
      </c>
    </row>
    <row r="687" spans="1:11" x14ac:dyDescent="0.45">
      <c r="A687" s="39" t="s">
        <v>2147</v>
      </c>
      <c r="B687" s="53" t="s">
        <v>212</v>
      </c>
      <c r="C687" s="39" t="s">
        <v>2230</v>
      </c>
      <c r="D687" s="53" t="s">
        <v>2231</v>
      </c>
      <c r="E687" s="60" t="s">
        <v>2231</v>
      </c>
      <c r="F687" s="60" t="str">
        <f t="shared" si="10"/>
        <v>東京都町田市</v>
      </c>
      <c r="G687" s="61">
        <v>13209</v>
      </c>
      <c r="H687" s="53" t="s">
        <v>2208</v>
      </c>
      <c r="I687" s="39" t="s">
        <v>2209</v>
      </c>
      <c r="J687" s="53" t="s">
        <v>2208</v>
      </c>
      <c r="K687" s="54" t="s">
        <v>2209</v>
      </c>
    </row>
    <row r="688" spans="1:11" x14ac:dyDescent="0.45">
      <c r="A688" s="39" t="s">
        <v>2147</v>
      </c>
      <c r="B688" s="53" t="s">
        <v>212</v>
      </c>
      <c r="C688" s="39" t="s">
        <v>2232</v>
      </c>
      <c r="D688" s="53" t="s">
        <v>2233</v>
      </c>
      <c r="E688" s="60" t="s">
        <v>2233</v>
      </c>
      <c r="F688" s="60" t="str">
        <f t="shared" si="10"/>
        <v>東京都小金井市</v>
      </c>
      <c r="G688" s="61">
        <v>13210</v>
      </c>
      <c r="H688" s="53" t="s">
        <v>2216</v>
      </c>
      <c r="I688" s="39" t="s">
        <v>2217</v>
      </c>
      <c r="J688" s="53" t="s">
        <v>2216</v>
      </c>
      <c r="K688" s="54" t="s">
        <v>2217</v>
      </c>
    </row>
    <row r="689" spans="1:11" x14ac:dyDescent="0.45">
      <c r="A689" s="39" t="s">
        <v>2147</v>
      </c>
      <c r="B689" s="53" t="s">
        <v>212</v>
      </c>
      <c r="C689" s="39" t="s">
        <v>2234</v>
      </c>
      <c r="D689" s="53" t="s">
        <v>2235</v>
      </c>
      <c r="E689" s="60" t="s">
        <v>2235</v>
      </c>
      <c r="F689" s="60" t="str">
        <f t="shared" si="10"/>
        <v>東京都小平市</v>
      </c>
      <c r="G689" s="61">
        <v>13211</v>
      </c>
      <c r="H689" s="53" t="s">
        <v>2236</v>
      </c>
      <c r="I689" s="39" t="s">
        <v>2237</v>
      </c>
      <c r="J689" s="53" t="s">
        <v>2236</v>
      </c>
      <c r="K689" s="54" t="s">
        <v>2237</v>
      </c>
    </row>
    <row r="690" spans="1:11" x14ac:dyDescent="0.45">
      <c r="A690" s="39" t="s">
        <v>2147</v>
      </c>
      <c r="B690" s="53" t="s">
        <v>212</v>
      </c>
      <c r="C690" s="39" t="s">
        <v>2238</v>
      </c>
      <c r="D690" s="53" t="s">
        <v>2239</v>
      </c>
      <c r="E690" s="60" t="s">
        <v>2239</v>
      </c>
      <c r="F690" s="60" t="str">
        <f t="shared" si="10"/>
        <v>東京都日野市</v>
      </c>
      <c r="G690" s="61">
        <v>13212</v>
      </c>
      <c r="H690" s="53" t="s">
        <v>2208</v>
      </c>
      <c r="I690" s="39" t="s">
        <v>2209</v>
      </c>
      <c r="J690" s="53" t="s">
        <v>2208</v>
      </c>
      <c r="K690" s="54" t="s">
        <v>2209</v>
      </c>
    </row>
    <row r="691" spans="1:11" x14ac:dyDescent="0.45">
      <c r="A691" s="39" t="s">
        <v>2147</v>
      </c>
      <c r="B691" s="53" t="s">
        <v>212</v>
      </c>
      <c r="C691" s="39" t="s">
        <v>2240</v>
      </c>
      <c r="D691" s="53" t="s">
        <v>2241</v>
      </c>
      <c r="E691" s="60" t="s">
        <v>2241</v>
      </c>
      <c r="F691" s="60" t="str">
        <f t="shared" si="10"/>
        <v>東京都東村山市</v>
      </c>
      <c r="G691" s="61">
        <v>13213</v>
      </c>
      <c r="H691" s="53" t="s">
        <v>2236</v>
      </c>
      <c r="I691" s="39" t="s">
        <v>2237</v>
      </c>
      <c r="J691" s="53" t="s">
        <v>2236</v>
      </c>
      <c r="K691" s="54" t="s">
        <v>2237</v>
      </c>
    </row>
    <row r="692" spans="1:11" x14ac:dyDescent="0.45">
      <c r="A692" s="39" t="s">
        <v>2147</v>
      </c>
      <c r="B692" s="53" t="s">
        <v>212</v>
      </c>
      <c r="C692" s="39" t="s">
        <v>2242</v>
      </c>
      <c r="D692" s="53" t="s">
        <v>2243</v>
      </c>
      <c r="E692" s="60" t="s">
        <v>2243</v>
      </c>
      <c r="F692" s="60" t="str">
        <f t="shared" si="10"/>
        <v>東京都国分寺市</v>
      </c>
      <c r="G692" s="61">
        <v>13214</v>
      </c>
      <c r="H692" s="53" t="s">
        <v>2212</v>
      </c>
      <c r="I692" s="39" t="s">
        <v>2213</v>
      </c>
      <c r="J692" s="53" t="s">
        <v>2212</v>
      </c>
      <c r="K692" s="54" t="s">
        <v>2213</v>
      </c>
    </row>
    <row r="693" spans="1:11" x14ac:dyDescent="0.45">
      <c r="A693" s="39" t="s">
        <v>2147</v>
      </c>
      <c r="B693" s="53" t="s">
        <v>212</v>
      </c>
      <c r="C693" s="39" t="s">
        <v>2244</v>
      </c>
      <c r="D693" s="53" t="s">
        <v>2245</v>
      </c>
      <c r="E693" s="60" t="s">
        <v>2245</v>
      </c>
      <c r="F693" s="60" t="str">
        <f t="shared" si="10"/>
        <v>東京都国立市</v>
      </c>
      <c r="G693" s="61">
        <v>13215</v>
      </c>
      <c r="H693" s="53" t="s">
        <v>2212</v>
      </c>
      <c r="I693" s="39" t="s">
        <v>2213</v>
      </c>
      <c r="J693" s="53" t="s">
        <v>2212</v>
      </c>
      <c r="K693" s="54" t="s">
        <v>2213</v>
      </c>
    </row>
    <row r="694" spans="1:11" x14ac:dyDescent="0.45">
      <c r="A694" s="39" t="s">
        <v>2147</v>
      </c>
      <c r="B694" s="53" t="s">
        <v>212</v>
      </c>
      <c r="C694" s="39" t="s">
        <v>2246</v>
      </c>
      <c r="D694" s="53" t="s">
        <v>2247</v>
      </c>
      <c r="E694" s="60" t="s">
        <v>2247</v>
      </c>
      <c r="F694" s="60" t="str">
        <f t="shared" si="10"/>
        <v>東京都福生市</v>
      </c>
      <c r="G694" s="61">
        <v>13218</v>
      </c>
      <c r="H694" s="53" t="s">
        <v>2222</v>
      </c>
      <c r="I694" s="39" t="s">
        <v>2223</v>
      </c>
      <c r="J694" s="53" t="s">
        <v>2222</v>
      </c>
      <c r="K694" s="54" t="s">
        <v>2223</v>
      </c>
    </row>
    <row r="695" spans="1:11" x14ac:dyDescent="0.45">
      <c r="A695" s="39" t="s">
        <v>2147</v>
      </c>
      <c r="B695" s="53" t="s">
        <v>212</v>
      </c>
      <c r="C695" s="39" t="s">
        <v>2248</v>
      </c>
      <c r="D695" s="53" t="s">
        <v>2249</v>
      </c>
      <c r="E695" s="60" t="s">
        <v>2249</v>
      </c>
      <c r="F695" s="60" t="str">
        <f t="shared" si="10"/>
        <v>東京都狛江市</v>
      </c>
      <c r="G695" s="61">
        <v>13219</v>
      </c>
      <c r="H695" s="53" t="s">
        <v>2216</v>
      </c>
      <c r="I695" s="39" t="s">
        <v>2217</v>
      </c>
      <c r="J695" s="53" t="s">
        <v>2216</v>
      </c>
      <c r="K695" s="54" t="s">
        <v>2217</v>
      </c>
    </row>
    <row r="696" spans="1:11" x14ac:dyDescent="0.45">
      <c r="A696" s="39" t="s">
        <v>2147</v>
      </c>
      <c r="B696" s="53" t="s">
        <v>212</v>
      </c>
      <c r="C696" s="39" t="s">
        <v>2250</v>
      </c>
      <c r="D696" s="53" t="s">
        <v>2251</v>
      </c>
      <c r="E696" s="60" t="s">
        <v>2251</v>
      </c>
      <c r="F696" s="60" t="str">
        <f t="shared" si="10"/>
        <v>東京都東大和市</v>
      </c>
      <c r="G696" s="61">
        <v>13220</v>
      </c>
      <c r="H696" s="53" t="s">
        <v>2212</v>
      </c>
      <c r="I696" s="39" t="s">
        <v>2213</v>
      </c>
      <c r="J696" s="53" t="s">
        <v>2212</v>
      </c>
      <c r="K696" s="54" t="s">
        <v>2213</v>
      </c>
    </row>
    <row r="697" spans="1:11" x14ac:dyDescent="0.45">
      <c r="A697" s="39" t="s">
        <v>2147</v>
      </c>
      <c r="B697" s="53" t="s">
        <v>212</v>
      </c>
      <c r="C697" s="39" t="s">
        <v>2252</v>
      </c>
      <c r="D697" s="53" t="s">
        <v>2253</v>
      </c>
      <c r="E697" s="60" t="s">
        <v>2253</v>
      </c>
      <c r="F697" s="60" t="str">
        <f t="shared" si="10"/>
        <v>東京都清瀬市</v>
      </c>
      <c r="G697" s="61">
        <v>13221</v>
      </c>
      <c r="H697" s="53" t="s">
        <v>2236</v>
      </c>
      <c r="I697" s="39" t="s">
        <v>2237</v>
      </c>
      <c r="J697" s="53" t="s">
        <v>2236</v>
      </c>
      <c r="K697" s="54" t="s">
        <v>2237</v>
      </c>
    </row>
    <row r="698" spans="1:11" x14ac:dyDescent="0.45">
      <c r="A698" s="39" t="s">
        <v>2147</v>
      </c>
      <c r="B698" s="53" t="s">
        <v>212</v>
      </c>
      <c r="C698" s="39" t="s">
        <v>2254</v>
      </c>
      <c r="D698" s="53" t="s">
        <v>2255</v>
      </c>
      <c r="E698" s="60" t="s">
        <v>2255</v>
      </c>
      <c r="F698" s="60" t="str">
        <f t="shared" si="10"/>
        <v>東京都東久留米市</v>
      </c>
      <c r="G698" s="61">
        <v>13222</v>
      </c>
      <c r="H698" s="53" t="s">
        <v>2236</v>
      </c>
      <c r="I698" s="39" t="s">
        <v>2237</v>
      </c>
      <c r="J698" s="53" t="s">
        <v>2236</v>
      </c>
      <c r="K698" s="54" t="s">
        <v>2237</v>
      </c>
    </row>
    <row r="699" spans="1:11" x14ac:dyDescent="0.45">
      <c r="A699" s="39" t="s">
        <v>2147</v>
      </c>
      <c r="B699" s="53" t="s">
        <v>212</v>
      </c>
      <c r="C699" s="39" t="s">
        <v>2256</v>
      </c>
      <c r="D699" s="53" t="s">
        <v>2257</v>
      </c>
      <c r="E699" s="60" t="s">
        <v>2257</v>
      </c>
      <c r="F699" s="60" t="str">
        <f t="shared" si="10"/>
        <v>東京都武蔵村山市</v>
      </c>
      <c r="G699" s="61">
        <v>13223</v>
      </c>
      <c r="H699" s="53" t="s">
        <v>2212</v>
      </c>
      <c r="I699" s="39" t="s">
        <v>2213</v>
      </c>
      <c r="J699" s="53" t="s">
        <v>2212</v>
      </c>
      <c r="K699" s="54" t="s">
        <v>2213</v>
      </c>
    </row>
    <row r="700" spans="1:11" x14ac:dyDescent="0.45">
      <c r="A700" s="39" t="s">
        <v>2147</v>
      </c>
      <c r="B700" s="53" t="s">
        <v>212</v>
      </c>
      <c r="C700" s="39" t="s">
        <v>2258</v>
      </c>
      <c r="D700" s="53" t="s">
        <v>2259</v>
      </c>
      <c r="E700" s="60" t="s">
        <v>2259</v>
      </c>
      <c r="F700" s="60" t="str">
        <f t="shared" si="10"/>
        <v>東京都多摩市</v>
      </c>
      <c r="G700" s="61">
        <v>13224</v>
      </c>
      <c r="H700" s="53" t="s">
        <v>2208</v>
      </c>
      <c r="I700" s="39" t="s">
        <v>2209</v>
      </c>
      <c r="J700" s="53" t="s">
        <v>2208</v>
      </c>
      <c r="K700" s="54" t="s">
        <v>2209</v>
      </c>
    </row>
    <row r="701" spans="1:11" x14ac:dyDescent="0.45">
      <c r="A701" s="39" t="s">
        <v>2147</v>
      </c>
      <c r="B701" s="53" t="s">
        <v>212</v>
      </c>
      <c r="C701" s="39" t="s">
        <v>2260</v>
      </c>
      <c r="D701" s="53" t="s">
        <v>2261</v>
      </c>
      <c r="E701" s="60" t="s">
        <v>2261</v>
      </c>
      <c r="F701" s="60" t="str">
        <f t="shared" si="10"/>
        <v>東京都稲城市</v>
      </c>
      <c r="G701" s="61">
        <v>13225</v>
      </c>
      <c r="H701" s="53" t="s">
        <v>2208</v>
      </c>
      <c r="I701" s="39" t="s">
        <v>2209</v>
      </c>
      <c r="J701" s="53" t="s">
        <v>2208</v>
      </c>
      <c r="K701" s="54" t="s">
        <v>2209</v>
      </c>
    </row>
    <row r="702" spans="1:11" x14ac:dyDescent="0.45">
      <c r="A702" s="39" t="s">
        <v>2147</v>
      </c>
      <c r="B702" s="53" t="s">
        <v>212</v>
      </c>
      <c r="C702" s="39" t="s">
        <v>2262</v>
      </c>
      <c r="D702" s="53" t="s">
        <v>2263</v>
      </c>
      <c r="E702" s="60" t="s">
        <v>2263</v>
      </c>
      <c r="F702" s="60" t="str">
        <f t="shared" si="10"/>
        <v>東京都羽村市</v>
      </c>
      <c r="G702" s="61">
        <v>13227</v>
      </c>
      <c r="H702" s="53" t="s">
        <v>2222</v>
      </c>
      <c r="I702" s="39" t="s">
        <v>2223</v>
      </c>
      <c r="J702" s="53" t="s">
        <v>2222</v>
      </c>
      <c r="K702" s="54" t="s">
        <v>2223</v>
      </c>
    </row>
    <row r="703" spans="1:11" x14ac:dyDescent="0.45">
      <c r="A703" s="39" t="s">
        <v>2147</v>
      </c>
      <c r="B703" s="53" t="s">
        <v>212</v>
      </c>
      <c r="C703" s="39" t="s">
        <v>2264</v>
      </c>
      <c r="D703" s="53" t="s">
        <v>2265</v>
      </c>
      <c r="E703" s="60" t="s">
        <v>2265</v>
      </c>
      <c r="F703" s="60" t="str">
        <f t="shared" si="10"/>
        <v>東京都あきる野市</v>
      </c>
      <c r="G703" s="61">
        <v>13228</v>
      </c>
      <c r="H703" s="53" t="s">
        <v>2222</v>
      </c>
      <c r="I703" s="39" t="s">
        <v>2223</v>
      </c>
      <c r="J703" s="53" t="s">
        <v>2222</v>
      </c>
      <c r="K703" s="54" t="s">
        <v>2223</v>
      </c>
    </row>
    <row r="704" spans="1:11" x14ac:dyDescent="0.45">
      <c r="A704" s="39" t="s">
        <v>2147</v>
      </c>
      <c r="B704" s="53" t="s">
        <v>212</v>
      </c>
      <c r="C704" s="39" t="s">
        <v>2266</v>
      </c>
      <c r="D704" s="53" t="s">
        <v>2267</v>
      </c>
      <c r="E704" s="60" t="s">
        <v>2267</v>
      </c>
      <c r="F704" s="60" t="str">
        <f t="shared" si="10"/>
        <v>東京都西東京市</v>
      </c>
      <c r="G704" s="61">
        <v>13229</v>
      </c>
      <c r="H704" s="53" t="s">
        <v>2236</v>
      </c>
      <c r="I704" s="39" t="s">
        <v>2237</v>
      </c>
      <c r="J704" s="53" t="s">
        <v>2236</v>
      </c>
      <c r="K704" s="54" t="s">
        <v>2237</v>
      </c>
    </row>
    <row r="705" spans="1:11" x14ac:dyDescent="0.45">
      <c r="A705" s="39" t="s">
        <v>2147</v>
      </c>
      <c r="B705" s="53" t="s">
        <v>212</v>
      </c>
      <c r="C705" s="39" t="s">
        <v>2268</v>
      </c>
      <c r="D705" s="53" t="s">
        <v>2269</v>
      </c>
      <c r="E705" s="60" t="s">
        <v>2270</v>
      </c>
      <c r="F705" s="60" t="str">
        <f t="shared" si="10"/>
        <v>東京都西多摩郡瑞穂町</v>
      </c>
      <c r="G705" s="61">
        <v>13303</v>
      </c>
      <c r="H705" s="53" t="s">
        <v>2222</v>
      </c>
      <c r="I705" s="39" t="s">
        <v>2223</v>
      </c>
      <c r="J705" s="53" t="s">
        <v>2222</v>
      </c>
      <c r="K705" s="54" t="s">
        <v>2223</v>
      </c>
    </row>
    <row r="706" spans="1:11" x14ac:dyDescent="0.45">
      <c r="A706" s="39" t="s">
        <v>2147</v>
      </c>
      <c r="B706" s="53" t="s">
        <v>212</v>
      </c>
      <c r="C706" s="39" t="s">
        <v>2271</v>
      </c>
      <c r="D706" s="53" t="s">
        <v>2272</v>
      </c>
      <c r="E706" s="60" t="s">
        <v>2273</v>
      </c>
      <c r="F706" s="60" t="str">
        <f t="shared" si="10"/>
        <v>東京都西多摩郡日の出町</v>
      </c>
      <c r="G706" s="61">
        <v>13305</v>
      </c>
      <c r="H706" s="53" t="s">
        <v>2222</v>
      </c>
      <c r="I706" s="39" t="s">
        <v>2223</v>
      </c>
      <c r="J706" s="53" t="s">
        <v>2222</v>
      </c>
      <c r="K706" s="54" t="s">
        <v>2223</v>
      </c>
    </row>
    <row r="707" spans="1:11" x14ac:dyDescent="0.45">
      <c r="A707" s="39" t="s">
        <v>2147</v>
      </c>
      <c r="B707" s="53" t="s">
        <v>212</v>
      </c>
      <c r="C707" s="39" t="s">
        <v>2274</v>
      </c>
      <c r="D707" s="53" t="s">
        <v>2275</v>
      </c>
      <c r="E707" s="60" t="s">
        <v>2276</v>
      </c>
      <c r="F707" s="60" t="str">
        <f t="shared" ref="F707:F770" si="11">B707&amp;E707</f>
        <v>東京都西多摩郡檜原村</v>
      </c>
      <c r="G707" s="61">
        <v>13307</v>
      </c>
      <c r="H707" s="53" t="s">
        <v>2222</v>
      </c>
      <c r="I707" s="39" t="s">
        <v>2223</v>
      </c>
      <c r="J707" s="53" t="s">
        <v>2222</v>
      </c>
      <c r="K707" s="54" t="s">
        <v>2223</v>
      </c>
    </row>
    <row r="708" spans="1:11" x14ac:dyDescent="0.45">
      <c r="A708" s="39" t="s">
        <v>2147</v>
      </c>
      <c r="B708" s="53" t="s">
        <v>212</v>
      </c>
      <c r="C708" s="39" t="s">
        <v>2277</v>
      </c>
      <c r="D708" s="53" t="s">
        <v>2278</v>
      </c>
      <c r="E708" s="60" t="s">
        <v>2279</v>
      </c>
      <c r="F708" s="60" t="str">
        <f t="shared" si="11"/>
        <v>東京都西多摩郡奥多摩町</v>
      </c>
      <c r="G708" s="61">
        <v>13308</v>
      </c>
      <c r="H708" s="53" t="s">
        <v>2222</v>
      </c>
      <c r="I708" s="39" t="s">
        <v>2223</v>
      </c>
      <c r="J708" s="53" t="s">
        <v>2222</v>
      </c>
      <c r="K708" s="54" t="s">
        <v>2223</v>
      </c>
    </row>
    <row r="709" spans="1:11" x14ac:dyDescent="0.45">
      <c r="A709" s="39" t="s">
        <v>2147</v>
      </c>
      <c r="B709" s="53" t="s">
        <v>212</v>
      </c>
      <c r="C709" s="39" t="s">
        <v>2280</v>
      </c>
      <c r="D709" s="53" t="s">
        <v>2281</v>
      </c>
      <c r="E709" s="60" t="s">
        <v>2282</v>
      </c>
      <c r="F709" s="60" t="str">
        <f t="shared" si="11"/>
        <v>東京都大島町</v>
      </c>
      <c r="G709" s="61">
        <v>13361</v>
      </c>
      <c r="H709" s="53" t="s">
        <v>2283</v>
      </c>
      <c r="I709" s="39" t="s">
        <v>2284</v>
      </c>
      <c r="J709" s="53" t="s">
        <v>2283</v>
      </c>
      <c r="K709" s="54" t="s">
        <v>2284</v>
      </c>
    </row>
    <row r="710" spans="1:11" x14ac:dyDescent="0.45">
      <c r="A710" s="39" t="s">
        <v>2147</v>
      </c>
      <c r="B710" s="53" t="s">
        <v>212</v>
      </c>
      <c r="C710" s="39" t="s">
        <v>2285</v>
      </c>
      <c r="D710" s="53" t="s">
        <v>2286</v>
      </c>
      <c r="E710" s="60" t="s">
        <v>2287</v>
      </c>
      <c r="F710" s="60" t="str">
        <f t="shared" si="11"/>
        <v>東京都利島村</v>
      </c>
      <c r="G710" s="61">
        <v>13362</v>
      </c>
      <c r="H710" s="53" t="s">
        <v>2283</v>
      </c>
      <c r="I710" s="39" t="s">
        <v>2284</v>
      </c>
      <c r="J710" s="53" t="s">
        <v>2283</v>
      </c>
      <c r="K710" s="54" t="s">
        <v>2284</v>
      </c>
    </row>
    <row r="711" spans="1:11" x14ac:dyDescent="0.45">
      <c r="A711" s="39" t="s">
        <v>2147</v>
      </c>
      <c r="B711" s="53" t="s">
        <v>212</v>
      </c>
      <c r="C711" s="39" t="s">
        <v>2288</v>
      </c>
      <c r="D711" s="53" t="s">
        <v>2289</v>
      </c>
      <c r="E711" s="60" t="s">
        <v>2290</v>
      </c>
      <c r="F711" s="60" t="str">
        <f t="shared" si="11"/>
        <v>東京都新島村</v>
      </c>
      <c r="G711" s="61">
        <v>13363</v>
      </c>
      <c r="H711" s="53" t="s">
        <v>2283</v>
      </c>
      <c r="I711" s="39" t="s">
        <v>2284</v>
      </c>
      <c r="J711" s="53" t="s">
        <v>2283</v>
      </c>
      <c r="K711" s="54" t="s">
        <v>2284</v>
      </c>
    </row>
    <row r="712" spans="1:11" x14ac:dyDescent="0.45">
      <c r="A712" s="39" t="s">
        <v>2147</v>
      </c>
      <c r="B712" s="53" t="s">
        <v>212</v>
      </c>
      <c r="C712" s="39" t="s">
        <v>2291</v>
      </c>
      <c r="D712" s="53" t="s">
        <v>2292</v>
      </c>
      <c r="E712" s="60" t="s">
        <v>2293</v>
      </c>
      <c r="F712" s="60" t="str">
        <f t="shared" si="11"/>
        <v>東京都神津島村</v>
      </c>
      <c r="G712" s="61">
        <v>13364</v>
      </c>
      <c r="H712" s="53" t="s">
        <v>2283</v>
      </c>
      <c r="I712" s="39" t="s">
        <v>2284</v>
      </c>
      <c r="J712" s="53" t="s">
        <v>2283</v>
      </c>
      <c r="K712" s="54" t="s">
        <v>2284</v>
      </c>
    </row>
    <row r="713" spans="1:11" x14ac:dyDescent="0.45">
      <c r="A713" s="39" t="s">
        <v>2147</v>
      </c>
      <c r="B713" s="53" t="s">
        <v>212</v>
      </c>
      <c r="C713" s="39" t="s">
        <v>2294</v>
      </c>
      <c r="D713" s="53" t="s">
        <v>2295</v>
      </c>
      <c r="E713" s="60" t="s">
        <v>2296</v>
      </c>
      <c r="F713" s="60" t="str">
        <f t="shared" si="11"/>
        <v>東京都三宅村</v>
      </c>
      <c r="G713" s="61">
        <v>13381</v>
      </c>
      <c r="H713" s="53" t="s">
        <v>2283</v>
      </c>
      <c r="I713" s="39" t="s">
        <v>2284</v>
      </c>
      <c r="J713" s="53" t="s">
        <v>2283</v>
      </c>
      <c r="K713" s="54" t="s">
        <v>2284</v>
      </c>
    </row>
    <row r="714" spans="1:11" x14ac:dyDescent="0.45">
      <c r="A714" s="39" t="s">
        <v>2147</v>
      </c>
      <c r="B714" s="53" t="s">
        <v>212</v>
      </c>
      <c r="C714" s="39" t="s">
        <v>2297</v>
      </c>
      <c r="D714" s="53" t="s">
        <v>2298</v>
      </c>
      <c r="E714" s="60" t="s">
        <v>2299</v>
      </c>
      <c r="F714" s="60" t="str">
        <f t="shared" si="11"/>
        <v>東京都御蔵島村</v>
      </c>
      <c r="G714" s="61">
        <v>13382</v>
      </c>
      <c r="H714" s="53" t="s">
        <v>2283</v>
      </c>
      <c r="I714" s="39" t="s">
        <v>2284</v>
      </c>
      <c r="J714" s="53" t="s">
        <v>2283</v>
      </c>
      <c r="K714" s="54" t="s">
        <v>2284</v>
      </c>
    </row>
    <row r="715" spans="1:11" x14ac:dyDescent="0.45">
      <c r="A715" s="39" t="s">
        <v>2147</v>
      </c>
      <c r="B715" s="53" t="s">
        <v>212</v>
      </c>
      <c r="C715" s="39" t="s">
        <v>2300</v>
      </c>
      <c r="D715" s="53" t="s">
        <v>2301</v>
      </c>
      <c r="E715" s="60" t="s">
        <v>2302</v>
      </c>
      <c r="F715" s="60" t="str">
        <f t="shared" si="11"/>
        <v>東京都八丈町</v>
      </c>
      <c r="G715" s="61">
        <v>13401</v>
      </c>
      <c r="H715" s="53" t="s">
        <v>2283</v>
      </c>
      <c r="I715" s="39" t="s">
        <v>2284</v>
      </c>
      <c r="J715" s="53" t="s">
        <v>2283</v>
      </c>
      <c r="K715" s="54" t="s">
        <v>2284</v>
      </c>
    </row>
    <row r="716" spans="1:11" x14ac:dyDescent="0.45">
      <c r="A716" s="39" t="s">
        <v>2147</v>
      </c>
      <c r="B716" s="53" t="s">
        <v>212</v>
      </c>
      <c r="C716" s="39" t="s">
        <v>2303</v>
      </c>
      <c r="D716" s="53" t="s">
        <v>2304</v>
      </c>
      <c r="E716" s="60" t="s">
        <v>2305</v>
      </c>
      <c r="F716" s="60" t="str">
        <f t="shared" si="11"/>
        <v>東京都青ヶ島村</v>
      </c>
      <c r="G716" s="61">
        <v>13402</v>
      </c>
      <c r="H716" s="53" t="s">
        <v>2283</v>
      </c>
      <c r="I716" s="39" t="s">
        <v>2284</v>
      </c>
      <c r="J716" s="53" t="s">
        <v>2283</v>
      </c>
      <c r="K716" s="54" t="s">
        <v>2284</v>
      </c>
    </row>
    <row r="717" spans="1:11" x14ac:dyDescent="0.45">
      <c r="A717" s="39" t="s">
        <v>2147</v>
      </c>
      <c r="B717" s="53" t="s">
        <v>212</v>
      </c>
      <c r="C717" s="39" t="s">
        <v>2306</v>
      </c>
      <c r="D717" s="53" t="s">
        <v>2307</v>
      </c>
      <c r="E717" s="60" t="s">
        <v>2308</v>
      </c>
      <c r="F717" s="60" t="str">
        <f t="shared" si="11"/>
        <v>東京都小笠原村</v>
      </c>
      <c r="G717" s="61">
        <v>13421</v>
      </c>
      <c r="H717" s="53" t="s">
        <v>2283</v>
      </c>
      <c r="I717" s="39" t="s">
        <v>2284</v>
      </c>
      <c r="J717" s="53" t="s">
        <v>2283</v>
      </c>
      <c r="K717" s="54" t="s">
        <v>2284</v>
      </c>
    </row>
    <row r="718" spans="1:11" x14ac:dyDescent="0.45">
      <c r="A718" s="39" t="s">
        <v>2309</v>
      </c>
      <c r="B718" s="53" t="s">
        <v>145</v>
      </c>
      <c r="C718" s="39" t="s">
        <v>2310</v>
      </c>
      <c r="D718" s="53" t="s">
        <v>2311</v>
      </c>
      <c r="E718" s="60" t="s">
        <v>2312</v>
      </c>
      <c r="F718" s="60" t="str">
        <f t="shared" si="11"/>
        <v>神奈川県横浜市鶴見区</v>
      </c>
      <c r="G718" s="61">
        <v>14101</v>
      </c>
      <c r="H718" s="53" t="s">
        <v>2313</v>
      </c>
      <c r="I718" s="39" t="s">
        <v>2314</v>
      </c>
      <c r="J718" s="53" t="s">
        <v>2313</v>
      </c>
      <c r="K718" s="54" t="s">
        <v>2314</v>
      </c>
    </row>
    <row r="719" spans="1:11" x14ac:dyDescent="0.45">
      <c r="A719" s="39" t="s">
        <v>2309</v>
      </c>
      <c r="B719" s="53" t="s">
        <v>145</v>
      </c>
      <c r="C719" s="39" t="s">
        <v>2315</v>
      </c>
      <c r="D719" s="53" t="s">
        <v>2316</v>
      </c>
      <c r="E719" s="60" t="s">
        <v>2317</v>
      </c>
      <c r="F719" s="60" t="str">
        <f t="shared" si="11"/>
        <v>神奈川県横浜市神奈川区</v>
      </c>
      <c r="G719" s="61">
        <v>14102</v>
      </c>
      <c r="H719" s="53" t="s">
        <v>2313</v>
      </c>
      <c r="I719" s="39" t="s">
        <v>2314</v>
      </c>
      <c r="J719" s="53" t="s">
        <v>2313</v>
      </c>
      <c r="K719" s="54" t="s">
        <v>2314</v>
      </c>
    </row>
    <row r="720" spans="1:11" x14ac:dyDescent="0.45">
      <c r="A720" s="39" t="s">
        <v>2309</v>
      </c>
      <c r="B720" s="53" t="s">
        <v>145</v>
      </c>
      <c r="C720" s="39" t="s">
        <v>2318</v>
      </c>
      <c r="D720" s="53" t="s">
        <v>247</v>
      </c>
      <c r="E720" s="60" t="s">
        <v>2319</v>
      </c>
      <c r="F720" s="60" t="str">
        <f t="shared" si="11"/>
        <v>神奈川県横浜市西区</v>
      </c>
      <c r="G720" s="61">
        <v>14103</v>
      </c>
      <c r="H720" s="53" t="s">
        <v>2313</v>
      </c>
      <c r="I720" s="39" t="s">
        <v>2314</v>
      </c>
      <c r="J720" s="53" t="s">
        <v>2313</v>
      </c>
      <c r="K720" s="54" t="s">
        <v>2314</v>
      </c>
    </row>
    <row r="721" spans="1:11" x14ac:dyDescent="0.45">
      <c r="A721" s="39" t="s">
        <v>2309</v>
      </c>
      <c r="B721" s="53" t="s">
        <v>145</v>
      </c>
      <c r="C721" s="39" t="s">
        <v>2320</v>
      </c>
      <c r="D721" s="53" t="s">
        <v>2321</v>
      </c>
      <c r="E721" s="60" t="s">
        <v>2322</v>
      </c>
      <c r="F721" s="60" t="str">
        <f t="shared" si="11"/>
        <v>神奈川県横浜市中区</v>
      </c>
      <c r="G721" s="61">
        <v>14104</v>
      </c>
      <c r="H721" s="53" t="s">
        <v>2313</v>
      </c>
      <c r="I721" s="39" t="s">
        <v>2314</v>
      </c>
      <c r="J721" s="53" t="s">
        <v>2313</v>
      </c>
      <c r="K721" s="54" t="s">
        <v>2314</v>
      </c>
    </row>
    <row r="722" spans="1:11" x14ac:dyDescent="0.45">
      <c r="A722" s="39" t="s">
        <v>2309</v>
      </c>
      <c r="B722" s="53" t="s">
        <v>145</v>
      </c>
      <c r="C722" s="39" t="s">
        <v>2323</v>
      </c>
      <c r="D722" s="53" t="s">
        <v>244</v>
      </c>
      <c r="E722" s="60" t="s">
        <v>2324</v>
      </c>
      <c r="F722" s="60" t="str">
        <f t="shared" si="11"/>
        <v>神奈川県横浜市南区</v>
      </c>
      <c r="G722" s="61">
        <v>14105</v>
      </c>
      <c r="H722" s="53" t="s">
        <v>2313</v>
      </c>
      <c r="I722" s="39" t="s">
        <v>2314</v>
      </c>
      <c r="J722" s="53" t="s">
        <v>2313</v>
      </c>
      <c r="K722" s="54" t="s">
        <v>2314</v>
      </c>
    </row>
    <row r="723" spans="1:11" x14ac:dyDescent="0.45">
      <c r="A723" s="39" t="s">
        <v>2309</v>
      </c>
      <c r="B723" s="53" t="s">
        <v>145</v>
      </c>
      <c r="C723" s="39" t="s">
        <v>2325</v>
      </c>
      <c r="D723" s="53" t="s">
        <v>2326</v>
      </c>
      <c r="E723" s="60" t="s">
        <v>2327</v>
      </c>
      <c r="F723" s="60" t="str">
        <f t="shared" si="11"/>
        <v>神奈川県横浜市保土ケ谷区</v>
      </c>
      <c r="G723" s="61">
        <v>14106</v>
      </c>
      <c r="H723" s="53" t="s">
        <v>2313</v>
      </c>
      <c r="I723" s="39" t="s">
        <v>2314</v>
      </c>
      <c r="J723" s="53" t="s">
        <v>2313</v>
      </c>
      <c r="K723" s="54" t="s">
        <v>2314</v>
      </c>
    </row>
    <row r="724" spans="1:11" x14ac:dyDescent="0.45">
      <c r="A724" s="39" t="s">
        <v>2309</v>
      </c>
      <c r="B724" s="53" t="s">
        <v>145</v>
      </c>
      <c r="C724" s="39" t="s">
        <v>2328</v>
      </c>
      <c r="D724" s="53" t="s">
        <v>2329</v>
      </c>
      <c r="E724" s="60" t="s">
        <v>2330</v>
      </c>
      <c r="F724" s="60" t="str">
        <f t="shared" si="11"/>
        <v>神奈川県横浜市磯子区</v>
      </c>
      <c r="G724" s="61">
        <v>14107</v>
      </c>
      <c r="H724" s="53" t="s">
        <v>2313</v>
      </c>
      <c r="I724" s="39" t="s">
        <v>2314</v>
      </c>
      <c r="J724" s="53" t="s">
        <v>2313</v>
      </c>
      <c r="K724" s="54" t="s">
        <v>2314</v>
      </c>
    </row>
    <row r="725" spans="1:11" x14ac:dyDescent="0.45">
      <c r="A725" s="39" t="s">
        <v>2309</v>
      </c>
      <c r="B725" s="53" t="s">
        <v>145</v>
      </c>
      <c r="C725" s="39" t="s">
        <v>2331</v>
      </c>
      <c r="D725" s="53" t="s">
        <v>2332</v>
      </c>
      <c r="E725" s="60" t="s">
        <v>2333</v>
      </c>
      <c r="F725" s="60" t="str">
        <f t="shared" si="11"/>
        <v>神奈川県横浜市金沢区</v>
      </c>
      <c r="G725" s="61">
        <v>14108</v>
      </c>
      <c r="H725" s="53" t="s">
        <v>2313</v>
      </c>
      <c r="I725" s="39" t="s">
        <v>2314</v>
      </c>
      <c r="J725" s="53" t="s">
        <v>2313</v>
      </c>
      <c r="K725" s="54" t="s">
        <v>2314</v>
      </c>
    </row>
    <row r="726" spans="1:11" x14ac:dyDescent="0.45">
      <c r="A726" s="39" t="s">
        <v>2309</v>
      </c>
      <c r="B726" s="53" t="s">
        <v>145</v>
      </c>
      <c r="C726" s="39" t="s">
        <v>2334</v>
      </c>
      <c r="D726" s="53" t="s">
        <v>2335</v>
      </c>
      <c r="E726" s="60" t="s">
        <v>2336</v>
      </c>
      <c r="F726" s="60" t="str">
        <f t="shared" si="11"/>
        <v>神奈川県横浜市港北区</v>
      </c>
      <c r="G726" s="61">
        <v>14109</v>
      </c>
      <c r="H726" s="53" t="s">
        <v>2313</v>
      </c>
      <c r="I726" s="39" t="s">
        <v>2314</v>
      </c>
      <c r="J726" s="53" t="s">
        <v>2313</v>
      </c>
      <c r="K726" s="54" t="s">
        <v>2314</v>
      </c>
    </row>
    <row r="727" spans="1:11" x14ac:dyDescent="0.45">
      <c r="A727" s="39" t="s">
        <v>2309</v>
      </c>
      <c r="B727" s="53" t="s">
        <v>145</v>
      </c>
      <c r="C727" s="39" t="s">
        <v>2337</v>
      </c>
      <c r="D727" s="53" t="s">
        <v>2338</v>
      </c>
      <c r="E727" s="60" t="s">
        <v>2339</v>
      </c>
      <c r="F727" s="60" t="str">
        <f t="shared" si="11"/>
        <v>神奈川県横浜市戸塚区</v>
      </c>
      <c r="G727" s="61">
        <v>14110</v>
      </c>
      <c r="H727" s="53" t="s">
        <v>2313</v>
      </c>
      <c r="I727" s="39" t="s">
        <v>2314</v>
      </c>
      <c r="J727" s="53" t="s">
        <v>2313</v>
      </c>
      <c r="K727" s="54" t="s">
        <v>2314</v>
      </c>
    </row>
    <row r="728" spans="1:11" x14ac:dyDescent="0.45">
      <c r="A728" s="39" t="s">
        <v>2309</v>
      </c>
      <c r="B728" s="53" t="s">
        <v>145</v>
      </c>
      <c r="C728" s="39" t="s">
        <v>2340</v>
      </c>
      <c r="D728" s="53" t="s">
        <v>2341</v>
      </c>
      <c r="E728" s="60" t="s">
        <v>2342</v>
      </c>
      <c r="F728" s="60" t="str">
        <f t="shared" si="11"/>
        <v>神奈川県横浜市港南区</v>
      </c>
      <c r="G728" s="61">
        <v>14111</v>
      </c>
      <c r="H728" s="53" t="s">
        <v>2313</v>
      </c>
      <c r="I728" s="39" t="s">
        <v>2314</v>
      </c>
      <c r="J728" s="53" t="s">
        <v>2313</v>
      </c>
      <c r="K728" s="54" t="s">
        <v>2314</v>
      </c>
    </row>
    <row r="729" spans="1:11" x14ac:dyDescent="0.45">
      <c r="A729" s="39" t="s">
        <v>2309</v>
      </c>
      <c r="B729" s="53" t="s">
        <v>145</v>
      </c>
      <c r="C729" s="39" t="s">
        <v>2343</v>
      </c>
      <c r="D729" s="53" t="s">
        <v>2344</v>
      </c>
      <c r="E729" s="60" t="s">
        <v>2345</v>
      </c>
      <c r="F729" s="60" t="str">
        <f t="shared" si="11"/>
        <v>神奈川県横浜市旭区</v>
      </c>
      <c r="G729" s="61">
        <v>14112</v>
      </c>
      <c r="H729" s="53" t="s">
        <v>2313</v>
      </c>
      <c r="I729" s="39" t="s">
        <v>2314</v>
      </c>
      <c r="J729" s="53" t="s">
        <v>2313</v>
      </c>
      <c r="K729" s="54" t="s">
        <v>2314</v>
      </c>
    </row>
    <row r="730" spans="1:11" x14ac:dyDescent="0.45">
      <c r="A730" s="39" t="s">
        <v>2309</v>
      </c>
      <c r="B730" s="53" t="s">
        <v>145</v>
      </c>
      <c r="C730" s="39" t="s">
        <v>2346</v>
      </c>
      <c r="D730" s="53" t="s">
        <v>1821</v>
      </c>
      <c r="E730" s="60" t="s">
        <v>2347</v>
      </c>
      <c r="F730" s="60" t="str">
        <f t="shared" si="11"/>
        <v>神奈川県横浜市緑区</v>
      </c>
      <c r="G730" s="61">
        <v>14113</v>
      </c>
      <c r="H730" s="53" t="s">
        <v>2313</v>
      </c>
      <c r="I730" s="39" t="s">
        <v>2314</v>
      </c>
      <c r="J730" s="53" t="s">
        <v>2313</v>
      </c>
      <c r="K730" s="54" t="s">
        <v>2314</v>
      </c>
    </row>
    <row r="731" spans="1:11" x14ac:dyDescent="0.45">
      <c r="A731" s="39" t="s">
        <v>2309</v>
      </c>
      <c r="B731" s="53" t="s">
        <v>145</v>
      </c>
      <c r="C731" s="39" t="s">
        <v>2348</v>
      </c>
      <c r="D731" s="53" t="s">
        <v>2349</v>
      </c>
      <c r="E731" s="60" t="s">
        <v>2350</v>
      </c>
      <c r="F731" s="60" t="str">
        <f t="shared" si="11"/>
        <v>神奈川県横浜市瀬谷区</v>
      </c>
      <c r="G731" s="61">
        <v>14114</v>
      </c>
      <c r="H731" s="53" t="s">
        <v>2313</v>
      </c>
      <c r="I731" s="39" t="s">
        <v>2314</v>
      </c>
      <c r="J731" s="53" t="s">
        <v>2313</v>
      </c>
      <c r="K731" s="54" t="s">
        <v>2314</v>
      </c>
    </row>
    <row r="732" spans="1:11" x14ac:dyDescent="0.45">
      <c r="A732" s="39" t="s">
        <v>2309</v>
      </c>
      <c r="B732" s="53" t="s">
        <v>145</v>
      </c>
      <c r="C732" s="39" t="s">
        <v>2351</v>
      </c>
      <c r="D732" s="53" t="s">
        <v>2352</v>
      </c>
      <c r="E732" s="60" t="s">
        <v>2353</v>
      </c>
      <c r="F732" s="60" t="str">
        <f t="shared" si="11"/>
        <v>神奈川県横浜市栄区</v>
      </c>
      <c r="G732" s="61">
        <v>14115</v>
      </c>
      <c r="H732" s="53" t="s">
        <v>2313</v>
      </c>
      <c r="I732" s="39" t="s">
        <v>2314</v>
      </c>
      <c r="J732" s="53" t="s">
        <v>2313</v>
      </c>
      <c r="K732" s="54" t="s">
        <v>2314</v>
      </c>
    </row>
    <row r="733" spans="1:11" x14ac:dyDescent="0.45">
      <c r="A733" s="39" t="s">
        <v>2309</v>
      </c>
      <c r="B733" s="53" t="s">
        <v>145</v>
      </c>
      <c r="C733" s="39" t="s">
        <v>2354</v>
      </c>
      <c r="D733" s="53" t="s">
        <v>1041</v>
      </c>
      <c r="E733" s="60" t="s">
        <v>2355</v>
      </c>
      <c r="F733" s="60" t="str">
        <f t="shared" si="11"/>
        <v>神奈川県横浜市泉区</v>
      </c>
      <c r="G733" s="61">
        <v>14116</v>
      </c>
      <c r="H733" s="53" t="s">
        <v>2313</v>
      </c>
      <c r="I733" s="39" t="s">
        <v>2314</v>
      </c>
      <c r="J733" s="53" t="s">
        <v>2313</v>
      </c>
      <c r="K733" s="54" t="s">
        <v>2314</v>
      </c>
    </row>
    <row r="734" spans="1:11" x14ac:dyDescent="0.45">
      <c r="A734" s="39" t="s">
        <v>2309</v>
      </c>
      <c r="B734" s="53" t="s">
        <v>145</v>
      </c>
      <c r="C734" s="39" t="s">
        <v>2356</v>
      </c>
      <c r="D734" s="53" t="s">
        <v>1027</v>
      </c>
      <c r="E734" s="60" t="s">
        <v>2357</v>
      </c>
      <c r="F734" s="60" t="str">
        <f t="shared" si="11"/>
        <v>神奈川県横浜市青葉区</v>
      </c>
      <c r="G734" s="61">
        <v>14117</v>
      </c>
      <c r="H734" s="53" t="s">
        <v>2313</v>
      </c>
      <c r="I734" s="39" t="s">
        <v>2314</v>
      </c>
      <c r="J734" s="53" t="s">
        <v>2313</v>
      </c>
      <c r="K734" s="54" t="s">
        <v>2314</v>
      </c>
    </row>
    <row r="735" spans="1:11" x14ac:dyDescent="0.45">
      <c r="A735" s="39" t="s">
        <v>2309</v>
      </c>
      <c r="B735" s="53" t="s">
        <v>145</v>
      </c>
      <c r="C735" s="39" t="s">
        <v>2358</v>
      </c>
      <c r="D735" s="53" t="s">
        <v>2359</v>
      </c>
      <c r="E735" s="60" t="s">
        <v>2360</v>
      </c>
      <c r="F735" s="60" t="str">
        <f t="shared" si="11"/>
        <v>神奈川県横浜市都筑区</v>
      </c>
      <c r="G735" s="61">
        <v>14118</v>
      </c>
      <c r="H735" s="53" t="s">
        <v>2313</v>
      </c>
      <c r="I735" s="39" t="s">
        <v>2314</v>
      </c>
      <c r="J735" s="53" t="s">
        <v>2313</v>
      </c>
      <c r="K735" s="54" t="s">
        <v>2314</v>
      </c>
    </row>
    <row r="736" spans="1:11" x14ac:dyDescent="0.45">
      <c r="A736" s="39" t="s">
        <v>2309</v>
      </c>
      <c r="B736" s="53" t="s">
        <v>145</v>
      </c>
      <c r="C736" s="39" t="s">
        <v>2361</v>
      </c>
      <c r="D736" s="53" t="s">
        <v>2362</v>
      </c>
      <c r="E736" s="60" t="s">
        <v>2363</v>
      </c>
      <c r="F736" s="60" t="str">
        <f t="shared" si="11"/>
        <v>神奈川県川崎市川崎区</v>
      </c>
      <c r="G736" s="61">
        <v>14131</v>
      </c>
      <c r="H736" s="53" t="s">
        <v>2364</v>
      </c>
      <c r="I736" s="39" t="s">
        <v>2365</v>
      </c>
      <c r="J736" s="53" t="s">
        <v>2364</v>
      </c>
      <c r="K736" s="54" t="s">
        <v>2365</v>
      </c>
    </row>
    <row r="737" spans="1:11" x14ac:dyDescent="0.45">
      <c r="A737" s="39" t="s">
        <v>2309</v>
      </c>
      <c r="B737" s="53" t="s">
        <v>145</v>
      </c>
      <c r="C737" s="39" t="s">
        <v>2366</v>
      </c>
      <c r="D737" s="53" t="s">
        <v>2367</v>
      </c>
      <c r="E737" s="60" t="s">
        <v>2368</v>
      </c>
      <c r="F737" s="60" t="str">
        <f t="shared" si="11"/>
        <v>神奈川県川崎市幸区</v>
      </c>
      <c r="G737" s="61">
        <v>14132</v>
      </c>
      <c r="H737" s="53" t="s">
        <v>2364</v>
      </c>
      <c r="I737" s="39" t="s">
        <v>2365</v>
      </c>
      <c r="J737" s="53" t="s">
        <v>2364</v>
      </c>
      <c r="K737" s="54" t="s">
        <v>2365</v>
      </c>
    </row>
    <row r="738" spans="1:11" x14ac:dyDescent="0.45">
      <c r="A738" s="39" t="s">
        <v>2309</v>
      </c>
      <c r="B738" s="53" t="s">
        <v>145</v>
      </c>
      <c r="C738" s="39" t="s">
        <v>2369</v>
      </c>
      <c r="D738" s="53" t="s">
        <v>2370</v>
      </c>
      <c r="E738" s="60" t="s">
        <v>2371</v>
      </c>
      <c r="F738" s="60" t="str">
        <f t="shared" si="11"/>
        <v>神奈川県川崎市中原区</v>
      </c>
      <c r="G738" s="61">
        <v>14133</v>
      </c>
      <c r="H738" s="53" t="s">
        <v>2364</v>
      </c>
      <c r="I738" s="39" t="s">
        <v>2365</v>
      </c>
      <c r="J738" s="53" t="s">
        <v>2364</v>
      </c>
      <c r="K738" s="54" t="s">
        <v>2365</v>
      </c>
    </row>
    <row r="739" spans="1:11" x14ac:dyDescent="0.45">
      <c r="A739" s="39" t="s">
        <v>2309</v>
      </c>
      <c r="B739" s="53" t="s">
        <v>145</v>
      </c>
      <c r="C739" s="39" t="s">
        <v>2372</v>
      </c>
      <c r="D739" s="53" t="s">
        <v>2373</v>
      </c>
      <c r="E739" s="60" t="s">
        <v>2374</v>
      </c>
      <c r="F739" s="60" t="str">
        <f t="shared" si="11"/>
        <v>神奈川県川崎市高津区</v>
      </c>
      <c r="G739" s="61">
        <v>14134</v>
      </c>
      <c r="H739" s="53" t="s">
        <v>2375</v>
      </c>
      <c r="I739" s="39" t="s">
        <v>2376</v>
      </c>
      <c r="J739" s="53" t="s">
        <v>2375</v>
      </c>
      <c r="K739" s="54" t="s">
        <v>2376</v>
      </c>
    </row>
    <row r="740" spans="1:11" x14ac:dyDescent="0.45">
      <c r="A740" s="39" t="s">
        <v>2309</v>
      </c>
      <c r="B740" s="53" t="s">
        <v>145</v>
      </c>
      <c r="C740" s="39" t="s">
        <v>2377</v>
      </c>
      <c r="D740" s="53" t="s">
        <v>2378</v>
      </c>
      <c r="E740" s="60" t="s">
        <v>2379</v>
      </c>
      <c r="F740" s="60" t="str">
        <f t="shared" si="11"/>
        <v>神奈川県川崎市多摩区</v>
      </c>
      <c r="G740" s="61">
        <v>14135</v>
      </c>
      <c r="H740" s="53" t="s">
        <v>2375</v>
      </c>
      <c r="I740" s="39" t="s">
        <v>2376</v>
      </c>
      <c r="J740" s="53" t="s">
        <v>2375</v>
      </c>
      <c r="K740" s="54" t="s">
        <v>2376</v>
      </c>
    </row>
    <row r="741" spans="1:11" x14ac:dyDescent="0.45">
      <c r="A741" s="39" t="s">
        <v>2309</v>
      </c>
      <c r="B741" s="53" t="s">
        <v>145</v>
      </c>
      <c r="C741" s="39" t="s">
        <v>2380</v>
      </c>
      <c r="D741" s="53" t="s">
        <v>2381</v>
      </c>
      <c r="E741" s="60" t="s">
        <v>2382</v>
      </c>
      <c r="F741" s="60" t="str">
        <f t="shared" si="11"/>
        <v>神奈川県川崎市宮前区</v>
      </c>
      <c r="G741" s="61">
        <v>14136</v>
      </c>
      <c r="H741" s="53" t="s">
        <v>2375</v>
      </c>
      <c r="I741" s="39" t="s">
        <v>2376</v>
      </c>
      <c r="J741" s="53" t="s">
        <v>2375</v>
      </c>
      <c r="K741" s="54" t="s">
        <v>2376</v>
      </c>
    </row>
    <row r="742" spans="1:11" x14ac:dyDescent="0.45">
      <c r="A742" s="39" t="s">
        <v>2309</v>
      </c>
      <c r="B742" s="53" t="s">
        <v>145</v>
      </c>
      <c r="C742" s="39" t="s">
        <v>2383</v>
      </c>
      <c r="D742" s="53" t="s">
        <v>2384</v>
      </c>
      <c r="E742" s="60" t="s">
        <v>2385</v>
      </c>
      <c r="F742" s="60" t="str">
        <f t="shared" si="11"/>
        <v>神奈川県川崎市麻生区</v>
      </c>
      <c r="G742" s="61">
        <v>14137</v>
      </c>
      <c r="H742" s="53" t="s">
        <v>2375</v>
      </c>
      <c r="I742" s="39" t="s">
        <v>2376</v>
      </c>
      <c r="J742" s="53" t="s">
        <v>2375</v>
      </c>
      <c r="K742" s="54" t="s">
        <v>2376</v>
      </c>
    </row>
    <row r="743" spans="1:11" x14ac:dyDescent="0.45">
      <c r="A743" s="39" t="s">
        <v>2309</v>
      </c>
      <c r="B743" s="53" t="s">
        <v>145</v>
      </c>
      <c r="C743" s="39" t="s">
        <v>2386</v>
      </c>
      <c r="D743" s="53" t="s">
        <v>1821</v>
      </c>
      <c r="E743" s="60" t="s">
        <v>2387</v>
      </c>
      <c r="F743" s="60" t="str">
        <f t="shared" si="11"/>
        <v>神奈川県相模原市緑区</v>
      </c>
      <c r="G743" s="61">
        <v>14151</v>
      </c>
      <c r="H743" s="53" t="s">
        <v>2388</v>
      </c>
      <c r="I743" s="39" t="s">
        <v>2389</v>
      </c>
      <c r="J743" s="53" t="s">
        <v>2388</v>
      </c>
      <c r="K743" s="54" t="s">
        <v>2389</v>
      </c>
    </row>
    <row r="744" spans="1:11" x14ac:dyDescent="0.45">
      <c r="A744" s="39" t="s">
        <v>2309</v>
      </c>
      <c r="B744" s="53" t="s">
        <v>145</v>
      </c>
      <c r="C744" s="39" t="s">
        <v>2390</v>
      </c>
      <c r="D744" s="53" t="s">
        <v>227</v>
      </c>
      <c r="E744" s="60" t="s">
        <v>2391</v>
      </c>
      <c r="F744" s="60" t="str">
        <f t="shared" si="11"/>
        <v>神奈川県相模原市中央区</v>
      </c>
      <c r="G744" s="61">
        <v>14152</v>
      </c>
      <c r="H744" s="53" t="s">
        <v>2388</v>
      </c>
      <c r="I744" s="39" t="s">
        <v>2389</v>
      </c>
      <c r="J744" s="53" t="s">
        <v>2388</v>
      </c>
      <c r="K744" s="54" t="s">
        <v>2389</v>
      </c>
    </row>
    <row r="745" spans="1:11" x14ac:dyDescent="0.45">
      <c r="A745" s="39" t="s">
        <v>2309</v>
      </c>
      <c r="B745" s="53" t="s">
        <v>145</v>
      </c>
      <c r="C745" s="39" t="s">
        <v>2392</v>
      </c>
      <c r="D745" s="53" t="s">
        <v>244</v>
      </c>
      <c r="E745" s="60" t="s">
        <v>2393</v>
      </c>
      <c r="F745" s="60" t="str">
        <f t="shared" si="11"/>
        <v>神奈川県相模原市南区</v>
      </c>
      <c r="G745" s="61">
        <v>14153</v>
      </c>
      <c r="H745" s="53" t="s">
        <v>2388</v>
      </c>
      <c r="I745" s="39" t="s">
        <v>2389</v>
      </c>
      <c r="J745" s="53" t="s">
        <v>2388</v>
      </c>
      <c r="K745" s="54" t="s">
        <v>2389</v>
      </c>
    </row>
    <row r="746" spans="1:11" x14ac:dyDescent="0.45">
      <c r="A746" s="39" t="s">
        <v>2309</v>
      </c>
      <c r="B746" s="53" t="s">
        <v>145</v>
      </c>
      <c r="C746" s="39" t="s">
        <v>2394</v>
      </c>
      <c r="D746" s="53" t="s">
        <v>2395</v>
      </c>
      <c r="E746" s="60" t="s">
        <v>2395</v>
      </c>
      <c r="F746" s="60" t="str">
        <f t="shared" si="11"/>
        <v>神奈川県横須賀市</v>
      </c>
      <c r="G746" s="61">
        <v>14201</v>
      </c>
      <c r="H746" s="53" t="s">
        <v>2396</v>
      </c>
      <c r="I746" s="39" t="s">
        <v>2397</v>
      </c>
      <c r="J746" s="53" t="s">
        <v>2396</v>
      </c>
      <c r="K746" s="54" t="s">
        <v>2397</v>
      </c>
    </row>
    <row r="747" spans="1:11" x14ac:dyDescent="0.45">
      <c r="A747" s="39" t="s">
        <v>2309</v>
      </c>
      <c r="B747" s="53" t="s">
        <v>145</v>
      </c>
      <c r="C747" s="39" t="s">
        <v>2398</v>
      </c>
      <c r="D747" s="53" t="s">
        <v>2399</v>
      </c>
      <c r="E747" s="60" t="s">
        <v>2399</v>
      </c>
      <c r="F747" s="60" t="str">
        <f t="shared" si="11"/>
        <v>神奈川県平塚市</v>
      </c>
      <c r="G747" s="61">
        <v>14203</v>
      </c>
      <c r="H747" s="53" t="s">
        <v>2400</v>
      </c>
      <c r="I747" s="39" t="s">
        <v>2401</v>
      </c>
      <c r="J747" s="53" t="s">
        <v>2400</v>
      </c>
      <c r="K747" s="54" t="s">
        <v>2401</v>
      </c>
    </row>
    <row r="748" spans="1:11" x14ac:dyDescent="0.45">
      <c r="A748" s="39" t="s">
        <v>2309</v>
      </c>
      <c r="B748" s="53" t="s">
        <v>145</v>
      </c>
      <c r="C748" s="39" t="s">
        <v>2402</v>
      </c>
      <c r="D748" s="53" t="s">
        <v>2403</v>
      </c>
      <c r="E748" s="60" t="s">
        <v>2403</v>
      </c>
      <c r="F748" s="60" t="str">
        <f t="shared" si="11"/>
        <v>神奈川県鎌倉市</v>
      </c>
      <c r="G748" s="61">
        <v>14204</v>
      </c>
      <c r="H748" s="53" t="s">
        <v>2396</v>
      </c>
      <c r="I748" s="39" t="s">
        <v>2397</v>
      </c>
      <c r="J748" s="53" t="s">
        <v>2396</v>
      </c>
      <c r="K748" s="54" t="s">
        <v>2397</v>
      </c>
    </row>
    <row r="749" spans="1:11" x14ac:dyDescent="0.45">
      <c r="A749" s="39" t="s">
        <v>2309</v>
      </c>
      <c r="B749" s="53" t="s">
        <v>145</v>
      </c>
      <c r="C749" s="39" t="s">
        <v>2404</v>
      </c>
      <c r="D749" s="53" t="s">
        <v>2405</v>
      </c>
      <c r="E749" s="60" t="s">
        <v>2405</v>
      </c>
      <c r="F749" s="60" t="str">
        <f t="shared" si="11"/>
        <v>神奈川県藤沢市</v>
      </c>
      <c r="G749" s="61">
        <v>14205</v>
      </c>
      <c r="H749" s="53" t="s">
        <v>2406</v>
      </c>
      <c r="I749" s="39" t="s">
        <v>2407</v>
      </c>
      <c r="J749" s="53" t="s">
        <v>2406</v>
      </c>
      <c r="K749" s="54" t="s">
        <v>2407</v>
      </c>
    </row>
    <row r="750" spans="1:11" x14ac:dyDescent="0.45">
      <c r="A750" s="39" t="s">
        <v>2309</v>
      </c>
      <c r="B750" s="53" t="s">
        <v>145</v>
      </c>
      <c r="C750" s="39" t="s">
        <v>2408</v>
      </c>
      <c r="D750" s="53" t="s">
        <v>2409</v>
      </c>
      <c r="E750" s="60" t="s">
        <v>2409</v>
      </c>
      <c r="F750" s="60" t="str">
        <f t="shared" si="11"/>
        <v>神奈川県小田原市</v>
      </c>
      <c r="G750" s="61">
        <v>14206</v>
      </c>
      <c r="H750" s="53" t="s">
        <v>1628</v>
      </c>
      <c r="I750" s="39" t="s">
        <v>2410</v>
      </c>
      <c r="J750" s="53" t="s">
        <v>1628</v>
      </c>
      <c r="K750" s="54" t="s">
        <v>2410</v>
      </c>
    </row>
    <row r="751" spans="1:11" x14ac:dyDescent="0.45">
      <c r="A751" s="39" t="s">
        <v>2309</v>
      </c>
      <c r="B751" s="53" t="s">
        <v>145</v>
      </c>
      <c r="C751" s="39" t="s">
        <v>2411</v>
      </c>
      <c r="D751" s="53" t="s">
        <v>2412</v>
      </c>
      <c r="E751" s="60" t="s">
        <v>2412</v>
      </c>
      <c r="F751" s="60" t="str">
        <f t="shared" si="11"/>
        <v>神奈川県茅ヶ崎市</v>
      </c>
      <c r="G751" s="61">
        <v>14207</v>
      </c>
      <c r="H751" s="53" t="s">
        <v>2406</v>
      </c>
      <c r="I751" s="39" t="s">
        <v>2407</v>
      </c>
      <c r="J751" s="53" t="s">
        <v>2406</v>
      </c>
      <c r="K751" s="54" t="s">
        <v>2407</v>
      </c>
    </row>
    <row r="752" spans="1:11" x14ac:dyDescent="0.45">
      <c r="A752" s="39" t="s">
        <v>2309</v>
      </c>
      <c r="B752" s="53" t="s">
        <v>145</v>
      </c>
      <c r="C752" s="39" t="s">
        <v>2413</v>
      </c>
      <c r="D752" s="53" t="s">
        <v>2414</v>
      </c>
      <c r="E752" s="60" t="s">
        <v>2414</v>
      </c>
      <c r="F752" s="60" t="str">
        <f t="shared" si="11"/>
        <v>神奈川県逗子市</v>
      </c>
      <c r="G752" s="61">
        <v>14208</v>
      </c>
      <c r="H752" s="53" t="s">
        <v>2396</v>
      </c>
      <c r="I752" s="39" t="s">
        <v>2397</v>
      </c>
      <c r="J752" s="53" t="s">
        <v>2396</v>
      </c>
      <c r="K752" s="54" t="s">
        <v>2397</v>
      </c>
    </row>
    <row r="753" spans="1:11" x14ac:dyDescent="0.45">
      <c r="A753" s="39" t="s">
        <v>2309</v>
      </c>
      <c r="B753" s="53" t="s">
        <v>145</v>
      </c>
      <c r="C753" s="39" t="s">
        <v>2415</v>
      </c>
      <c r="D753" s="53" t="s">
        <v>2416</v>
      </c>
      <c r="E753" s="60" t="s">
        <v>2416</v>
      </c>
      <c r="F753" s="60" t="str">
        <f t="shared" si="11"/>
        <v>神奈川県三浦市</v>
      </c>
      <c r="G753" s="61">
        <v>14210</v>
      </c>
      <c r="H753" s="53" t="s">
        <v>2396</v>
      </c>
      <c r="I753" s="39" t="s">
        <v>2397</v>
      </c>
      <c r="J753" s="53" t="s">
        <v>2396</v>
      </c>
      <c r="K753" s="54" t="s">
        <v>2397</v>
      </c>
    </row>
    <row r="754" spans="1:11" x14ac:dyDescent="0.45">
      <c r="A754" s="39" t="s">
        <v>2309</v>
      </c>
      <c r="B754" s="53" t="s">
        <v>145</v>
      </c>
      <c r="C754" s="39" t="s">
        <v>2417</v>
      </c>
      <c r="D754" s="53" t="s">
        <v>2418</v>
      </c>
      <c r="E754" s="60" t="s">
        <v>2418</v>
      </c>
      <c r="F754" s="60" t="str">
        <f t="shared" si="11"/>
        <v>神奈川県秦野市</v>
      </c>
      <c r="G754" s="61">
        <v>14211</v>
      </c>
      <c r="H754" s="53" t="s">
        <v>2400</v>
      </c>
      <c r="I754" s="39" t="s">
        <v>2401</v>
      </c>
      <c r="J754" s="53" t="s">
        <v>2400</v>
      </c>
      <c r="K754" s="54" t="s">
        <v>2401</v>
      </c>
    </row>
    <row r="755" spans="1:11" x14ac:dyDescent="0.45">
      <c r="A755" s="39" t="s">
        <v>2309</v>
      </c>
      <c r="B755" s="53" t="s">
        <v>145</v>
      </c>
      <c r="C755" s="39" t="s">
        <v>2419</v>
      </c>
      <c r="D755" s="53" t="s">
        <v>2420</v>
      </c>
      <c r="E755" s="60" t="s">
        <v>2420</v>
      </c>
      <c r="F755" s="60" t="str">
        <f t="shared" si="11"/>
        <v>神奈川県厚木市</v>
      </c>
      <c r="G755" s="61">
        <v>14212</v>
      </c>
      <c r="H755" s="53" t="s">
        <v>1141</v>
      </c>
      <c r="I755" s="39" t="s">
        <v>2421</v>
      </c>
      <c r="J755" s="53" t="s">
        <v>1141</v>
      </c>
      <c r="K755" s="54" t="s">
        <v>2421</v>
      </c>
    </row>
    <row r="756" spans="1:11" x14ac:dyDescent="0.45">
      <c r="A756" s="39" t="s">
        <v>2309</v>
      </c>
      <c r="B756" s="53" t="s">
        <v>145</v>
      </c>
      <c r="C756" s="39" t="s">
        <v>2422</v>
      </c>
      <c r="D756" s="53" t="s">
        <v>2423</v>
      </c>
      <c r="E756" s="60" t="s">
        <v>2423</v>
      </c>
      <c r="F756" s="60" t="str">
        <f t="shared" si="11"/>
        <v>神奈川県大和市</v>
      </c>
      <c r="G756" s="61">
        <v>14213</v>
      </c>
      <c r="H756" s="53" t="s">
        <v>1141</v>
      </c>
      <c r="I756" s="39" t="s">
        <v>2421</v>
      </c>
      <c r="J756" s="53" t="s">
        <v>1141</v>
      </c>
      <c r="K756" s="54" t="s">
        <v>2421</v>
      </c>
    </row>
    <row r="757" spans="1:11" x14ac:dyDescent="0.45">
      <c r="A757" s="39" t="s">
        <v>2309</v>
      </c>
      <c r="B757" s="53" t="s">
        <v>145</v>
      </c>
      <c r="C757" s="39" t="s">
        <v>2424</v>
      </c>
      <c r="D757" s="53" t="s">
        <v>2425</v>
      </c>
      <c r="E757" s="60" t="s">
        <v>2425</v>
      </c>
      <c r="F757" s="60" t="str">
        <f t="shared" si="11"/>
        <v>神奈川県伊勢原市</v>
      </c>
      <c r="G757" s="61">
        <v>14214</v>
      </c>
      <c r="H757" s="53" t="s">
        <v>2400</v>
      </c>
      <c r="I757" s="39" t="s">
        <v>2401</v>
      </c>
      <c r="J757" s="53" t="s">
        <v>2400</v>
      </c>
      <c r="K757" s="54" t="s">
        <v>2401</v>
      </c>
    </row>
    <row r="758" spans="1:11" x14ac:dyDescent="0.45">
      <c r="A758" s="39" t="s">
        <v>2309</v>
      </c>
      <c r="B758" s="53" t="s">
        <v>145</v>
      </c>
      <c r="C758" s="39" t="s">
        <v>2426</v>
      </c>
      <c r="D758" s="53" t="s">
        <v>2427</v>
      </c>
      <c r="E758" s="60" t="s">
        <v>2427</v>
      </c>
      <c r="F758" s="60" t="str">
        <f t="shared" si="11"/>
        <v>神奈川県海老名市</v>
      </c>
      <c r="G758" s="61">
        <v>14215</v>
      </c>
      <c r="H758" s="53" t="s">
        <v>1141</v>
      </c>
      <c r="I758" s="39" t="s">
        <v>2421</v>
      </c>
      <c r="J758" s="53" t="s">
        <v>1141</v>
      </c>
      <c r="K758" s="54" t="s">
        <v>2421</v>
      </c>
    </row>
    <row r="759" spans="1:11" x14ac:dyDescent="0.45">
      <c r="A759" s="39" t="s">
        <v>2309</v>
      </c>
      <c r="B759" s="53" t="s">
        <v>145</v>
      </c>
      <c r="C759" s="39" t="s">
        <v>2428</v>
      </c>
      <c r="D759" s="53" t="s">
        <v>2429</v>
      </c>
      <c r="E759" s="60" t="s">
        <v>2429</v>
      </c>
      <c r="F759" s="60" t="str">
        <f t="shared" si="11"/>
        <v>神奈川県座間市</v>
      </c>
      <c r="G759" s="61">
        <v>14216</v>
      </c>
      <c r="H759" s="53" t="s">
        <v>1141</v>
      </c>
      <c r="I759" s="39" t="s">
        <v>2421</v>
      </c>
      <c r="J759" s="53" t="s">
        <v>1141</v>
      </c>
      <c r="K759" s="54" t="s">
        <v>2421</v>
      </c>
    </row>
    <row r="760" spans="1:11" x14ac:dyDescent="0.45">
      <c r="A760" s="39" t="s">
        <v>2309</v>
      </c>
      <c r="B760" s="53" t="s">
        <v>145</v>
      </c>
      <c r="C760" s="39" t="s">
        <v>2430</v>
      </c>
      <c r="D760" s="53" t="s">
        <v>2431</v>
      </c>
      <c r="E760" s="60" t="s">
        <v>2431</v>
      </c>
      <c r="F760" s="60" t="str">
        <f t="shared" si="11"/>
        <v>神奈川県南足柄市</v>
      </c>
      <c r="G760" s="61">
        <v>14217</v>
      </c>
      <c r="H760" s="53" t="s">
        <v>1628</v>
      </c>
      <c r="I760" s="39" t="s">
        <v>2410</v>
      </c>
      <c r="J760" s="53" t="s">
        <v>1628</v>
      </c>
      <c r="K760" s="54" t="s">
        <v>2410</v>
      </c>
    </row>
    <row r="761" spans="1:11" x14ac:dyDescent="0.45">
      <c r="A761" s="39" t="s">
        <v>2309</v>
      </c>
      <c r="B761" s="53" t="s">
        <v>145</v>
      </c>
      <c r="C761" s="39" t="s">
        <v>2432</v>
      </c>
      <c r="D761" s="53" t="s">
        <v>2433</v>
      </c>
      <c r="E761" s="60" t="s">
        <v>2433</v>
      </c>
      <c r="F761" s="60" t="str">
        <f t="shared" si="11"/>
        <v>神奈川県綾瀬市</v>
      </c>
      <c r="G761" s="61">
        <v>14218</v>
      </c>
      <c r="H761" s="53" t="s">
        <v>1141</v>
      </c>
      <c r="I761" s="39" t="s">
        <v>2421</v>
      </c>
      <c r="J761" s="53" t="s">
        <v>1141</v>
      </c>
      <c r="K761" s="54" t="s">
        <v>2421</v>
      </c>
    </row>
    <row r="762" spans="1:11" x14ac:dyDescent="0.45">
      <c r="A762" s="39" t="s">
        <v>2309</v>
      </c>
      <c r="B762" s="53" t="s">
        <v>145</v>
      </c>
      <c r="C762" s="39" t="s">
        <v>2434</v>
      </c>
      <c r="D762" s="53" t="s">
        <v>2435</v>
      </c>
      <c r="E762" s="60" t="s">
        <v>2436</v>
      </c>
      <c r="F762" s="60" t="str">
        <f t="shared" si="11"/>
        <v>神奈川県三浦郡葉山町</v>
      </c>
      <c r="G762" s="61">
        <v>14301</v>
      </c>
      <c r="H762" s="53" t="s">
        <v>2396</v>
      </c>
      <c r="I762" s="39" t="s">
        <v>2397</v>
      </c>
      <c r="J762" s="53" t="s">
        <v>2396</v>
      </c>
      <c r="K762" s="54" t="s">
        <v>2397</v>
      </c>
    </row>
    <row r="763" spans="1:11" x14ac:dyDescent="0.45">
      <c r="A763" s="39" t="s">
        <v>2309</v>
      </c>
      <c r="B763" s="53" t="s">
        <v>145</v>
      </c>
      <c r="C763" s="39" t="s">
        <v>2437</v>
      </c>
      <c r="D763" s="53" t="s">
        <v>2438</v>
      </c>
      <c r="E763" s="60" t="s">
        <v>2439</v>
      </c>
      <c r="F763" s="60" t="str">
        <f t="shared" si="11"/>
        <v>神奈川県高座郡寒川町</v>
      </c>
      <c r="G763" s="61">
        <v>14321</v>
      </c>
      <c r="H763" s="53" t="s">
        <v>2406</v>
      </c>
      <c r="I763" s="39" t="s">
        <v>2407</v>
      </c>
      <c r="J763" s="53" t="s">
        <v>2406</v>
      </c>
      <c r="K763" s="54" t="s">
        <v>2407</v>
      </c>
    </row>
    <row r="764" spans="1:11" x14ac:dyDescent="0.45">
      <c r="A764" s="39" t="s">
        <v>2309</v>
      </c>
      <c r="B764" s="53" t="s">
        <v>145</v>
      </c>
      <c r="C764" s="39" t="s">
        <v>2440</v>
      </c>
      <c r="D764" s="53" t="s">
        <v>2441</v>
      </c>
      <c r="E764" s="60" t="s">
        <v>2442</v>
      </c>
      <c r="F764" s="60" t="str">
        <f t="shared" si="11"/>
        <v>神奈川県中郡大磯町</v>
      </c>
      <c r="G764" s="61">
        <v>14341</v>
      </c>
      <c r="H764" s="53" t="s">
        <v>2400</v>
      </c>
      <c r="I764" s="39" t="s">
        <v>2401</v>
      </c>
      <c r="J764" s="53" t="s">
        <v>2400</v>
      </c>
      <c r="K764" s="54" t="s">
        <v>2401</v>
      </c>
    </row>
    <row r="765" spans="1:11" x14ac:dyDescent="0.45">
      <c r="A765" s="39" t="s">
        <v>2309</v>
      </c>
      <c r="B765" s="53" t="s">
        <v>145</v>
      </c>
      <c r="C765" s="39" t="s">
        <v>2443</v>
      </c>
      <c r="D765" s="53" t="s">
        <v>2444</v>
      </c>
      <c r="E765" s="60" t="s">
        <v>2445</v>
      </c>
      <c r="F765" s="60" t="str">
        <f t="shared" si="11"/>
        <v>神奈川県中郡二宮町</v>
      </c>
      <c r="G765" s="61">
        <v>14342</v>
      </c>
      <c r="H765" s="53" t="s">
        <v>2400</v>
      </c>
      <c r="I765" s="39" t="s">
        <v>2401</v>
      </c>
      <c r="J765" s="53" t="s">
        <v>2400</v>
      </c>
      <c r="K765" s="54" t="s">
        <v>2401</v>
      </c>
    </row>
    <row r="766" spans="1:11" x14ac:dyDescent="0.45">
      <c r="A766" s="39" t="s">
        <v>2309</v>
      </c>
      <c r="B766" s="53" t="s">
        <v>145</v>
      </c>
      <c r="C766" s="39" t="s">
        <v>2446</v>
      </c>
      <c r="D766" s="53" t="s">
        <v>2447</v>
      </c>
      <c r="E766" s="60" t="s">
        <v>2448</v>
      </c>
      <c r="F766" s="60" t="str">
        <f t="shared" si="11"/>
        <v>神奈川県足柄上郡中井町</v>
      </c>
      <c r="G766" s="61">
        <v>14361</v>
      </c>
      <c r="H766" s="53" t="s">
        <v>1628</v>
      </c>
      <c r="I766" s="39" t="s">
        <v>2410</v>
      </c>
      <c r="J766" s="53" t="s">
        <v>1628</v>
      </c>
      <c r="K766" s="54" t="s">
        <v>2410</v>
      </c>
    </row>
    <row r="767" spans="1:11" x14ac:dyDescent="0.45">
      <c r="A767" s="39" t="s">
        <v>2309</v>
      </c>
      <c r="B767" s="53" t="s">
        <v>145</v>
      </c>
      <c r="C767" s="39" t="s">
        <v>2449</v>
      </c>
      <c r="D767" s="53" t="s">
        <v>2450</v>
      </c>
      <c r="E767" s="60" t="s">
        <v>2451</v>
      </c>
      <c r="F767" s="60" t="str">
        <f t="shared" si="11"/>
        <v>神奈川県足柄上郡大井町</v>
      </c>
      <c r="G767" s="61">
        <v>14362</v>
      </c>
      <c r="H767" s="53" t="s">
        <v>1628</v>
      </c>
      <c r="I767" s="39" t="s">
        <v>2410</v>
      </c>
      <c r="J767" s="53" t="s">
        <v>1628</v>
      </c>
      <c r="K767" s="54" t="s">
        <v>2410</v>
      </c>
    </row>
    <row r="768" spans="1:11" x14ac:dyDescent="0.45">
      <c r="A768" s="39" t="s">
        <v>2309</v>
      </c>
      <c r="B768" s="53" t="s">
        <v>145</v>
      </c>
      <c r="C768" s="39" t="s">
        <v>2452</v>
      </c>
      <c r="D768" s="53" t="s">
        <v>2453</v>
      </c>
      <c r="E768" s="60" t="s">
        <v>2454</v>
      </c>
      <c r="F768" s="60" t="str">
        <f t="shared" si="11"/>
        <v>神奈川県足柄上郡松田町</v>
      </c>
      <c r="G768" s="61">
        <v>14363</v>
      </c>
      <c r="H768" s="53" t="s">
        <v>1628</v>
      </c>
      <c r="I768" s="39" t="s">
        <v>2410</v>
      </c>
      <c r="J768" s="53" t="s">
        <v>1628</v>
      </c>
      <c r="K768" s="54" t="s">
        <v>2410</v>
      </c>
    </row>
    <row r="769" spans="1:11" x14ac:dyDescent="0.45">
      <c r="A769" s="39" t="s">
        <v>2309</v>
      </c>
      <c r="B769" s="53" t="s">
        <v>145</v>
      </c>
      <c r="C769" s="39" t="s">
        <v>2455</v>
      </c>
      <c r="D769" s="53" t="s">
        <v>2456</v>
      </c>
      <c r="E769" s="60" t="s">
        <v>2457</v>
      </c>
      <c r="F769" s="60" t="str">
        <f t="shared" si="11"/>
        <v>神奈川県足柄上郡山北町</v>
      </c>
      <c r="G769" s="61">
        <v>14364</v>
      </c>
      <c r="H769" s="53" t="s">
        <v>1628</v>
      </c>
      <c r="I769" s="39" t="s">
        <v>2410</v>
      </c>
      <c r="J769" s="53" t="s">
        <v>1628</v>
      </c>
      <c r="K769" s="54" t="s">
        <v>2410</v>
      </c>
    </row>
    <row r="770" spans="1:11" x14ac:dyDescent="0.45">
      <c r="A770" s="39" t="s">
        <v>2309</v>
      </c>
      <c r="B770" s="53" t="s">
        <v>145</v>
      </c>
      <c r="C770" s="39" t="s">
        <v>2458</v>
      </c>
      <c r="D770" s="53" t="s">
        <v>2459</v>
      </c>
      <c r="E770" s="60" t="s">
        <v>2460</v>
      </c>
      <c r="F770" s="60" t="str">
        <f t="shared" si="11"/>
        <v>神奈川県足柄上郡開成町</v>
      </c>
      <c r="G770" s="61">
        <v>14366</v>
      </c>
      <c r="H770" s="53" t="s">
        <v>1628</v>
      </c>
      <c r="I770" s="39" t="s">
        <v>2410</v>
      </c>
      <c r="J770" s="53" t="s">
        <v>1628</v>
      </c>
      <c r="K770" s="54" t="s">
        <v>2410</v>
      </c>
    </row>
    <row r="771" spans="1:11" x14ac:dyDescent="0.45">
      <c r="A771" s="39" t="s">
        <v>2309</v>
      </c>
      <c r="B771" s="53" t="s">
        <v>145</v>
      </c>
      <c r="C771" s="39" t="s">
        <v>2461</v>
      </c>
      <c r="D771" s="53" t="s">
        <v>2462</v>
      </c>
      <c r="E771" s="60" t="s">
        <v>2463</v>
      </c>
      <c r="F771" s="60" t="str">
        <f t="shared" ref="F771:F834" si="12">B771&amp;E771</f>
        <v>神奈川県足柄下郡箱根町</v>
      </c>
      <c r="G771" s="61">
        <v>14382</v>
      </c>
      <c r="H771" s="53" t="s">
        <v>1628</v>
      </c>
      <c r="I771" s="39" t="s">
        <v>2410</v>
      </c>
      <c r="J771" s="53" t="s">
        <v>1628</v>
      </c>
      <c r="K771" s="54" t="s">
        <v>2410</v>
      </c>
    </row>
    <row r="772" spans="1:11" x14ac:dyDescent="0.45">
      <c r="A772" s="39" t="s">
        <v>2309</v>
      </c>
      <c r="B772" s="53" t="s">
        <v>145</v>
      </c>
      <c r="C772" s="39" t="s">
        <v>2464</v>
      </c>
      <c r="D772" s="53" t="s">
        <v>2465</v>
      </c>
      <c r="E772" s="60" t="s">
        <v>2466</v>
      </c>
      <c r="F772" s="60" t="str">
        <f t="shared" si="12"/>
        <v>神奈川県足柄下郡真鶴町</v>
      </c>
      <c r="G772" s="61">
        <v>14383</v>
      </c>
      <c r="H772" s="53" t="s">
        <v>1628</v>
      </c>
      <c r="I772" s="39" t="s">
        <v>2410</v>
      </c>
      <c r="J772" s="53" t="s">
        <v>1628</v>
      </c>
      <c r="K772" s="54" t="s">
        <v>2410</v>
      </c>
    </row>
    <row r="773" spans="1:11" x14ac:dyDescent="0.45">
      <c r="A773" s="39" t="s">
        <v>2309</v>
      </c>
      <c r="B773" s="53" t="s">
        <v>145</v>
      </c>
      <c r="C773" s="39" t="s">
        <v>2467</v>
      </c>
      <c r="D773" s="53" t="s">
        <v>2468</v>
      </c>
      <c r="E773" s="60" t="s">
        <v>2469</v>
      </c>
      <c r="F773" s="60" t="str">
        <f t="shared" si="12"/>
        <v>神奈川県足柄下郡湯河原町</v>
      </c>
      <c r="G773" s="61">
        <v>14384</v>
      </c>
      <c r="H773" s="53" t="s">
        <v>1628</v>
      </c>
      <c r="I773" s="39" t="s">
        <v>2410</v>
      </c>
      <c r="J773" s="53" t="s">
        <v>1628</v>
      </c>
      <c r="K773" s="54" t="s">
        <v>2410</v>
      </c>
    </row>
    <row r="774" spans="1:11" x14ac:dyDescent="0.45">
      <c r="A774" s="39" t="s">
        <v>2309</v>
      </c>
      <c r="B774" s="53" t="s">
        <v>145</v>
      </c>
      <c r="C774" s="39" t="s">
        <v>2470</v>
      </c>
      <c r="D774" s="53" t="s">
        <v>2471</v>
      </c>
      <c r="E774" s="60" t="s">
        <v>2472</v>
      </c>
      <c r="F774" s="60" t="str">
        <f t="shared" si="12"/>
        <v>神奈川県愛甲郡愛川町</v>
      </c>
      <c r="G774" s="61">
        <v>14401</v>
      </c>
      <c r="H774" s="53" t="s">
        <v>1141</v>
      </c>
      <c r="I774" s="39" t="s">
        <v>2421</v>
      </c>
      <c r="J774" s="53" t="s">
        <v>1141</v>
      </c>
      <c r="K774" s="54" t="s">
        <v>2421</v>
      </c>
    </row>
    <row r="775" spans="1:11" x14ac:dyDescent="0.45">
      <c r="A775" s="39" t="s">
        <v>2309</v>
      </c>
      <c r="B775" s="53" t="s">
        <v>145</v>
      </c>
      <c r="C775" s="39" t="s">
        <v>2473</v>
      </c>
      <c r="D775" s="53" t="s">
        <v>2474</v>
      </c>
      <c r="E775" s="60" t="s">
        <v>2475</v>
      </c>
      <c r="F775" s="60" t="str">
        <f t="shared" si="12"/>
        <v>神奈川県愛甲郡清川村</v>
      </c>
      <c r="G775" s="61">
        <v>14402</v>
      </c>
      <c r="H775" s="53" t="s">
        <v>1141</v>
      </c>
      <c r="I775" s="39" t="s">
        <v>2421</v>
      </c>
      <c r="J775" s="53" t="s">
        <v>1141</v>
      </c>
      <c r="K775" s="54" t="s">
        <v>2421</v>
      </c>
    </row>
    <row r="776" spans="1:11" x14ac:dyDescent="0.45">
      <c r="A776" s="39" t="s">
        <v>2476</v>
      </c>
      <c r="B776" s="53" t="s">
        <v>146</v>
      </c>
      <c r="C776" s="39" t="s">
        <v>2477</v>
      </c>
      <c r="D776" s="53" t="s">
        <v>232</v>
      </c>
      <c r="E776" s="60" t="s">
        <v>2478</v>
      </c>
      <c r="F776" s="60" t="str">
        <f t="shared" si="12"/>
        <v>新潟県新潟市北区</v>
      </c>
      <c r="G776" s="61">
        <v>15101</v>
      </c>
      <c r="H776" s="53" t="s">
        <v>2479</v>
      </c>
      <c r="I776" s="39" t="s">
        <v>2480</v>
      </c>
      <c r="J776" s="53" t="s">
        <v>2479</v>
      </c>
      <c r="K776" s="54" t="s">
        <v>2480</v>
      </c>
    </row>
    <row r="777" spans="1:11" x14ac:dyDescent="0.45">
      <c r="A777" s="39" t="s">
        <v>2476</v>
      </c>
      <c r="B777" s="53" t="s">
        <v>146</v>
      </c>
      <c r="C777" s="39" t="s">
        <v>2481</v>
      </c>
      <c r="D777" s="53" t="s">
        <v>235</v>
      </c>
      <c r="E777" s="60" t="s">
        <v>2482</v>
      </c>
      <c r="F777" s="60" t="str">
        <f t="shared" si="12"/>
        <v>新潟県新潟市東区</v>
      </c>
      <c r="G777" s="61">
        <v>15102</v>
      </c>
      <c r="H777" s="53" t="s">
        <v>2479</v>
      </c>
      <c r="I777" s="39" t="s">
        <v>2480</v>
      </c>
      <c r="J777" s="53" t="s">
        <v>2479</v>
      </c>
      <c r="K777" s="54" t="s">
        <v>2480</v>
      </c>
    </row>
    <row r="778" spans="1:11" x14ac:dyDescent="0.45">
      <c r="A778" s="39" t="s">
        <v>2476</v>
      </c>
      <c r="B778" s="53" t="s">
        <v>146</v>
      </c>
      <c r="C778" s="39" t="s">
        <v>2483</v>
      </c>
      <c r="D778" s="53" t="s">
        <v>227</v>
      </c>
      <c r="E778" s="60" t="s">
        <v>2484</v>
      </c>
      <c r="F778" s="60" t="str">
        <f t="shared" si="12"/>
        <v>新潟県新潟市中央区</v>
      </c>
      <c r="G778" s="61">
        <v>15103</v>
      </c>
      <c r="H778" s="53" t="s">
        <v>2479</v>
      </c>
      <c r="I778" s="39" t="s">
        <v>2480</v>
      </c>
      <c r="J778" s="53" t="s">
        <v>2479</v>
      </c>
      <c r="K778" s="54" t="s">
        <v>2480</v>
      </c>
    </row>
    <row r="779" spans="1:11" x14ac:dyDescent="0.45">
      <c r="A779" s="39" t="s">
        <v>2476</v>
      </c>
      <c r="B779" s="53" t="s">
        <v>146</v>
      </c>
      <c r="C779" s="39" t="s">
        <v>2485</v>
      </c>
      <c r="D779" s="53" t="s">
        <v>2486</v>
      </c>
      <c r="E779" s="60" t="s">
        <v>2487</v>
      </c>
      <c r="F779" s="60" t="str">
        <f t="shared" si="12"/>
        <v>新潟県新潟市江南区</v>
      </c>
      <c r="G779" s="61">
        <v>15104</v>
      </c>
      <c r="H779" s="53" t="s">
        <v>2479</v>
      </c>
      <c r="I779" s="39" t="s">
        <v>2480</v>
      </c>
      <c r="J779" s="53" t="s">
        <v>2479</v>
      </c>
      <c r="K779" s="54" t="s">
        <v>2480</v>
      </c>
    </row>
    <row r="780" spans="1:11" x14ac:dyDescent="0.45">
      <c r="A780" s="39" t="s">
        <v>2476</v>
      </c>
      <c r="B780" s="53" t="s">
        <v>146</v>
      </c>
      <c r="C780" s="39" t="s">
        <v>2488</v>
      </c>
      <c r="D780" s="53" t="s">
        <v>2489</v>
      </c>
      <c r="E780" s="60" t="s">
        <v>2490</v>
      </c>
      <c r="F780" s="60" t="str">
        <f t="shared" si="12"/>
        <v>新潟県新潟市秋葉区</v>
      </c>
      <c r="G780" s="61">
        <v>15105</v>
      </c>
      <c r="H780" s="53" t="s">
        <v>2479</v>
      </c>
      <c r="I780" s="39" t="s">
        <v>2480</v>
      </c>
      <c r="J780" s="53" t="s">
        <v>2479</v>
      </c>
      <c r="K780" s="54" t="s">
        <v>2480</v>
      </c>
    </row>
    <row r="781" spans="1:11" x14ac:dyDescent="0.45">
      <c r="A781" s="39" t="s">
        <v>2476</v>
      </c>
      <c r="B781" s="53" t="s">
        <v>146</v>
      </c>
      <c r="C781" s="39" t="s">
        <v>2491</v>
      </c>
      <c r="D781" s="53" t="s">
        <v>244</v>
      </c>
      <c r="E781" s="60" t="s">
        <v>2492</v>
      </c>
      <c r="F781" s="60" t="str">
        <f t="shared" si="12"/>
        <v>新潟県新潟市南区</v>
      </c>
      <c r="G781" s="61">
        <v>15106</v>
      </c>
      <c r="H781" s="53" t="s">
        <v>2479</v>
      </c>
      <c r="I781" s="39" t="s">
        <v>2480</v>
      </c>
      <c r="J781" s="53" t="s">
        <v>2479</v>
      </c>
      <c r="K781" s="54" t="s">
        <v>2480</v>
      </c>
    </row>
    <row r="782" spans="1:11" x14ac:dyDescent="0.45">
      <c r="A782" s="39" t="s">
        <v>2476</v>
      </c>
      <c r="B782" s="53" t="s">
        <v>146</v>
      </c>
      <c r="C782" s="39" t="s">
        <v>2493</v>
      </c>
      <c r="D782" s="53" t="s">
        <v>247</v>
      </c>
      <c r="E782" s="60" t="s">
        <v>2494</v>
      </c>
      <c r="F782" s="60" t="str">
        <f t="shared" si="12"/>
        <v>新潟県新潟市西区</v>
      </c>
      <c r="G782" s="61">
        <v>15107</v>
      </c>
      <c r="H782" s="53" t="s">
        <v>2479</v>
      </c>
      <c r="I782" s="39" t="s">
        <v>2480</v>
      </c>
      <c r="J782" s="53" t="s">
        <v>2479</v>
      </c>
      <c r="K782" s="54" t="s">
        <v>2480</v>
      </c>
    </row>
    <row r="783" spans="1:11" x14ac:dyDescent="0.45">
      <c r="A783" s="39" t="s">
        <v>2476</v>
      </c>
      <c r="B783" s="53" t="s">
        <v>146</v>
      </c>
      <c r="C783" s="39" t="s">
        <v>2495</v>
      </c>
      <c r="D783" s="53" t="s">
        <v>2496</v>
      </c>
      <c r="E783" s="60" t="s">
        <v>2497</v>
      </c>
      <c r="F783" s="60" t="str">
        <f t="shared" si="12"/>
        <v>新潟県新潟市西蒲区</v>
      </c>
      <c r="G783" s="61">
        <v>15108</v>
      </c>
      <c r="H783" s="53" t="s">
        <v>2479</v>
      </c>
      <c r="I783" s="39" t="s">
        <v>2480</v>
      </c>
      <c r="J783" s="53" t="s">
        <v>2479</v>
      </c>
      <c r="K783" s="54" t="s">
        <v>2480</v>
      </c>
    </row>
    <row r="784" spans="1:11" x14ac:dyDescent="0.45">
      <c r="A784" s="39" t="s">
        <v>2476</v>
      </c>
      <c r="B784" s="53" t="s">
        <v>146</v>
      </c>
      <c r="C784" s="39" t="s">
        <v>2498</v>
      </c>
      <c r="D784" s="53" t="s">
        <v>2499</v>
      </c>
      <c r="E784" s="60" t="s">
        <v>2499</v>
      </c>
      <c r="F784" s="60" t="str">
        <f t="shared" si="12"/>
        <v>新潟県長岡市</v>
      </c>
      <c r="G784" s="61">
        <v>15202</v>
      </c>
      <c r="H784" s="53" t="s">
        <v>2500</v>
      </c>
      <c r="I784" s="39" t="s">
        <v>2501</v>
      </c>
      <c r="J784" s="53" t="s">
        <v>2500</v>
      </c>
      <c r="K784" s="54" t="s">
        <v>2501</v>
      </c>
    </row>
    <row r="785" spans="1:11" x14ac:dyDescent="0.45">
      <c r="A785" s="39" t="s">
        <v>2476</v>
      </c>
      <c r="B785" s="53" t="s">
        <v>146</v>
      </c>
      <c r="C785" s="39" t="s">
        <v>2502</v>
      </c>
      <c r="D785" s="53" t="s">
        <v>2503</v>
      </c>
      <c r="E785" s="60" t="s">
        <v>2503</v>
      </c>
      <c r="F785" s="60" t="str">
        <f t="shared" si="12"/>
        <v>新潟県三条市</v>
      </c>
      <c r="G785" s="61">
        <v>15204</v>
      </c>
      <c r="H785" s="53" t="s">
        <v>1141</v>
      </c>
      <c r="I785" s="39" t="s">
        <v>2504</v>
      </c>
      <c r="J785" s="53" t="s">
        <v>1141</v>
      </c>
      <c r="K785" s="54" t="s">
        <v>2504</v>
      </c>
    </row>
    <row r="786" spans="1:11" x14ac:dyDescent="0.45">
      <c r="A786" s="39" t="s">
        <v>2476</v>
      </c>
      <c r="B786" s="53" t="s">
        <v>146</v>
      </c>
      <c r="C786" s="39" t="s">
        <v>2505</v>
      </c>
      <c r="D786" s="53" t="s">
        <v>2506</v>
      </c>
      <c r="E786" s="60" t="s">
        <v>2506</v>
      </c>
      <c r="F786" s="60" t="str">
        <f t="shared" si="12"/>
        <v>新潟県柏崎市</v>
      </c>
      <c r="G786" s="61">
        <v>15205</v>
      </c>
      <c r="H786" s="53" t="s">
        <v>2500</v>
      </c>
      <c r="I786" s="39" t="s">
        <v>2501</v>
      </c>
      <c r="J786" s="53" t="s">
        <v>2500</v>
      </c>
      <c r="K786" s="54" t="s">
        <v>2501</v>
      </c>
    </row>
    <row r="787" spans="1:11" x14ac:dyDescent="0.45">
      <c r="A787" s="39" t="s">
        <v>2476</v>
      </c>
      <c r="B787" s="53" t="s">
        <v>146</v>
      </c>
      <c r="C787" s="39" t="s">
        <v>2507</v>
      </c>
      <c r="D787" s="53" t="s">
        <v>2508</v>
      </c>
      <c r="E787" s="60" t="s">
        <v>2508</v>
      </c>
      <c r="F787" s="60" t="str">
        <f t="shared" si="12"/>
        <v>新潟県新発田市</v>
      </c>
      <c r="G787" s="61">
        <v>15206</v>
      </c>
      <c r="H787" s="53" t="s">
        <v>2509</v>
      </c>
      <c r="I787" s="39" t="s">
        <v>2510</v>
      </c>
      <c r="J787" s="53" t="s">
        <v>2509</v>
      </c>
      <c r="K787" s="54" t="s">
        <v>2510</v>
      </c>
    </row>
    <row r="788" spans="1:11" x14ac:dyDescent="0.45">
      <c r="A788" s="39" t="s">
        <v>2476</v>
      </c>
      <c r="B788" s="53" t="s">
        <v>146</v>
      </c>
      <c r="C788" s="39" t="s">
        <v>2511</v>
      </c>
      <c r="D788" s="53" t="s">
        <v>2512</v>
      </c>
      <c r="E788" s="60" t="s">
        <v>2512</v>
      </c>
      <c r="F788" s="60" t="str">
        <f t="shared" si="12"/>
        <v>新潟県小千谷市</v>
      </c>
      <c r="G788" s="61">
        <v>15208</v>
      </c>
      <c r="H788" s="53" t="s">
        <v>2500</v>
      </c>
      <c r="I788" s="39" t="s">
        <v>2501</v>
      </c>
      <c r="J788" s="53" t="s">
        <v>2500</v>
      </c>
      <c r="K788" s="54" t="s">
        <v>2501</v>
      </c>
    </row>
    <row r="789" spans="1:11" x14ac:dyDescent="0.45">
      <c r="A789" s="39" t="s">
        <v>2476</v>
      </c>
      <c r="B789" s="53" t="s">
        <v>146</v>
      </c>
      <c r="C789" s="39" t="s">
        <v>2513</v>
      </c>
      <c r="D789" s="53" t="s">
        <v>2514</v>
      </c>
      <c r="E789" s="60" t="s">
        <v>2514</v>
      </c>
      <c r="F789" s="60" t="str">
        <f t="shared" si="12"/>
        <v>新潟県加茂市</v>
      </c>
      <c r="G789" s="61">
        <v>15209</v>
      </c>
      <c r="H789" s="53" t="s">
        <v>1141</v>
      </c>
      <c r="I789" s="39" t="s">
        <v>2504</v>
      </c>
      <c r="J789" s="53" t="s">
        <v>1141</v>
      </c>
      <c r="K789" s="54" t="s">
        <v>2504</v>
      </c>
    </row>
    <row r="790" spans="1:11" x14ac:dyDescent="0.45">
      <c r="A790" s="39" t="s">
        <v>2476</v>
      </c>
      <c r="B790" s="53" t="s">
        <v>146</v>
      </c>
      <c r="C790" s="39" t="s">
        <v>2515</v>
      </c>
      <c r="D790" s="53" t="s">
        <v>2516</v>
      </c>
      <c r="E790" s="60" t="s">
        <v>2516</v>
      </c>
      <c r="F790" s="60" t="str">
        <f t="shared" si="12"/>
        <v>新潟県十日町市</v>
      </c>
      <c r="G790" s="61">
        <v>15210</v>
      </c>
      <c r="H790" s="53" t="s">
        <v>2517</v>
      </c>
      <c r="I790" s="39" t="s">
        <v>2518</v>
      </c>
      <c r="J790" s="53" t="s">
        <v>2517</v>
      </c>
      <c r="K790" s="54" t="s">
        <v>2518</v>
      </c>
    </row>
    <row r="791" spans="1:11" x14ac:dyDescent="0.45">
      <c r="A791" s="39" t="s">
        <v>2476</v>
      </c>
      <c r="B791" s="53" t="s">
        <v>146</v>
      </c>
      <c r="C791" s="39" t="s">
        <v>2519</v>
      </c>
      <c r="D791" s="53" t="s">
        <v>2520</v>
      </c>
      <c r="E791" s="60" t="s">
        <v>2520</v>
      </c>
      <c r="F791" s="60" t="str">
        <f t="shared" si="12"/>
        <v>新潟県見附市</v>
      </c>
      <c r="G791" s="61">
        <v>15211</v>
      </c>
      <c r="H791" s="53" t="s">
        <v>2500</v>
      </c>
      <c r="I791" s="39" t="s">
        <v>2501</v>
      </c>
      <c r="J791" s="53" t="s">
        <v>2500</v>
      </c>
      <c r="K791" s="54" t="s">
        <v>2501</v>
      </c>
    </row>
    <row r="792" spans="1:11" x14ac:dyDescent="0.45">
      <c r="A792" s="39" t="s">
        <v>2476</v>
      </c>
      <c r="B792" s="53" t="s">
        <v>146</v>
      </c>
      <c r="C792" s="39" t="s">
        <v>2521</v>
      </c>
      <c r="D792" s="53" t="s">
        <v>2522</v>
      </c>
      <c r="E792" s="60" t="s">
        <v>2522</v>
      </c>
      <c r="F792" s="60" t="str">
        <f t="shared" si="12"/>
        <v>新潟県村上市</v>
      </c>
      <c r="G792" s="61">
        <v>15212</v>
      </c>
      <c r="H792" s="53" t="s">
        <v>2509</v>
      </c>
      <c r="I792" s="39" t="s">
        <v>2510</v>
      </c>
      <c r="J792" s="53" t="s">
        <v>2509</v>
      </c>
      <c r="K792" s="54" t="s">
        <v>2510</v>
      </c>
    </row>
    <row r="793" spans="1:11" x14ac:dyDescent="0.45">
      <c r="A793" s="39" t="s">
        <v>2476</v>
      </c>
      <c r="B793" s="53" t="s">
        <v>146</v>
      </c>
      <c r="C793" s="39" t="s">
        <v>2523</v>
      </c>
      <c r="D793" s="53" t="s">
        <v>2524</v>
      </c>
      <c r="E793" s="60" t="s">
        <v>2524</v>
      </c>
      <c r="F793" s="60" t="str">
        <f t="shared" si="12"/>
        <v>新潟県燕市</v>
      </c>
      <c r="G793" s="61">
        <v>15213</v>
      </c>
      <c r="H793" s="53" t="s">
        <v>1141</v>
      </c>
      <c r="I793" s="39" t="s">
        <v>2504</v>
      </c>
      <c r="J793" s="53" t="s">
        <v>1141</v>
      </c>
      <c r="K793" s="54" t="s">
        <v>2504</v>
      </c>
    </row>
    <row r="794" spans="1:11" x14ac:dyDescent="0.45">
      <c r="A794" s="39" t="s">
        <v>2476</v>
      </c>
      <c r="B794" s="53" t="s">
        <v>146</v>
      </c>
      <c r="C794" s="39" t="s">
        <v>2525</v>
      </c>
      <c r="D794" s="53" t="s">
        <v>2526</v>
      </c>
      <c r="E794" s="60" t="s">
        <v>2526</v>
      </c>
      <c r="F794" s="60" t="str">
        <f t="shared" si="12"/>
        <v>新潟県糸魚川市</v>
      </c>
      <c r="G794" s="61">
        <v>15216</v>
      </c>
      <c r="H794" s="53" t="s">
        <v>2527</v>
      </c>
      <c r="I794" s="39" t="s">
        <v>2528</v>
      </c>
      <c r="J794" s="53" t="s">
        <v>2527</v>
      </c>
      <c r="K794" s="54" t="s">
        <v>2528</v>
      </c>
    </row>
    <row r="795" spans="1:11" x14ac:dyDescent="0.45">
      <c r="A795" s="39" t="s">
        <v>2476</v>
      </c>
      <c r="B795" s="53" t="s">
        <v>146</v>
      </c>
      <c r="C795" s="39" t="s">
        <v>2529</v>
      </c>
      <c r="D795" s="53" t="s">
        <v>2530</v>
      </c>
      <c r="E795" s="60" t="s">
        <v>2530</v>
      </c>
      <c r="F795" s="60" t="str">
        <f t="shared" si="12"/>
        <v>新潟県妙高市</v>
      </c>
      <c r="G795" s="61">
        <v>15217</v>
      </c>
      <c r="H795" s="53" t="s">
        <v>2527</v>
      </c>
      <c r="I795" s="39" t="s">
        <v>2528</v>
      </c>
      <c r="J795" s="53" t="s">
        <v>2527</v>
      </c>
      <c r="K795" s="54" t="s">
        <v>2528</v>
      </c>
    </row>
    <row r="796" spans="1:11" x14ac:dyDescent="0.45">
      <c r="A796" s="39" t="s">
        <v>2476</v>
      </c>
      <c r="B796" s="53" t="s">
        <v>146</v>
      </c>
      <c r="C796" s="39" t="s">
        <v>2531</v>
      </c>
      <c r="D796" s="53" t="s">
        <v>2532</v>
      </c>
      <c r="E796" s="60" t="s">
        <v>2532</v>
      </c>
      <c r="F796" s="60" t="str">
        <f t="shared" si="12"/>
        <v>新潟県五泉市</v>
      </c>
      <c r="G796" s="61">
        <v>15218</v>
      </c>
      <c r="H796" s="53" t="s">
        <v>2479</v>
      </c>
      <c r="I796" s="39" t="s">
        <v>2480</v>
      </c>
      <c r="J796" s="53" t="s">
        <v>2479</v>
      </c>
      <c r="K796" s="54" t="s">
        <v>2480</v>
      </c>
    </row>
    <row r="797" spans="1:11" x14ac:dyDescent="0.45">
      <c r="A797" s="39" t="s">
        <v>2476</v>
      </c>
      <c r="B797" s="53" t="s">
        <v>146</v>
      </c>
      <c r="C797" s="39" t="s">
        <v>2533</v>
      </c>
      <c r="D797" s="53" t="s">
        <v>2534</v>
      </c>
      <c r="E797" s="60" t="s">
        <v>2534</v>
      </c>
      <c r="F797" s="60" t="str">
        <f t="shared" si="12"/>
        <v>新潟県上越市</v>
      </c>
      <c r="G797" s="61">
        <v>15222</v>
      </c>
      <c r="H797" s="53" t="s">
        <v>2527</v>
      </c>
      <c r="I797" s="39" t="s">
        <v>2528</v>
      </c>
      <c r="J797" s="53" t="s">
        <v>2527</v>
      </c>
      <c r="K797" s="54" t="s">
        <v>2528</v>
      </c>
    </row>
    <row r="798" spans="1:11" x14ac:dyDescent="0.45">
      <c r="A798" s="39" t="s">
        <v>2476</v>
      </c>
      <c r="B798" s="53" t="s">
        <v>146</v>
      </c>
      <c r="C798" s="39" t="s">
        <v>2535</v>
      </c>
      <c r="D798" s="53" t="s">
        <v>2536</v>
      </c>
      <c r="E798" s="60" t="s">
        <v>2536</v>
      </c>
      <c r="F798" s="60" t="str">
        <f t="shared" si="12"/>
        <v>新潟県阿賀野市</v>
      </c>
      <c r="G798" s="61">
        <v>15223</v>
      </c>
      <c r="H798" s="53" t="s">
        <v>2479</v>
      </c>
      <c r="I798" s="39" t="s">
        <v>2480</v>
      </c>
      <c r="J798" s="53" t="s">
        <v>2479</v>
      </c>
      <c r="K798" s="54" t="s">
        <v>2480</v>
      </c>
    </row>
    <row r="799" spans="1:11" x14ac:dyDescent="0.45">
      <c r="A799" s="39" t="s">
        <v>2476</v>
      </c>
      <c r="B799" s="53" t="s">
        <v>146</v>
      </c>
      <c r="C799" s="39" t="s">
        <v>2537</v>
      </c>
      <c r="D799" s="53" t="s">
        <v>2538</v>
      </c>
      <c r="E799" s="60" t="s">
        <v>2538</v>
      </c>
      <c r="F799" s="60" t="str">
        <f t="shared" si="12"/>
        <v>新潟県佐渡市</v>
      </c>
      <c r="G799" s="61">
        <v>15224</v>
      </c>
      <c r="H799" s="53" t="s">
        <v>2539</v>
      </c>
      <c r="I799" s="39" t="s">
        <v>2540</v>
      </c>
      <c r="J799" s="53" t="s">
        <v>2539</v>
      </c>
      <c r="K799" s="54" t="s">
        <v>2540</v>
      </c>
    </row>
    <row r="800" spans="1:11" x14ac:dyDescent="0.45">
      <c r="A800" s="39" t="s">
        <v>2476</v>
      </c>
      <c r="B800" s="53" t="s">
        <v>146</v>
      </c>
      <c r="C800" s="39" t="s">
        <v>2541</v>
      </c>
      <c r="D800" s="53" t="s">
        <v>2542</v>
      </c>
      <c r="E800" s="60" t="s">
        <v>2542</v>
      </c>
      <c r="F800" s="60" t="str">
        <f t="shared" si="12"/>
        <v>新潟県魚沼市</v>
      </c>
      <c r="G800" s="61">
        <v>15225</v>
      </c>
      <c r="H800" s="53" t="s">
        <v>2517</v>
      </c>
      <c r="I800" s="39" t="s">
        <v>2518</v>
      </c>
      <c r="J800" s="53" t="s">
        <v>2517</v>
      </c>
      <c r="K800" s="54" t="s">
        <v>2518</v>
      </c>
    </row>
    <row r="801" spans="1:11" x14ac:dyDescent="0.45">
      <c r="A801" s="39" t="s">
        <v>2476</v>
      </c>
      <c r="B801" s="53" t="s">
        <v>146</v>
      </c>
      <c r="C801" s="39" t="s">
        <v>2543</v>
      </c>
      <c r="D801" s="53" t="s">
        <v>2544</v>
      </c>
      <c r="E801" s="60" t="s">
        <v>2544</v>
      </c>
      <c r="F801" s="60" t="str">
        <f t="shared" si="12"/>
        <v>新潟県南魚沼市</v>
      </c>
      <c r="G801" s="61">
        <v>15226</v>
      </c>
      <c r="H801" s="53" t="s">
        <v>2517</v>
      </c>
      <c r="I801" s="39" t="s">
        <v>2518</v>
      </c>
      <c r="J801" s="53" t="s">
        <v>2517</v>
      </c>
      <c r="K801" s="54" t="s">
        <v>2518</v>
      </c>
    </row>
    <row r="802" spans="1:11" x14ac:dyDescent="0.45">
      <c r="A802" s="39" t="s">
        <v>2476</v>
      </c>
      <c r="B802" s="53" t="s">
        <v>146</v>
      </c>
      <c r="C802" s="39" t="s">
        <v>2545</v>
      </c>
      <c r="D802" s="53" t="s">
        <v>2546</v>
      </c>
      <c r="E802" s="60" t="s">
        <v>2546</v>
      </c>
      <c r="F802" s="60" t="str">
        <f t="shared" si="12"/>
        <v>新潟県胎内市</v>
      </c>
      <c r="G802" s="61">
        <v>15227</v>
      </c>
      <c r="H802" s="53" t="s">
        <v>2509</v>
      </c>
      <c r="I802" s="39" t="s">
        <v>2510</v>
      </c>
      <c r="J802" s="53" t="s">
        <v>2509</v>
      </c>
      <c r="K802" s="54" t="s">
        <v>2510</v>
      </c>
    </row>
    <row r="803" spans="1:11" x14ac:dyDescent="0.45">
      <c r="A803" s="39" t="s">
        <v>2476</v>
      </c>
      <c r="B803" s="53" t="s">
        <v>146</v>
      </c>
      <c r="C803" s="39" t="s">
        <v>2547</v>
      </c>
      <c r="D803" s="53" t="s">
        <v>2548</v>
      </c>
      <c r="E803" s="60" t="s">
        <v>2549</v>
      </c>
      <c r="F803" s="60" t="str">
        <f t="shared" si="12"/>
        <v>新潟県北蒲原郡聖籠町</v>
      </c>
      <c r="G803" s="61">
        <v>15307</v>
      </c>
      <c r="H803" s="53" t="s">
        <v>2509</v>
      </c>
      <c r="I803" s="39" t="s">
        <v>2510</v>
      </c>
      <c r="J803" s="53" t="s">
        <v>2509</v>
      </c>
      <c r="K803" s="54" t="s">
        <v>2510</v>
      </c>
    </row>
    <row r="804" spans="1:11" x14ac:dyDescent="0.45">
      <c r="A804" s="39" t="s">
        <v>2476</v>
      </c>
      <c r="B804" s="53" t="s">
        <v>146</v>
      </c>
      <c r="C804" s="39" t="s">
        <v>2550</v>
      </c>
      <c r="D804" s="53" t="s">
        <v>2551</v>
      </c>
      <c r="E804" s="60" t="s">
        <v>2552</v>
      </c>
      <c r="F804" s="60" t="str">
        <f t="shared" si="12"/>
        <v>新潟県西蒲原郡弥彦村</v>
      </c>
      <c r="G804" s="61">
        <v>15342</v>
      </c>
      <c r="H804" s="53" t="s">
        <v>1141</v>
      </c>
      <c r="I804" s="39" t="s">
        <v>2504</v>
      </c>
      <c r="J804" s="53" t="s">
        <v>1141</v>
      </c>
      <c r="K804" s="54" t="s">
        <v>2504</v>
      </c>
    </row>
    <row r="805" spans="1:11" x14ac:dyDescent="0.45">
      <c r="A805" s="39" t="s">
        <v>2476</v>
      </c>
      <c r="B805" s="53" t="s">
        <v>146</v>
      </c>
      <c r="C805" s="39" t="s">
        <v>2553</v>
      </c>
      <c r="D805" s="53" t="s">
        <v>2554</v>
      </c>
      <c r="E805" s="60" t="s">
        <v>2555</v>
      </c>
      <c r="F805" s="60" t="str">
        <f t="shared" si="12"/>
        <v>新潟県南蒲原郡田上町</v>
      </c>
      <c r="G805" s="61">
        <v>15361</v>
      </c>
      <c r="H805" s="53" t="s">
        <v>1141</v>
      </c>
      <c r="I805" s="39" t="s">
        <v>2504</v>
      </c>
      <c r="J805" s="53" t="s">
        <v>1141</v>
      </c>
      <c r="K805" s="54" t="s">
        <v>2504</v>
      </c>
    </row>
    <row r="806" spans="1:11" x14ac:dyDescent="0.45">
      <c r="A806" s="39" t="s">
        <v>2476</v>
      </c>
      <c r="B806" s="53" t="s">
        <v>146</v>
      </c>
      <c r="C806" s="39" t="s">
        <v>2556</v>
      </c>
      <c r="D806" s="53" t="s">
        <v>2557</v>
      </c>
      <c r="E806" s="60" t="s">
        <v>2558</v>
      </c>
      <c r="F806" s="60" t="str">
        <f t="shared" si="12"/>
        <v>新潟県東蒲原郡阿賀町</v>
      </c>
      <c r="G806" s="61">
        <v>15385</v>
      </c>
      <c r="H806" s="53" t="s">
        <v>2479</v>
      </c>
      <c r="I806" s="39" t="s">
        <v>2480</v>
      </c>
      <c r="J806" s="53" t="s">
        <v>2479</v>
      </c>
      <c r="K806" s="54" t="s">
        <v>2480</v>
      </c>
    </row>
    <row r="807" spans="1:11" x14ac:dyDescent="0.45">
      <c r="A807" s="39" t="s">
        <v>2476</v>
      </c>
      <c r="B807" s="53" t="s">
        <v>146</v>
      </c>
      <c r="C807" s="39" t="s">
        <v>2559</v>
      </c>
      <c r="D807" s="53" t="s">
        <v>2560</v>
      </c>
      <c r="E807" s="60" t="s">
        <v>2561</v>
      </c>
      <c r="F807" s="60" t="str">
        <f t="shared" si="12"/>
        <v>新潟県三島郡出雲崎町</v>
      </c>
      <c r="G807" s="61">
        <v>15405</v>
      </c>
      <c r="H807" s="53" t="s">
        <v>2500</v>
      </c>
      <c r="I807" s="39" t="s">
        <v>2501</v>
      </c>
      <c r="J807" s="53" t="s">
        <v>2500</v>
      </c>
      <c r="K807" s="54" t="s">
        <v>2501</v>
      </c>
    </row>
    <row r="808" spans="1:11" x14ac:dyDescent="0.45">
      <c r="A808" s="39" t="s">
        <v>2476</v>
      </c>
      <c r="B808" s="53" t="s">
        <v>146</v>
      </c>
      <c r="C808" s="39" t="s">
        <v>2562</v>
      </c>
      <c r="D808" s="53" t="s">
        <v>2563</v>
      </c>
      <c r="E808" s="60" t="s">
        <v>2564</v>
      </c>
      <c r="F808" s="60" t="str">
        <f t="shared" si="12"/>
        <v>新潟県南魚沼郡湯沢町</v>
      </c>
      <c r="G808" s="61">
        <v>15461</v>
      </c>
      <c r="H808" s="53" t="s">
        <v>2517</v>
      </c>
      <c r="I808" s="39" t="s">
        <v>2518</v>
      </c>
      <c r="J808" s="53" t="s">
        <v>2517</v>
      </c>
      <c r="K808" s="54" t="s">
        <v>2518</v>
      </c>
    </row>
    <row r="809" spans="1:11" x14ac:dyDescent="0.45">
      <c r="A809" s="39" t="s">
        <v>2476</v>
      </c>
      <c r="B809" s="53" t="s">
        <v>146</v>
      </c>
      <c r="C809" s="39" t="s">
        <v>2565</v>
      </c>
      <c r="D809" s="53" t="s">
        <v>2566</v>
      </c>
      <c r="E809" s="60" t="s">
        <v>2567</v>
      </c>
      <c r="F809" s="60" t="str">
        <f t="shared" si="12"/>
        <v>新潟県中魚沼郡津南町</v>
      </c>
      <c r="G809" s="61">
        <v>15482</v>
      </c>
      <c r="H809" s="53" t="s">
        <v>2517</v>
      </c>
      <c r="I809" s="39" t="s">
        <v>2518</v>
      </c>
      <c r="J809" s="53" t="s">
        <v>2517</v>
      </c>
      <c r="K809" s="54" t="s">
        <v>2518</v>
      </c>
    </row>
    <row r="810" spans="1:11" x14ac:dyDescent="0.45">
      <c r="A810" s="39" t="s">
        <v>2476</v>
      </c>
      <c r="B810" s="53" t="s">
        <v>146</v>
      </c>
      <c r="C810" s="39" t="s">
        <v>2568</v>
      </c>
      <c r="D810" s="53" t="s">
        <v>2569</v>
      </c>
      <c r="E810" s="60" t="s">
        <v>2570</v>
      </c>
      <c r="F810" s="60" t="str">
        <f t="shared" si="12"/>
        <v>新潟県刈羽郡刈羽村</v>
      </c>
      <c r="G810" s="61">
        <v>15504</v>
      </c>
      <c r="H810" s="53" t="s">
        <v>2500</v>
      </c>
      <c r="I810" s="39" t="s">
        <v>2501</v>
      </c>
      <c r="J810" s="53" t="s">
        <v>2500</v>
      </c>
      <c r="K810" s="54" t="s">
        <v>2501</v>
      </c>
    </row>
    <row r="811" spans="1:11" x14ac:dyDescent="0.45">
      <c r="A811" s="39" t="s">
        <v>2476</v>
      </c>
      <c r="B811" s="53" t="s">
        <v>146</v>
      </c>
      <c r="C811" s="39" t="s">
        <v>2571</v>
      </c>
      <c r="D811" s="53" t="s">
        <v>2572</v>
      </c>
      <c r="E811" s="60" t="s">
        <v>2573</v>
      </c>
      <c r="F811" s="60" t="str">
        <f t="shared" si="12"/>
        <v>新潟県岩船郡関川村</v>
      </c>
      <c r="G811" s="61">
        <v>15581</v>
      </c>
      <c r="H811" s="53" t="s">
        <v>2509</v>
      </c>
      <c r="I811" s="39" t="s">
        <v>2510</v>
      </c>
      <c r="J811" s="53" t="s">
        <v>2509</v>
      </c>
      <c r="K811" s="54" t="s">
        <v>2510</v>
      </c>
    </row>
    <row r="812" spans="1:11" x14ac:dyDescent="0.45">
      <c r="A812" s="39" t="s">
        <v>2476</v>
      </c>
      <c r="B812" s="53" t="s">
        <v>146</v>
      </c>
      <c r="C812" s="39" t="s">
        <v>2574</v>
      </c>
      <c r="D812" s="53" t="s">
        <v>2575</v>
      </c>
      <c r="E812" s="60" t="s">
        <v>2576</v>
      </c>
      <c r="F812" s="60" t="str">
        <f t="shared" si="12"/>
        <v>新潟県岩船郡粟島浦村</v>
      </c>
      <c r="G812" s="61">
        <v>15586</v>
      </c>
      <c r="H812" s="53" t="s">
        <v>2509</v>
      </c>
      <c r="I812" s="39" t="s">
        <v>2510</v>
      </c>
      <c r="J812" s="53" t="s">
        <v>2509</v>
      </c>
      <c r="K812" s="54" t="s">
        <v>2510</v>
      </c>
    </row>
    <row r="813" spans="1:11" x14ac:dyDescent="0.45">
      <c r="A813" s="39" t="s">
        <v>2577</v>
      </c>
      <c r="B813" s="53" t="s">
        <v>147</v>
      </c>
      <c r="C813" s="39" t="s">
        <v>2578</v>
      </c>
      <c r="D813" s="53" t="s">
        <v>2579</v>
      </c>
      <c r="E813" s="60" t="s">
        <v>2579</v>
      </c>
      <c r="F813" s="60" t="str">
        <f t="shared" si="12"/>
        <v>富山県富山市</v>
      </c>
      <c r="G813" s="61">
        <v>16201</v>
      </c>
      <c r="H813" s="53" t="s">
        <v>2580</v>
      </c>
      <c r="I813" s="39" t="s">
        <v>2581</v>
      </c>
      <c r="J813" s="53" t="s">
        <v>2580</v>
      </c>
      <c r="K813" s="54" t="s">
        <v>2581</v>
      </c>
    </row>
    <row r="814" spans="1:11" x14ac:dyDescent="0.45">
      <c r="A814" s="39" t="s">
        <v>2577</v>
      </c>
      <c r="B814" s="53" t="s">
        <v>147</v>
      </c>
      <c r="C814" s="39" t="s">
        <v>2582</v>
      </c>
      <c r="D814" s="53" t="s">
        <v>2583</v>
      </c>
      <c r="E814" s="60" t="s">
        <v>2583</v>
      </c>
      <c r="F814" s="60" t="str">
        <f t="shared" si="12"/>
        <v>富山県高岡市</v>
      </c>
      <c r="G814" s="61">
        <v>16202</v>
      </c>
      <c r="H814" s="53" t="s">
        <v>2584</v>
      </c>
      <c r="I814" s="39" t="s">
        <v>2585</v>
      </c>
      <c r="J814" s="53" t="s">
        <v>2584</v>
      </c>
      <c r="K814" s="54" t="s">
        <v>2585</v>
      </c>
    </row>
    <row r="815" spans="1:11" x14ac:dyDescent="0.45">
      <c r="A815" s="39" t="s">
        <v>2577</v>
      </c>
      <c r="B815" s="53" t="s">
        <v>147</v>
      </c>
      <c r="C815" s="39" t="s">
        <v>2586</v>
      </c>
      <c r="D815" s="53" t="s">
        <v>2587</v>
      </c>
      <c r="E815" s="60" t="s">
        <v>2587</v>
      </c>
      <c r="F815" s="60" t="str">
        <f t="shared" si="12"/>
        <v>富山県魚津市</v>
      </c>
      <c r="G815" s="61">
        <v>16204</v>
      </c>
      <c r="H815" s="53" t="s">
        <v>2588</v>
      </c>
      <c r="I815" s="39" t="s">
        <v>2589</v>
      </c>
      <c r="J815" s="53" t="s">
        <v>2588</v>
      </c>
      <c r="K815" s="54" t="s">
        <v>2589</v>
      </c>
    </row>
    <row r="816" spans="1:11" x14ac:dyDescent="0.45">
      <c r="A816" s="39" t="s">
        <v>2577</v>
      </c>
      <c r="B816" s="53" t="s">
        <v>147</v>
      </c>
      <c r="C816" s="39" t="s">
        <v>2590</v>
      </c>
      <c r="D816" s="53" t="s">
        <v>2591</v>
      </c>
      <c r="E816" s="60" t="s">
        <v>2591</v>
      </c>
      <c r="F816" s="60" t="str">
        <f t="shared" si="12"/>
        <v>富山県氷見市</v>
      </c>
      <c r="G816" s="61">
        <v>16205</v>
      </c>
      <c r="H816" s="53" t="s">
        <v>2584</v>
      </c>
      <c r="I816" s="39" t="s">
        <v>2585</v>
      </c>
      <c r="J816" s="53" t="s">
        <v>2584</v>
      </c>
      <c r="K816" s="54" t="s">
        <v>2585</v>
      </c>
    </row>
    <row r="817" spans="1:11" x14ac:dyDescent="0.45">
      <c r="A817" s="39" t="s">
        <v>2577</v>
      </c>
      <c r="B817" s="53" t="s">
        <v>147</v>
      </c>
      <c r="C817" s="39" t="s">
        <v>2592</v>
      </c>
      <c r="D817" s="53" t="s">
        <v>2593</v>
      </c>
      <c r="E817" s="60" t="s">
        <v>2593</v>
      </c>
      <c r="F817" s="60" t="str">
        <f t="shared" si="12"/>
        <v>富山県滑川市</v>
      </c>
      <c r="G817" s="61">
        <v>16206</v>
      </c>
      <c r="H817" s="53" t="s">
        <v>2580</v>
      </c>
      <c r="I817" s="39" t="s">
        <v>2581</v>
      </c>
      <c r="J817" s="53" t="s">
        <v>2580</v>
      </c>
      <c r="K817" s="54" t="s">
        <v>2581</v>
      </c>
    </row>
    <row r="818" spans="1:11" x14ac:dyDescent="0.45">
      <c r="A818" s="39" t="s">
        <v>2577</v>
      </c>
      <c r="B818" s="53" t="s">
        <v>147</v>
      </c>
      <c r="C818" s="39" t="s">
        <v>2594</v>
      </c>
      <c r="D818" s="53" t="s">
        <v>2595</v>
      </c>
      <c r="E818" s="60" t="s">
        <v>2595</v>
      </c>
      <c r="F818" s="60" t="str">
        <f t="shared" si="12"/>
        <v>富山県黒部市</v>
      </c>
      <c r="G818" s="61">
        <v>16207</v>
      </c>
      <c r="H818" s="53" t="s">
        <v>2588</v>
      </c>
      <c r="I818" s="39" t="s">
        <v>2589</v>
      </c>
      <c r="J818" s="53" t="s">
        <v>2588</v>
      </c>
      <c r="K818" s="54" t="s">
        <v>2589</v>
      </c>
    </row>
    <row r="819" spans="1:11" x14ac:dyDescent="0.45">
      <c r="A819" s="39" t="s">
        <v>2577</v>
      </c>
      <c r="B819" s="53" t="s">
        <v>147</v>
      </c>
      <c r="C819" s="39" t="s">
        <v>2596</v>
      </c>
      <c r="D819" s="53" t="s">
        <v>2597</v>
      </c>
      <c r="E819" s="60" t="s">
        <v>2597</v>
      </c>
      <c r="F819" s="60" t="str">
        <f t="shared" si="12"/>
        <v>富山県砺波市</v>
      </c>
      <c r="G819" s="61">
        <v>16208</v>
      </c>
      <c r="H819" s="53" t="s">
        <v>2598</v>
      </c>
      <c r="I819" s="39" t="s">
        <v>2599</v>
      </c>
      <c r="J819" s="53" t="s">
        <v>2598</v>
      </c>
      <c r="K819" s="54" t="s">
        <v>2599</v>
      </c>
    </row>
    <row r="820" spans="1:11" x14ac:dyDescent="0.45">
      <c r="A820" s="39" t="s">
        <v>2577</v>
      </c>
      <c r="B820" s="53" t="s">
        <v>147</v>
      </c>
      <c r="C820" s="39" t="s">
        <v>2600</v>
      </c>
      <c r="D820" s="53" t="s">
        <v>2601</v>
      </c>
      <c r="E820" s="60" t="s">
        <v>2601</v>
      </c>
      <c r="F820" s="60" t="str">
        <f t="shared" si="12"/>
        <v>富山県小矢部市</v>
      </c>
      <c r="G820" s="61">
        <v>16209</v>
      </c>
      <c r="H820" s="53" t="s">
        <v>2598</v>
      </c>
      <c r="I820" s="39" t="s">
        <v>2599</v>
      </c>
      <c r="J820" s="53" t="s">
        <v>2598</v>
      </c>
      <c r="K820" s="54" t="s">
        <v>2599</v>
      </c>
    </row>
    <row r="821" spans="1:11" x14ac:dyDescent="0.45">
      <c r="A821" s="39" t="s">
        <v>2577</v>
      </c>
      <c r="B821" s="53" t="s">
        <v>147</v>
      </c>
      <c r="C821" s="39" t="s">
        <v>2602</v>
      </c>
      <c r="D821" s="53" t="s">
        <v>2603</v>
      </c>
      <c r="E821" s="60" t="s">
        <v>2603</v>
      </c>
      <c r="F821" s="60" t="str">
        <f t="shared" si="12"/>
        <v>富山県南砺市</v>
      </c>
      <c r="G821" s="61">
        <v>16210</v>
      </c>
      <c r="H821" s="53" t="s">
        <v>2598</v>
      </c>
      <c r="I821" s="39" t="s">
        <v>2599</v>
      </c>
      <c r="J821" s="53" t="s">
        <v>2598</v>
      </c>
      <c r="K821" s="54" t="s">
        <v>2599</v>
      </c>
    </row>
    <row r="822" spans="1:11" x14ac:dyDescent="0.45">
      <c r="A822" s="39" t="s">
        <v>2577</v>
      </c>
      <c r="B822" s="53" t="s">
        <v>147</v>
      </c>
      <c r="C822" s="39" t="s">
        <v>2604</v>
      </c>
      <c r="D822" s="53" t="s">
        <v>2605</v>
      </c>
      <c r="E822" s="60" t="s">
        <v>2605</v>
      </c>
      <c r="F822" s="60" t="str">
        <f t="shared" si="12"/>
        <v>富山県射水市</v>
      </c>
      <c r="G822" s="61">
        <v>16211</v>
      </c>
      <c r="H822" s="53" t="s">
        <v>2584</v>
      </c>
      <c r="I822" s="39" t="s">
        <v>2585</v>
      </c>
      <c r="J822" s="53" t="s">
        <v>2584</v>
      </c>
      <c r="K822" s="54" t="s">
        <v>2585</v>
      </c>
    </row>
    <row r="823" spans="1:11" x14ac:dyDescent="0.45">
      <c r="A823" s="39" t="s">
        <v>2577</v>
      </c>
      <c r="B823" s="53" t="s">
        <v>147</v>
      </c>
      <c r="C823" s="39" t="s">
        <v>2606</v>
      </c>
      <c r="D823" s="53" t="s">
        <v>2607</v>
      </c>
      <c r="E823" s="60" t="s">
        <v>2608</v>
      </c>
      <c r="F823" s="60" t="str">
        <f t="shared" si="12"/>
        <v>富山県中新川郡舟橋村</v>
      </c>
      <c r="G823" s="61">
        <v>16321</v>
      </c>
      <c r="H823" s="53" t="s">
        <v>2580</v>
      </c>
      <c r="I823" s="39" t="s">
        <v>2581</v>
      </c>
      <c r="J823" s="53" t="s">
        <v>2580</v>
      </c>
      <c r="K823" s="54" t="s">
        <v>2581</v>
      </c>
    </row>
    <row r="824" spans="1:11" x14ac:dyDescent="0.45">
      <c r="A824" s="39" t="s">
        <v>2577</v>
      </c>
      <c r="B824" s="53" t="s">
        <v>147</v>
      </c>
      <c r="C824" s="39" t="s">
        <v>2609</v>
      </c>
      <c r="D824" s="53" t="s">
        <v>2610</v>
      </c>
      <c r="E824" s="60" t="s">
        <v>2611</v>
      </c>
      <c r="F824" s="60" t="str">
        <f t="shared" si="12"/>
        <v>富山県中新川郡上市町</v>
      </c>
      <c r="G824" s="61">
        <v>16322</v>
      </c>
      <c r="H824" s="53" t="s">
        <v>2580</v>
      </c>
      <c r="I824" s="39" t="s">
        <v>2581</v>
      </c>
      <c r="J824" s="53" t="s">
        <v>2580</v>
      </c>
      <c r="K824" s="54" t="s">
        <v>2581</v>
      </c>
    </row>
    <row r="825" spans="1:11" x14ac:dyDescent="0.45">
      <c r="A825" s="39" t="s">
        <v>2577</v>
      </c>
      <c r="B825" s="53" t="s">
        <v>147</v>
      </c>
      <c r="C825" s="39" t="s">
        <v>2612</v>
      </c>
      <c r="D825" s="53" t="s">
        <v>2613</v>
      </c>
      <c r="E825" s="60" t="s">
        <v>2614</v>
      </c>
      <c r="F825" s="60" t="str">
        <f t="shared" si="12"/>
        <v>富山県中新川郡立山町</v>
      </c>
      <c r="G825" s="61">
        <v>16323</v>
      </c>
      <c r="H825" s="53" t="s">
        <v>2580</v>
      </c>
      <c r="I825" s="39" t="s">
        <v>2581</v>
      </c>
      <c r="J825" s="53" t="s">
        <v>2580</v>
      </c>
      <c r="K825" s="54" t="s">
        <v>2581</v>
      </c>
    </row>
    <row r="826" spans="1:11" x14ac:dyDescent="0.45">
      <c r="A826" s="39" t="s">
        <v>2577</v>
      </c>
      <c r="B826" s="53" t="s">
        <v>147</v>
      </c>
      <c r="C826" s="39" t="s">
        <v>2615</v>
      </c>
      <c r="D826" s="53" t="s">
        <v>2616</v>
      </c>
      <c r="E826" s="60" t="s">
        <v>2617</v>
      </c>
      <c r="F826" s="60" t="str">
        <f t="shared" si="12"/>
        <v>富山県下新川郡入善町</v>
      </c>
      <c r="G826" s="61">
        <v>16342</v>
      </c>
      <c r="H826" s="53" t="s">
        <v>2588</v>
      </c>
      <c r="I826" s="39" t="s">
        <v>2589</v>
      </c>
      <c r="J826" s="53" t="s">
        <v>2588</v>
      </c>
      <c r="K826" s="54" t="s">
        <v>2589</v>
      </c>
    </row>
    <row r="827" spans="1:11" x14ac:dyDescent="0.45">
      <c r="A827" s="39" t="s">
        <v>2577</v>
      </c>
      <c r="B827" s="53" t="s">
        <v>147</v>
      </c>
      <c r="C827" s="39" t="s">
        <v>2618</v>
      </c>
      <c r="D827" s="53" t="s">
        <v>1267</v>
      </c>
      <c r="E827" s="60" t="s">
        <v>2619</v>
      </c>
      <c r="F827" s="60" t="str">
        <f t="shared" si="12"/>
        <v>富山県下新川郡朝日町</v>
      </c>
      <c r="G827" s="61">
        <v>16343</v>
      </c>
      <c r="H827" s="53" t="s">
        <v>2588</v>
      </c>
      <c r="I827" s="39" t="s">
        <v>2589</v>
      </c>
      <c r="J827" s="53" t="s">
        <v>2588</v>
      </c>
      <c r="K827" s="54" t="s">
        <v>2589</v>
      </c>
    </row>
    <row r="828" spans="1:11" x14ac:dyDescent="0.45">
      <c r="A828" s="39" t="s">
        <v>2620</v>
      </c>
      <c r="B828" s="53" t="s">
        <v>148</v>
      </c>
      <c r="C828" s="39" t="s">
        <v>2621</v>
      </c>
      <c r="D828" s="53" t="s">
        <v>2622</v>
      </c>
      <c r="E828" s="60" t="s">
        <v>2622</v>
      </c>
      <c r="F828" s="60" t="str">
        <f t="shared" si="12"/>
        <v>石川県金沢市</v>
      </c>
      <c r="G828" s="61">
        <v>17201</v>
      </c>
      <c r="H828" s="53" t="s">
        <v>2623</v>
      </c>
      <c r="I828" s="39" t="s">
        <v>2624</v>
      </c>
      <c r="J828" s="53" t="s">
        <v>2623</v>
      </c>
      <c r="K828" s="54" t="s">
        <v>2624</v>
      </c>
    </row>
    <row r="829" spans="1:11" x14ac:dyDescent="0.45">
      <c r="A829" s="39" t="s">
        <v>2620</v>
      </c>
      <c r="B829" s="53" t="s">
        <v>148</v>
      </c>
      <c r="C829" s="39" t="s">
        <v>2625</v>
      </c>
      <c r="D829" s="53" t="s">
        <v>2626</v>
      </c>
      <c r="E829" s="60" t="s">
        <v>2626</v>
      </c>
      <c r="F829" s="60" t="str">
        <f t="shared" si="12"/>
        <v>石川県七尾市</v>
      </c>
      <c r="G829" s="61">
        <v>17202</v>
      </c>
      <c r="H829" s="53" t="s">
        <v>2627</v>
      </c>
      <c r="I829" s="39" t="s">
        <v>2628</v>
      </c>
      <c r="J829" s="53" t="s">
        <v>2627</v>
      </c>
      <c r="K829" s="54" t="s">
        <v>2628</v>
      </c>
    </row>
    <row r="830" spans="1:11" x14ac:dyDescent="0.45">
      <c r="A830" s="39" t="s">
        <v>2620</v>
      </c>
      <c r="B830" s="53" t="s">
        <v>148</v>
      </c>
      <c r="C830" s="39" t="s">
        <v>2629</v>
      </c>
      <c r="D830" s="53" t="s">
        <v>2630</v>
      </c>
      <c r="E830" s="60" t="s">
        <v>2630</v>
      </c>
      <c r="F830" s="60" t="str">
        <f t="shared" si="12"/>
        <v>石川県小松市</v>
      </c>
      <c r="G830" s="61">
        <v>17203</v>
      </c>
      <c r="H830" s="53" t="s">
        <v>2631</v>
      </c>
      <c r="I830" s="39" t="s">
        <v>2632</v>
      </c>
      <c r="J830" s="53" t="s">
        <v>2631</v>
      </c>
      <c r="K830" s="54" t="s">
        <v>2632</v>
      </c>
    </row>
    <row r="831" spans="1:11" x14ac:dyDescent="0.45">
      <c r="A831" s="39" t="s">
        <v>2620</v>
      </c>
      <c r="B831" s="53" t="s">
        <v>148</v>
      </c>
      <c r="C831" s="39" t="s">
        <v>2633</v>
      </c>
      <c r="D831" s="53" t="s">
        <v>2634</v>
      </c>
      <c r="E831" s="60" t="s">
        <v>2634</v>
      </c>
      <c r="F831" s="60" t="str">
        <f t="shared" si="12"/>
        <v>石川県輪島市</v>
      </c>
      <c r="G831" s="61">
        <v>17204</v>
      </c>
      <c r="H831" s="53" t="s">
        <v>2635</v>
      </c>
      <c r="I831" s="39" t="s">
        <v>2636</v>
      </c>
      <c r="J831" s="53" t="s">
        <v>2635</v>
      </c>
      <c r="K831" s="54" t="s">
        <v>2636</v>
      </c>
    </row>
    <row r="832" spans="1:11" x14ac:dyDescent="0.45">
      <c r="A832" s="39" t="s">
        <v>2620</v>
      </c>
      <c r="B832" s="53" t="s">
        <v>148</v>
      </c>
      <c r="C832" s="39" t="s">
        <v>2637</v>
      </c>
      <c r="D832" s="53" t="s">
        <v>2638</v>
      </c>
      <c r="E832" s="60" t="s">
        <v>2638</v>
      </c>
      <c r="F832" s="60" t="str">
        <f t="shared" si="12"/>
        <v>石川県珠洲市</v>
      </c>
      <c r="G832" s="61">
        <v>17205</v>
      </c>
      <c r="H832" s="53" t="s">
        <v>2635</v>
      </c>
      <c r="I832" s="39" t="s">
        <v>2636</v>
      </c>
      <c r="J832" s="53" t="s">
        <v>2635</v>
      </c>
      <c r="K832" s="54" t="s">
        <v>2636</v>
      </c>
    </row>
    <row r="833" spans="1:11" x14ac:dyDescent="0.45">
      <c r="A833" s="39" t="s">
        <v>2620</v>
      </c>
      <c r="B833" s="53" t="s">
        <v>148</v>
      </c>
      <c r="C833" s="39" t="s">
        <v>2639</v>
      </c>
      <c r="D833" s="53" t="s">
        <v>2640</v>
      </c>
      <c r="E833" s="60" t="s">
        <v>2640</v>
      </c>
      <c r="F833" s="60" t="str">
        <f t="shared" si="12"/>
        <v>石川県加賀市</v>
      </c>
      <c r="G833" s="61">
        <v>17206</v>
      </c>
      <c r="H833" s="53" t="s">
        <v>2631</v>
      </c>
      <c r="I833" s="39" t="s">
        <v>2632</v>
      </c>
      <c r="J833" s="53" t="s">
        <v>2631</v>
      </c>
      <c r="K833" s="54" t="s">
        <v>2632</v>
      </c>
    </row>
    <row r="834" spans="1:11" x14ac:dyDescent="0.45">
      <c r="A834" s="39" t="s">
        <v>2620</v>
      </c>
      <c r="B834" s="53" t="s">
        <v>148</v>
      </c>
      <c r="C834" s="39" t="s">
        <v>2641</v>
      </c>
      <c r="D834" s="53" t="s">
        <v>2642</v>
      </c>
      <c r="E834" s="60" t="s">
        <v>2642</v>
      </c>
      <c r="F834" s="60" t="str">
        <f t="shared" si="12"/>
        <v>石川県羽咋市</v>
      </c>
      <c r="G834" s="61">
        <v>17207</v>
      </c>
      <c r="H834" s="53" t="s">
        <v>2627</v>
      </c>
      <c r="I834" s="39" t="s">
        <v>2628</v>
      </c>
      <c r="J834" s="53" t="s">
        <v>2627</v>
      </c>
      <c r="K834" s="54" t="s">
        <v>2628</v>
      </c>
    </row>
    <row r="835" spans="1:11" x14ac:dyDescent="0.45">
      <c r="A835" s="39" t="s">
        <v>2620</v>
      </c>
      <c r="B835" s="53" t="s">
        <v>148</v>
      </c>
      <c r="C835" s="39" t="s">
        <v>2643</v>
      </c>
      <c r="D835" s="53" t="s">
        <v>2644</v>
      </c>
      <c r="E835" s="60" t="s">
        <v>2644</v>
      </c>
      <c r="F835" s="60" t="str">
        <f t="shared" ref="F835:F898" si="13">B835&amp;E835</f>
        <v>石川県かほく市</v>
      </c>
      <c r="G835" s="61">
        <v>17209</v>
      </c>
      <c r="H835" s="53" t="s">
        <v>2623</v>
      </c>
      <c r="I835" s="39" t="s">
        <v>2624</v>
      </c>
      <c r="J835" s="53" t="s">
        <v>2623</v>
      </c>
      <c r="K835" s="54" t="s">
        <v>2624</v>
      </c>
    </row>
    <row r="836" spans="1:11" x14ac:dyDescent="0.45">
      <c r="A836" s="39" t="s">
        <v>2620</v>
      </c>
      <c r="B836" s="53" t="s">
        <v>148</v>
      </c>
      <c r="C836" s="39" t="s">
        <v>2645</v>
      </c>
      <c r="D836" s="53" t="s">
        <v>2646</v>
      </c>
      <c r="E836" s="60" t="s">
        <v>2646</v>
      </c>
      <c r="F836" s="60" t="str">
        <f t="shared" si="13"/>
        <v>石川県白山市</v>
      </c>
      <c r="G836" s="61">
        <v>17210</v>
      </c>
      <c r="H836" s="53" t="s">
        <v>2623</v>
      </c>
      <c r="I836" s="39" t="s">
        <v>2624</v>
      </c>
      <c r="J836" s="53" t="s">
        <v>2623</v>
      </c>
      <c r="K836" s="54" t="s">
        <v>2624</v>
      </c>
    </row>
    <row r="837" spans="1:11" x14ac:dyDescent="0.45">
      <c r="A837" s="39" t="s">
        <v>2620</v>
      </c>
      <c r="B837" s="53" t="s">
        <v>148</v>
      </c>
      <c r="C837" s="39" t="s">
        <v>2647</v>
      </c>
      <c r="D837" s="53" t="s">
        <v>2648</v>
      </c>
      <c r="E837" s="60" t="s">
        <v>2648</v>
      </c>
      <c r="F837" s="60" t="str">
        <f t="shared" si="13"/>
        <v>石川県能美市</v>
      </c>
      <c r="G837" s="61">
        <v>17211</v>
      </c>
      <c r="H837" s="53" t="s">
        <v>2631</v>
      </c>
      <c r="I837" s="39" t="s">
        <v>2632</v>
      </c>
      <c r="J837" s="53" t="s">
        <v>2631</v>
      </c>
      <c r="K837" s="54" t="s">
        <v>2632</v>
      </c>
    </row>
    <row r="838" spans="1:11" x14ac:dyDescent="0.45">
      <c r="A838" s="39" t="s">
        <v>2620</v>
      </c>
      <c r="B838" s="53" t="s">
        <v>148</v>
      </c>
      <c r="C838" s="39" t="s">
        <v>2649</v>
      </c>
      <c r="D838" s="53" t="s">
        <v>2650</v>
      </c>
      <c r="E838" s="60" t="s">
        <v>2650</v>
      </c>
      <c r="F838" s="60" t="str">
        <f t="shared" si="13"/>
        <v>石川県野々市市</v>
      </c>
      <c r="G838" s="61">
        <v>17212</v>
      </c>
      <c r="H838" s="53" t="s">
        <v>2623</v>
      </c>
      <c r="I838" s="39" t="s">
        <v>2624</v>
      </c>
      <c r="J838" s="53" t="s">
        <v>2623</v>
      </c>
      <c r="K838" s="54" t="s">
        <v>2624</v>
      </c>
    </row>
    <row r="839" spans="1:11" x14ac:dyDescent="0.45">
      <c r="A839" s="39" t="s">
        <v>2620</v>
      </c>
      <c r="B839" s="53" t="s">
        <v>148</v>
      </c>
      <c r="C839" s="39" t="s">
        <v>2651</v>
      </c>
      <c r="D839" s="53" t="s">
        <v>2652</v>
      </c>
      <c r="E839" s="60" t="s">
        <v>2653</v>
      </c>
      <c r="F839" s="60" t="str">
        <f t="shared" si="13"/>
        <v>石川県能美郡川北町</v>
      </c>
      <c r="G839" s="61">
        <v>17324</v>
      </c>
      <c r="H839" s="53" t="s">
        <v>2631</v>
      </c>
      <c r="I839" s="39" t="s">
        <v>2632</v>
      </c>
      <c r="J839" s="53" t="s">
        <v>2631</v>
      </c>
      <c r="K839" s="54" t="s">
        <v>2632</v>
      </c>
    </row>
    <row r="840" spans="1:11" x14ac:dyDescent="0.45">
      <c r="A840" s="39" t="s">
        <v>2620</v>
      </c>
      <c r="B840" s="53" t="s">
        <v>148</v>
      </c>
      <c r="C840" s="39" t="s">
        <v>2654</v>
      </c>
      <c r="D840" s="53" t="s">
        <v>2655</v>
      </c>
      <c r="E840" s="60" t="s">
        <v>2656</v>
      </c>
      <c r="F840" s="60" t="str">
        <f t="shared" si="13"/>
        <v>石川県河北郡津幡町</v>
      </c>
      <c r="G840" s="61">
        <v>17361</v>
      </c>
      <c r="H840" s="53" t="s">
        <v>2623</v>
      </c>
      <c r="I840" s="39" t="s">
        <v>2624</v>
      </c>
      <c r="J840" s="53" t="s">
        <v>2623</v>
      </c>
      <c r="K840" s="54" t="s">
        <v>2624</v>
      </c>
    </row>
    <row r="841" spans="1:11" x14ac:dyDescent="0.45">
      <c r="A841" s="39" t="s">
        <v>2620</v>
      </c>
      <c r="B841" s="53" t="s">
        <v>148</v>
      </c>
      <c r="C841" s="39" t="s">
        <v>2657</v>
      </c>
      <c r="D841" s="53" t="s">
        <v>2658</v>
      </c>
      <c r="E841" s="60" t="s">
        <v>2659</v>
      </c>
      <c r="F841" s="60" t="str">
        <f t="shared" si="13"/>
        <v>石川県河北郡内灘町</v>
      </c>
      <c r="G841" s="61">
        <v>17365</v>
      </c>
      <c r="H841" s="53" t="s">
        <v>2623</v>
      </c>
      <c r="I841" s="39" t="s">
        <v>2624</v>
      </c>
      <c r="J841" s="53" t="s">
        <v>2623</v>
      </c>
      <c r="K841" s="54" t="s">
        <v>2624</v>
      </c>
    </row>
    <row r="842" spans="1:11" x14ac:dyDescent="0.45">
      <c r="A842" s="39" t="s">
        <v>2620</v>
      </c>
      <c r="B842" s="53" t="s">
        <v>148</v>
      </c>
      <c r="C842" s="39" t="s">
        <v>2660</v>
      </c>
      <c r="D842" s="53" t="s">
        <v>2661</v>
      </c>
      <c r="E842" s="60" t="s">
        <v>2662</v>
      </c>
      <c r="F842" s="60" t="str">
        <f t="shared" si="13"/>
        <v>石川県羽咋郡志賀町</v>
      </c>
      <c r="G842" s="61">
        <v>17384</v>
      </c>
      <c r="H842" s="53" t="s">
        <v>2627</v>
      </c>
      <c r="I842" s="39" t="s">
        <v>2628</v>
      </c>
      <c r="J842" s="53" t="s">
        <v>2627</v>
      </c>
      <c r="K842" s="54" t="s">
        <v>2628</v>
      </c>
    </row>
    <row r="843" spans="1:11" x14ac:dyDescent="0.45">
      <c r="A843" s="39" t="s">
        <v>2620</v>
      </c>
      <c r="B843" s="53" t="s">
        <v>148</v>
      </c>
      <c r="C843" s="39" t="s">
        <v>2663</v>
      </c>
      <c r="D843" s="53" t="s">
        <v>2664</v>
      </c>
      <c r="E843" s="60" t="s">
        <v>2665</v>
      </c>
      <c r="F843" s="60" t="str">
        <f t="shared" si="13"/>
        <v>石川県羽咋郡宝達志水町</v>
      </c>
      <c r="G843" s="61">
        <v>17386</v>
      </c>
      <c r="H843" s="53" t="s">
        <v>2627</v>
      </c>
      <c r="I843" s="39" t="s">
        <v>2628</v>
      </c>
      <c r="J843" s="53" t="s">
        <v>2627</v>
      </c>
      <c r="K843" s="54" t="s">
        <v>2628</v>
      </c>
    </row>
    <row r="844" spans="1:11" x14ac:dyDescent="0.45">
      <c r="A844" s="39" t="s">
        <v>2620</v>
      </c>
      <c r="B844" s="53" t="s">
        <v>148</v>
      </c>
      <c r="C844" s="39" t="s">
        <v>2666</v>
      </c>
      <c r="D844" s="53" t="s">
        <v>2667</v>
      </c>
      <c r="E844" s="60" t="s">
        <v>2668</v>
      </c>
      <c r="F844" s="60" t="str">
        <f t="shared" si="13"/>
        <v>石川県鹿島郡中能登町</v>
      </c>
      <c r="G844" s="61">
        <v>17407</v>
      </c>
      <c r="H844" s="53" t="s">
        <v>2627</v>
      </c>
      <c r="I844" s="39" t="s">
        <v>2628</v>
      </c>
      <c r="J844" s="53" t="s">
        <v>2627</v>
      </c>
      <c r="K844" s="54" t="s">
        <v>2628</v>
      </c>
    </row>
    <row r="845" spans="1:11" x14ac:dyDescent="0.45">
      <c r="A845" s="39" t="s">
        <v>2620</v>
      </c>
      <c r="B845" s="53" t="s">
        <v>148</v>
      </c>
      <c r="C845" s="39" t="s">
        <v>2669</v>
      </c>
      <c r="D845" s="53" t="s">
        <v>2670</v>
      </c>
      <c r="E845" s="60" t="s">
        <v>2671</v>
      </c>
      <c r="F845" s="60" t="str">
        <f t="shared" si="13"/>
        <v>石川県鳳珠郡穴水町</v>
      </c>
      <c r="G845" s="61">
        <v>17461</v>
      </c>
      <c r="H845" s="53" t="s">
        <v>2635</v>
      </c>
      <c r="I845" s="39" t="s">
        <v>2636</v>
      </c>
      <c r="J845" s="53" t="s">
        <v>2635</v>
      </c>
      <c r="K845" s="54" t="s">
        <v>2636</v>
      </c>
    </row>
    <row r="846" spans="1:11" x14ac:dyDescent="0.45">
      <c r="A846" s="39" t="s">
        <v>2620</v>
      </c>
      <c r="B846" s="53" t="s">
        <v>148</v>
      </c>
      <c r="C846" s="39" t="s">
        <v>2672</v>
      </c>
      <c r="D846" s="53" t="s">
        <v>2673</v>
      </c>
      <c r="E846" s="60" t="s">
        <v>2674</v>
      </c>
      <c r="F846" s="60" t="str">
        <f t="shared" si="13"/>
        <v>石川県鳳珠郡能登町</v>
      </c>
      <c r="G846" s="61">
        <v>17463</v>
      </c>
      <c r="H846" s="53" t="s">
        <v>2635</v>
      </c>
      <c r="I846" s="39" t="s">
        <v>2636</v>
      </c>
      <c r="J846" s="53" t="s">
        <v>2635</v>
      </c>
      <c r="K846" s="54" t="s">
        <v>2636</v>
      </c>
    </row>
    <row r="847" spans="1:11" x14ac:dyDescent="0.45">
      <c r="A847" s="39" t="s">
        <v>2675</v>
      </c>
      <c r="B847" s="53" t="s">
        <v>149</v>
      </c>
      <c r="C847" s="39" t="s">
        <v>2676</v>
      </c>
      <c r="D847" s="53" t="s">
        <v>2677</v>
      </c>
      <c r="E847" s="60" t="s">
        <v>2677</v>
      </c>
      <c r="F847" s="60" t="str">
        <f t="shared" si="13"/>
        <v>福井県福井市</v>
      </c>
      <c r="G847" s="61">
        <v>18201</v>
      </c>
      <c r="H847" s="53" t="s">
        <v>2678</v>
      </c>
      <c r="I847" s="39" t="s">
        <v>2679</v>
      </c>
      <c r="J847" s="53" t="s">
        <v>2678</v>
      </c>
      <c r="K847" s="54" t="s">
        <v>2679</v>
      </c>
    </row>
    <row r="848" spans="1:11" x14ac:dyDescent="0.45">
      <c r="A848" s="39" t="s">
        <v>2675</v>
      </c>
      <c r="B848" s="53" t="s">
        <v>149</v>
      </c>
      <c r="C848" s="39" t="s">
        <v>2680</v>
      </c>
      <c r="D848" s="53" t="s">
        <v>2681</v>
      </c>
      <c r="E848" s="60" t="s">
        <v>2681</v>
      </c>
      <c r="F848" s="60" t="str">
        <f t="shared" si="13"/>
        <v>福井県敦賀市</v>
      </c>
      <c r="G848" s="61">
        <v>18202</v>
      </c>
      <c r="H848" s="53" t="s">
        <v>2682</v>
      </c>
      <c r="I848" s="39" t="s">
        <v>2683</v>
      </c>
      <c r="J848" s="53" t="s">
        <v>2682</v>
      </c>
      <c r="K848" s="54" t="s">
        <v>2683</v>
      </c>
    </row>
    <row r="849" spans="1:11" x14ac:dyDescent="0.45">
      <c r="A849" s="39" t="s">
        <v>2675</v>
      </c>
      <c r="B849" s="53" t="s">
        <v>149</v>
      </c>
      <c r="C849" s="39" t="s">
        <v>2684</v>
      </c>
      <c r="D849" s="53" t="s">
        <v>2685</v>
      </c>
      <c r="E849" s="60" t="s">
        <v>2685</v>
      </c>
      <c r="F849" s="60" t="str">
        <f t="shared" si="13"/>
        <v>福井県小浜市</v>
      </c>
      <c r="G849" s="61">
        <v>18204</v>
      </c>
      <c r="H849" s="53" t="s">
        <v>2682</v>
      </c>
      <c r="I849" s="39" t="s">
        <v>2683</v>
      </c>
      <c r="J849" s="53" t="s">
        <v>2682</v>
      </c>
      <c r="K849" s="54" t="s">
        <v>2683</v>
      </c>
    </row>
    <row r="850" spans="1:11" x14ac:dyDescent="0.45">
      <c r="A850" s="39" t="s">
        <v>2675</v>
      </c>
      <c r="B850" s="53" t="s">
        <v>149</v>
      </c>
      <c r="C850" s="39" t="s">
        <v>2686</v>
      </c>
      <c r="D850" s="53" t="s">
        <v>2687</v>
      </c>
      <c r="E850" s="60" t="s">
        <v>2687</v>
      </c>
      <c r="F850" s="60" t="str">
        <f t="shared" si="13"/>
        <v>福井県大野市</v>
      </c>
      <c r="G850" s="61">
        <v>18205</v>
      </c>
      <c r="H850" s="53" t="s">
        <v>2688</v>
      </c>
      <c r="I850" s="39" t="s">
        <v>2689</v>
      </c>
      <c r="J850" s="53" t="s">
        <v>2688</v>
      </c>
      <c r="K850" s="54" t="s">
        <v>2689</v>
      </c>
    </row>
    <row r="851" spans="1:11" x14ac:dyDescent="0.45">
      <c r="A851" s="39" t="s">
        <v>2675</v>
      </c>
      <c r="B851" s="53" t="s">
        <v>149</v>
      </c>
      <c r="C851" s="39" t="s">
        <v>2690</v>
      </c>
      <c r="D851" s="53" t="s">
        <v>2691</v>
      </c>
      <c r="E851" s="60" t="s">
        <v>2691</v>
      </c>
      <c r="F851" s="60" t="str">
        <f t="shared" si="13"/>
        <v>福井県勝山市</v>
      </c>
      <c r="G851" s="61">
        <v>18206</v>
      </c>
      <c r="H851" s="53" t="s">
        <v>2688</v>
      </c>
      <c r="I851" s="39" t="s">
        <v>2689</v>
      </c>
      <c r="J851" s="53" t="s">
        <v>2688</v>
      </c>
      <c r="K851" s="54" t="s">
        <v>2689</v>
      </c>
    </row>
    <row r="852" spans="1:11" x14ac:dyDescent="0.45">
      <c r="A852" s="39" t="s">
        <v>2675</v>
      </c>
      <c r="B852" s="53" t="s">
        <v>149</v>
      </c>
      <c r="C852" s="39" t="s">
        <v>2692</v>
      </c>
      <c r="D852" s="53" t="s">
        <v>2693</v>
      </c>
      <c r="E852" s="60" t="s">
        <v>2693</v>
      </c>
      <c r="F852" s="60" t="str">
        <f t="shared" si="13"/>
        <v>福井県鯖江市</v>
      </c>
      <c r="G852" s="61">
        <v>18207</v>
      </c>
      <c r="H852" s="53" t="s">
        <v>2694</v>
      </c>
      <c r="I852" s="39" t="s">
        <v>2695</v>
      </c>
      <c r="J852" s="53" t="s">
        <v>2694</v>
      </c>
      <c r="K852" s="54" t="s">
        <v>2695</v>
      </c>
    </row>
    <row r="853" spans="1:11" x14ac:dyDescent="0.45">
      <c r="A853" s="39" t="s">
        <v>2675</v>
      </c>
      <c r="B853" s="53" t="s">
        <v>149</v>
      </c>
      <c r="C853" s="39" t="s">
        <v>2696</v>
      </c>
      <c r="D853" s="53" t="s">
        <v>2697</v>
      </c>
      <c r="E853" s="60" t="s">
        <v>2697</v>
      </c>
      <c r="F853" s="60" t="str">
        <f t="shared" si="13"/>
        <v>福井県あわら市</v>
      </c>
      <c r="G853" s="61">
        <v>18208</v>
      </c>
      <c r="H853" s="53" t="s">
        <v>2678</v>
      </c>
      <c r="I853" s="39" t="s">
        <v>2679</v>
      </c>
      <c r="J853" s="53" t="s">
        <v>2678</v>
      </c>
      <c r="K853" s="54" t="s">
        <v>2679</v>
      </c>
    </row>
    <row r="854" spans="1:11" x14ac:dyDescent="0.45">
      <c r="A854" s="39" t="s">
        <v>2675</v>
      </c>
      <c r="B854" s="53" t="s">
        <v>149</v>
      </c>
      <c r="C854" s="39" t="s">
        <v>2698</v>
      </c>
      <c r="D854" s="53" t="s">
        <v>2699</v>
      </c>
      <c r="E854" s="60" t="s">
        <v>2699</v>
      </c>
      <c r="F854" s="60" t="str">
        <f t="shared" si="13"/>
        <v>福井県越前市</v>
      </c>
      <c r="G854" s="61">
        <v>18209</v>
      </c>
      <c r="H854" s="53" t="s">
        <v>2694</v>
      </c>
      <c r="I854" s="39" t="s">
        <v>2695</v>
      </c>
      <c r="J854" s="53" t="s">
        <v>2694</v>
      </c>
      <c r="K854" s="54" t="s">
        <v>2695</v>
      </c>
    </row>
    <row r="855" spans="1:11" x14ac:dyDescent="0.45">
      <c r="A855" s="39" t="s">
        <v>2675</v>
      </c>
      <c r="B855" s="53" t="s">
        <v>149</v>
      </c>
      <c r="C855" s="39" t="s">
        <v>2700</v>
      </c>
      <c r="D855" s="53" t="s">
        <v>2701</v>
      </c>
      <c r="E855" s="60" t="s">
        <v>2701</v>
      </c>
      <c r="F855" s="60" t="str">
        <f t="shared" si="13"/>
        <v>福井県坂井市</v>
      </c>
      <c r="G855" s="61">
        <v>18210</v>
      </c>
      <c r="H855" s="53" t="s">
        <v>2678</v>
      </c>
      <c r="I855" s="39" t="s">
        <v>2679</v>
      </c>
      <c r="J855" s="53" t="s">
        <v>2678</v>
      </c>
      <c r="K855" s="54" t="s">
        <v>2679</v>
      </c>
    </row>
    <row r="856" spans="1:11" x14ac:dyDescent="0.45">
      <c r="A856" s="39" t="s">
        <v>2675</v>
      </c>
      <c r="B856" s="53" t="s">
        <v>149</v>
      </c>
      <c r="C856" s="39" t="s">
        <v>2702</v>
      </c>
      <c r="D856" s="53" t="s">
        <v>2703</v>
      </c>
      <c r="E856" s="60" t="s">
        <v>2704</v>
      </c>
      <c r="F856" s="60" t="str">
        <f t="shared" si="13"/>
        <v>福井県吉田郡永平寺町</v>
      </c>
      <c r="G856" s="61">
        <v>18322</v>
      </c>
      <c r="H856" s="53" t="s">
        <v>2678</v>
      </c>
      <c r="I856" s="39" t="s">
        <v>2679</v>
      </c>
      <c r="J856" s="53" t="s">
        <v>2678</v>
      </c>
      <c r="K856" s="54" t="s">
        <v>2679</v>
      </c>
    </row>
    <row r="857" spans="1:11" x14ac:dyDescent="0.45">
      <c r="A857" s="39" t="s">
        <v>2675</v>
      </c>
      <c r="B857" s="53" t="s">
        <v>149</v>
      </c>
      <c r="C857" s="39" t="s">
        <v>2705</v>
      </c>
      <c r="D857" s="53" t="s">
        <v>748</v>
      </c>
      <c r="E857" s="60" t="s">
        <v>2706</v>
      </c>
      <c r="F857" s="60" t="str">
        <f t="shared" si="13"/>
        <v>福井県今立郡池田町</v>
      </c>
      <c r="G857" s="61">
        <v>18382</v>
      </c>
      <c r="H857" s="53" t="s">
        <v>2694</v>
      </c>
      <c r="I857" s="39" t="s">
        <v>2695</v>
      </c>
      <c r="J857" s="53" t="s">
        <v>2694</v>
      </c>
      <c r="K857" s="54" t="s">
        <v>2695</v>
      </c>
    </row>
    <row r="858" spans="1:11" x14ac:dyDescent="0.45">
      <c r="A858" s="39" t="s">
        <v>2675</v>
      </c>
      <c r="B858" s="53" t="s">
        <v>149</v>
      </c>
      <c r="C858" s="39" t="s">
        <v>2707</v>
      </c>
      <c r="D858" s="53" t="s">
        <v>2708</v>
      </c>
      <c r="E858" s="60" t="s">
        <v>2709</v>
      </c>
      <c r="F858" s="60" t="str">
        <f t="shared" si="13"/>
        <v>福井県南条郡南越前町</v>
      </c>
      <c r="G858" s="61">
        <v>18404</v>
      </c>
      <c r="H858" s="53" t="s">
        <v>2694</v>
      </c>
      <c r="I858" s="39" t="s">
        <v>2695</v>
      </c>
      <c r="J858" s="53" t="s">
        <v>2694</v>
      </c>
      <c r="K858" s="54" t="s">
        <v>2695</v>
      </c>
    </row>
    <row r="859" spans="1:11" x14ac:dyDescent="0.45">
      <c r="A859" s="39" t="s">
        <v>2675</v>
      </c>
      <c r="B859" s="53" t="s">
        <v>149</v>
      </c>
      <c r="C859" s="39" t="s">
        <v>2710</v>
      </c>
      <c r="D859" s="53" t="s">
        <v>2711</v>
      </c>
      <c r="E859" s="60" t="s">
        <v>2712</v>
      </c>
      <c r="F859" s="60" t="str">
        <f t="shared" si="13"/>
        <v>福井県丹生郡越前町</v>
      </c>
      <c r="G859" s="61">
        <v>18423</v>
      </c>
      <c r="H859" s="53" t="s">
        <v>2694</v>
      </c>
      <c r="I859" s="39" t="s">
        <v>2695</v>
      </c>
      <c r="J859" s="53" t="s">
        <v>2694</v>
      </c>
      <c r="K859" s="54" t="s">
        <v>2695</v>
      </c>
    </row>
    <row r="860" spans="1:11" x14ac:dyDescent="0.45">
      <c r="A860" s="39" t="s">
        <v>2675</v>
      </c>
      <c r="B860" s="53" t="s">
        <v>149</v>
      </c>
      <c r="C860" s="39" t="s">
        <v>2713</v>
      </c>
      <c r="D860" s="53" t="s">
        <v>2714</v>
      </c>
      <c r="E860" s="60" t="s">
        <v>2715</v>
      </c>
      <c r="F860" s="60" t="str">
        <f t="shared" si="13"/>
        <v>福井県三方郡美浜町</v>
      </c>
      <c r="G860" s="61">
        <v>18442</v>
      </c>
      <c r="H860" s="53" t="s">
        <v>2682</v>
      </c>
      <c r="I860" s="39" t="s">
        <v>2683</v>
      </c>
      <c r="J860" s="53" t="s">
        <v>2682</v>
      </c>
      <c r="K860" s="54" t="s">
        <v>2683</v>
      </c>
    </row>
    <row r="861" spans="1:11" x14ac:dyDescent="0.45">
      <c r="A861" s="39" t="s">
        <v>2675</v>
      </c>
      <c r="B861" s="53" t="s">
        <v>149</v>
      </c>
      <c r="C861" s="39" t="s">
        <v>2716</v>
      </c>
      <c r="D861" s="53" t="s">
        <v>2717</v>
      </c>
      <c r="E861" s="60" t="s">
        <v>2718</v>
      </c>
      <c r="F861" s="60" t="str">
        <f t="shared" si="13"/>
        <v>福井県大飯郡高浜町</v>
      </c>
      <c r="G861" s="61">
        <v>18481</v>
      </c>
      <c r="H861" s="53" t="s">
        <v>2682</v>
      </c>
      <c r="I861" s="39" t="s">
        <v>2683</v>
      </c>
      <c r="J861" s="53" t="s">
        <v>2682</v>
      </c>
      <c r="K861" s="54" t="s">
        <v>2683</v>
      </c>
    </row>
    <row r="862" spans="1:11" x14ac:dyDescent="0.45">
      <c r="A862" s="39" t="s">
        <v>2675</v>
      </c>
      <c r="B862" s="53" t="s">
        <v>149</v>
      </c>
      <c r="C862" s="39" t="s">
        <v>2719</v>
      </c>
      <c r="D862" s="53" t="s">
        <v>2720</v>
      </c>
      <c r="E862" s="60" t="s">
        <v>2721</v>
      </c>
      <c r="F862" s="60" t="str">
        <f t="shared" si="13"/>
        <v>福井県大飯郡おおい町</v>
      </c>
      <c r="G862" s="61">
        <v>18483</v>
      </c>
      <c r="H862" s="53" t="s">
        <v>2682</v>
      </c>
      <c r="I862" s="39" t="s">
        <v>2683</v>
      </c>
      <c r="J862" s="53" t="s">
        <v>2682</v>
      </c>
      <c r="K862" s="54" t="s">
        <v>2683</v>
      </c>
    </row>
    <row r="863" spans="1:11" x14ac:dyDescent="0.45">
      <c r="A863" s="39" t="s">
        <v>2675</v>
      </c>
      <c r="B863" s="53" t="s">
        <v>149</v>
      </c>
      <c r="C863" s="39" t="s">
        <v>2722</v>
      </c>
      <c r="D863" s="53" t="s">
        <v>2723</v>
      </c>
      <c r="E863" s="60" t="s">
        <v>2724</v>
      </c>
      <c r="F863" s="60" t="str">
        <f t="shared" si="13"/>
        <v>福井県三方上中郡若狭町</v>
      </c>
      <c r="G863" s="61">
        <v>18501</v>
      </c>
      <c r="H863" s="53" t="s">
        <v>2682</v>
      </c>
      <c r="I863" s="39" t="s">
        <v>2683</v>
      </c>
      <c r="J863" s="53" t="s">
        <v>2682</v>
      </c>
      <c r="K863" s="54" t="s">
        <v>2683</v>
      </c>
    </row>
    <row r="864" spans="1:11" x14ac:dyDescent="0.45">
      <c r="A864" s="39" t="s">
        <v>2725</v>
      </c>
      <c r="B864" s="53" t="s">
        <v>150</v>
      </c>
      <c r="C864" s="39" t="s">
        <v>2726</v>
      </c>
      <c r="D864" s="53" t="s">
        <v>2727</v>
      </c>
      <c r="E864" s="60" t="s">
        <v>2727</v>
      </c>
      <c r="F864" s="60" t="str">
        <f t="shared" si="13"/>
        <v>山梨県甲府市</v>
      </c>
      <c r="G864" s="61">
        <v>19201</v>
      </c>
      <c r="H864" s="53" t="s">
        <v>2728</v>
      </c>
      <c r="I864" s="39" t="s">
        <v>2729</v>
      </c>
      <c r="J864" s="53" t="s">
        <v>2728</v>
      </c>
      <c r="K864" s="54" t="s">
        <v>2729</v>
      </c>
    </row>
    <row r="865" spans="1:11" x14ac:dyDescent="0.45">
      <c r="A865" s="39" t="s">
        <v>2725</v>
      </c>
      <c r="B865" s="53" t="s">
        <v>150</v>
      </c>
      <c r="C865" s="39" t="s">
        <v>2730</v>
      </c>
      <c r="D865" s="53" t="s">
        <v>2731</v>
      </c>
      <c r="E865" s="60" t="s">
        <v>2731</v>
      </c>
      <c r="F865" s="60" t="str">
        <f t="shared" si="13"/>
        <v>山梨県富士吉田市</v>
      </c>
      <c r="G865" s="61">
        <v>19202</v>
      </c>
      <c r="H865" s="53" t="s">
        <v>2732</v>
      </c>
      <c r="I865" s="39" t="s">
        <v>2733</v>
      </c>
      <c r="J865" s="53" t="s">
        <v>2732</v>
      </c>
      <c r="K865" s="54" t="s">
        <v>2733</v>
      </c>
    </row>
    <row r="866" spans="1:11" x14ac:dyDescent="0.45">
      <c r="A866" s="39" t="s">
        <v>2725</v>
      </c>
      <c r="B866" s="53" t="s">
        <v>150</v>
      </c>
      <c r="C866" s="39" t="s">
        <v>2734</v>
      </c>
      <c r="D866" s="53" t="s">
        <v>2735</v>
      </c>
      <c r="E866" s="60" t="s">
        <v>2735</v>
      </c>
      <c r="F866" s="60" t="str">
        <f t="shared" si="13"/>
        <v>山梨県都留市</v>
      </c>
      <c r="G866" s="61">
        <v>19204</v>
      </c>
      <c r="H866" s="53" t="s">
        <v>2732</v>
      </c>
      <c r="I866" s="39" t="s">
        <v>2733</v>
      </c>
      <c r="J866" s="53" t="s">
        <v>2732</v>
      </c>
      <c r="K866" s="54" t="s">
        <v>2733</v>
      </c>
    </row>
    <row r="867" spans="1:11" x14ac:dyDescent="0.45">
      <c r="A867" s="39" t="s">
        <v>2725</v>
      </c>
      <c r="B867" s="53" t="s">
        <v>150</v>
      </c>
      <c r="C867" s="39" t="s">
        <v>2736</v>
      </c>
      <c r="D867" s="53" t="s">
        <v>2737</v>
      </c>
      <c r="E867" s="60" t="s">
        <v>2737</v>
      </c>
      <c r="F867" s="60" t="str">
        <f t="shared" si="13"/>
        <v>山梨県山梨市</v>
      </c>
      <c r="G867" s="61">
        <v>19205</v>
      </c>
      <c r="H867" s="53" t="s">
        <v>2738</v>
      </c>
      <c r="I867" s="39" t="s">
        <v>2739</v>
      </c>
      <c r="J867" s="53" t="s">
        <v>2738</v>
      </c>
      <c r="K867" s="54" t="s">
        <v>2739</v>
      </c>
    </row>
    <row r="868" spans="1:11" x14ac:dyDescent="0.45">
      <c r="A868" s="39" t="s">
        <v>2725</v>
      </c>
      <c r="B868" s="53" t="s">
        <v>150</v>
      </c>
      <c r="C868" s="39" t="s">
        <v>2740</v>
      </c>
      <c r="D868" s="53" t="s">
        <v>2741</v>
      </c>
      <c r="E868" s="60" t="s">
        <v>2741</v>
      </c>
      <c r="F868" s="60" t="str">
        <f t="shared" si="13"/>
        <v>山梨県大月市</v>
      </c>
      <c r="G868" s="61">
        <v>19206</v>
      </c>
      <c r="H868" s="53" t="s">
        <v>2732</v>
      </c>
      <c r="I868" s="39" t="s">
        <v>2733</v>
      </c>
      <c r="J868" s="53" t="s">
        <v>2732</v>
      </c>
      <c r="K868" s="54" t="s">
        <v>2733</v>
      </c>
    </row>
    <row r="869" spans="1:11" x14ac:dyDescent="0.45">
      <c r="A869" s="39" t="s">
        <v>2725</v>
      </c>
      <c r="B869" s="53" t="s">
        <v>150</v>
      </c>
      <c r="C869" s="39" t="s">
        <v>2742</v>
      </c>
      <c r="D869" s="53" t="s">
        <v>2743</v>
      </c>
      <c r="E869" s="60" t="s">
        <v>2743</v>
      </c>
      <c r="F869" s="60" t="str">
        <f t="shared" si="13"/>
        <v>山梨県韮崎市</v>
      </c>
      <c r="G869" s="61">
        <v>19207</v>
      </c>
      <c r="H869" s="53" t="s">
        <v>2728</v>
      </c>
      <c r="I869" s="39" t="s">
        <v>2729</v>
      </c>
      <c r="J869" s="53" t="s">
        <v>2728</v>
      </c>
      <c r="K869" s="54" t="s">
        <v>2729</v>
      </c>
    </row>
    <row r="870" spans="1:11" x14ac:dyDescent="0.45">
      <c r="A870" s="39" t="s">
        <v>2725</v>
      </c>
      <c r="B870" s="53" t="s">
        <v>150</v>
      </c>
      <c r="C870" s="39" t="s">
        <v>2744</v>
      </c>
      <c r="D870" s="53" t="s">
        <v>2745</v>
      </c>
      <c r="E870" s="60" t="s">
        <v>2745</v>
      </c>
      <c r="F870" s="60" t="str">
        <f t="shared" si="13"/>
        <v>山梨県南アルプス市</v>
      </c>
      <c r="G870" s="61">
        <v>19208</v>
      </c>
      <c r="H870" s="53" t="s">
        <v>2728</v>
      </c>
      <c r="I870" s="39" t="s">
        <v>2729</v>
      </c>
      <c r="J870" s="53" t="s">
        <v>2728</v>
      </c>
      <c r="K870" s="54" t="s">
        <v>2729</v>
      </c>
    </row>
    <row r="871" spans="1:11" x14ac:dyDescent="0.45">
      <c r="A871" s="39" t="s">
        <v>2725</v>
      </c>
      <c r="B871" s="53" t="s">
        <v>150</v>
      </c>
      <c r="C871" s="39" t="s">
        <v>2746</v>
      </c>
      <c r="D871" s="53" t="s">
        <v>2747</v>
      </c>
      <c r="E871" s="60" t="s">
        <v>2747</v>
      </c>
      <c r="F871" s="60" t="str">
        <f t="shared" si="13"/>
        <v>山梨県北杜市</v>
      </c>
      <c r="G871" s="61">
        <v>19209</v>
      </c>
      <c r="H871" s="53" t="s">
        <v>2728</v>
      </c>
      <c r="I871" s="39" t="s">
        <v>2729</v>
      </c>
      <c r="J871" s="53" t="s">
        <v>2728</v>
      </c>
      <c r="K871" s="54" t="s">
        <v>2729</v>
      </c>
    </row>
    <row r="872" spans="1:11" x14ac:dyDescent="0.45">
      <c r="A872" s="39" t="s">
        <v>2725</v>
      </c>
      <c r="B872" s="53" t="s">
        <v>150</v>
      </c>
      <c r="C872" s="39" t="s">
        <v>2748</v>
      </c>
      <c r="D872" s="53" t="s">
        <v>2749</v>
      </c>
      <c r="E872" s="60" t="s">
        <v>2749</v>
      </c>
      <c r="F872" s="60" t="str">
        <f t="shared" si="13"/>
        <v>山梨県甲斐市</v>
      </c>
      <c r="G872" s="61">
        <v>19210</v>
      </c>
      <c r="H872" s="53" t="s">
        <v>2728</v>
      </c>
      <c r="I872" s="39" t="s">
        <v>2729</v>
      </c>
      <c r="J872" s="53" t="s">
        <v>2728</v>
      </c>
      <c r="K872" s="54" t="s">
        <v>2729</v>
      </c>
    </row>
    <row r="873" spans="1:11" x14ac:dyDescent="0.45">
      <c r="A873" s="39" t="s">
        <v>2725</v>
      </c>
      <c r="B873" s="53" t="s">
        <v>150</v>
      </c>
      <c r="C873" s="39" t="s">
        <v>2750</v>
      </c>
      <c r="D873" s="53" t="s">
        <v>2751</v>
      </c>
      <c r="E873" s="60" t="s">
        <v>2751</v>
      </c>
      <c r="F873" s="60" t="str">
        <f t="shared" si="13"/>
        <v>山梨県笛吹市</v>
      </c>
      <c r="G873" s="61">
        <v>19211</v>
      </c>
      <c r="H873" s="53" t="s">
        <v>2738</v>
      </c>
      <c r="I873" s="39" t="s">
        <v>2739</v>
      </c>
      <c r="J873" s="53" t="s">
        <v>2738</v>
      </c>
      <c r="K873" s="54" t="s">
        <v>2739</v>
      </c>
    </row>
    <row r="874" spans="1:11" x14ac:dyDescent="0.45">
      <c r="A874" s="39" t="s">
        <v>2725</v>
      </c>
      <c r="B874" s="53" t="s">
        <v>150</v>
      </c>
      <c r="C874" s="39" t="s">
        <v>2752</v>
      </c>
      <c r="D874" s="53" t="s">
        <v>2753</v>
      </c>
      <c r="E874" s="60" t="s">
        <v>2753</v>
      </c>
      <c r="F874" s="60" t="str">
        <f t="shared" si="13"/>
        <v>山梨県上野原市</v>
      </c>
      <c r="G874" s="61">
        <v>19212</v>
      </c>
      <c r="H874" s="53" t="s">
        <v>2732</v>
      </c>
      <c r="I874" s="39" t="s">
        <v>2733</v>
      </c>
      <c r="J874" s="53" t="s">
        <v>2732</v>
      </c>
      <c r="K874" s="54" t="s">
        <v>2733</v>
      </c>
    </row>
    <row r="875" spans="1:11" x14ac:dyDescent="0.45">
      <c r="A875" s="39" t="s">
        <v>2725</v>
      </c>
      <c r="B875" s="53" t="s">
        <v>150</v>
      </c>
      <c r="C875" s="39" t="s">
        <v>2754</v>
      </c>
      <c r="D875" s="53" t="s">
        <v>2755</v>
      </c>
      <c r="E875" s="60" t="s">
        <v>2755</v>
      </c>
      <c r="F875" s="60" t="str">
        <f t="shared" si="13"/>
        <v>山梨県甲州市</v>
      </c>
      <c r="G875" s="61">
        <v>19213</v>
      </c>
      <c r="H875" s="53" t="s">
        <v>2738</v>
      </c>
      <c r="I875" s="39" t="s">
        <v>2739</v>
      </c>
      <c r="J875" s="53" t="s">
        <v>2738</v>
      </c>
      <c r="K875" s="54" t="s">
        <v>2739</v>
      </c>
    </row>
    <row r="876" spans="1:11" x14ac:dyDescent="0.45">
      <c r="A876" s="39" t="s">
        <v>2725</v>
      </c>
      <c r="B876" s="53" t="s">
        <v>150</v>
      </c>
      <c r="C876" s="39" t="s">
        <v>2756</v>
      </c>
      <c r="D876" s="53" t="s">
        <v>2757</v>
      </c>
      <c r="E876" s="60" t="s">
        <v>2757</v>
      </c>
      <c r="F876" s="60" t="str">
        <f t="shared" si="13"/>
        <v>山梨県中央市</v>
      </c>
      <c r="G876" s="61">
        <v>19214</v>
      </c>
      <c r="H876" s="53" t="s">
        <v>2728</v>
      </c>
      <c r="I876" s="39" t="s">
        <v>2729</v>
      </c>
      <c r="J876" s="53" t="s">
        <v>2728</v>
      </c>
      <c r="K876" s="54" t="s">
        <v>2729</v>
      </c>
    </row>
    <row r="877" spans="1:11" x14ac:dyDescent="0.45">
      <c r="A877" s="39" t="s">
        <v>2725</v>
      </c>
      <c r="B877" s="53" t="s">
        <v>150</v>
      </c>
      <c r="C877" s="39" t="s">
        <v>2758</v>
      </c>
      <c r="D877" s="53" t="s">
        <v>2759</v>
      </c>
      <c r="E877" s="60" t="s">
        <v>2760</v>
      </c>
      <c r="F877" s="60" t="str">
        <f t="shared" si="13"/>
        <v>山梨県西八代郡市川三郷町</v>
      </c>
      <c r="G877" s="61">
        <v>19346</v>
      </c>
      <c r="H877" s="53" t="s">
        <v>2761</v>
      </c>
      <c r="I877" s="39" t="s">
        <v>2762</v>
      </c>
      <c r="J877" s="53" t="s">
        <v>2761</v>
      </c>
      <c r="K877" s="54" t="s">
        <v>2762</v>
      </c>
    </row>
    <row r="878" spans="1:11" x14ac:dyDescent="0.45">
      <c r="A878" s="39" t="s">
        <v>2725</v>
      </c>
      <c r="B878" s="53" t="s">
        <v>150</v>
      </c>
      <c r="C878" s="39" t="s">
        <v>2763</v>
      </c>
      <c r="D878" s="53" t="s">
        <v>2764</v>
      </c>
      <c r="E878" s="60" t="s">
        <v>2765</v>
      </c>
      <c r="F878" s="60" t="str">
        <f t="shared" si="13"/>
        <v>山梨県南巨摩郡早川町</v>
      </c>
      <c r="G878" s="61">
        <v>19364</v>
      </c>
      <c r="H878" s="53" t="s">
        <v>2761</v>
      </c>
      <c r="I878" s="39" t="s">
        <v>2762</v>
      </c>
      <c r="J878" s="53" t="s">
        <v>2761</v>
      </c>
      <c r="K878" s="54" t="s">
        <v>2762</v>
      </c>
    </row>
    <row r="879" spans="1:11" x14ac:dyDescent="0.45">
      <c r="A879" s="39" t="s">
        <v>2725</v>
      </c>
      <c r="B879" s="53" t="s">
        <v>150</v>
      </c>
      <c r="C879" s="39" t="s">
        <v>2766</v>
      </c>
      <c r="D879" s="53" t="s">
        <v>2767</v>
      </c>
      <c r="E879" s="60" t="s">
        <v>2768</v>
      </c>
      <c r="F879" s="60" t="str">
        <f t="shared" si="13"/>
        <v>山梨県南巨摩郡身延町</v>
      </c>
      <c r="G879" s="61">
        <v>19365</v>
      </c>
      <c r="H879" s="53" t="s">
        <v>2761</v>
      </c>
      <c r="I879" s="39" t="s">
        <v>2762</v>
      </c>
      <c r="J879" s="53" t="s">
        <v>2761</v>
      </c>
      <c r="K879" s="54" t="s">
        <v>2762</v>
      </c>
    </row>
    <row r="880" spans="1:11" x14ac:dyDescent="0.45">
      <c r="A880" s="39" t="s">
        <v>2725</v>
      </c>
      <c r="B880" s="53" t="s">
        <v>150</v>
      </c>
      <c r="C880" s="39" t="s">
        <v>2769</v>
      </c>
      <c r="D880" s="53" t="s">
        <v>913</v>
      </c>
      <c r="E880" s="60" t="s">
        <v>2770</v>
      </c>
      <c r="F880" s="60" t="str">
        <f t="shared" si="13"/>
        <v>山梨県南巨摩郡南部町</v>
      </c>
      <c r="G880" s="61">
        <v>19366</v>
      </c>
      <c r="H880" s="53" t="s">
        <v>2761</v>
      </c>
      <c r="I880" s="39" t="s">
        <v>2762</v>
      </c>
      <c r="J880" s="53" t="s">
        <v>2761</v>
      </c>
      <c r="K880" s="54" t="s">
        <v>2762</v>
      </c>
    </row>
    <row r="881" spans="1:11" x14ac:dyDescent="0.45">
      <c r="A881" s="39" t="s">
        <v>2725</v>
      </c>
      <c r="B881" s="53" t="s">
        <v>150</v>
      </c>
      <c r="C881" s="39" t="s">
        <v>2771</v>
      </c>
      <c r="D881" s="53" t="s">
        <v>2772</v>
      </c>
      <c r="E881" s="60" t="s">
        <v>2773</v>
      </c>
      <c r="F881" s="60" t="str">
        <f t="shared" si="13"/>
        <v>山梨県南巨摩郡富士川町</v>
      </c>
      <c r="G881" s="61">
        <v>19368</v>
      </c>
      <c r="H881" s="53" t="s">
        <v>2761</v>
      </c>
      <c r="I881" s="39" t="s">
        <v>2762</v>
      </c>
      <c r="J881" s="53" t="s">
        <v>2761</v>
      </c>
      <c r="K881" s="54" t="s">
        <v>2762</v>
      </c>
    </row>
    <row r="882" spans="1:11" x14ac:dyDescent="0.45">
      <c r="A882" s="39" t="s">
        <v>2725</v>
      </c>
      <c r="B882" s="53" t="s">
        <v>150</v>
      </c>
      <c r="C882" s="39" t="s">
        <v>2774</v>
      </c>
      <c r="D882" s="53" t="s">
        <v>2775</v>
      </c>
      <c r="E882" s="60" t="s">
        <v>2776</v>
      </c>
      <c r="F882" s="60" t="str">
        <f t="shared" si="13"/>
        <v>山梨県中巨摩郡昭和町</v>
      </c>
      <c r="G882" s="61">
        <v>19384</v>
      </c>
      <c r="H882" s="53" t="s">
        <v>2728</v>
      </c>
      <c r="I882" s="39" t="s">
        <v>2729</v>
      </c>
      <c r="J882" s="53" t="s">
        <v>2728</v>
      </c>
      <c r="K882" s="54" t="s">
        <v>2729</v>
      </c>
    </row>
    <row r="883" spans="1:11" x14ac:dyDescent="0.45">
      <c r="A883" s="39" t="s">
        <v>2725</v>
      </c>
      <c r="B883" s="53" t="s">
        <v>150</v>
      </c>
      <c r="C883" s="39" t="s">
        <v>2777</v>
      </c>
      <c r="D883" s="53" t="s">
        <v>2778</v>
      </c>
      <c r="E883" s="60" t="s">
        <v>2779</v>
      </c>
      <c r="F883" s="60" t="str">
        <f t="shared" si="13"/>
        <v>山梨県南都留郡道志村</v>
      </c>
      <c r="G883" s="61">
        <v>19422</v>
      </c>
      <c r="H883" s="53" t="s">
        <v>2732</v>
      </c>
      <c r="I883" s="39" t="s">
        <v>2733</v>
      </c>
      <c r="J883" s="53" t="s">
        <v>2732</v>
      </c>
      <c r="K883" s="54" t="s">
        <v>2733</v>
      </c>
    </row>
    <row r="884" spans="1:11" x14ac:dyDescent="0.45">
      <c r="A884" s="39" t="s">
        <v>2725</v>
      </c>
      <c r="B884" s="53" t="s">
        <v>150</v>
      </c>
      <c r="C884" s="39" t="s">
        <v>2780</v>
      </c>
      <c r="D884" s="53" t="s">
        <v>2781</v>
      </c>
      <c r="E884" s="60" t="s">
        <v>2782</v>
      </c>
      <c r="F884" s="60" t="str">
        <f t="shared" si="13"/>
        <v>山梨県南都留郡西桂町</v>
      </c>
      <c r="G884" s="61">
        <v>19423</v>
      </c>
      <c r="H884" s="53" t="s">
        <v>2732</v>
      </c>
      <c r="I884" s="39" t="s">
        <v>2733</v>
      </c>
      <c r="J884" s="53" t="s">
        <v>2732</v>
      </c>
      <c r="K884" s="54" t="s">
        <v>2733</v>
      </c>
    </row>
    <row r="885" spans="1:11" x14ac:dyDescent="0.45">
      <c r="A885" s="39" t="s">
        <v>2725</v>
      </c>
      <c r="B885" s="53" t="s">
        <v>150</v>
      </c>
      <c r="C885" s="39" t="s">
        <v>2783</v>
      </c>
      <c r="D885" s="53" t="s">
        <v>2784</v>
      </c>
      <c r="E885" s="60" t="s">
        <v>2785</v>
      </c>
      <c r="F885" s="60" t="str">
        <f t="shared" si="13"/>
        <v>山梨県南都留郡忍野村</v>
      </c>
      <c r="G885" s="61">
        <v>19424</v>
      </c>
      <c r="H885" s="53" t="s">
        <v>2732</v>
      </c>
      <c r="I885" s="39" t="s">
        <v>2733</v>
      </c>
      <c r="J885" s="53" t="s">
        <v>2732</v>
      </c>
      <c r="K885" s="54" t="s">
        <v>2733</v>
      </c>
    </row>
    <row r="886" spans="1:11" x14ac:dyDescent="0.45">
      <c r="A886" s="39" t="s">
        <v>2725</v>
      </c>
      <c r="B886" s="53" t="s">
        <v>150</v>
      </c>
      <c r="C886" s="39" t="s">
        <v>2786</v>
      </c>
      <c r="D886" s="53" t="s">
        <v>2787</v>
      </c>
      <c r="E886" s="60" t="s">
        <v>2788</v>
      </c>
      <c r="F886" s="60" t="str">
        <f t="shared" si="13"/>
        <v>山梨県南都留郡山中湖村</v>
      </c>
      <c r="G886" s="61">
        <v>19425</v>
      </c>
      <c r="H886" s="53" t="s">
        <v>2732</v>
      </c>
      <c r="I886" s="39" t="s">
        <v>2733</v>
      </c>
      <c r="J886" s="53" t="s">
        <v>2732</v>
      </c>
      <c r="K886" s="54" t="s">
        <v>2733</v>
      </c>
    </row>
    <row r="887" spans="1:11" x14ac:dyDescent="0.45">
      <c r="A887" s="39" t="s">
        <v>2725</v>
      </c>
      <c r="B887" s="53" t="s">
        <v>150</v>
      </c>
      <c r="C887" s="39" t="s">
        <v>2789</v>
      </c>
      <c r="D887" s="53" t="s">
        <v>2790</v>
      </c>
      <c r="E887" s="60" t="s">
        <v>2791</v>
      </c>
      <c r="F887" s="60" t="str">
        <f t="shared" si="13"/>
        <v>山梨県南都留郡鳴沢村</v>
      </c>
      <c r="G887" s="61">
        <v>19429</v>
      </c>
      <c r="H887" s="53" t="s">
        <v>2732</v>
      </c>
      <c r="I887" s="39" t="s">
        <v>2733</v>
      </c>
      <c r="J887" s="53" t="s">
        <v>2732</v>
      </c>
      <c r="K887" s="54" t="s">
        <v>2733</v>
      </c>
    </row>
    <row r="888" spans="1:11" x14ac:dyDescent="0.45">
      <c r="A888" s="39" t="s">
        <v>2725</v>
      </c>
      <c r="B888" s="53" t="s">
        <v>150</v>
      </c>
      <c r="C888" s="39" t="s">
        <v>2792</v>
      </c>
      <c r="D888" s="53" t="s">
        <v>2793</v>
      </c>
      <c r="E888" s="60" t="s">
        <v>2794</v>
      </c>
      <c r="F888" s="60" t="str">
        <f t="shared" si="13"/>
        <v>山梨県南都留郡富士河口湖町</v>
      </c>
      <c r="G888" s="61">
        <v>19430</v>
      </c>
      <c r="H888" s="53" t="s">
        <v>2732</v>
      </c>
      <c r="I888" s="39" t="s">
        <v>2733</v>
      </c>
      <c r="J888" s="53" t="s">
        <v>2732</v>
      </c>
      <c r="K888" s="54" t="s">
        <v>2733</v>
      </c>
    </row>
    <row r="889" spans="1:11" x14ac:dyDescent="0.45">
      <c r="A889" s="39" t="s">
        <v>2725</v>
      </c>
      <c r="B889" s="53" t="s">
        <v>150</v>
      </c>
      <c r="C889" s="39" t="s">
        <v>2795</v>
      </c>
      <c r="D889" s="53" t="s">
        <v>2796</v>
      </c>
      <c r="E889" s="60" t="s">
        <v>2797</v>
      </c>
      <c r="F889" s="60" t="str">
        <f t="shared" si="13"/>
        <v>山梨県北都留郡小菅村</v>
      </c>
      <c r="G889" s="61">
        <v>19442</v>
      </c>
      <c r="H889" s="53" t="s">
        <v>2732</v>
      </c>
      <c r="I889" s="39" t="s">
        <v>2733</v>
      </c>
      <c r="J889" s="53" t="s">
        <v>2732</v>
      </c>
      <c r="K889" s="54" t="s">
        <v>2733</v>
      </c>
    </row>
    <row r="890" spans="1:11" x14ac:dyDescent="0.45">
      <c r="A890" s="39" t="s">
        <v>2725</v>
      </c>
      <c r="B890" s="53" t="s">
        <v>150</v>
      </c>
      <c r="C890" s="39" t="s">
        <v>2798</v>
      </c>
      <c r="D890" s="53" t="s">
        <v>2799</v>
      </c>
      <c r="E890" s="60" t="s">
        <v>2800</v>
      </c>
      <c r="F890" s="60" t="str">
        <f t="shared" si="13"/>
        <v>山梨県北都留郡丹波山村</v>
      </c>
      <c r="G890" s="61">
        <v>19443</v>
      </c>
      <c r="H890" s="53" t="s">
        <v>2732</v>
      </c>
      <c r="I890" s="39" t="s">
        <v>2733</v>
      </c>
      <c r="J890" s="53" t="s">
        <v>2732</v>
      </c>
      <c r="K890" s="54" t="s">
        <v>2733</v>
      </c>
    </row>
    <row r="891" spans="1:11" x14ac:dyDescent="0.45">
      <c r="A891" s="39" t="s">
        <v>2801</v>
      </c>
      <c r="B891" s="53" t="s">
        <v>151</v>
      </c>
      <c r="C891" s="39" t="s">
        <v>2802</v>
      </c>
      <c r="D891" s="53" t="s">
        <v>2803</v>
      </c>
      <c r="E891" s="60" t="s">
        <v>2803</v>
      </c>
      <c r="F891" s="60" t="str">
        <f t="shared" si="13"/>
        <v>長野県長野市</v>
      </c>
      <c r="G891" s="61">
        <v>20201</v>
      </c>
      <c r="H891" s="53" t="s">
        <v>2804</v>
      </c>
      <c r="I891" s="39" t="s">
        <v>2805</v>
      </c>
      <c r="J891" s="53" t="s">
        <v>2804</v>
      </c>
      <c r="K891" s="54" t="s">
        <v>2805</v>
      </c>
    </row>
    <row r="892" spans="1:11" x14ac:dyDescent="0.45">
      <c r="A892" s="39" t="s">
        <v>2801</v>
      </c>
      <c r="B892" s="53" t="s">
        <v>151</v>
      </c>
      <c r="C892" s="39" t="s">
        <v>2806</v>
      </c>
      <c r="D892" s="53" t="s">
        <v>2807</v>
      </c>
      <c r="E892" s="60" t="s">
        <v>2807</v>
      </c>
      <c r="F892" s="60" t="str">
        <f t="shared" si="13"/>
        <v>長野県松本市</v>
      </c>
      <c r="G892" s="61">
        <v>20202</v>
      </c>
      <c r="H892" s="53" t="s">
        <v>2808</v>
      </c>
      <c r="I892" s="39" t="s">
        <v>2809</v>
      </c>
      <c r="J892" s="53" t="s">
        <v>2808</v>
      </c>
      <c r="K892" s="54" t="s">
        <v>2809</v>
      </c>
    </row>
    <row r="893" spans="1:11" x14ac:dyDescent="0.45">
      <c r="A893" s="39" t="s">
        <v>2801</v>
      </c>
      <c r="B893" s="53" t="s">
        <v>151</v>
      </c>
      <c r="C893" s="39" t="s">
        <v>2810</v>
      </c>
      <c r="D893" s="53" t="s">
        <v>2811</v>
      </c>
      <c r="E893" s="60" t="s">
        <v>2811</v>
      </c>
      <c r="F893" s="60" t="str">
        <f t="shared" si="13"/>
        <v>長野県上田市</v>
      </c>
      <c r="G893" s="61">
        <v>20203</v>
      </c>
      <c r="H893" s="53" t="s">
        <v>2812</v>
      </c>
      <c r="I893" s="39" t="s">
        <v>2813</v>
      </c>
      <c r="J893" s="53" t="s">
        <v>2812</v>
      </c>
      <c r="K893" s="54" t="s">
        <v>2813</v>
      </c>
    </row>
    <row r="894" spans="1:11" x14ac:dyDescent="0.45">
      <c r="A894" s="39" t="s">
        <v>2801</v>
      </c>
      <c r="B894" s="53" t="s">
        <v>151</v>
      </c>
      <c r="C894" s="39" t="s">
        <v>2814</v>
      </c>
      <c r="D894" s="53" t="s">
        <v>2815</v>
      </c>
      <c r="E894" s="60" t="s">
        <v>2815</v>
      </c>
      <c r="F894" s="60" t="str">
        <f t="shared" si="13"/>
        <v>長野県岡谷市</v>
      </c>
      <c r="G894" s="61">
        <v>20204</v>
      </c>
      <c r="H894" s="53" t="s">
        <v>2816</v>
      </c>
      <c r="I894" s="39" t="s">
        <v>2817</v>
      </c>
      <c r="J894" s="53" t="s">
        <v>2816</v>
      </c>
      <c r="K894" s="54" t="s">
        <v>2817</v>
      </c>
    </row>
    <row r="895" spans="1:11" x14ac:dyDescent="0.45">
      <c r="A895" s="39" t="s">
        <v>2801</v>
      </c>
      <c r="B895" s="53" t="s">
        <v>151</v>
      </c>
      <c r="C895" s="39" t="s">
        <v>2818</v>
      </c>
      <c r="D895" s="53" t="s">
        <v>2819</v>
      </c>
      <c r="E895" s="60" t="s">
        <v>2819</v>
      </c>
      <c r="F895" s="60" t="str">
        <f t="shared" si="13"/>
        <v>長野県飯田市</v>
      </c>
      <c r="G895" s="61">
        <v>20205</v>
      </c>
      <c r="H895" s="53" t="s">
        <v>2820</v>
      </c>
      <c r="I895" s="39" t="s">
        <v>2821</v>
      </c>
      <c r="J895" s="53" t="s">
        <v>2820</v>
      </c>
      <c r="K895" s="54" t="s">
        <v>2821</v>
      </c>
    </row>
    <row r="896" spans="1:11" x14ac:dyDescent="0.45">
      <c r="A896" s="39" t="s">
        <v>2801</v>
      </c>
      <c r="B896" s="53" t="s">
        <v>151</v>
      </c>
      <c r="C896" s="39" t="s">
        <v>2822</v>
      </c>
      <c r="D896" s="53" t="s">
        <v>2823</v>
      </c>
      <c r="E896" s="60" t="s">
        <v>2823</v>
      </c>
      <c r="F896" s="60" t="str">
        <f t="shared" si="13"/>
        <v>長野県諏訪市</v>
      </c>
      <c r="G896" s="61">
        <v>20206</v>
      </c>
      <c r="H896" s="53" t="s">
        <v>2816</v>
      </c>
      <c r="I896" s="39" t="s">
        <v>2817</v>
      </c>
      <c r="J896" s="53" t="s">
        <v>2816</v>
      </c>
      <c r="K896" s="54" t="s">
        <v>2817</v>
      </c>
    </row>
    <row r="897" spans="1:11" x14ac:dyDescent="0.45">
      <c r="A897" s="39" t="s">
        <v>2801</v>
      </c>
      <c r="B897" s="53" t="s">
        <v>151</v>
      </c>
      <c r="C897" s="39" t="s">
        <v>2824</v>
      </c>
      <c r="D897" s="53" t="s">
        <v>2825</v>
      </c>
      <c r="E897" s="60" t="s">
        <v>2825</v>
      </c>
      <c r="F897" s="60" t="str">
        <f t="shared" si="13"/>
        <v>長野県須坂市</v>
      </c>
      <c r="G897" s="61">
        <v>20207</v>
      </c>
      <c r="H897" s="53" t="s">
        <v>2804</v>
      </c>
      <c r="I897" s="39" t="s">
        <v>2805</v>
      </c>
      <c r="J897" s="53" t="s">
        <v>2804</v>
      </c>
      <c r="K897" s="54" t="s">
        <v>2805</v>
      </c>
    </row>
    <row r="898" spans="1:11" x14ac:dyDescent="0.45">
      <c r="A898" s="39" t="s">
        <v>2801</v>
      </c>
      <c r="B898" s="53" t="s">
        <v>151</v>
      </c>
      <c r="C898" s="39" t="s">
        <v>2826</v>
      </c>
      <c r="D898" s="53" t="s">
        <v>2827</v>
      </c>
      <c r="E898" s="60" t="s">
        <v>2827</v>
      </c>
      <c r="F898" s="60" t="str">
        <f t="shared" si="13"/>
        <v>長野県小諸市</v>
      </c>
      <c r="G898" s="61">
        <v>20208</v>
      </c>
      <c r="H898" s="53" t="s">
        <v>2828</v>
      </c>
      <c r="I898" s="39" t="s">
        <v>2829</v>
      </c>
      <c r="J898" s="53" t="s">
        <v>2828</v>
      </c>
      <c r="K898" s="54" t="s">
        <v>2829</v>
      </c>
    </row>
    <row r="899" spans="1:11" x14ac:dyDescent="0.45">
      <c r="A899" s="39" t="s">
        <v>2801</v>
      </c>
      <c r="B899" s="53" t="s">
        <v>151</v>
      </c>
      <c r="C899" s="39" t="s">
        <v>2830</v>
      </c>
      <c r="D899" s="53" t="s">
        <v>2831</v>
      </c>
      <c r="E899" s="60" t="s">
        <v>2831</v>
      </c>
      <c r="F899" s="60" t="str">
        <f t="shared" ref="F899:F962" si="14">B899&amp;E899</f>
        <v>長野県伊那市</v>
      </c>
      <c r="G899" s="61">
        <v>20209</v>
      </c>
      <c r="H899" s="53" t="s">
        <v>2832</v>
      </c>
      <c r="I899" s="39" t="s">
        <v>2833</v>
      </c>
      <c r="J899" s="53" t="s">
        <v>2832</v>
      </c>
      <c r="K899" s="54" t="s">
        <v>2833</v>
      </c>
    </row>
    <row r="900" spans="1:11" x14ac:dyDescent="0.45">
      <c r="A900" s="39" t="s">
        <v>2801</v>
      </c>
      <c r="B900" s="53" t="s">
        <v>151</v>
      </c>
      <c r="C900" s="39" t="s">
        <v>2834</v>
      </c>
      <c r="D900" s="53" t="s">
        <v>2835</v>
      </c>
      <c r="E900" s="60" t="s">
        <v>2835</v>
      </c>
      <c r="F900" s="60" t="str">
        <f t="shared" si="14"/>
        <v>長野県駒ヶ根市</v>
      </c>
      <c r="G900" s="61">
        <v>20210</v>
      </c>
      <c r="H900" s="53" t="s">
        <v>2832</v>
      </c>
      <c r="I900" s="39" t="s">
        <v>2833</v>
      </c>
      <c r="J900" s="53" t="s">
        <v>2832</v>
      </c>
      <c r="K900" s="54" t="s">
        <v>2833</v>
      </c>
    </row>
    <row r="901" spans="1:11" x14ac:dyDescent="0.45">
      <c r="A901" s="39" t="s">
        <v>2801</v>
      </c>
      <c r="B901" s="53" t="s">
        <v>151</v>
      </c>
      <c r="C901" s="39" t="s">
        <v>2836</v>
      </c>
      <c r="D901" s="53" t="s">
        <v>2837</v>
      </c>
      <c r="E901" s="60" t="s">
        <v>2837</v>
      </c>
      <c r="F901" s="60" t="str">
        <f t="shared" si="14"/>
        <v>長野県中野市</v>
      </c>
      <c r="G901" s="61">
        <v>20211</v>
      </c>
      <c r="H901" s="53" t="s">
        <v>2838</v>
      </c>
      <c r="I901" s="39" t="s">
        <v>2839</v>
      </c>
      <c r="J901" s="53" t="s">
        <v>2838</v>
      </c>
      <c r="K901" s="54" t="s">
        <v>2839</v>
      </c>
    </row>
    <row r="902" spans="1:11" x14ac:dyDescent="0.45">
      <c r="A902" s="39" t="s">
        <v>2801</v>
      </c>
      <c r="B902" s="53" t="s">
        <v>151</v>
      </c>
      <c r="C902" s="39" t="s">
        <v>2840</v>
      </c>
      <c r="D902" s="53" t="s">
        <v>2841</v>
      </c>
      <c r="E902" s="60" t="s">
        <v>2841</v>
      </c>
      <c r="F902" s="60" t="str">
        <f t="shared" si="14"/>
        <v>長野県大町市</v>
      </c>
      <c r="G902" s="61">
        <v>20212</v>
      </c>
      <c r="H902" s="53" t="s">
        <v>2842</v>
      </c>
      <c r="I902" s="39" t="s">
        <v>2843</v>
      </c>
      <c r="J902" s="53" t="s">
        <v>2842</v>
      </c>
      <c r="K902" s="54" t="s">
        <v>2843</v>
      </c>
    </row>
    <row r="903" spans="1:11" x14ac:dyDescent="0.45">
      <c r="A903" s="39" t="s">
        <v>2801</v>
      </c>
      <c r="B903" s="53" t="s">
        <v>151</v>
      </c>
      <c r="C903" s="39" t="s">
        <v>2844</v>
      </c>
      <c r="D903" s="53" t="s">
        <v>2845</v>
      </c>
      <c r="E903" s="60" t="s">
        <v>2845</v>
      </c>
      <c r="F903" s="60" t="str">
        <f t="shared" si="14"/>
        <v>長野県飯山市</v>
      </c>
      <c r="G903" s="61">
        <v>20213</v>
      </c>
      <c r="H903" s="53" t="s">
        <v>2838</v>
      </c>
      <c r="I903" s="39" t="s">
        <v>2839</v>
      </c>
      <c r="J903" s="53" t="s">
        <v>2838</v>
      </c>
      <c r="K903" s="54" t="s">
        <v>2839</v>
      </c>
    </row>
    <row r="904" spans="1:11" x14ac:dyDescent="0.45">
      <c r="A904" s="39" t="s">
        <v>2801</v>
      </c>
      <c r="B904" s="53" t="s">
        <v>151</v>
      </c>
      <c r="C904" s="39" t="s">
        <v>2846</v>
      </c>
      <c r="D904" s="53" t="s">
        <v>2847</v>
      </c>
      <c r="E904" s="60" t="s">
        <v>2847</v>
      </c>
      <c r="F904" s="60" t="str">
        <f t="shared" si="14"/>
        <v>長野県茅野市</v>
      </c>
      <c r="G904" s="61">
        <v>20214</v>
      </c>
      <c r="H904" s="53" t="s">
        <v>2816</v>
      </c>
      <c r="I904" s="39" t="s">
        <v>2817</v>
      </c>
      <c r="J904" s="53" t="s">
        <v>2816</v>
      </c>
      <c r="K904" s="54" t="s">
        <v>2817</v>
      </c>
    </row>
    <row r="905" spans="1:11" x14ac:dyDescent="0.45">
      <c r="A905" s="39" t="s">
        <v>2801</v>
      </c>
      <c r="B905" s="53" t="s">
        <v>151</v>
      </c>
      <c r="C905" s="39" t="s">
        <v>2848</v>
      </c>
      <c r="D905" s="53" t="s">
        <v>2849</v>
      </c>
      <c r="E905" s="60" t="s">
        <v>2849</v>
      </c>
      <c r="F905" s="60" t="str">
        <f t="shared" si="14"/>
        <v>長野県塩尻市</v>
      </c>
      <c r="G905" s="61">
        <v>20215</v>
      </c>
      <c r="H905" s="53" t="s">
        <v>2808</v>
      </c>
      <c r="I905" s="39" t="s">
        <v>2809</v>
      </c>
      <c r="J905" s="53" t="s">
        <v>2808</v>
      </c>
      <c r="K905" s="54" t="s">
        <v>2809</v>
      </c>
    </row>
    <row r="906" spans="1:11" x14ac:dyDescent="0.45">
      <c r="A906" s="39" t="s">
        <v>2801</v>
      </c>
      <c r="B906" s="53" t="s">
        <v>151</v>
      </c>
      <c r="C906" s="39" t="s">
        <v>2850</v>
      </c>
      <c r="D906" s="53" t="s">
        <v>2851</v>
      </c>
      <c r="E906" s="60" t="s">
        <v>2851</v>
      </c>
      <c r="F906" s="60" t="str">
        <f t="shared" si="14"/>
        <v>長野県佐久市</v>
      </c>
      <c r="G906" s="61">
        <v>20217</v>
      </c>
      <c r="H906" s="53" t="s">
        <v>2828</v>
      </c>
      <c r="I906" s="39" t="s">
        <v>2829</v>
      </c>
      <c r="J906" s="53" t="s">
        <v>2828</v>
      </c>
      <c r="K906" s="54" t="s">
        <v>2829</v>
      </c>
    </row>
    <row r="907" spans="1:11" x14ac:dyDescent="0.45">
      <c r="A907" s="39" t="s">
        <v>2801</v>
      </c>
      <c r="B907" s="53" t="s">
        <v>151</v>
      </c>
      <c r="C907" s="39" t="s">
        <v>2852</v>
      </c>
      <c r="D907" s="53" t="s">
        <v>2853</v>
      </c>
      <c r="E907" s="60" t="s">
        <v>2853</v>
      </c>
      <c r="F907" s="60" t="str">
        <f t="shared" si="14"/>
        <v>長野県千曲市</v>
      </c>
      <c r="G907" s="61">
        <v>20218</v>
      </c>
      <c r="H907" s="53" t="s">
        <v>2804</v>
      </c>
      <c r="I907" s="39" t="s">
        <v>2805</v>
      </c>
      <c r="J907" s="53" t="s">
        <v>2804</v>
      </c>
      <c r="K907" s="54" t="s">
        <v>2805</v>
      </c>
    </row>
    <row r="908" spans="1:11" x14ac:dyDescent="0.45">
      <c r="A908" s="39" t="s">
        <v>2801</v>
      </c>
      <c r="B908" s="53" t="s">
        <v>151</v>
      </c>
      <c r="C908" s="39" t="s">
        <v>2854</v>
      </c>
      <c r="D908" s="53" t="s">
        <v>2855</v>
      </c>
      <c r="E908" s="60" t="s">
        <v>2855</v>
      </c>
      <c r="F908" s="60" t="str">
        <f t="shared" si="14"/>
        <v>長野県東御市</v>
      </c>
      <c r="G908" s="61">
        <v>20219</v>
      </c>
      <c r="H908" s="53" t="s">
        <v>2812</v>
      </c>
      <c r="I908" s="39" t="s">
        <v>2813</v>
      </c>
      <c r="J908" s="53" t="s">
        <v>2812</v>
      </c>
      <c r="K908" s="54" t="s">
        <v>2813</v>
      </c>
    </row>
    <row r="909" spans="1:11" x14ac:dyDescent="0.45">
      <c r="A909" s="39" t="s">
        <v>2801</v>
      </c>
      <c r="B909" s="53" t="s">
        <v>151</v>
      </c>
      <c r="C909" s="39" t="s">
        <v>2856</v>
      </c>
      <c r="D909" s="53" t="s">
        <v>2857</v>
      </c>
      <c r="E909" s="60" t="s">
        <v>2857</v>
      </c>
      <c r="F909" s="60" t="str">
        <f t="shared" si="14"/>
        <v>長野県安曇野市</v>
      </c>
      <c r="G909" s="61">
        <v>20220</v>
      </c>
      <c r="H909" s="53" t="s">
        <v>2808</v>
      </c>
      <c r="I909" s="39" t="s">
        <v>2809</v>
      </c>
      <c r="J909" s="53" t="s">
        <v>2808</v>
      </c>
      <c r="K909" s="54" t="s">
        <v>2809</v>
      </c>
    </row>
    <row r="910" spans="1:11" x14ac:dyDescent="0.45">
      <c r="A910" s="39" t="s">
        <v>2801</v>
      </c>
      <c r="B910" s="53" t="s">
        <v>151</v>
      </c>
      <c r="C910" s="39" t="s">
        <v>2858</v>
      </c>
      <c r="D910" s="53" t="s">
        <v>2859</v>
      </c>
      <c r="E910" s="60" t="s">
        <v>2860</v>
      </c>
      <c r="F910" s="60" t="str">
        <f t="shared" si="14"/>
        <v>長野県南佐久郡小海町</v>
      </c>
      <c r="G910" s="61">
        <v>20303</v>
      </c>
      <c r="H910" s="53" t="s">
        <v>2828</v>
      </c>
      <c r="I910" s="39" t="s">
        <v>2829</v>
      </c>
      <c r="J910" s="53" t="s">
        <v>2828</v>
      </c>
      <c r="K910" s="54" t="s">
        <v>2829</v>
      </c>
    </row>
    <row r="911" spans="1:11" x14ac:dyDescent="0.45">
      <c r="A911" s="39" t="s">
        <v>2801</v>
      </c>
      <c r="B911" s="53" t="s">
        <v>151</v>
      </c>
      <c r="C911" s="39" t="s">
        <v>2861</v>
      </c>
      <c r="D911" s="53" t="s">
        <v>2862</v>
      </c>
      <c r="E911" s="60" t="s">
        <v>2863</v>
      </c>
      <c r="F911" s="60" t="str">
        <f t="shared" si="14"/>
        <v>長野県南佐久郡川上村</v>
      </c>
      <c r="G911" s="61">
        <v>20304</v>
      </c>
      <c r="H911" s="53" t="s">
        <v>2828</v>
      </c>
      <c r="I911" s="39" t="s">
        <v>2829</v>
      </c>
      <c r="J911" s="53" t="s">
        <v>2828</v>
      </c>
      <c r="K911" s="54" t="s">
        <v>2829</v>
      </c>
    </row>
    <row r="912" spans="1:11" x14ac:dyDescent="0.45">
      <c r="A912" s="39" t="s">
        <v>2801</v>
      </c>
      <c r="B912" s="53" t="s">
        <v>151</v>
      </c>
      <c r="C912" s="39" t="s">
        <v>2864</v>
      </c>
      <c r="D912" s="53" t="s">
        <v>1743</v>
      </c>
      <c r="E912" s="60" t="s">
        <v>2865</v>
      </c>
      <c r="F912" s="60" t="str">
        <f t="shared" si="14"/>
        <v>長野県南佐久郡南牧村</v>
      </c>
      <c r="G912" s="61">
        <v>20305</v>
      </c>
      <c r="H912" s="53" t="s">
        <v>2828</v>
      </c>
      <c r="I912" s="39" t="s">
        <v>2829</v>
      </c>
      <c r="J912" s="53" t="s">
        <v>2828</v>
      </c>
      <c r="K912" s="54" t="s">
        <v>2829</v>
      </c>
    </row>
    <row r="913" spans="1:11" x14ac:dyDescent="0.45">
      <c r="A913" s="39" t="s">
        <v>2801</v>
      </c>
      <c r="B913" s="53" t="s">
        <v>151</v>
      </c>
      <c r="C913" s="39" t="s">
        <v>2866</v>
      </c>
      <c r="D913" s="53" t="s">
        <v>2867</v>
      </c>
      <c r="E913" s="60" t="s">
        <v>2868</v>
      </c>
      <c r="F913" s="60" t="str">
        <f t="shared" si="14"/>
        <v>長野県南佐久郡南相木村</v>
      </c>
      <c r="G913" s="61">
        <v>20306</v>
      </c>
      <c r="H913" s="53" t="s">
        <v>2828</v>
      </c>
      <c r="I913" s="39" t="s">
        <v>2829</v>
      </c>
      <c r="J913" s="53" t="s">
        <v>2828</v>
      </c>
      <c r="K913" s="54" t="s">
        <v>2829</v>
      </c>
    </row>
    <row r="914" spans="1:11" x14ac:dyDescent="0.45">
      <c r="A914" s="39" t="s">
        <v>2801</v>
      </c>
      <c r="B914" s="53" t="s">
        <v>151</v>
      </c>
      <c r="C914" s="39" t="s">
        <v>2869</v>
      </c>
      <c r="D914" s="53" t="s">
        <v>2870</v>
      </c>
      <c r="E914" s="60" t="s">
        <v>2871</v>
      </c>
      <c r="F914" s="60" t="str">
        <f t="shared" si="14"/>
        <v>長野県南佐久郡北相木村</v>
      </c>
      <c r="G914" s="61">
        <v>20307</v>
      </c>
      <c r="H914" s="53" t="s">
        <v>2828</v>
      </c>
      <c r="I914" s="39" t="s">
        <v>2829</v>
      </c>
      <c r="J914" s="53" t="s">
        <v>2828</v>
      </c>
      <c r="K914" s="54" t="s">
        <v>2829</v>
      </c>
    </row>
    <row r="915" spans="1:11" x14ac:dyDescent="0.45">
      <c r="A915" s="39" t="s">
        <v>2801</v>
      </c>
      <c r="B915" s="53" t="s">
        <v>151</v>
      </c>
      <c r="C915" s="39" t="s">
        <v>2872</v>
      </c>
      <c r="D915" s="53" t="s">
        <v>2873</v>
      </c>
      <c r="E915" s="60" t="s">
        <v>2874</v>
      </c>
      <c r="F915" s="60" t="str">
        <f t="shared" si="14"/>
        <v>長野県南佐久郡佐久穂町</v>
      </c>
      <c r="G915" s="61">
        <v>20309</v>
      </c>
      <c r="H915" s="53" t="s">
        <v>2828</v>
      </c>
      <c r="I915" s="39" t="s">
        <v>2829</v>
      </c>
      <c r="J915" s="53" t="s">
        <v>2828</v>
      </c>
      <c r="K915" s="54" t="s">
        <v>2829</v>
      </c>
    </row>
    <row r="916" spans="1:11" x14ac:dyDescent="0.45">
      <c r="A916" s="39" t="s">
        <v>2801</v>
      </c>
      <c r="B916" s="53" t="s">
        <v>151</v>
      </c>
      <c r="C916" s="39" t="s">
        <v>2875</v>
      </c>
      <c r="D916" s="53" t="s">
        <v>2876</v>
      </c>
      <c r="E916" s="60" t="s">
        <v>2877</v>
      </c>
      <c r="F916" s="60" t="str">
        <f t="shared" si="14"/>
        <v>長野県北佐久郡軽井沢町</v>
      </c>
      <c r="G916" s="61">
        <v>20321</v>
      </c>
      <c r="H916" s="53" t="s">
        <v>2828</v>
      </c>
      <c r="I916" s="39" t="s">
        <v>2829</v>
      </c>
      <c r="J916" s="53" t="s">
        <v>2828</v>
      </c>
      <c r="K916" s="54" t="s">
        <v>2829</v>
      </c>
    </row>
    <row r="917" spans="1:11" x14ac:dyDescent="0.45">
      <c r="A917" s="39" t="s">
        <v>2801</v>
      </c>
      <c r="B917" s="53" t="s">
        <v>151</v>
      </c>
      <c r="C917" s="39" t="s">
        <v>2878</v>
      </c>
      <c r="D917" s="53" t="s">
        <v>2879</v>
      </c>
      <c r="E917" s="60" t="s">
        <v>2880</v>
      </c>
      <c r="F917" s="60" t="str">
        <f t="shared" si="14"/>
        <v>長野県北佐久郡御代田町</v>
      </c>
      <c r="G917" s="61">
        <v>20323</v>
      </c>
      <c r="H917" s="53" t="s">
        <v>2828</v>
      </c>
      <c r="I917" s="39" t="s">
        <v>2829</v>
      </c>
      <c r="J917" s="53" t="s">
        <v>2828</v>
      </c>
      <c r="K917" s="54" t="s">
        <v>2829</v>
      </c>
    </row>
    <row r="918" spans="1:11" x14ac:dyDescent="0.45">
      <c r="A918" s="39" t="s">
        <v>2801</v>
      </c>
      <c r="B918" s="53" t="s">
        <v>151</v>
      </c>
      <c r="C918" s="39" t="s">
        <v>2881</v>
      </c>
      <c r="D918" s="53" t="s">
        <v>2882</v>
      </c>
      <c r="E918" s="60" t="s">
        <v>2883</v>
      </c>
      <c r="F918" s="60" t="str">
        <f t="shared" si="14"/>
        <v>長野県北佐久郡立科町</v>
      </c>
      <c r="G918" s="61">
        <v>20324</v>
      </c>
      <c r="H918" s="53" t="s">
        <v>2828</v>
      </c>
      <c r="I918" s="39" t="s">
        <v>2829</v>
      </c>
      <c r="J918" s="53" t="s">
        <v>2828</v>
      </c>
      <c r="K918" s="54" t="s">
        <v>2829</v>
      </c>
    </row>
    <row r="919" spans="1:11" x14ac:dyDescent="0.45">
      <c r="A919" s="39" t="s">
        <v>2801</v>
      </c>
      <c r="B919" s="53" t="s">
        <v>151</v>
      </c>
      <c r="C919" s="39" t="s">
        <v>2884</v>
      </c>
      <c r="D919" s="53" t="s">
        <v>2885</v>
      </c>
      <c r="E919" s="60" t="s">
        <v>2886</v>
      </c>
      <c r="F919" s="60" t="str">
        <f t="shared" si="14"/>
        <v>長野県小県郡青木村</v>
      </c>
      <c r="G919" s="61">
        <v>20349</v>
      </c>
      <c r="H919" s="53" t="s">
        <v>2812</v>
      </c>
      <c r="I919" s="39" t="s">
        <v>2813</v>
      </c>
      <c r="J919" s="53" t="s">
        <v>2812</v>
      </c>
      <c r="K919" s="54" t="s">
        <v>2813</v>
      </c>
    </row>
    <row r="920" spans="1:11" x14ac:dyDescent="0.45">
      <c r="A920" s="39" t="s">
        <v>2801</v>
      </c>
      <c r="B920" s="53" t="s">
        <v>151</v>
      </c>
      <c r="C920" s="39" t="s">
        <v>2887</v>
      </c>
      <c r="D920" s="53" t="s">
        <v>2888</v>
      </c>
      <c r="E920" s="60" t="s">
        <v>2889</v>
      </c>
      <c r="F920" s="60" t="str">
        <f t="shared" si="14"/>
        <v>長野県小県郡長和町</v>
      </c>
      <c r="G920" s="61">
        <v>20350</v>
      </c>
      <c r="H920" s="53" t="s">
        <v>2812</v>
      </c>
      <c r="I920" s="39" t="s">
        <v>2813</v>
      </c>
      <c r="J920" s="53" t="s">
        <v>2812</v>
      </c>
      <c r="K920" s="54" t="s">
        <v>2813</v>
      </c>
    </row>
    <row r="921" spans="1:11" x14ac:dyDescent="0.45">
      <c r="A921" s="39" t="s">
        <v>2801</v>
      </c>
      <c r="B921" s="53" t="s">
        <v>151</v>
      </c>
      <c r="C921" s="39" t="s">
        <v>2890</v>
      </c>
      <c r="D921" s="53" t="s">
        <v>2891</v>
      </c>
      <c r="E921" s="60" t="s">
        <v>2892</v>
      </c>
      <c r="F921" s="60" t="str">
        <f t="shared" si="14"/>
        <v>長野県諏訪郡下諏訪町</v>
      </c>
      <c r="G921" s="61">
        <v>20361</v>
      </c>
      <c r="H921" s="53" t="s">
        <v>2816</v>
      </c>
      <c r="I921" s="39" t="s">
        <v>2817</v>
      </c>
      <c r="J921" s="53" t="s">
        <v>2816</v>
      </c>
      <c r="K921" s="54" t="s">
        <v>2817</v>
      </c>
    </row>
    <row r="922" spans="1:11" x14ac:dyDescent="0.45">
      <c r="A922" s="39" t="s">
        <v>2801</v>
      </c>
      <c r="B922" s="53" t="s">
        <v>151</v>
      </c>
      <c r="C922" s="39" t="s">
        <v>2893</v>
      </c>
      <c r="D922" s="53" t="s">
        <v>2894</v>
      </c>
      <c r="E922" s="60" t="s">
        <v>2895</v>
      </c>
      <c r="F922" s="60" t="str">
        <f t="shared" si="14"/>
        <v>長野県諏訪郡富士見町</v>
      </c>
      <c r="G922" s="61">
        <v>20362</v>
      </c>
      <c r="H922" s="53" t="s">
        <v>2816</v>
      </c>
      <c r="I922" s="39" t="s">
        <v>2817</v>
      </c>
      <c r="J922" s="53" t="s">
        <v>2816</v>
      </c>
      <c r="K922" s="54" t="s">
        <v>2817</v>
      </c>
    </row>
    <row r="923" spans="1:11" x14ac:dyDescent="0.45">
      <c r="A923" s="39" t="s">
        <v>2801</v>
      </c>
      <c r="B923" s="53" t="s">
        <v>151</v>
      </c>
      <c r="C923" s="39" t="s">
        <v>2896</v>
      </c>
      <c r="D923" s="53" t="s">
        <v>2897</v>
      </c>
      <c r="E923" s="60" t="s">
        <v>2898</v>
      </c>
      <c r="F923" s="60" t="str">
        <f t="shared" si="14"/>
        <v>長野県諏訪郡原村</v>
      </c>
      <c r="G923" s="61">
        <v>20363</v>
      </c>
      <c r="H923" s="53" t="s">
        <v>2816</v>
      </c>
      <c r="I923" s="39" t="s">
        <v>2817</v>
      </c>
      <c r="J923" s="53" t="s">
        <v>2816</v>
      </c>
      <c r="K923" s="54" t="s">
        <v>2817</v>
      </c>
    </row>
    <row r="924" spans="1:11" x14ac:dyDescent="0.45">
      <c r="A924" s="39" t="s">
        <v>2801</v>
      </c>
      <c r="B924" s="53" t="s">
        <v>151</v>
      </c>
      <c r="C924" s="39" t="s">
        <v>2899</v>
      </c>
      <c r="D924" s="53" t="s">
        <v>2900</v>
      </c>
      <c r="E924" s="60" t="s">
        <v>2901</v>
      </c>
      <c r="F924" s="60" t="str">
        <f t="shared" si="14"/>
        <v>長野県上伊那郡辰野町</v>
      </c>
      <c r="G924" s="61">
        <v>20382</v>
      </c>
      <c r="H924" s="53" t="s">
        <v>2832</v>
      </c>
      <c r="I924" s="39" t="s">
        <v>2833</v>
      </c>
      <c r="J924" s="53" t="s">
        <v>2832</v>
      </c>
      <c r="K924" s="54" t="s">
        <v>2833</v>
      </c>
    </row>
    <row r="925" spans="1:11" x14ac:dyDescent="0.45">
      <c r="A925" s="39" t="s">
        <v>2801</v>
      </c>
      <c r="B925" s="53" t="s">
        <v>151</v>
      </c>
      <c r="C925" s="39" t="s">
        <v>2902</v>
      </c>
      <c r="D925" s="53" t="s">
        <v>2903</v>
      </c>
      <c r="E925" s="60" t="s">
        <v>2904</v>
      </c>
      <c r="F925" s="60" t="str">
        <f t="shared" si="14"/>
        <v>長野県上伊那郡箕輪町</v>
      </c>
      <c r="G925" s="61">
        <v>20383</v>
      </c>
      <c r="H925" s="53" t="s">
        <v>2832</v>
      </c>
      <c r="I925" s="39" t="s">
        <v>2833</v>
      </c>
      <c r="J925" s="53" t="s">
        <v>2832</v>
      </c>
      <c r="K925" s="54" t="s">
        <v>2833</v>
      </c>
    </row>
    <row r="926" spans="1:11" x14ac:dyDescent="0.45">
      <c r="A926" s="39" t="s">
        <v>2801</v>
      </c>
      <c r="B926" s="53" t="s">
        <v>151</v>
      </c>
      <c r="C926" s="39" t="s">
        <v>2905</v>
      </c>
      <c r="D926" s="53" t="s">
        <v>2906</v>
      </c>
      <c r="E926" s="60" t="s">
        <v>2907</v>
      </c>
      <c r="F926" s="60" t="str">
        <f t="shared" si="14"/>
        <v>長野県上伊那郡飯島町</v>
      </c>
      <c r="G926" s="61">
        <v>20384</v>
      </c>
      <c r="H926" s="53" t="s">
        <v>2832</v>
      </c>
      <c r="I926" s="39" t="s">
        <v>2833</v>
      </c>
      <c r="J926" s="53" t="s">
        <v>2832</v>
      </c>
      <c r="K926" s="54" t="s">
        <v>2833</v>
      </c>
    </row>
    <row r="927" spans="1:11" x14ac:dyDescent="0.45">
      <c r="A927" s="39" t="s">
        <v>2801</v>
      </c>
      <c r="B927" s="53" t="s">
        <v>151</v>
      </c>
      <c r="C927" s="39" t="s">
        <v>2908</v>
      </c>
      <c r="D927" s="53" t="s">
        <v>2909</v>
      </c>
      <c r="E927" s="60" t="s">
        <v>2910</v>
      </c>
      <c r="F927" s="60" t="str">
        <f t="shared" si="14"/>
        <v>長野県上伊那郡南箕輪村</v>
      </c>
      <c r="G927" s="61">
        <v>20385</v>
      </c>
      <c r="H927" s="53" t="s">
        <v>2832</v>
      </c>
      <c r="I927" s="39" t="s">
        <v>2833</v>
      </c>
      <c r="J927" s="53" t="s">
        <v>2832</v>
      </c>
      <c r="K927" s="54" t="s">
        <v>2833</v>
      </c>
    </row>
    <row r="928" spans="1:11" x14ac:dyDescent="0.45">
      <c r="A928" s="39" t="s">
        <v>2801</v>
      </c>
      <c r="B928" s="53" t="s">
        <v>151</v>
      </c>
      <c r="C928" s="39" t="s">
        <v>2911</v>
      </c>
      <c r="D928" s="53" t="s">
        <v>2912</v>
      </c>
      <c r="E928" s="60" t="s">
        <v>2913</v>
      </c>
      <c r="F928" s="60" t="str">
        <f t="shared" si="14"/>
        <v>長野県上伊那郡中川村</v>
      </c>
      <c r="G928" s="61">
        <v>20386</v>
      </c>
      <c r="H928" s="53" t="s">
        <v>2832</v>
      </c>
      <c r="I928" s="39" t="s">
        <v>2833</v>
      </c>
      <c r="J928" s="53" t="s">
        <v>2832</v>
      </c>
      <c r="K928" s="54" t="s">
        <v>2833</v>
      </c>
    </row>
    <row r="929" spans="1:11" x14ac:dyDescent="0.45">
      <c r="A929" s="39" t="s">
        <v>2801</v>
      </c>
      <c r="B929" s="53" t="s">
        <v>151</v>
      </c>
      <c r="C929" s="39" t="s">
        <v>2914</v>
      </c>
      <c r="D929" s="53" t="s">
        <v>2915</v>
      </c>
      <c r="E929" s="60" t="s">
        <v>2916</v>
      </c>
      <c r="F929" s="60" t="str">
        <f t="shared" si="14"/>
        <v>長野県上伊那郡宮田村</v>
      </c>
      <c r="G929" s="61">
        <v>20388</v>
      </c>
      <c r="H929" s="53" t="s">
        <v>2832</v>
      </c>
      <c r="I929" s="39" t="s">
        <v>2833</v>
      </c>
      <c r="J929" s="53" t="s">
        <v>2832</v>
      </c>
      <c r="K929" s="54" t="s">
        <v>2833</v>
      </c>
    </row>
    <row r="930" spans="1:11" x14ac:dyDescent="0.45">
      <c r="A930" s="39" t="s">
        <v>2801</v>
      </c>
      <c r="B930" s="53" t="s">
        <v>151</v>
      </c>
      <c r="C930" s="39" t="s">
        <v>2917</v>
      </c>
      <c r="D930" s="53" t="s">
        <v>2918</v>
      </c>
      <c r="E930" s="60" t="s">
        <v>2919</v>
      </c>
      <c r="F930" s="60" t="str">
        <f t="shared" si="14"/>
        <v>長野県下伊那郡松川町</v>
      </c>
      <c r="G930" s="61">
        <v>20402</v>
      </c>
      <c r="H930" s="53" t="s">
        <v>2820</v>
      </c>
      <c r="I930" s="39" t="s">
        <v>2821</v>
      </c>
      <c r="J930" s="53" t="s">
        <v>2820</v>
      </c>
      <c r="K930" s="54" t="s">
        <v>2821</v>
      </c>
    </row>
    <row r="931" spans="1:11" x14ac:dyDescent="0.45">
      <c r="A931" s="39" t="s">
        <v>2801</v>
      </c>
      <c r="B931" s="53" t="s">
        <v>151</v>
      </c>
      <c r="C931" s="39" t="s">
        <v>2920</v>
      </c>
      <c r="D931" s="53" t="s">
        <v>2921</v>
      </c>
      <c r="E931" s="60" t="s">
        <v>2922</v>
      </c>
      <c r="F931" s="60" t="str">
        <f t="shared" si="14"/>
        <v>長野県下伊那郡高森町</v>
      </c>
      <c r="G931" s="61">
        <v>20403</v>
      </c>
      <c r="H931" s="53" t="s">
        <v>2820</v>
      </c>
      <c r="I931" s="39" t="s">
        <v>2821</v>
      </c>
      <c r="J931" s="53" t="s">
        <v>2820</v>
      </c>
      <c r="K931" s="54" t="s">
        <v>2821</v>
      </c>
    </row>
    <row r="932" spans="1:11" x14ac:dyDescent="0.45">
      <c r="A932" s="39" t="s">
        <v>2801</v>
      </c>
      <c r="B932" s="53" t="s">
        <v>151</v>
      </c>
      <c r="C932" s="39" t="s">
        <v>2923</v>
      </c>
      <c r="D932" s="53" t="s">
        <v>2924</v>
      </c>
      <c r="E932" s="60" t="s">
        <v>2925</v>
      </c>
      <c r="F932" s="60" t="str">
        <f t="shared" si="14"/>
        <v>長野県下伊那郡阿南町</v>
      </c>
      <c r="G932" s="61">
        <v>20404</v>
      </c>
      <c r="H932" s="53" t="s">
        <v>2820</v>
      </c>
      <c r="I932" s="39" t="s">
        <v>2821</v>
      </c>
      <c r="J932" s="53" t="s">
        <v>2820</v>
      </c>
      <c r="K932" s="54" t="s">
        <v>2821</v>
      </c>
    </row>
    <row r="933" spans="1:11" x14ac:dyDescent="0.45">
      <c r="A933" s="39" t="s">
        <v>2801</v>
      </c>
      <c r="B933" s="53" t="s">
        <v>151</v>
      </c>
      <c r="C933" s="39" t="s">
        <v>2926</v>
      </c>
      <c r="D933" s="53" t="s">
        <v>2927</v>
      </c>
      <c r="E933" s="60" t="s">
        <v>2928</v>
      </c>
      <c r="F933" s="60" t="str">
        <f t="shared" si="14"/>
        <v>長野県下伊那郡阿智村</v>
      </c>
      <c r="G933" s="61">
        <v>20407</v>
      </c>
      <c r="H933" s="53" t="s">
        <v>2820</v>
      </c>
      <c r="I933" s="39" t="s">
        <v>2821</v>
      </c>
      <c r="J933" s="53" t="s">
        <v>2820</v>
      </c>
      <c r="K933" s="54" t="s">
        <v>2821</v>
      </c>
    </row>
    <row r="934" spans="1:11" x14ac:dyDescent="0.45">
      <c r="A934" s="39" t="s">
        <v>2801</v>
      </c>
      <c r="B934" s="53" t="s">
        <v>151</v>
      </c>
      <c r="C934" s="39" t="s">
        <v>2929</v>
      </c>
      <c r="D934" s="53" t="s">
        <v>2930</v>
      </c>
      <c r="E934" s="60" t="s">
        <v>2931</v>
      </c>
      <c r="F934" s="60" t="str">
        <f t="shared" si="14"/>
        <v>長野県下伊那郡平谷村</v>
      </c>
      <c r="G934" s="61">
        <v>20409</v>
      </c>
      <c r="H934" s="53" t="s">
        <v>2820</v>
      </c>
      <c r="I934" s="39" t="s">
        <v>2821</v>
      </c>
      <c r="J934" s="53" t="s">
        <v>2820</v>
      </c>
      <c r="K934" s="54" t="s">
        <v>2821</v>
      </c>
    </row>
    <row r="935" spans="1:11" x14ac:dyDescent="0.45">
      <c r="A935" s="39" t="s">
        <v>2801</v>
      </c>
      <c r="B935" s="53" t="s">
        <v>151</v>
      </c>
      <c r="C935" s="39" t="s">
        <v>2932</v>
      </c>
      <c r="D935" s="53" t="s">
        <v>2933</v>
      </c>
      <c r="E935" s="60" t="s">
        <v>2934</v>
      </c>
      <c r="F935" s="60" t="str">
        <f t="shared" si="14"/>
        <v>長野県下伊那郡根羽村</v>
      </c>
      <c r="G935" s="61">
        <v>20410</v>
      </c>
      <c r="H935" s="53" t="s">
        <v>2820</v>
      </c>
      <c r="I935" s="39" t="s">
        <v>2821</v>
      </c>
      <c r="J935" s="53" t="s">
        <v>2820</v>
      </c>
      <c r="K935" s="54" t="s">
        <v>2821</v>
      </c>
    </row>
    <row r="936" spans="1:11" x14ac:dyDescent="0.45">
      <c r="A936" s="39" t="s">
        <v>2801</v>
      </c>
      <c r="B936" s="53" t="s">
        <v>151</v>
      </c>
      <c r="C936" s="39" t="s">
        <v>2935</v>
      </c>
      <c r="D936" s="53" t="s">
        <v>2936</v>
      </c>
      <c r="E936" s="60" t="s">
        <v>2937</v>
      </c>
      <c r="F936" s="60" t="str">
        <f t="shared" si="14"/>
        <v>長野県下伊那郡下條村</v>
      </c>
      <c r="G936" s="61">
        <v>20411</v>
      </c>
      <c r="H936" s="53" t="s">
        <v>2820</v>
      </c>
      <c r="I936" s="39" t="s">
        <v>2821</v>
      </c>
      <c r="J936" s="53" t="s">
        <v>2820</v>
      </c>
      <c r="K936" s="54" t="s">
        <v>2821</v>
      </c>
    </row>
    <row r="937" spans="1:11" x14ac:dyDescent="0.45">
      <c r="A937" s="39" t="s">
        <v>2801</v>
      </c>
      <c r="B937" s="53" t="s">
        <v>151</v>
      </c>
      <c r="C937" s="39" t="s">
        <v>2938</v>
      </c>
      <c r="D937" s="53" t="s">
        <v>2939</v>
      </c>
      <c r="E937" s="60" t="s">
        <v>2940</v>
      </c>
      <c r="F937" s="60" t="str">
        <f t="shared" si="14"/>
        <v>長野県下伊那郡売木村</v>
      </c>
      <c r="G937" s="61">
        <v>20412</v>
      </c>
      <c r="H937" s="53" t="s">
        <v>2820</v>
      </c>
      <c r="I937" s="39" t="s">
        <v>2821</v>
      </c>
      <c r="J937" s="53" t="s">
        <v>2820</v>
      </c>
      <c r="K937" s="54" t="s">
        <v>2821</v>
      </c>
    </row>
    <row r="938" spans="1:11" x14ac:dyDescent="0.45">
      <c r="A938" s="39" t="s">
        <v>2801</v>
      </c>
      <c r="B938" s="53" t="s">
        <v>151</v>
      </c>
      <c r="C938" s="39" t="s">
        <v>2941</v>
      </c>
      <c r="D938" s="53" t="s">
        <v>2942</v>
      </c>
      <c r="E938" s="60" t="s">
        <v>2943</v>
      </c>
      <c r="F938" s="60" t="str">
        <f t="shared" si="14"/>
        <v>長野県下伊那郡天龍村</v>
      </c>
      <c r="G938" s="61">
        <v>20413</v>
      </c>
      <c r="H938" s="53" t="s">
        <v>2820</v>
      </c>
      <c r="I938" s="39" t="s">
        <v>2821</v>
      </c>
      <c r="J938" s="53" t="s">
        <v>2820</v>
      </c>
      <c r="K938" s="54" t="s">
        <v>2821</v>
      </c>
    </row>
    <row r="939" spans="1:11" x14ac:dyDescent="0.45">
      <c r="A939" s="39" t="s">
        <v>2801</v>
      </c>
      <c r="B939" s="53" t="s">
        <v>151</v>
      </c>
      <c r="C939" s="39" t="s">
        <v>2944</v>
      </c>
      <c r="D939" s="53" t="s">
        <v>2945</v>
      </c>
      <c r="E939" s="60" t="s">
        <v>2946</v>
      </c>
      <c r="F939" s="60" t="str">
        <f t="shared" si="14"/>
        <v>長野県下伊那郡泰阜村</v>
      </c>
      <c r="G939" s="61">
        <v>20414</v>
      </c>
      <c r="H939" s="53" t="s">
        <v>2820</v>
      </c>
      <c r="I939" s="39" t="s">
        <v>2821</v>
      </c>
      <c r="J939" s="53" t="s">
        <v>2820</v>
      </c>
      <c r="K939" s="54" t="s">
        <v>2821</v>
      </c>
    </row>
    <row r="940" spans="1:11" x14ac:dyDescent="0.45">
      <c r="A940" s="39" t="s">
        <v>2801</v>
      </c>
      <c r="B940" s="53" t="s">
        <v>151</v>
      </c>
      <c r="C940" s="39" t="s">
        <v>2947</v>
      </c>
      <c r="D940" s="53" t="s">
        <v>2948</v>
      </c>
      <c r="E940" s="60" t="s">
        <v>2949</v>
      </c>
      <c r="F940" s="60" t="str">
        <f t="shared" si="14"/>
        <v>長野県下伊那郡喬木村</v>
      </c>
      <c r="G940" s="61">
        <v>20415</v>
      </c>
      <c r="H940" s="53" t="s">
        <v>2820</v>
      </c>
      <c r="I940" s="39" t="s">
        <v>2821</v>
      </c>
      <c r="J940" s="53" t="s">
        <v>2820</v>
      </c>
      <c r="K940" s="54" t="s">
        <v>2821</v>
      </c>
    </row>
    <row r="941" spans="1:11" x14ac:dyDescent="0.45">
      <c r="A941" s="39" t="s">
        <v>2801</v>
      </c>
      <c r="B941" s="53" t="s">
        <v>151</v>
      </c>
      <c r="C941" s="39" t="s">
        <v>2950</v>
      </c>
      <c r="D941" s="53" t="s">
        <v>2951</v>
      </c>
      <c r="E941" s="60" t="s">
        <v>2952</v>
      </c>
      <c r="F941" s="60" t="str">
        <f t="shared" si="14"/>
        <v>長野県下伊那郡豊丘村</v>
      </c>
      <c r="G941" s="61">
        <v>20416</v>
      </c>
      <c r="H941" s="53" t="s">
        <v>2820</v>
      </c>
      <c r="I941" s="39" t="s">
        <v>2821</v>
      </c>
      <c r="J941" s="53" t="s">
        <v>2820</v>
      </c>
      <c r="K941" s="54" t="s">
        <v>2821</v>
      </c>
    </row>
    <row r="942" spans="1:11" x14ac:dyDescent="0.45">
      <c r="A942" s="39" t="s">
        <v>2801</v>
      </c>
      <c r="B942" s="53" t="s">
        <v>151</v>
      </c>
      <c r="C942" s="39" t="s">
        <v>2953</v>
      </c>
      <c r="D942" s="53" t="s">
        <v>2954</v>
      </c>
      <c r="E942" s="60" t="s">
        <v>2955</v>
      </c>
      <c r="F942" s="60" t="str">
        <f t="shared" si="14"/>
        <v>長野県下伊那郡大鹿村</v>
      </c>
      <c r="G942" s="61">
        <v>20417</v>
      </c>
      <c r="H942" s="53" t="s">
        <v>2820</v>
      </c>
      <c r="I942" s="39" t="s">
        <v>2821</v>
      </c>
      <c r="J942" s="53" t="s">
        <v>2820</v>
      </c>
      <c r="K942" s="54" t="s">
        <v>2821</v>
      </c>
    </row>
    <row r="943" spans="1:11" x14ac:dyDescent="0.45">
      <c r="A943" s="39" t="s">
        <v>2801</v>
      </c>
      <c r="B943" s="53" t="s">
        <v>151</v>
      </c>
      <c r="C943" s="39" t="s">
        <v>2956</v>
      </c>
      <c r="D943" s="53" t="s">
        <v>2957</v>
      </c>
      <c r="E943" s="60" t="s">
        <v>2958</v>
      </c>
      <c r="F943" s="60" t="str">
        <f t="shared" si="14"/>
        <v>長野県木曽郡上松町</v>
      </c>
      <c r="G943" s="61">
        <v>20422</v>
      </c>
      <c r="H943" s="53" t="s">
        <v>2959</v>
      </c>
      <c r="I943" s="39" t="s">
        <v>2960</v>
      </c>
      <c r="J943" s="53" t="s">
        <v>2959</v>
      </c>
      <c r="K943" s="54" t="s">
        <v>2960</v>
      </c>
    </row>
    <row r="944" spans="1:11" x14ac:dyDescent="0.45">
      <c r="A944" s="39" t="s">
        <v>2801</v>
      </c>
      <c r="B944" s="53" t="s">
        <v>151</v>
      </c>
      <c r="C944" s="39" t="s">
        <v>2961</v>
      </c>
      <c r="D944" s="53" t="s">
        <v>2962</v>
      </c>
      <c r="E944" s="60" t="s">
        <v>2963</v>
      </c>
      <c r="F944" s="60" t="str">
        <f t="shared" si="14"/>
        <v>長野県木曽郡南木曽町</v>
      </c>
      <c r="G944" s="61">
        <v>20423</v>
      </c>
      <c r="H944" s="53" t="s">
        <v>2959</v>
      </c>
      <c r="I944" s="39" t="s">
        <v>2960</v>
      </c>
      <c r="J944" s="53" t="s">
        <v>2959</v>
      </c>
      <c r="K944" s="54" t="s">
        <v>2960</v>
      </c>
    </row>
    <row r="945" spans="1:11" x14ac:dyDescent="0.45">
      <c r="A945" s="39" t="s">
        <v>2801</v>
      </c>
      <c r="B945" s="53" t="s">
        <v>151</v>
      </c>
      <c r="C945" s="39" t="s">
        <v>2964</v>
      </c>
      <c r="D945" s="53" t="s">
        <v>2965</v>
      </c>
      <c r="E945" s="60" t="s">
        <v>2966</v>
      </c>
      <c r="F945" s="60" t="str">
        <f t="shared" si="14"/>
        <v>長野県木曽郡木祖村</v>
      </c>
      <c r="G945" s="61">
        <v>20425</v>
      </c>
      <c r="H945" s="53" t="s">
        <v>2959</v>
      </c>
      <c r="I945" s="39" t="s">
        <v>2960</v>
      </c>
      <c r="J945" s="53" t="s">
        <v>2959</v>
      </c>
      <c r="K945" s="54" t="s">
        <v>2960</v>
      </c>
    </row>
    <row r="946" spans="1:11" x14ac:dyDescent="0.45">
      <c r="A946" s="39" t="s">
        <v>2801</v>
      </c>
      <c r="B946" s="53" t="s">
        <v>151</v>
      </c>
      <c r="C946" s="39" t="s">
        <v>2967</v>
      </c>
      <c r="D946" s="53" t="s">
        <v>2968</v>
      </c>
      <c r="E946" s="60" t="s">
        <v>2969</v>
      </c>
      <c r="F946" s="60" t="str">
        <f t="shared" si="14"/>
        <v>長野県木曽郡王滝村</v>
      </c>
      <c r="G946" s="61">
        <v>20429</v>
      </c>
      <c r="H946" s="53" t="s">
        <v>2959</v>
      </c>
      <c r="I946" s="39" t="s">
        <v>2960</v>
      </c>
      <c r="J946" s="53" t="s">
        <v>2959</v>
      </c>
      <c r="K946" s="54" t="s">
        <v>2960</v>
      </c>
    </row>
    <row r="947" spans="1:11" x14ac:dyDescent="0.45">
      <c r="A947" s="39" t="s">
        <v>2801</v>
      </c>
      <c r="B947" s="53" t="s">
        <v>151</v>
      </c>
      <c r="C947" s="39" t="s">
        <v>2970</v>
      </c>
      <c r="D947" s="53" t="s">
        <v>2971</v>
      </c>
      <c r="E947" s="60" t="s">
        <v>2972</v>
      </c>
      <c r="F947" s="60" t="str">
        <f t="shared" si="14"/>
        <v>長野県木曽郡大桑村</v>
      </c>
      <c r="G947" s="61">
        <v>20430</v>
      </c>
      <c r="H947" s="53" t="s">
        <v>2959</v>
      </c>
      <c r="I947" s="39" t="s">
        <v>2960</v>
      </c>
      <c r="J947" s="53" t="s">
        <v>2959</v>
      </c>
      <c r="K947" s="54" t="s">
        <v>2960</v>
      </c>
    </row>
    <row r="948" spans="1:11" x14ac:dyDescent="0.45">
      <c r="A948" s="39" t="s">
        <v>2801</v>
      </c>
      <c r="B948" s="53" t="s">
        <v>151</v>
      </c>
      <c r="C948" s="39" t="s">
        <v>2973</v>
      </c>
      <c r="D948" s="53" t="s">
        <v>2974</v>
      </c>
      <c r="E948" s="60" t="s">
        <v>2975</v>
      </c>
      <c r="F948" s="60" t="str">
        <f t="shared" si="14"/>
        <v>長野県木曽郡木曽町</v>
      </c>
      <c r="G948" s="61">
        <v>20432</v>
      </c>
      <c r="H948" s="53" t="s">
        <v>2959</v>
      </c>
      <c r="I948" s="39" t="s">
        <v>2960</v>
      </c>
      <c r="J948" s="53" t="s">
        <v>2959</v>
      </c>
      <c r="K948" s="54" t="s">
        <v>2960</v>
      </c>
    </row>
    <row r="949" spans="1:11" x14ac:dyDescent="0.45">
      <c r="A949" s="39" t="s">
        <v>2801</v>
      </c>
      <c r="B949" s="53" t="s">
        <v>151</v>
      </c>
      <c r="C949" s="39" t="s">
        <v>2976</v>
      </c>
      <c r="D949" s="53" t="s">
        <v>2977</v>
      </c>
      <c r="E949" s="60" t="s">
        <v>2978</v>
      </c>
      <c r="F949" s="60" t="str">
        <f t="shared" si="14"/>
        <v>長野県東筑摩郡麻績村</v>
      </c>
      <c r="G949" s="61">
        <v>20446</v>
      </c>
      <c r="H949" s="53" t="s">
        <v>2808</v>
      </c>
      <c r="I949" s="39" t="s">
        <v>2809</v>
      </c>
      <c r="J949" s="53" t="s">
        <v>2808</v>
      </c>
      <c r="K949" s="54" t="s">
        <v>2809</v>
      </c>
    </row>
    <row r="950" spans="1:11" x14ac:dyDescent="0.45">
      <c r="A950" s="39" t="s">
        <v>2801</v>
      </c>
      <c r="B950" s="53" t="s">
        <v>151</v>
      </c>
      <c r="C950" s="39" t="s">
        <v>2979</v>
      </c>
      <c r="D950" s="53" t="s">
        <v>2980</v>
      </c>
      <c r="E950" s="60" t="s">
        <v>2981</v>
      </c>
      <c r="F950" s="60" t="str">
        <f t="shared" si="14"/>
        <v>長野県東筑摩郡生坂村</v>
      </c>
      <c r="G950" s="61">
        <v>20448</v>
      </c>
      <c r="H950" s="53" t="s">
        <v>2808</v>
      </c>
      <c r="I950" s="39" t="s">
        <v>2809</v>
      </c>
      <c r="J950" s="53" t="s">
        <v>2808</v>
      </c>
      <c r="K950" s="54" t="s">
        <v>2809</v>
      </c>
    </row>
    <row r="951" spans="1:11" x14ac:dyDescent="0.45">
      <c r="A951" s="39" t="s">
        <v>2801</v>
      </c>
      <c r="B951" s="53" t="s">
        <v>151</v>
      </c>
      <c r="C951" s="39" t="s">
        <v>2982</v>
      </c>
      <c r="D951" s="53" t="s">
        <v>2983</v>
      </c>
      <c r="E951" s="60" t="s">
        <v>2984</v>
      </c>
      <c r="F951" s="60" t="str">
        <f t="shared" si="14"/>
        <v>長野県東筑摩郡山形村</v>
      </c>
      <c r="G951" s="61">
        <v>20450</v>
      </c>
      <c r="H951" s="53" t="s">
        <v>2808</v>
      </c>
      <c r="I951" s="39" t="s">
        <v>2809</v>
      </c>
      <c r="J951" s="53" t="s">
        <v>2808</v>
      </c>
      <c r="K951" s="54" t="s">
        <v>2809</v>
      </c>
    </row>
    <row r="952" spans="1:11" x14ac:dyDescent="0.45">
      <c r="A952" s="39" t="s">
        <v>2801</v>
      </c>
      <c r="B952" s="53" t="s">
        <v>151</v>
      </c>
      <c r="C952" s="39" t="s">
        <v>2985</v>
      </c>
      <c r="D952" s="53" t="s">
        <v>2986</v>
      </c>
      <c r="E952" s="60" t="s">
        <v>2987</v>
      </c>
      <c r="F952" s="60" t="str">
        <f t="shared" si="14"/>
        <v>長野県東筑摩郡朝日村</v>
      </c>
      <c r="G952" s="61">
        <v>20451</v>
      </c>
      <c r="H952" s="53" t="s">
        <v>2808</v>
      </c>
      <c r="I952" s="39" t="s">
        <v>2809</v>
      </c>
      <c r="J952" s="53" t="s">
        <v>2808</v>
      </c>
      <c r="K952" s="54" t="s">
        <v>2809</v>
      </c>
    </row>
    <row r="953" spans="1:11" x14ac:dyDescent="0.45">
      <c r="A953" s="39" t="s">
        <v>2801</v>
      </c>
      <c r="B953" s="53" t="s">
        <v>151</v>
      </c>
      <c r="C953" s="39" t="s">
        <v>2988</v>
      </c>
      <c r="D953" s="53" t="s">
        <v>2989</v>
      </c>
      <c r="E953" s="60" t="s">
        <v>2990</v>
      </c>
      <c r="F953" s="60" t="str">
        <f t="shared" si="14"/>
        <v>長野県東筑摩郡筑北村</v>
      </c>
      <c r="G953" s="61">
        <v>20452</v>
      </c>
      <c r="H953" s="53" t="s">
        <v>2808</v>
      </c>
      <c r="I953" s="39" t="s">
        <v>2809</v>
      </c>
      <c r="J953" s="53" t="s">
        <v>2808</v>
      </c>
      <c r="K953" s="54" t="s">
        <v>2809</v>
      </c>
    </row>
    <row r="954" spans="1:11" x14ac:dyDescent="0.45">
      <c r="A954" s="39" t="s">
        <v>2801</v>
      </c>
      <c r="B954" s="53" t="s">
        <v>151</v>
      </c>
      <c r="C954" s="39" t="s">
        <v>2991</v>
      </c>
      <c r="D954" s="53" t="s">
        <v>748</v>
      </c>
      <c r="E954" s="60" t="s">
        <v>2992</v>
      </c>
      <c r="F954" s="60" t="str">
        <f t="shared" si="14"/>
        <v>長野県北安曇郡池田町</v>
      </c>
      <c r="G954" s="61">
        <v>20481</v>
      </c>
      <c r="H954" s="53" t="s">
        <v>2842</v>
      </c>
      <c r="I954" s="39" t="s">
        <v>2843</v>
      </c>
      <c r="J954" s="53" t="s">
        <v>2842</v>
      </c>
      <c r="K954" s="54" t="s">
        <v>2843</v>
      </c>
    </row>
    <row r="955" spans="1:11" x14ac:dyDescent="0.45">
      <c r="A955" s="39" t="s">
        <v>2801</v>
      </c>
      <c r="B955" s="53" t="s">
        <v>151</v>
      </c>
      <c r="C955" s="39" t="s">
        <v>2993</v>
      </c>
      <c r="D955" s="53" t="s">
        <v>2994</v>
      </c>
      <c r="E955" s="60" t="s">
        <v>2995</v>
      </c>
      <c r="F955" s="60" t="str">
        <f t="shared" si="14"/>
        <v>長野県北安曇郡松川村</v>
      </c>
      <c r="G955" s="61">
        <v>20482</v>
      </c>
      <c r="H955" s="53" t="s">
        <v>2842</v>
      </c>
      <c r="I955" s="39" t="s">
        <v>2843</v>
      </c>
      <c r="J955" s="53" t="s">
        <v>2842</v>
      </c>
      <c r="K955" s="54" t="s">
        <v>2843</v>
      </c>
    </row>
    <row r="956" spans="1:11" x14ac:dyDescent="0.45">
      <c r="A956" s="39" t="s">
        <v>2801</v>
      </c>
      <c r="B956" s="53" t="s">
        <v>151</v>
      </c>
      <c r="C956" s="39" t="s">
        <v>2996</v>
      </c>
      <c r="D956" s="53" t="s">
        <v>2997</v>
      </c>
      <c r="E956" s="60" t="s">
        <v>2998</v>
      </c>
      <c r="F956" s="60" t="str">
        <f t="shared" si="14"/>
        <v>長野県北安曇郡白馬村</v>
      </c>
      <c r="G956" s="61">
        <v>20485</v>
      </c>
      <c r="H956" s="53" t="s">
        <v>2842</v>
      </c>
      <c r="I956" s="39" t="s">
        <v>2843</v>
      </c>
      <c r="J956" s="53" t="s">
        <v>2842</v>
      </c>
      <c r="K956" s="54" t="s">
        <v>2843</v>
      </c>
    </row>
    <row r="957" spans="1:11" x14ac:dyDescent="0.45">
      <c r="A957" s="39" t="s">
        <v>2801</v>
      </c>
      <c r="B957" s="53" t="s">
        <v>151</v>
      </c>
      <c r="C957" s="39" t="s">
        <v>2999</v>
      </c>
      <c r="D957" s="53" t="s">
        <v>3000</v>
      </c>
      <c r="E957" s="60" t="s">
        <v>3001</v>
      </c>
      <c r="F957" s="60" t="str">
        <f t="shared" si="14"/>
        <v>長野県北安曇郡小谷村</v>
      </c>
      <c r="G957" s="61">
        <v>20486</v>
      </c>
      <c r="H957" s="53" t="s">
        <v>2842</v>
      </c>
      <c r="I957" s="39" t="s">
        <v>2843</v>
      </c>
      <c r="J957" s="53" t="s">
        <v>2842</v>
      </c>
      <c r="K957" s="54" t="s">
        <v>2843</v>
      </c>
    </row>
    <row r="958" spans="1:11" x14ac:dyDescent="0.45">
      <c r="A958" s="39" t="s">
        <v>2801</v>
      </c>
      <c r="B958" s="53" t="s">
        <v>151</v>
      </c>
      <c r="C958" s="39" t="s">
        <v>3002</v>
      </c>
      <c r="D958" s="53" t="s">
        <v>3003</v>
      </c>
      <c r="E958" s="60" t="s">
        <v>3004</v>
      </c>
      <c r="F958" s="60" t="str">
        <f t="shared" si="14"/>
        <v>長野県埴科郡坂城町</v>
      </c>
      <c r="G958" s="61">
        <v>20521</v>
      </c>
      <c r="H958" s="53" t="s">
        <v>2804</v>
      </c>
      <c r="I958" s="39" t="s">
        <v>2805</v>
      </c>
      <c r="J958" s="53" t="s">
        <v>2804</v>
      </c>
      <c r="K958" s="54" t="s">
        <v>2805</v>
      </c>
    </row>
    <row r="959" spans="1:11" x14ac:dyDescent="0.45">
      <c r="A959" s="39" t="s">
        <v>2801</v>
      </c>
      <c r="B959" s="53" t="s">
        <v>151</v>
      </c>
      <c r="C959" s="39" t="s">
        <v>3005</v>
      </c>
      <c r="D959" s="53" t="s">
        <v>3006</v>
      </c>
      <c r="E959" s="60" t="s">
        <v>3007</v>
      </c>
      <c r="F959" s="60" t="str">
        <f t="shared" si="14"/>
        <v>長野県上高井郡小布施町</v>
      </c>
      <c r="G959" s="61">
        <v>20541</v>
      </c>
      <c r="H959" s="53" t="s">
        <v>2804</v>
      </c>
      <c r="I959" s="39" t="s">
        <v>2805</v>
      </c>
      <c r="J959" s="53" t="s">
        <v>2804</v>
      </c>
      <c r="K959" s="54" t="s">
        <v>2805</v>
      </c>
    </row>
    <row r="960" spans="1:11" x14ac:dyDescent="0.45">
      <c r="A960" s="39" t="s">
        <v>2801</v>
      </c>
      <c r="B960" s="53" t="s">
        <v>151</v>
      </c>
      <c r="C960" s="39" t="s">
        <v>3008</v>
      </c>
      <c r="D960" s="53" t="s">
        <v>1763</v>
      </c>
      <c r="E960" s="60" t="s">
        <v>3009</v>
      </c>
      <c r="F960" s="60" t="str">
        <f t="shared" si="14"/>
        <v>長野県上高井郡高山村</v>
      </c>
      <c r="G960" s="61">
        <v>20543</v>
      </c>
      <c r="H960" s="53" t="s">
        <v>2804</v>
      </c>
      <c r="I960" s="39" t="s">
        <v>2805</v>
      </c>
      <c r="J960" s="53" t="s">
        <v>2804</v>
      </c>
      <c r="K960" s="54" t="s">
        <v>2805</v>
      </c>
    </row>
    <row r="961" spans="1:11" x14ac:dyDescent="0.45">
      <c r="A961" s="39" t="s">
        <v>2801</v>
      </c>
      <c r="B961" s="53" t="s">
        <v>151</v>
      </c>
      <c r="C961" s="39" t="s">
        <v>3010</v>
      </c>
      <c r="D961" s="53" t="s">
        <v>3011</v>
      </c>
      <c r="E961" s="60" t="s">
        <v>3012</v>
      </c>
      <c r="F961" s="60" t="str">
        <f t="shared" si="14"/>
        <v>長野県下高井郡山ノ内町</v>
      </c>
      <c r="G961" s="61">
        <v>20561</v>
      </c>
      <c r="H961" s="53" t="s">
        <v>2838</v>
      </c>
      <c r="I961" s="39" t="s">
        <v>2839</v>
      </c>
      <c r="J961" s="53" t="s">
        <v>2838</v>
      </c>
      <c r="K961" s="54" t="s">
        <v>2839</v>
      </c>
    </row>
    <row r="962" spans="1:11" x14ac:dyDescent="0.45">
      <c r="A962" s="39" t="s">
        <v>2801</v>
      </c>
      <c r="B962" s="53" t="s">
        <v>151</v>
      </c>
      <c r="C962" s="39" t="s">
        <v>3013</v>
      </c>
      <c r="D962" s="53" t="s">
        <v>3014</v>
      </c>
      <c r="E962" s="60" t="s">
        <v>3015</v>
      </c>
      <c r="F962" s="60" t="str">
        <f t="shared" si="14"/>
        <v>長野県下高井郡木島平村</v>
      </c>
      <c r="G962" s="61">
        <v>20562</v>
      </c>
      <c r="H962" s="53" t="s">
        <v>2838</v>
      </c>
      <c r="I962" s="39" t="s">
        <v>2839</v>
      </c>
      <c r="J962" s="53" t="s">
        <v>2838</v>
      </c>
      <c r="K962" s="54" t="s">
        <v>2839</v>
      </c>
    </row>
    <row r="963" spans="1:11" x14ac:dyDescent="0.45">
      <c r="A963" s="39" t="s">
        <v>2801</v>
      </c>
      <c r="B963" s="53" t="s">
        <v>151</v>
      </c>
      <c r="C963" s="39" t="s">
        <v>3016</v>
      </c>
      <c r="D963" s="53" t="s">
        <v>3017</v>
      </c>
      <c r="E963" s="60" t="s">
        <v>3018</v>
      </c>
      <c r="F963" s="60" t="str">
        <f t="shared" ref="F963:F1026" si="15">B963&amp;E963</f>
        <v>長野県下高井郡野沢温泉村</v>
      </c>
      <c r="G963" s="61">
        <v>20563</v>
      </c>
      <c r="H963" s="53" t="s">
        <v>2838</v>
      </c>
      <c r="I963" s="39" t="s">
        <v>2839</v>
      </c>
      <c r="J963" s="53" t="s">
        <v>2838</v>
      </c>
      <c r="K963" s="54" t="s">
        <v>2839</v>
      </c>
    </row>
    <row r="964" spans="1:11" x14ac:dyDescent="0.45">
      <c r="A964" s="39" t="s">
        <v>2801</v>
      </c>
      <c r="B964" s="53" t="s">
        <v>151</v>
      </c>
      <c r="C964" s="39" t="s">
        <v>3019</v>
      </c>
      <c r="D964" s="53" t="s">
        <v>3020</v>
      </c>
      <c r="E964" s="60" t="s">
        <v>3021</v>
      </c>
      <c r="F964" s="60" t="str">
        <f t="shared" si="15"/>
        <v>長野県上水内郡信濃町</v>
      </c>
      <c r="G964" s="61">
        <v>20583</v>
      </c>
      <c r="H964" s="53" t="s">
        <v>2804</v>
      </c>
      <c r="I964" s="39" t="s">
        <v>2805</v>
      </c>
      <c r="J964" s="53" t="s">
        <v>2804</v>
      </c>
      <c r="K964" s="54" t="s">
        <v>2805</v>
      </c>
    </row>
    <row r="965" spans="1:11" x14ac:dyDescent="0.45">
      <c r="A965" s="39" t="s">
        <v>2801</v>
      </c>
      <c r="B965" s="53" t="s">
        <v>151</v>
      </c>
      <c r="C965" s="39" t="s">
        <v>3022</v>
      </c>
      <c r="D965" s="53" t="s">
        <v>3023</v>
      </c>
      <c r="E965" s="60" t="s">
        <v>3024</v>
      </c>
      <c r="F965" s="60" t="str">
        <f t="shared" si="15"/>
        <v>長野県上水内郡小川村</v>
      </c>
      <c r="G965" s="61">
        <v>20588</v>
      </c>
      <c r="H965" s="53" t="s">
        <v>2804</v>
      </c>
      <c r="I965" s="39" t="s">
        <v>2805</v>
      </c>
      <c r="J965" s="53" t="s">
        <v>2804</v>
      </c>
      <c r="K965" s="54" t="s">
        <v>2805</v>
      </c>
    </row>
    <row r="966" spans="1:11" x14ac:dyDescent="0.45">
      <c r="A966" s="39" t="s">
        <v>2801</v>
      </c>
      <c r="B966" s="53" t="s">
        <v>151</v>
      </c>
      <c r="C966" s="39" t="s">
        <v>3025</v>
      </c>
      <c r="D966" s="53" t="s">
        <v>3026</v>
      </c>
      <c r="E966" s="60" t="s">
        <v>3027</v>
      </c>
      <c r="F966" s="60" t="str">
        <f t="shared" si="15"/>
        <v>長野県上水内郡飯綱町</v>
      </c>
      <c r="G966" s="61">
        <v>20590</v>
      </c>
      <c r="H966" s="53" t="s">
        <v>2804</v>
      </c>
      <c r="I966" s="39" t="s">
        <v>2805</v>
      </c>
      <c r="J966" s="53" t="s">
        <v>2804</v>
      </c>
      <c r="K966" s="54" t="s">
        <v>2805</v>
      </c>
    </row>
    <row r="967" spans="1:11" x14ac:dyDescent="0.45">
      <c r="A967" s="39" t="s">
        <v>2801</v>
      </c>
      <c r="B967" s="53" t="s">
        <v>151</v>
      </c>
      <c r="C967" s="39" t="s">
        <v>3028</v>
      </c>
      <c r="D967" s="53" t="s">
        <v>3029</v>
      </c>
      <c r="E967" s="60" t="s">
        <v>3030</v>
      </c>
      <c r="F967" s="60" t="str">
        <f t="shared" si="15"/>
        <v>長野県下水内郡栄村</v>
      </c>
      <c r="G967" s="61">
        <v>20602</v>
      </c>
      <c r="H967" s="53" t="s">
        <v>2838</v>
      </c>
      <c r="I967" s="39" t="s">
        <v>2839</v>
      </c>
      <c r="J967" s="53" t="s">
        <v>2838</v>
      </c>
      <c r="K967" s="54" t="s">
        <v>2839</v>
      </c>
    </row>
    <row r="968" spans="1:11" x14ac:dyDescent="0.45">
      <c r="A968" s="39" t="s">
        <v>3031</v>
      </c>
      <c r="B968" s="53" t="s">
        <v>152</v>
      </c>
      <c r="C968" s="39" t="s">
        <v>3032</v>
      </c>
      <c r="D968" s="53" t="s">
        <v>3033</v>
      </c>
      <c r="E968" s="60" t="s">
        <v>3033</v>
      </c>
      <c r="F968" s="60" t="str">
        <f t="shared" si="15"/>
        <v>岐阜県岐阜市</v>
      </c>
      <c r="G968" s="61">
        <v>21201</v>
      </c>
      <c r="H968" s="53" t="s">
        <v>3034</v>
      </c>
      <c r="I968" s="39" t="s">
        <v>3035</v>
      </c>
      <c r="J968" s="53" t="s">
        <v>3034</v>
      </c>
      <c r="K968" s="54" t="s">
        <v>3035</v>
      </c>
    </row>
    <row r="969" spans="1:11" x14ac:dyDescent="0.45">
      <c r="A969" s="39" t="s">
        <v>3031</v>
      </c>
      <c r="B969" s="53" t="s">
        <v>152</v>
      </c>
      <c r="C969" s="39" t="s">
        <v>3036</v>
      </c>
      <c r="D969" s="53" t="s">
        <v>3037</v>
      </c>
      <c r="E969" s="60" t="s">
        <v>3037</v>
      </c>
      <c r="F969" s="60" t="str">
        <f t="shared" si="15"/>
        <v>岐阜県大垣市</v>
      </c>
      <c r="G969" s="61">
        <v>21202</v>
      </c>
      <c r="H969" s="53" t="s">
        <v>3038</v>
      </c>
      <c r="I969" s="39" t="s">
        <v>3039</v>
      </c>
      <c r="J969" s="53" t="s">
        <v>3038</v>
      </c>
      <c r="K969" s="54" t="s">
        <v>3039</v>
      </c>
    </row>
    <row r="970" spans="1:11" x14ac:dyDescent="0.45">
      <c r="A970" s="39" t="s">
        <v>3031</v>
      </c>
      <c r="B970" s="53" t="s">
        <v>152</v>
      </c>
      <c r="C970" s="39" t="s">
        <v>3040</v>
      </c>
      <c r="D970" s="53" t="s">
        <v>3041</v>
      </c>
      <c r="E970" s="60" t="s">
        <v>3041</v>
      </c>
      <c r="F970" s="60" t="str">
        <f t="shared" si="15"/>
        <v>岐阜県高山市</v>
      </c>
      <c r="G970" s="61">
        <v>21203</v>
      </c>
      <c r="H970" s="53" t="s">
        <v>3042</v>
      </c>
      <c r="I970" s="39" t="s">
        <v>3043</v>
      </c>
      <c r="J970" s="53" t="s">
        <v>3042</v>
      </c>
      <c r="K970" s="54" t="s">
        <v>3043</v>
      </c>
    </row>
    <row r="971" spans="1:11" x14ac:dyDescent="0.45">
      <c r="A971" s="39" t="s">
        <v>3031</v>
      </c>
      <c r="B971" s="53" t="s">
        <v>152</v>
      </c>
      <c r="C971" s="39" t="s">
        <v>3044</v>
      </c>
      <c r="D971" s="53" t="s">
        <v>3045</v>
      </c>
      <c r="E971" s="60" t="s">
        <v>3045</v>
      </c>
      <c r="F971" s="60" t="str">
        <f t="shared" si="15"/>
        <v>岐阜県多治見市</v>
      </c>
      <c r="G971" s="61">
        <v>21204</v>
      </c>
      <c r="H971" s="53" t="s">
        <v>3046</v>
      </c>
      <c r="I971" s="39" t="s">
        <v>3047</v>
      </c>
      <c r="J971" s="53" t="s">
        <v>3046</v>
      </c>
      <c r="K971" s="54" t="s">
        <v>3047</v>
      </c>
    </row>
    <row r="972" spans="1:11" x14ac:dyDescent="0.45">
      <c r="A972" s="39" t="s">
        <v>3031</v>
      </c>
      <c r="B972" s="53" t="s">
        <v>152</v>
      </c>
      <c r="C972" s="39" t="s">
        <v>3048</v>
      </c>
      <c r="D972" s="53" t="s">
        <v>3049</v>
      </c>
      <c r="E972" s="60" t="s">
        <v>3049</v>
      </c>
      <c r="F972" s="60" t="str">
        <f t="shared" si="15"/>
        <v>岐阜県関市</v>
      </c>
      <c r="G972" s="61">
        <v>21205</v>
      </c>
      <c r="H972" s="53" t="s">
        <v>3050</v>
      </c>
      <c r="I972" s="39" t="s">
        <v>3051</v>
      </c>
      <c r="J972" s="53" t="s">
        <v>3050</v>
      </c>
      <c r="K972" s="54" t="s">
        <v>3051</v>
      </c>
    </row>
    <row r="973" spans="1:11" x14ac:dyDescent="0.45">
      <c r="A973" s="39" t="s">
        <v>3031</v>
      </c>
      <c r="B973" s="53" t="s">
        <v>152</v>
      </c>
      <c r="C973" s="39" t="s">
        <v>3052</v>
      </c>
      <c r="D973" s="53" t="s">
        <v>3053</v>
      </c>
      <c r="E973" s="60" t="s">
        <v>3053</v>
      </c>
      <c r="F973" s="60" t="str">
        <f t="shared" si="15"/>
        <v>岐阜県中津川市</v>
      </c>
      <c r="G973" s="61">
        <v>21206</v>
      </c>
      <c r="H973" s="53" t="s">
        <v>3046</v>
      </c>
      <c r="I973" s="39" t="s">
        <v>3047</v>
      </c>
      <c r="J973" s="53" t="s">
        <v>3046</v>
      </c>
      <c r="K973" s="54" t="s">
        <v>3047</v>
      </c>
    </row>
    <row r="974" spans="1:11" x14ac:dyDescent="0.45">
      <c r="A974" s="39" t="s">
        <v>3031</v>
      </c>
      <c r="B974" s="53" t="s">
        <v>152</v>
      </c>
      <c r="C974" s="39" t="s">
        <v>3054</v>
      </c>
      <c r="D974" s="53" t="s">
        <v>3055</v>
      </c>
      <c r="E974" s="60" t="s">
        <v>3055</v>
      </c>
      <c r="F974" s="60" t="str">
        <f t="shared" si="15"/>
        <v>岐阜県美濃市</v>
      </c>
      <c r="G974" s="61">
        <v>21207</v>
      </c>
      <c r="H974" s="53" t="s">
        <v>3050</v>
      </c>
      <c r="I974" s="39" t="s">
        <v>3051</v>
      </c>
      <c r="J974" s="53" t="s">
        <v>3050</v>
      </c>
      <c r="K974" s="54" t="s">
        <v>3051</v>
      </c>
    </row>
    <row r="975" spans="1:11" x14ac:dyDescent="0.45">
      <c r="A975" s="39" t="s">
        <v>3031</v>
      </c>
      <c r="B975" s="53" t="s">
        <v>152</v>
      </c>
      <c r="C975" s="39" t="s">
        <v>3056</v>
      </c>
      <c r="D975" s="53" t="s">
        <v>3057</v>
      </c>
      <c r="E975" s="60" t="s">
        <v>3057</v>
      </c>
      <c r="F975" s="60" t="str">
        <f t="shared" si="15"/>
        <v>岐阜県瑞浪市</v>
      </c>
      <c r="G975" s="61">
        <v>21208</v>
      </c>
      <c r="H975" s="53" t="s">
        <v>3046</v>
      </c>
      <c r="I975" s="39" t="s">
        <v>3047</v>
      </c>
      <c r="J975" s="53" t="s">
        <v>3046</v>
      </c>
      <c r="K975" s="54" t="s">
        <v>3047</v>
      </c>
    </row>
    <row r="976" spans="1:11" x14ac:dyDescent="0.45">
      <c r="A976" s="39" t="s">
        <v>3031</v>
      </c>
      <c r="B976" s="53" t="s">
        <v>152</v>
      </c>
      <c r="C976" s="39" t="s">
        <v>3058</v>
      </c>
      <c r="D976" s="53" t="s">
        <v>3059</v>
      </c>
      <c r="E976" s="60" t="s">
        <v>3059</v>
      </c>
      <c r="F976" s="60" t="str">
        <f t="shared" si="15"/>
        <v>岐阜県羽島市</v>
      </c>
      <c r="G976" s="61">
        <v>21209</v>
      </c>
      <c r="H976" s="53" t="s">
        <v>3034</v>
      </c>
      <c r="I976" s="39" t="s">
        <v>3035</v>
      </c>
      <c r="J976" s="53" t="s">
        <v>3034</v>
      </c>
      <c r="K976" s="54" t="s">
        <v>3035</v>
      </c>
    </row>
    <row r="977" spans="1:11" x14ac:dyDescent="0.45">
      <c r="A977" s="39" t="s">
        <v>3031</v>
      </c>
      <c r="B977" s="53" t="s">
        <v>152</v>
      </c>
      <c r="C977" s="39" t="s">
        <v>3060</v>
      </c>
      <c r="D977" s="53" t="s">
        <v>3061</v>
      </c>
      <c r="E977" s="60" t="s">
        <v>3061</v>
      </c>
      <c r="F977" s="60" t="str">
        <f t="shared" si="15"/>
        <v>岐阜県恵那市</v>
      </c>
      <c r="G977" s="61">
        <v>21210</v>
      </c>
      <c r="H977" s="53" t="s">
        <v>3046</v>
      </c>
      <c r="I977" s="39" t="s">
        <v>3047</v>
      </c>
      <c r="J977" s="53" t="s">
        <v>3046</v>
      </c>
      <c r="K977" s="54" t="s">
        <v>3047</v>
      </c>
    </row>
    <row r="978" spans="1:11" x14ac:dyDescent="0.45">
      <c r="A978" s="39" t="s">
        <v>3031</v>
      </c>
      <c r="B978" s="53" t="s">
        <v>152</v>
      </c>
      <c r="C978" s="39" t="s">
        <v>3062</v>
      </c>
      <c r="D978" s="53" t="s">
        <v>3063</v>
      </c>
      <c r="E978" s="60" t="s">
        <v>3063</v>
      </c>
      <c r="F978" s="60" t="str">
        <f t="shared" si="15"/>
        <v>岐阜県美濃加茂市</v>
      </c>
      <c r="G978" s="61">
        <v>21211</v>
      </c>
      <c r="H978" s="53" t="s">
        <v>3050</v>
      </c>
      <c r="I978" s="39" t="s">
        <v>3051</v>
      </c>
      <c r="J978" s="53" t="s">
        <v>3050</v>
      </c>
      <c r="K978" s="54" t="s">
        <v>3051</v>
      </c>
    </row>
    <row r="979" spans="1:11" x14ac:dyDescent="0.45">
      <c r="A979" s="39" t="s">
        <v>3031</v>
      </c>
      <c r="B979" s="53" t="s">
        <v>152</v>
      </c>
      <c r="C979" s="39" t="s">
        <v>3064</v>
      </c>
      <c r="D979" s="53" t="s">
        <v>3065</v>
      </c>
      <c r="E979" s="60" t="s">
        <v>3065</v>
      </c>
      <c r="F979" s="60" t="str">
        <f t="shared" si="15"/>
        <v>岐阜県土岐市</v>
      </c>
      <c r="G979" s="61">
        <v>21212</v>
      </c>
      <c r="H979" s="53" t="s">
        <v>3046</v>
      </c>
      <c r="I979" s="39" t="s">
        <v>3047</v>
      </c>
      <c r="J979" s="53" t="s">
        <v>3046</v>
      </c>
      <c r="K979" s="54" t="s">
        <v>3047</v>
      </c>
    </row>
    <row r="980" spans="1:11" x14ac:dyDescent="0.45">
      <c r="A980" s="39" t="s">
        <v>3031</v>
      </c>
      <c r="B980" s="53" t="s">
        <v>152</v>
      </c>
      <c r="C980" s="39" t="s">
        <v>3066</v>
      </c>
      <c r="D980" s="53" t="s">
        <v>3067</v>
      </c>
      <c r="E980" s="60" t="s">
        <v>3067</v>
      </c>
      <c r="F980" s="60" t="str">
        <f t="shared" si="15"/>
        <v>岐阜県各務原市</v>
      </c>
      <c r="G980" s="61">
        <v>21213</v>
      </c>
      <c r="H980" s="53" t="s">
        <v>3034</v>
      </c>
      <c r="I980" s="39" t="s">
        <v>3035</v>
      </c>
      <c r="J980" s="53" t="s">
        <v>3034</v>
      </c>
      <c r="K980" s="54" t="s">
        <v>3035</v>
      </c>
    </row>
    <row r="981" spans="1:11" x14ac:dyDescent="0.45">
      <c r="A981" s="39" t="s">
        <v>3031</v>
      </c>
      <c r="B981" s="53" t="s">
        <v>152</v>
      </c>
      <c r="C981" s="39" t="s">
        <v>3068</v>
      </c>
      <c r="D981" s="53" t="s">
        <v>3069</v>
      </c>
      <c r="E981" s="60" t="s">
        <v>3069</v>
      </c>
      <c r="F981" s="60" t="str">
        <f t="shared" si="15"/>
        <v>岐阜県可児市</v>
      </c>
      <c r="G981" s="61">
        <v>21214</v>
      </c>
      <c r="H981" s="53" t="s">
        <v>3050</v>
      </c>
      <c r="I981" s="39" t="s">
        <v>3051</v>
      </c>
      <c r="J981" s="53" t="s">
        <v>3050</v>
      </c>
      <c r="K981" s="54" t="s">
        <v>3051</v>
      </c>
    </row>
    <row r="982" spans="1:11" x14ac:dyDescent="0.45">
      <c r="A982" s="39" t="s">
        <v>3031</v>
      </c>
      <c r="B982" s="53" t="s">
        <v>152</v>
      </c>
      <c r="C982" s="39" t="s">
        <v>3070</v>
      </c>
      <c r="D982" s="53" t="s">
        <v>3071</v>
      </c>
      <c r="E982" s="60" t="s">
        <v>3071</v>
      </c>
      <c r="F982" s="60" t="str">
        <f t="shared" si="15"/>
        <v>岐阜県山県市</v>
      </c>
      <c r="G982" s="61">
        <v>21215</v>
      </c>
      <c r="H982" s="53" t="s">
        <v>3034</v>
      </c>
      <c r="I982" s="39" t="s">
        <v>3035</v>
      </c>
      <c r="J982" s="53" t="s">
        <v>3034</v>
      </c>
      <c r="K982" s="54" t="s">
        <v>3035</v>
      </c>
    </row>
    <row r="983" spans="1:11" x14ac:dyDescent="0.45">
      <c r="A983" s="39" t="s">
        <v>3031</v>
      </c>
      <c r="B983" s="53" t="s">
        <v>152</v>
      </c>
      <c r="C983" s="39" t="s">
        <v>3072</v>
      </c>
      <c r="D983" s="53" t="s">
        <v>3073</v>
      </c>
      <c r="E983" s="60" t="s">
        <v>3073</v>
      </c>
      <c r="F983" s="60" t="str">
        <f t="shared" si="15"/>
        <v>岐阜県瑞穂市</v>
      </c>
      <c r="G983" s="61">
        <v>21216</v>
      </c>
      <c r="H983" s="53" t="s">
        <v>3034</v>
      </c>
      <c r="I983" s="39" t="s">
        <v>3035</v>
      </c>
      <c r="J983" s="53" t="s">
        <v>3034</v>
      </c>
      <c r="K983" s="54" t="s">
        <v>3035</v>
      </c>
    </row>
    <row r="984" spans="1:11" x14ac:dyDescent="0.45">
      <c r="A984" s="39" t="s">
        <v>3031</v>
      </c>
      <c r="B984" s="53" t="s">
        <v>152</v>
      </c>
      <c r="C984" s="39" t="s">
        <v>3074</v>
      </c>
      <c r="D984" s="53" t="s">
        <v>3075</v>
      </c>
      <c r="E984" s="60" t="s">
        <v>3075</v>
      </c>
      <c r="F984" s="60" t="str">
        <f t="shared" si="15"/>
        <v>岐阜県飛騨市</v>
      </c>
      <c r="G984" s="61">
        <v>21217</v>
      </c>
      <c r="H984" s="53" t="s">
        <v>3042</v>
      </c>
      <c r="I984" s="39" t="s">
        <v>3043</v>
      </c>
      <c r="J984" s="53" t="s">
        <v>3042</v>
      </c>
      <c r="K984" s="54" t="s">
        <v>3043</v>
      </c>
    </row>
    <row r="985" spans="1:11" x14ac:dyDescent="0.45">
      <c r="A985" s="39" t="s">
        <v>3031</v>
      </c>
      <c r="B985" s="53" t="s">
        <v>152</v>
      </c>
      <c r="C985" s="39" t="s">
        <v>3076</v>
      </c>
      <c r="D985" s="53" t="s">
        <v>3077</v>
      </c>
      <c r="E985" s="60" t="s">
        <v>3077</v>
      </c>
      <c r="F985" s="60" t="str">
        <f t="shared" si="15"/>
        <v>岐阜県本巣市</v>
      </c>
      <c r="G985" s="61">
        <v>21218</v>
      </c>
      <c r="H985" s="53" t="s">
        <v>3034</v>
      </c>
      <c r="I985" s="39" t="s">
        <v>3035</v>
      </c>
      <c r="J985" s="53" t="s">
        <v>3034</v>
      </c>
      <c r="K985" s="54" t="s">
        <v>3035</v>
      </c>
    </row>
    <row r="986" spans="1:11" x14ac:dyDescent="0.45">
      <c r="A986" s="39" t="s">
        <v>3031</v>
      </c>
      <c r="B986" s="53" t="s">
        <v>152</v>
      </c>
      <c r="C986" s="39" t="s">
        <v>3078</v>
      </c>
      <c r="D986" s="53" t="s">
        <v>3079</v>
      </c>
      <c r="E986" s="60" t="s">
        <v>3079</v>
      </c>
      <c r="F986" s="60" t="str">
        <f t="shared" si="15"/>
        <v>岐阜県郡上市</v>
      </c>
      <c r="G986" s="61">
        <v>21219</v>
      </c>
      <c r="H986" s="53" t="s">
        <v>3050</v>
      </c>
      <c r="I986" s="39" t="s">
        <v>3051</v>
      </c>
      <c r="J986" s="53" t="s">
        <v>3050</v>
      </c>
      <c r="K986" s="54" t="s">
        <v>3051</v>
      </c>
    </row>
    <row r="987" spans="1:11" x14ac:dyDescent="0.45">
      <c r="A987" s="39" t="s">
        <v>3031</v>
      </c>
      <c r="B987" s="53" t="s">
        <v>152</v>
      </c>
      <c r="C987" s="39" t="s">
        <v>3080</v>
      </c>
      <c r="D987" s="53" t="s">
        <v>3081</v>
      </c>
      <c r="E987" s="60" t="s">
        <v>3081</v>
      </c>
      <c r="F987" s="60" t="str">
        <f t="shared" si="15"/>
        <v>岐阜県下呂市</v>
      </c>
      <c r="G987" s="61">
        <v>21220</v>
      </c>
      <c r="H987" s="53" t="s">
        <v>3042</v>
      </c>
      <c r="I987" s="39" t="s">
        <v>3043</v>
      </c>
      <c r="J987" s="53" t="s">
        <v>3042</v>
      </c>
      <c r="K987" s="54" t="s">
        <v>3043</v>
      </c>
    </row>
    <row r="988" spans="1:11" x14ac:dyDescent="0.45">
      <c r="A988" s="39" t="s">
        <v>3031</v>
      </c>
      <c r="B988" s="53" t="s">
        <v>152</v>
      </c>
      <c r="C988" s="39" t="s">
        <v>3082</v>
      </c>
      <c r="D988" s="53" t="s">
        <v>3083</v>
      </c>
      <c r="E988" s="60" t="s">
        <v>3083</v>
      </c>
      <c r="F988" s="60" t="str">
        <f t="shared" si="15"/>
        <v>岐阜県海津市</v>
      </c>
      <c r="G988" s="61">
        <v>21221</v>
      </c>
      <c r="H988" s="53" t="s">
        <v>3038</v>
      </c>
      <c r="I988" s="39" t="s">
        <v>3039</v>
      </c>
      <c r="J988" s="53" t="s">
        <v>3038</v>
      </c>
      <c r="K988" s="54" t="s">
        <v>3039</v>
      </c>
    </row>
    <row r="989" spans="1:11" x14ac:dyDescent="0.45">
      <c r="A989" s="39" t="s">
        <v>3031</v>
      </c>
      <c r="B989" s="53" t="s">
        <v>152</v>
      </c>
      <c r="C989" s="39" t="s">
        <v>3084</v>
      </c>
      <c r="D989" s="53" t="s">
        <v>3085</v>
      </c>
      <c r="E989" s="60" t="s">
        <v>3086</v>
      </c>
      <c r="F989" s="60" t="str">
        <f t="shared" si="15"/>
        <v>岐阜県羽島郡岐南町</v>
      </c>
      <c r="G989" s="61">
        <v>21302</v>
      </c>
      <c r="H989" s="53" t="s">
        <v>3034</v>
      </c>
      <c r="I989" s="39" t="s">
        <v>3035</v>
      </c>
      <c r="J989" s="53" t="s">
        <v>3034</v>
      </c>
      <c r="K989" s="54" t="s">
        <v>3035</v>
      </c>
    </row>
    <row r="990" spans="1:11" x14ac:dyDescent="0.45">
      <c r="A990" s="39" t="s">
        <v>3031</v>
      </c>
      <c r="B990" s="53" t="s">
        <v>152</v>
      </c>
      <c r="C990" s="39" t="s">
        <v>3087</v>
      </c>
      <c r="D990" s="53" t="s">
        <v>3088</v>
      </c>
      <c r="E990" s="60" t="s">
        <v>3089</v>
      </c>
      <c r="F990" s="60" t="str">
        <f t="shared" si="15"/>
        <v>岐阜県羽島郡笠松町</v>
      </c>
      <c r="G990" s="61">
        <v>21303</v>
      </c>
      <c r="H990" s="53" t="s">
        <v>3034</v>
      </c>
      <c r="I990" s="39" t="s">
        <v>3035</v>
      </c>
      <c r="J990" s="53" t="s">
        <v>3034</v>
      </c>
      <c r="K990" s="54" t="s">
        <v>3035</v>
      </c>
    </row>
    <row r="991" spans="1:11" x14ac:dyDescent="0.45">
      <c r="A991" s="39" t="s">
        <v>3031</v>
      </c>
      <c r="B991" s="53" t="s">
        <v>152</v>
      </c>
      <c r="C991" s="39" t="s">
        <v>3090</v>
      </c>
      <c r="D991" s="53" t="s">
        <v>3091</v>
      </c>
      <c r="E991" s="60" t="s">
        <v>3092</v>
      </c>
      <c r="F991" s="60" t="str">
        <f t="shared" si="15"/>
        <v>岐阜県養老郡養老町</v>
      </c>
      <c r="G991" s="61">
        <v>21341</v>
      </c>
      <c r="H991" s="53" t="s">
        <v>3038</v>
      </c>
      <c r="I991" s="39" t="s">
        <v>3039</v>
      </c>
      <c r="J991" s="53" t="s">
        <v>3038</v>
      </c>
      <c r="K991" s="54" t="s">
        <v>3039</v>
      </c>
    </row>
    <row r="992" spans="1:11" x14ac:dyDescent="0.45">
      <c r="A992" s="39" t="s">
        <v>3031</v>
      </c>
      <c r="B992" s="53" t="s">
        <v>152</v>
      </c>
      <c r="C992" s="39" t="s">
        <v>3093</v>
      </c>
      <c r="D992" s="53" t="s">
        <v>3094</v>
      </c>
      <c r="E992" s="60" t="s">
        <v>3095</v>
      </c>
      <c r="F992" s="60" t="str">
        <f t="shared" si="15"/>
        <v>岐阜県不破郡垂井町</v>
      </c>
      <c r="G992" s="61">
        <v>21361</v>
      </c>
      <c r="H992" s="53" t="s">
        <v>3038</v>
      </c>
      <c r="I992" s="39" t="s">
        <v>3039</v>
      </c>
      <c r="J992" s="53" t="s">
        <v>3038</v>
      </c>
      <c r="K992" s="54" t="s">
        <v>3039</v>
      </c>
    </row>
    <row r="993" spans="1:11" x14ac:dyDescent="0.45">
      <c r="A993" s="39" t="s">
        <v>3031</v>
      </c>
      <c r="B993" s="53" t="s">
        <v>152</v>
      </c>
      <c r="C993" s="39" t="s">
        <v>3096</v>
      </c>
      <c r="D993" s="53" t="s">
        <v>3097</v>
      </c>
      <c r="E993" s="60" t="s">
        <v>3098</v>
      </c>
      <c r="F993" s="60" t="str">
        <f t="shared" si="15"/>
        <v>岐阜県不破郡関ケ原町</v>
      </c>
      <c r="G993" s="61">
        <v>21362</v>
      </c>
      <c r="H993" s="53" t="s">
        <v>3038</v>
      </c>
      <c r="I993" s="39" t="s">
        <v>3039</v>
      </c>
      <c r="J993" s="53" t="s">
        <v>3038</v>
      </c>
      <c r="K993" s="54" t="s">
        <v>3039</v>
      </c>
    </row>
    <row r="994" spans="1:11" x14ac:dyDescent="0.45">
      <c r="A994" s="39" t="s">
        <v>3031</v>
      </c>
      <c r="B994" s="53" t="s">
        <v>152</v>
      </c>
      <c r="C994" s="39" t="s">
        <v>3099</v>
      </c>
      <c r="D994" s="53" t="s">
        <v>3100</v>
      </c>
      <c r="E994" s="60" t="s">
        <v>3101</v>
      </c>
      <c r="F994" s="60" t="str">
        <f t="shared" si="15"/>
        <v>岐阜県安八郡神戸町</v>
      </c>
      <c r="G994" s="61">
        <v>21381</v>
      </c>
      <c r="H994" s="53" t="s">
        <v>3038</v>
      </c>
      <c r="I994" s="39" t="s">
        <v>3039</v>
      </c>
      <c r="J994" s="53" t="s">
        <v>3038</v>
      </c>
      <c r="K994" s="54" t="s">
        <v>3039</v>
      </c>
    </row>
    <row r="995" spans="1:11" x14ac:dyDescent="0.45">
      <c r="A995" s="39" t="s">
        <v>3031</v>
      </c>
      <c r="B995" s="53" t="s">
        <v>152</v>
      </c>
      <c r="C995" s="39" t="s">
        <v>3102</v>
      </c>
      <c r="D995" s="53" t="s">
        <v>3103</v>
      </c>
      <c r="E995" s="60" t="s">
        <v>3104</v>
      </c>
      <c r="F995" s="60" t="str">
        <f t="shared" si="15"/>
        <v>岐阜県安八郡輪之内町</v>
      </c>
      <c r="G995" s="61">
        <v>21382</v>
      </c>
      <c r="H995" s="53" t="s">
        <v>3038</v>
      </c>
      <c r="I995" s="39" t="s">
        <v>3039</v>
      </c>
      <c r="J995" s="53" t="s">
        <v>3038</v>
      </c>
      <c r="K995" s="54" t="s">
        <v>3039</v>
      </c>
    </row>
    <row r="996" spans="1:11" x14ac:dyDescent="0.45">
      <c r="A996" s="39" t="s">
        <v>3031</v>
      </c>
      <c r="B996" s="53" t="s">
        <v>152</v>
      </c>
      <c r="C996" s="39" t="s">
        <v>3105</v>
      </c>
      <c r="D996" s="53" t="s">
        <v>3106</v>
      </c>
      <c r="E996" s="60" t="s">
        <v>3107</v>
      </c>
      <c r="F996" s="60" t="str">
        <f t="shared" si="15"/>
        <v>岐阜県安八郡安八町</v>
      </c>
      <c r="G996" s="61">
        <v>21383</v>
      </c>
      <c r="H996" s="53" t="s">
        <v>3038</v>
      </c>
      <c r="I996" s="39" t="s">
        <v>3039</v>
      </c>
      <c r="J996" s="53" t="s">
        <v>3038</v>
      </c>
      <c r="K996" s="54" t="s">
        <v>3039</v>
      </c>
    </row>
    <row r="997" spans="1:11" x14ac:dyDescent="0.45">
      <c r="A997" s="39" t="s">
        <v>3031</v>
      </c>
      <c r="B997" s="53" t="s">
        <v>152</v>
      </c>
      <c r="C997" s="39" t="s">
        <v>3108</v>
      </c>
      <c r="D997" s="53" t="s">
        <v>3109</v>
      </c>
      <c r="E997" s="60" t="s">
        <v>3110</v>
      </c>
      <c r="F997" s="60" t="str">
        <f t="shared" si="15"/>
        <v>岐阜県揖斐郡揖斐川町</v>
      </c>
      <c r="G997" s="61">
        <v>21401</v>
      </c>
      <c r="H997" s="53" t="s">
        <v>3038</v>
      </c>
      <c r="I997" s="39" t="s">
        <v>3039</v>
      </c>
      <c r="J997" s="53" t="s">
        <v>3038</v>
      </c>
      <c r="K997" s="54" t="s">
        <v>3039</v>
      </c>
    </row>
    <row r="998" spans="1:11" x14ac:dyDescent="0.45">
      <c r="A998" s="39" t="s">
        <v>3031</v>
      </c>
      <c r="B998" s="53" t="s">
        <v>152</v>
      </c>
      <c r="C998" s="39" t="s">
        <v>3111</v>
      </c>
      <c r="D998" s="53" t="s">
        <v>3112</v>
      </c>
      <c r="E998" s="60" t="s">
        <v>3113</v>
      </c>
      <c r="F998" s="60" t="str">
        <f t="shared" si="15"/>
        <v>岐阜県揖斐郡大野町</v>
      </c>
      <c r="G998" s="61">
        <v>21403</v>
      </c>
      <c r="H998" s="53" t="s">
        <v>3038</v>
      </c>
      <c r="I998" s="39" t="s">
        <v>3039</v>
      </c>
      <c r="J998" s="53" t="s">
        <v>3038</v>
      </c>
      <c r="K998" s="54" t="s">
        <v>3039</v>
      </c>
    </row>
    <row r="999" spans="1:11" x14ac:dyDescent="0.45">
      <c r="A999" s="39" t="s">
        <v>3031</v>
      </c>
      <c r="B999" s="53" t="s">
        <v>152</v>
      </c>
      <c r="C999" s="39" t="s">
        <v>3114</v>
      </c>
      <c r="D999" s="53" t="s">
        <v>748</v>
      </c>
      <c r="E999" s="60" t="s">
        <v>3115</v>
      </c>
      <c r="F999" s="60" t="str">
        <f t="shared" si="15"/>
        <v>岐阜県揖斐郡池田町</v>
      </c>
      <c r="G999" s="61">
        <v>21404</v>
      </c>
      <c r="H999" s="53" t="s">
        <v>3038</v>
      </c>
      <c r="I999" s="39" t="s">
        <v>3039</v>
      </c>
      <c r="J999" s="53" t="s">
        <v>3038</v>
      </c>
      <c r="K999" s="54" t="s">
        <v>3039</v>
      </c>
    </row>
    <row r="1000" spans="1:11" x14ac:dyDescent="0.45">
      <c r="A1000" s="39" t="s">
        <v>3031</v>
      </c>
      <c r="B1000" s="53" t="s">
        <v>152</v>
      </c>
      <c r="C1000" s="39" t="s">
        <v>3116</v>
      </c>
      <c r="D1000" s="53" t="s">
        <v>3117</v>
      </c>
      <c r="E1000" s="60" t="s">
        <v>3118</v>
      </c>
      <c r="F1000" s="60" t="str">
        <f t="shared" si="15"/>
        <v>岐阜県本巣郡北方町</v>
      </c>
      <c r="G1000" s="61">
        <v>21421</v>
      </c>
      <c r="H1000" s="53" t="s">
        <v>3034</v>
      </c>
      <c r="I1000" s="39" t="s">
        <v>3035</v>
      </c>
      <c r="J1000" s="53" t="s">
        <v>3034</v>
      </c>
      <c r="K1000" s="54" t="s">
        <v>3035</v>
      </c>
    </row>
    <row r="1001" spans="1:11" x14ac:dyDescent="0.45">
      <c r="A1001" s="39" t="s">
        <v>3031</v>
      </c>
      <c r="B1001" s="53" t="s">
        <v>152</v>
      </c>
      <c r="C1001" s="39" t="s">
        <v>3119</v>
      </c>
      <c r="D1001" s="53" t="s">
        <v>3120</v>
      </c>
      <c r="E1001" s="60" t="s">
        <v>3121</v>
      </c>
      <c r="F1001" s="60" t="str">
        <f t="shared" si="15"/>
        <v>岐阜県加茂郡坂祝町</v>
      </c>
      <c r="G1001" s="61">
        <v>21501</v>
      </c>
      <c r="H1001" s="53" t="s">
        <v>3050</v>
      </c>
      <c r="I1001" s="39" t="s">
        <v>3051</v>
      </c>
      <c r="J1001" s="53" t="s">
        <v>3050</v>
      </c>
      <c r="K1001" s="54" t="s">
        <v>3051</v>
      </c>
    </row>
    <row r="1002" spans="1:11" x14ac:dyDescent="0.45">
      <c r="A1002" s="39" t="s">
        <v>3031</v>
      </c>
      <c r="B1002" s="53" t="s">
        <v>152</v>
      </c>
      <c r="C1002" s="39" t="s">
        <v>3122</v>
      </c>
      <c r="D1002" s="53" t="s">
        <v>3123</v>
      </c>
      <c r="E1002" s="60" t="s">
        <v>3124</v>
      </c>
      <c r="F1002" s="60" t="str">
        <f t="shared" si="15"/>
        <v>岐阜県加茂郡富加町</v>
      </c>
      <c r="G1002" s="61">
        <v>21502</v>
      </c>
      <c r="H1002" s="53" t="s">
        <v>3050</v>
      </c>
      <c r="I1002" s="39" t="s">
        <v>3051</v>
      </c>
      <c r="J1002" s="53" t="s">
        <v>3050</v>
      </c>
      <c r="K1002" s="54" t="s">
        <v>3051</v>
      </c>
    </row>
    <row r="1003" spans="1:11" x14ac:dyDescent="0.45">
      <c r="A1003" s="39" t="s">
        <v>3031</v>
      </c>
      <c r="B1003" s="53" t="s">
        <v>152</v>
      </c>
      <c r="C1003" s="39" t="s">
        <v>3125</v>
      </c>
      <c r="D1003" s="53" t="s">
        <v>3126</v>
      </c>
      <c r="E1003" s="60" t="s">
        <v>3127</v>
      </c>
      <c r="F1003" s="60" t="str">
        <f t="shared" si="15"/>
        <v>岐阜県加茂郡川辺町</v>
      </c>
      <c r="G1003" s="61">
        <v>21503</v>
      </c>
      <c r="H1003" s="53" t="s">
        <v>3050</v>
      </c>
      <c r="I1003" s="39" t="s">
        <v>3051</v>
      </c>
      <c r="J1003" s="53" t="s">
        <v>3050</v>
      </c>
      <c r="K1003" s="54" t="s">
        <v>3051</v>
      </c>
    </row>
    <row r="1004" spans="1:11" x14ac:dyDescent="0.45">
      <c r="A1004" s="39" t="s">
        <v>3031</v>
      </c>
      <c r="B1004" s="53" t="s">
        <v>152</v>
      </c>
      <c r="C1004" s="39" t="s">
        <v>3128</v>
      </c>
      <c r="D1004" s="53" t="s">
        <v>3129</v>
      </c>
      <c r="E1004" s="60" t="s">
        <v>3130</v>
      </c>
      <c r="F1004" s="60" t="str">
        <f t="shared" si="15"/>
        <v>岐阜県加茂郡七宗町</v>
      </c>
      <c r="G1004" s="61">
        <v>21504</v>
      </c>
      <c r="H1004" s="53" t="s">
        <v>3050</v>
      </c>
      <c r="I1004" s="39" t="s">
        <v>3051</v>
      </c>
      <c r="J1004" s="53" t="s">
        <v>3050</v>
      </c>
      <c r="K1004" s="54" t="s">
        <v>3051</v>
      </c>
    </row>
    <row r="1005" spans="1:11" x14ac:dyDescent="0.45">
      <c r="A1005" s="39" t="s">
        <v>3031</v>
      </c>
      <c r="B1005" s="53" t="s">
        <v>152</v>
      </c>
      <c r="C1005" s="39" t="s">
        <v>3131</v>
      </c>
      <c r="D1005" s="53" t="s">
        <v>3132</v>
      </c>
      <c r="E1005" s="60" t="s">
        <v>3133</v>
      </c>
      <c r="F1005" s="60" t="str">
        <f t="shared" si="15"/>
        <v>岐阜県加茂郡八百津町</v>
      </c>
      <c r="G1005" s="61">
        <v>21505</v>
      </c>
      <c r="H1005" s="53" t="s">
        <v>3050</v>
      </c>
      <c r="I1005" s="39" t="s">
        <v>3051</v>
      </c>
      <c r="J1005" s="53" t="s">
        <v>3050</v>
      </c>
      <c r="K1005" s="54" t="s">
        <v>3051</v>
      </c>
    </row>
    <row r="1006" spans="1:11" x14ac:dyDescent="0.45">
      <c r="A1006" s="39" t="s">
        <v>3031</v>
      </c>
      <c r="B1006" s="53" t="s">
        <v>152</v>
      </c>
      <c r="C1006" s="39" t="s">
        <v>3134</v>
      </c>
      <c r="D1006" s="53" t="s">
        <v>3135</v>
      </c>
      <c r="E1006" s="60" t="s">
        <v>3136</v>
      </c>
      <c r="F1006" s="60" t="str">
        <f t="shared" si="15"/>
        <v>岐阜県加茂郡白川町</v>
      </c>
      <c r="G1006" s="61">
        <v>21506</v>
      </c>
      <c r="H1006" s="53" t="s">
        <v>3050</v>
      </c>
      <c r="I1006" s="39" t="s">
        <v>3051</v>
      </c>
      <c r="J1006" s="53" t="s">
        <v>3050</v>
      </c>
      <c r="K1006" s="54" t="s">
        <v>3051</v>
      </c>
    </row>
    <row r="1007" spans="1:11" x14ac:dyDescent="0.45">
      <c r="A1007" s="39" t="s">
        <v>3031</v>
      </c>
      <c r="B1007" s="53" t="s">
        <v>152</v>
      </c>
      <c r="C1007" s="39" t="s">
        <v>3137</v>
      </c>
      <c r="D1007" s="53" t="s">
        <v>3138</v>
      </c>
      <c r="E1007" s="60" t="s">
        <v>3139</v>
      </c>
      <c r="F1007" s="60" t="str">
        <f t="shared" si="15"/>
        <v>岐阜県加茂郡東白川村</v>
      </c>
      <c r="G1007" s="61">
        <v>21507</v>
      </c>
      <c r="H1007" s="53" t="s">
        <v>3050</v>
      </c>
      <c r="I1007" s="39" t="s">
        <v>3051</v>
      </c>
      <c r="J1007" s="53" t="s">
        <v>3050</v>
      </c>
      <c r="K1007" s="54" t="s">
        <v>3051</v>
      </c>
    </row>
    <row r="1008" spans="1:11" x14ac:dyDescent="0.45">
      <c r="A1008" s="39" t="s">
        <v>3031</v>
      </c>
      <c r="B1008" s="53" t="s">
        <v>152</v>
      </c>
      <c r="C1008" s="39" t="s">
        <v>3140</v>
      </c>
      <c r="D1008" s="53" t="s">
        <v>3141</v>
      </c>
      <c r="E1008" s="60" t="s">
        <v>3142</v>
      </c>
      <c r="F1008" s="60" t="str">
        <f t="shared" si="15"/>
        <v>岐阜県可児郡御嵩町</v>
      </c>
      <c r="G1008" s="61">
        <v>21521</v>
      </c>
      <c r="H1008" s="53" t="s">
        <v>3050</v>
      </c>
      <c r="I1008" s="39" t="s">
        <v>3051</v>
      </c>
      <c r="J1008" s="53" t="s">
        <v>3050</v>
      </c>
      <c r="K1008" s="54" t="s">
        <v>3051</v>
      </c>
    </row>
    <row r="1009" spans="1:11" x14ac:dyDescent="0.45">
      <c r="A1009" s="39" t="s">
        <v>3031</v>
      </c>
      <c r="B1009" s="53" t="s">
        <v>152</v>
      </c>
      <c r="C1009" s="39" t="s">
        <v>3143</v>
      </c>
      <c r="D1009" s="53" t="s">
        <v>3144</v>
      </c>
      <c r="E1009" s="60" t="s">
        <v>3145</v>
      </c>
      <c r="F1009" s="60" t="str">
        <f t="shared" si="15"/>
        <v>岐阜県大野郡白川村</v>
      </c>
      <c r="G1009" s="61">
        <v>21604</v>
      </c>
      <c r="H1009" s="53" t="s">
        <v>3042</v>
      </c>
      <c r="I1009" s="39" t="s">
        <v>3043</v>
      </c>
      <c r="J1009" s="53" t="s">
        <v>3042</v>
      </c>
      <c r="K1009" s="54" t="s">
        <v>3043</v>
      </c>
    </row>
    <row r="1010" spans="1:11" x14ac:dyDescent="0.45">
      <c r="A1010" s="39" t="s">
        <v>3146</v>
      </c>
      <c r="B1010" s="53" t="s">
        <v>153</v>
      </c>
      <c r="C1010" s="39" t="s">
        <v>3147</v>
      </c>
      <c r="D1010" s="53" t="s">
        <v>3148</v>
      </c>
      <c r="E1010" s="60" t="s">
        <v>3149</v>
      </c>
      <c r="F1010" s="60" t="str">
        <f t="shared" si="15"/>
        <v>静岡県静岡市葵区</v>
      </c>
      <c r="G1010" s="61">
        <v>22101</v>
      </c>
      <c r="H1010" s="53" t="s">
        <v>3150</v>
      </c>
      <c r="I1010" s="39" t="s">
        <v>3151</v>
      </c>
      <c r="J1010" s="53" t="s">
        <v>3150</v>
      </c>
      <c r="K1010" s="54" t="s">
        <v>3151</v>
      </c>
    </row>
    <row r="1011" spans="1:11" x14ac:dyDescent="0.45">
      <c r="A1011" s="39" t="s">
        <v>3146</v>
      </c>
      <c r="B1011" s="53" t="s">
        <v>153</v>
      </c>
      <c r="C1011" s="39" t="s">
        <v>3152</v>
      </c>
      <c r="D1011" s="53" t="s">
        <v>3153</v>
      </c>
      <c r="E1011" s="60" t="s">
        <v>3154</v>
      </c>
      <c r="F1011" s="60" t="str">
        <f t="shared" si="15"/>
        <v>静岡県静岡市駿河区</v>
      </c>
      <c r="G1011" s="61">
        <v>22102</v>
      </c>
      <c r="H1011" s="53" t="s">
        <v>3150</v>
      </c>
      <c r="I1011" s="39" t="s">
        <v>3151</v>
      </c>
      <c r="J1011" s="53" t="s">
        <v>3150</v>
      </c>
      <c r="K1011" s="54" t="s">
        <v>3151</v>
      </c>
    </row>
    <row r="1012" spans="1:11" x14ac:dyDescent="0.45">
      <c r="A1012" s="39" t="s">
        <v>3146</v>
      </c>
      <c r="B1012" s="53" t="s">
        <v>153</v>
      </c>
      <c r="C1012" s="39" t="s">
        <v>3155</v>
      </c>
      <c r="D1012" s="53" t="s">
        <v>3156</v>
      </c>
      <c r="E1012" s="60" t="s">
        <v>3157</v>
      </c>
      <c r="F1012" s="60" t="str">
        <f t="shared" si="15"/>
        <v>静岡県静岡市清水区</v>
      </c>
      <c r="G1012" s="61">
        <v>22103</v>
      </c>
      <c r="H1012" s="53" t="s">
        <v>3150</v>
      </c>
      <c r="I1012" s="39" t="s">
        <v>3151</v>
      </c>
      <c r="J1012" s="53" t="s">
        <v>3150</v>
      </c>
      <c r="K1012" s="54" t="s">
        <v>3151</v>
      </c>
    </row>
    <row r="1013" spans="1:11" x14ac:dyDescent="0.45">
      <c r="A1013" s="39" t="s">
        <v>3146</v>
      </c>
      <c r="B1013" s="53" t="s">
        <v>153</v>
      </c>
      <c r="C1013" s="39" t="s">
        <v>3158</v>
      </c>
      <c r="D1013" s="53" t="s">
        <v>227</v>
      </c>
      <c r="E1013" s="60" t="s">
        <v>3159</v>
      </c>
      <c r="F1013" s="60" t="str">
        <f t="shared" si="15"/>
        <v>静岡県浜松市中央区</v>
      </c>
      <c r="G1013" s="61">
        <v>22138</v>
      </c>
      <c r="H1013" s="53" t="s">
        <v>1848</v>
      </c>
      <c r="I1013" s="39" t="s">
        <v>3160</v>
      </c>
      <c r="J1013" s="53" t="s">
        <v>1848</v>
      </c>
      <c r="K1013" s="54" t="s">
        <v>3160</v>
      </c>
    </row>
    <row r="1014" spans="1:11" x14ac:dyDescent="0.45">
      <c r="A1014" s="39" t="s">
        <v>3146</v>
      </c>
      <c r="B1014" s="53" t="s">
        <v>153</v>
      </c>
      <c r="C1014" s="39" t="s">
        <v>3161</v>
      </c>
      <c r="D1014" s="53" t="s">
        <v>3162</v>
      </c>
      <c r="E1014" s="60" t="s">
        <v>3163</v>
      </c>
      <c r="F1014" s="60" t="str">
        <f t="shared" si="15"/>
        <v>静岡県浜松市浜名区</v>
      </c>
      <c r="G1014" s="61">
        <v>22139</v>
      </c>
      <c r="H1014" s="53" t="s">
        <v>1848</v>
      </c>
      <c r="I1014" s="39" t="s">
        <v>3160</v>
      </c>
      <c r="J1014" s="53" t="s">
        <v>1848</v>
      </c>
      <c r="K1014" s="54" t="s">
        <v>3160</v>
      </c>
    </row>
    <row r="1015" spans="1:11" x14ac:dyDescent="0.45">
      <c r="A1015" s="39" t="s">
        <v>3146</v>
      </c>
      <c r="B1015" s="53" t="s">
        <v>153</v>
      </c>
      <c r="C1015" s="39" t="s">
        <v>3164</v>
      </c>
      <c r="D1015" s="53" t="s">
        <v>3165</v>
      </c>
      <c r="E1015" s="60" t="s">
        <v>3166</v>
      </c>
      <c r="F1015" s="60" t="str">
        <f t="shared" si="15"/>
        <v>静岡県浜松市天竜区</v>
      </c>
      <c r="G1015" s="61">
        <v>22140</v>
      </c>
      <c r="H1015" s="53" t="s">
        <v>1848</v>
      </c>
      <c r="I1015" s="39" t="s">
        <v>3160</v>
      </c>
      <c r="J1015" s="53" t="s">
        <v>1848</v>
      </c>
      <c r="K1015" s="54" t="s">
        <v>3160</v>
      </c>
    </row>
    <row r="1016" spans="1:11" x14ac:dyDescent="0.45">
      <c r="A1016" s="39" t="s">
        <v>3146</v>
      </c>
      <c r="B1016" s="53" t="s">
        <v>153</v>
      </c>
      <c r="C1016" s="39" t="s">
        <v>3167</v>
      </c>
      <c r="D1016" s="53" t="s">
        <v>3168</v>
      </c>
      <c r="E1016" s="60" t="s">
        <v>3168</v>
      </c>
      <c r="F1016" s="60" t="str">
        <f t="shared" si="15"/>
        <v>静岡県沼津市</v>
      </c>
      <c r="G1016" s="61">
        <v>22203</v>
      </c>
      <c r="H1016" s="53" t="s">
        <v>3169</v>
      </c>
      <c r="I1016" s="39" t="s">
        <v>3170</v>
      </c>
      <c r="J1016" s="53" t="s">
        <v>3169</v>
      </c>
      <c r="K1016" s="54" t="s">
        <v>3170</v>
      </c>
    </row>
    <row r="1017" spans="1:11" x14ac:dyDescent="0.45">
      <c r="A1017" s="39" t="s">
        <v>3146</v>
      </c>
      <c r="B1017" s="53" t="s">
        <v>153</v>
      </c>
      <c r="C1017" s="39" t="s">
        <v>3171</v>
      </c>
      <c r="D1017" s="53" t="s">
        <v>3172</v>
      </c>
      <c r="E1017" s="60" t="s">
        <v>3172</v>
      </c>
      <c r="F1017" s="60" t="str">
        <f t="shared" si="15"/>
        <v>静岡県熱海市</v>
      </c>
      <c r="G1017" s="61">
        <v>22205</v>
      </c>
      <c r="H1017" s="53" t="s">
        <v>3173</v>
      </c>
      <c r="I1017" s="39" t="s">
        <v>3174</v>
      </c>
      <c r="J1017" s="53" t="s">
        <v>3173</v>
      </c>
      <c r="K1017" s="54" t="s">
        <v>3174</v>
      </c>
    </row>
    <row r="1018" spans="1:11" x14ac:dyDescent="0.45">
      <c r="A1018" s="39" t="s">
        <v>3146</v>
      </c>
      <c r="B1018" s="53" t="s">
        <v>153</v>
      </c>
      <c r="C1018" s="39" t="s">
        <v>3175</v>
      </c>
      <c r="D1018" s="53" t="s">
        <v>3176</v>
      </c>
      <c r="E1018" s="60" t="s">
        <v>3176</v>
      </c>
      <c r="F1018" s="60" t="str">
        <f t="shared" si="15"/>
        <v>静岡県三島市</v>
      </c>
      <c r="G1018" s="61">
        <v>22206</v>
      </c>
      <c r="H1018" s="53" t="s">
        <v>3169</v>
      </c>
      <c r="I1018" s="39" t="s">
        <v>3170</v>
      </c>
      <c r="J1018" s="53" t="s">
        <v>3169</v>
      </c>
      <c r="K1018" s="54" t="s">
        <v>3170</v>
      </c>
    </row>
    <row r="1019" spans="1:11" x14ac:dyDescent="0.45">
      <c r="A1019" s="39" t="s">
        <v>3146</v>
      </c>
      <c r="B1019" s="53" t="s">
        <v>153</v>
      </c>
      <c r="C1019" s="39" t="s">
        <v>3177</v>
      </c>
      <c r="D1019" s="53" t="s">
        <v>3178</v>
      </c>
      <c r="E1019" s="60" t="s">
        <v>3178</v>
      </c>
      <c r="F1019" s="60" t="str">
        <f t="shared" si="15"/>
        <v>静岡県富士宮市</v>
      </c>
      <c r="G1019" s="61">
        <v>22207</v>
      </c>
      <c r="H1019" s="53" t="s">
        <v>3179</v>
      </c>
      <c r="I1019" s="39" t="s">
        <v>3180</v>
      </c>
      <c r="J1019" s="53" t="s">
        <v>3179</v>
      </c>
      <c r="K1019" s="54" t="s">
        <v>3180</v>
      </c>
    </row>
    <row r="1020" spans="1:11" x14ac:dyDescent="0.45">
      <c r="A1020" s="39" t="s">
        <v>3146</v>
      </c>
      <c r="B1020" s="53" t="s">
        <v>153</v>
      </c>
      <c r="C1020" s="39" t="s">
        <v>3181</v>
      </c>
      <c r="D1020" s="53" t="s">
        <v>3182</v>
      </c>
      <c r="E1020" s="60" t="s">
        <v>3182</v>
      </c>
      <c r="F1020" s="60" t="str">
        <f t="shared" si="15"/>
        <v>静岡県伊東市</v>
      </c>
      <c r="G1020" s="61">
        <v>22208</v>
      </c>
      <c r="H1020" s="53" t="s">
        <v>3173</v>
      </c>
      <c r="I1020" s="39" t="s">
        <v>3174</v>
      </c>
      <c r="J1020" s="53" t="s">
        <v>3173</v>
      </c>
      <c r="K1020" s="54" t="s">
        <v>3174</v>
      </c>
    </row>
    <row r="1021" spans="1:11" x14ac:dyDescent="0.45">
      <c r="A1021" s="39" t="s">
        <v>3146</v>
      </c>
      <c r="B1021" s="53" t="s">
        <v>153</v>
      </c>
      <c r="C1021" s="39" t="s">
        <v>3183</v>
      </c>
      <c r="D1021" s="53" t="s">
        <v>3184</v>
      </c>
      <c r="E1021" s="60" t="s">
        <v>3184</v>
      </c>
      <c r="F1021" s="60" t="str">
        <f t="shared" si="15"/>
        <v>静岡県島田市</v>
      </c>
      <c r="G1021" s="61">
        <v>22209</v>
      </c>
      <c r="H1021" s="53" t="s">
        <v>3185</v>
      </c>
      <c r="I1021" s="39" t="s">
        <v>3186</v>
      </c>
      <c r="J1021" s="53" t="s">
        <v>3185</v>
      </c>
      <c r="K1021" s="54" t="s">
        <v>3186</v>
      </c>
    </row>
    <row r="1022" spans="1:11" x14ac:dyDescent="0.45">
      <c r="A1022" s="39" t="s">
        <v>3146</v>
      </c>
      <c r="B1022" s="53" t="s">
        <v>153</v>
      </c>
      <c r="C1022" s="39" t="s">
        <v>3187</v>
      </c>
      <c r="D1022" s="53" t="s">
        <v>3188</v>
      </c>
      <c r="E1022" s="60" t="s">
        <v>3188</v>
      </c>
      <c r="F1022" s="60" t="str">
        <f t="shared" si="15"/>
        <v>静岡県富士市</v>
      </c>
      <c r="G1022" s="61">
        <v>22210</v>
      </c>
      <c r="H1022" s="53" t="s">
        <v>3179</v>
      </c>
      <c r="I1022" s="39" t="s">
        <v>3180</v>
      </c>
      <c r="J1022" s="53" t="s">
        <v>3179</v>
      </c>
      <c r="K1022" s="54" t="s">
        <v>3180</v>
      </c>
    </row>
    <row r="1023" spans="1:11" x14ac:dyDescent="0.45">
      <c r="A1023" s="39" t="s">
        <v>3146</v>
      </c>
      <c r="B1023" s="53" t="s">
        <v>153</v>
      </c>
      <c r="C1023" s="39" t="s">
        <v>3189</v>
      </c>
      <c r="D1023" s="53" t="s">
        <v>3190</v>
      </c>
      <c r="E1023" s="60" t="s">
        <v>3190</v>
      </c>
      <c r="F1023" s="60" t="str">
        <f t="shared" si="15"/>
        <v>静岡県磐田市</v>
      </c>
      <c r="G1023" s="61">
        <v>22211</v>
      </c>
      <c r="H1023" s="53" t="s">
        <v>3191</v>
      </c>
      <c r="I1023" s="39" t="s">
        <v>3192</v>
      </c>
      <c r="J1023" s="53" t="s">
        <v>3191</v>
      </c>
      <c r="K1023" s="54" t="s">
        <v>3192</v>
      </c>
    </row>
    <row r="1024" spans="1:11" x14ac:dyDescent="0.45">
      <c r="A1024" s="39" t="s">
        <v>3146</v>
      </c>
      <c r="B1024" s="53" t="s">
        <v>153</v>
      </c>
      <c r="C1024" s="39" t="s">
        <v>3193</v>
      </c>
      <c r="D1024" s="53" t="s">
        <v>3194</v>
      </c>
      <c r="E1024" s="60" t="s">
        <v>3194</v>
      </c>
      <c r="F1024" s="60" t="str">
        <f t="shared" si="15"/>
        <v>静岡県焼津市</v>
      </c>
      <c r="G1024" s="61">
        <v>22212</v>
      </c>
      <c r="H1024" s="53" t="s">
        <v>3185</v>
      </c>
      <c r="I1024" s="39" t="s">
        <v>3186</v>
      </c>
      <c r="J1024" s="53" t="s">
        <v>3185</v>
      </c>
      <c r="K1024" s="54" t="s">
        <v>3186</v>
      </c>
    </row>
    <row r="1025" spans="1:11" x14ac:dyDescent="0.45">
      <c r="A1025" s="39" t="s">
        <v>3146</v>
      </c>
      <c r="B1025" s="53" t="s">
        <v>153</v>
      </c>
      <c r="C1025" s="39" t="s">
        <v>3195</v>
      </c>
      <c r="D1025" s="53" t="s">
        <v>3196</v>
      </c>
      <c r="E1025" s="60" t="s">
        <v>3196</v>
      </c>
      <c r="F1025" s="60" t="str">
        <f t="shared" si="15"/>
        <v>静岡県掛川市</v>
      </c>
      <c r="G1025" s="61">
        <v>22213</v>
      </c>
      <c r="H1025" s="53" t="s">
        <v>3191</v>
      </c>
      <c r="I1025" s="39" t="s">
        <v>3192</v>
      </c>
      <c r="J1025" s="53" t="s">
        <v>3191</v>
      </c>
      <c r="K1025" s="54" t="s">
        <v>3192</v>
      </c>
    </row>
    <row r="1026" spans="1:11" x14ac:dyDescent="0.45">
      <c r="A1026" s="39" t="s">
        <v>3146</v>
      </c>
      <c r="B1026" s="53" t="s">
        <v>153</v>
      </c>
      <c r="C1026" s="39" t="s">
        <v>3197</v>
      </c>
      <c r="D1026" s="53" t="s">
        <v>3198</v>
      </c>
      <c r="E1026" s="60" t="s">
        <v>3198</v>
      </c>
      <c r="F1026" s="60" t="str">
        <f t="shared" si="15"/>
        <v>静岡県藤枝市</v>
      </c>
      <c r="G1026" s="61">
        <v>22214</v>
      </c>
      <c r="H1026" s="53" t="s">
        <v>3185</v>
      </c>
      <c r="I1026" s="39" t="s">
        <v>3186</v>
      </c>
      <c r="J1026" s="53" t="s">
        <v>3185</v>
      </c>
      <c r="K1026" s="54" t="s">
        <v>3186</v>
      </c>
    </row>
    <row r="1027" spans="1:11" x14ac:dyDescent="0.45">
      <c r="A1027" s="39" t="s">
        <v>3146</v>
      </c>
      <c r="B1027" s="53" t="s">
        <v>153</v>
      </c>
      <c r="C1027" s="39" t="s">
        <v>3199</v>
      </c>
      <c r="D1027" s="53" t="s">
        <v>3200</v>
      </c>
      <c r="E1027" s="60" t="s">
        <v>3200</v>
      </c>
      <c r="F1027" s="60" t="str">
        <f t="shared" ref="F1027:F1090" si="16">B1027&amp;E1027</f>
        <v>静岡県御殿場市</v>
      </c>
      <c r="G1027" s="61">
        <v>22215</v>
      </c>
      <c r="H1027" s="53" t="s">
        <v>3169</v>
      </c>
      <c r="I1027" s="39" t="s">
        <v>3170</v>
      </c>
      <c r="J1027" s="53" t="s">
        <v>3169</v>
      </c>
      <c r="K1027" s="54" t="s">
        <v>3170</v>
      </c>
    </row>
    <row r="1028" spans="1:11" x14ac:dyDescent="0.45">
      <c r="A1028" s="39" t="s">
        <v>3146</v>
      </c>
      <c r="B1028" s="53" t="s">
        <v>153</v>
      </c>
      <c r="C1028" s="39" t="s">
        <v>3201</v>
      </c>
      <c r="D1028" s="53" t="s">
        <v>3202</v>
      </c>
      <c r="E1028" s="60" t="s">
        <v>3202</v>
      </c>
      <c r="F1028" s="60" t="str">
        <f t="shared" si="16"/>
        <v>静岡県袋井市</v>
      </c>
      <c r="G1028" s="61">
        <v>22216</v>
      </c>
      <c r="H1028" s="53" t="s">
        <v>3191</v>
      </c>
      <c r="I1028" s="39" t="s">
        <v>3192</v>
      </c>
      <c r="J1028" s="53" t="s">
        <v>3191</v>
      </c>
      <c r="K1028" s="54" t="s">
        <v>3192</v>
      </c>
    </row>
    <row r="1029" spans="1:11" x14ac:dyDescent="0.45">
      <c r="A1029" s="39" t="s">
        <v>3146</v>
      </c>
      <c r="B1029" s="53" t="s">
        <v>153</v>
      </c>
      <c r="C1029" s="39" t="s">
        <v>3203</v>
      </c>
      <c r="D1029" s="53" t="s">
        <v>3204</v>
      </c>
      <c r="E1029" s="60" t="s">
        <v>3204</v>
      </c>
      <c r="F1029" s="60" t="str">
        <f t="shared" si="16"/>
        <v>静岡県下田市</v>
      </c>
      <c r="G1029" s="61">
        <v>22219</v>
      </c>
      <c r="H1029" s="53" t="s">
        <v>3205</v>
      </c>
      <c r="I1029" s="39" t="s">
        <v>3206</v>
      </c>
      <c r="J1029" s="53" t="s">
        <v>3205</v>
      </c>
      <c r="K1029" s="54" t="s">
        <v>3206</v>
      </c>
    </row>
    <row r="1030" spans="1:11" x14ac:dyDescent="0.45">
      <c r="A1030" s="39" t="s">
        <v>3146</v>
      </c>
      <c r="B1030" s="53" t="s">
        <v>153</v>
      </c>
      <c r="C1030" s="39" t="s">
        <v>3207</v>
      </c>
      <c r="D1030" s="53" t="s">
        <v>3208</v>
      </c>
      <c r="E1030" s="60" t="s">
        <v>3208</v>
      </c>
      <c r="F1030" s="60" t="str">
        <f t="shared" si="16"/>
        <v>静岡県裾野市</v>
      </c>
      <c r="G1030" s="61">
        <v>22220</v>
      </c>
      <c r="H1030" s="53" t="s">
        <v>3169</v>
      </c>
      <c r="I1030" s="39" t="s">
        <v>3170</v>
      </c>
      <c r="J1030" s="53" t="s">
        <v>3169</v>
      </c>
      <c r="K1030" s="54" t="s">
        <v>3170</v>
      </c>
    </row>
    <row r="1031" spans="1:11" x14ac:dyDescent="0.45">
      <c r="A1031" s="39" t="s">
        <v>3146</v>
      </c>
      <c r="B1031" s="53" t="s">
        <v>153</v>
      </c>
      <c r="C1031" s="39" t="s">
        <v>3209</v>
      </c>
      <c r="D1031" s="53" t="s">
        <v>3210</v>
      </c>
      <c r="E1031" s="60" t="s">
        <v>3210</v>
      </c>
      <c r="F1031" s="60" t="str">
        <f t="shared" si="16"/>
        <v>静岡県湖西市</v>
      </c>
      <c r="G1031" s="61">
        <v>22221</v>
      </c>
      <c r="H1031" s="53" t="s">
        <v>1848</v>
      </c>
      <c r="I1031" s="39" t="s">
        <v>3160</v>
      </c>
      <c r="J1031" s="53" t="s">
        <v>1848</v>
      </c>
      <c r="K1031" s="54" t="s">
        <v>3160</v>
      </c>
    </row>
    <row r="1032" spans="1:11" x14ac:dyDescent="0.45">
      <c r="A1032" s="39" t="s">
        <v>3146</v>
      </c>
      <c r="B1032" s="53" t="s">
        <v>153</v>
      </c>
      <c r="C1032" s="39" t="s">
        <v>3211</v>
      </c>
      <c r="D1032" s="53" t="s">
        <v>3212</v>
      </c>
      <c r="E1032" s="60" t="s">
        <v>3212</v>
      </c>
      <c r="F1032" s="60" t="str">
        <f t="shared" si="16"/>
        <v>静岡県伊豆市</v>
      </c>
      <c r="G1032" s="61">
        <v>22222</v>
      </c>
      <c r="H1032" s="53" t="s">
        <v>3169</v>
      </c>
      <c r="I1032" s="39" t="s">
        <v>3170</v>
      </c>
      <c r="J1032" s="53" t="s">
        <v>3169</v>
      </c>
      <c r="K1032" s="54" t="s">
        <v>3170</v>
      </c>
    </row>
    <row r="1033" spans="1:11" x14ac:dyDescent="0.45">
      <c r="A1033" s="39" t="s">
        <v>3146</v>
      </c>
      <c r="B1033" s="53" t="s">
        <v>153</v>
      </c>
      <c r="C1033" s="39" t="s">
        <v>3213</v>
      </c>
      <c r="D1033" s="53" t="s">
        <v>3214</v>
      </c>
      <c r="E1033" s="60" t="s">
        <v>3214</v>
      </c>
      <c r="F1033" s="60" t="str">
        <f t="shared" si="16"/>
        <v>静岡県御前崎市</v>
      </c>
      <c r="G1033" s="61">
        <v>22223</v>
      </c>
      <c r="H1033" s="53" t="s">
        <v>3191</v>
      </c>
      <c r="I1033" s="39" t="s">
        <v>3192</v>
      </c>
      <c r="J1033" s="53" t="s">
        <v>3191</v>
      </c>
      <c r="K1033" s="54" t="s">
        <v>3192</v>
      </c>
    </row>
    <row r="1034" spans="1:11" x14ac:dyDescent="0.45">
      <c r="A1034" s="39" t="s">
        <v>3146</v>
      </c>
      <c r="B1034" s="53" t="s">
        <v>153</v>
      </c>
      <c r="C1034" s="39" t="s">
        <v>3215</v>
      </c>
      <c r="D1034" s="53" t="s">
        <v>3216</v>
      </c>
      <c r="E1034" s="60" t="s">
        <v>3216</v>
      </c>
      <c r="F1034" s="60" t="str">
        <f t="shared" si="16"/>
        <v>静岡県菊川市</v>
      </c>
      <c r="G1034" s="61">
        <v>22224</v>
      </c>
      <c r="H1034" s="53" t="s">
        <v>3191</v>
      </c>
      <c r="I1034" s="39" t="s">
        <v>3192</v>
      </c>
      <c r="J1034" s="53" t="s">
        <v>3191</v>
      </c>
      <c r="K1034" s="54" t="s">
        <v>3192</v>
      </c>
    </row>
    <row r="1035" spans="1:11" x14ac:dyDescent="0.45">
      <c r="A1035" s="39" t="s">
        <v>3146</v>
      </c>
      <c r="B1035" s="53" t="s">
        <v>153</v>
      </c>
      <c r="C1035" s="39" t="s">
        <v>3217</v>
      </c>
      <c r="D1035" s="53" t="s">
        <v>3218</v>
      </c>
      <c r="E1035" s="60" t="s">
        <v>3218</v>
      </c>
      <c r="F1035" s="60" t="str">
        <f t="shared" si="16"/>
        <v>静岡県伊豆の国市</v>
      </c>
      <c r="G1035" s="61">
        <v>22225</v>
      </c>
      <c r="H1035" s="53" t="s">
        <v>3169</v>
      </c>
      <c r="I1035" s="39" t="s">
        <v>3170</v>
      </c>
      <c r="J1035" s="53" t="s">
        <v>3169</v>
      </c>
      <c r="K1035" s="54" t="s">
        <v>3170</v>
      </c>
    </row>
    <row r="1036" spans="1:11" x14ac:dyDescent="0.45">
      <c r="A1036" s="39" t="s">
        <v>3146</v>
      </c>
      <c r="B1036" s="53" t="s">
        <v>153</v>
      </c>
      <c r="C1036" s="39" t="s">
        <v>3219</v>
      </c>
      <c r="D1036" s="53" t="s">
        <v>3220</v>
      </c>
      <c r="E1036" s="60" t="s">
        <v>3220</v>
      </c>
      <c r="F1036" s="60" t="str">
        <f t="shared" si="16"/>
        <v>静岡県牧之原市</v>
      </c>
      <c r="G1036" s="61">
        <v>22226</v>
      </c>
      <c r="H1036" s="53" t="s">
        <v>3185</v>
      </c>
      <c r="I1036" s="39" t="s">
        <v>3186</v>
      </c>
      <c r="J1036" s="53" t="s">
        <v>3185</v>
      </c>
      <c r="K1036" s="54" t="s">
        <v>3186</v>
      </c>
    </row>
    <row r="1037" spans="1:11" x14ac:dyDescent="0.45">
      <c r="A1037" s="39" t="s">
        <v>3146</v>
      </c>
      <c r="B1037" s="53" t="s">
        <v>153</v>
      </c>
      <c r="C1037" s="39" t="s">
        <v>3221</v>
      </c>
      <c r="D1037" s="53" t="s">
        <v>3222</v>
      </c>
      <c r="E1037" s="60" t="s">
        <v>3223</v>
      </c>
      <c r="F1037" s="60" t="str">
        <f t="shared" si="16"/>
        <v>静岡県賀茂郡東伊豆町</v>
      </c>
      <c r="G1037" s="61">
        <v>22301</v>
      </c>
      <c r="H1037" s="53" t="s">
        <v>3205</v>
      </c>
      <c r="I1037" s="39" t="s">
        <v>3206</v>
      </c>
      <c r="J1037" s="53" t="s">
        <v>3205</v>
      </c>
      <c r="K1037" s="54" t="s">
        <v>3206</v>
      </c>
    </row>
    <row r="1038" spans="1:11" x14ac:dyDescent="0.45">
      <c r="A1038" s="39" t="s">
        <v>3146</v>
      </c>
      <c r="B1038" s="53" t="s">
        <v>153</v>
      </c>
      <c r="C1038" s="39" t="s">
        <v>3224</v>
      </c>
      <c r="D1038" s="53" t="s">
        <v>3225</v>
      </c>
      <c r="E1038" s="60" t="s">
        <v>3226</v>
      </c>
      <c r="F1038" s="60" t="str">
        <f t="shared" si="16"/>
        <v>静岡県賀茂郡河津町</v>
      </c>
      <c r="G1038" s="61">
        <v>22302</v>
      </c>
      <c r="H1038" s="53" t="s">
        <v>3205</v>
      </c>
      <c r="I1038" s="39" t="s">
        <v>3206</v>
      </c>
      <c r="J1038" s="53" t="s">
        <v>3205</v>
      </c>
      <c r="K1038" s="54" t="s">
        <v>3206</v>
      </c>
    </row>
    <row r="1039" spans="1:11" x14ac:dyDescent="0.45">
      <c r="A1039" s="39" t="s">
        <v>3146</v>
      </c>
      <c r="B1039" s="53" t="s">
        <v>153</v>
      </c>
      <c r="C1039" s="39" t="s">
        <v>3227</v>
      </c>
      <c r="D1039" s="53" t="s">
        <v>3228</v>
      </c>
      <c r="E1039" s="60" t="s">
        <v>3229</v>
      </c>
      <c r="F1039" s="60" t="str">
        <f t="shared" si="16"/>
        <v>静岡県賀茂郡南伊豆町</v>
      </c>
      <c r="G1039" s="61">
        <v>22304</v>
      </c>
      <c r="H1039" s="53" t="s">
        <v>3205</v>
      </c>
      <c r="I1039" s="39" t="s">
        <v>3206</v>
      </c>
      <c r="J1039" s="53" t="s">
        <v>3205</v>
      </c>
      <c r="K1039" s="54" t="s">
        <v>3206</v>
      </c>
    </row>
    <row r="1040" spans="1:11" x14ac:dyDescent="0.45">
      <c r="A1040" s="39" t="s">
        <v>3146</v>
      </c>
      <c r="B1040" s="53" t="s">
        <v>153</v>
      </c>
      <c r="C1040" s="39" t="s">
        <v>3230</v>
      </c>
      <c r="D1040" s="53" t="s">
        <v>3231</v>
      </c>
      <c r="E1040" s="60" t="s">
        <v>3232</v>
      </c>
      <c r="F1040" s="60" t="str">
        <f t="shared" si="16"/>
        <v>静岡県賀茂郡松崎町</v>
      </c>
      <c r="G1040" s="61">
        <v>22305</v>
      </c>
      <c r="H1040" s="53" t="s">
        <v>3205</v>
      </c>
      <c r="I1040" s="39" t="s">
        <v>3206</v>
      </c>
      <c r="J1040" s="53" t="s">
        <v>3205</v>
      </c>
      <c r="K1040" s="54" t="s">
        <v>3206</v>
      </c>
    </row>
    <row r="1041" spans="1:11" x14ac:dyDescent="0.45">
      <c r="A1041" s="39" t="s">
        <v>3146</v>
      </c>
      <c r="B1041" s="53" t="s">
        <v>153</v>
      </c>
      <c r="C1041" s="39" t="s">
        <v>3233</v>
      </c>
      <c r="D1041" s="53" t="s">
        <v>3234</v>
      </c>
      <c r="E1041" s="60" t="s">
        <v>3235</v>
      </c>
      <c r="F1041" s="60" t="str">
        <f t="shared" si="16"/>
        <v>静岡県賀茂郡西伊豆町</v>
      </c>
      <c r="G1041" s="61">
        <v>22306</v>
      </c>
      <c r="H1041" s="53" t="s">
        <v>3205</v>
      </c>
      <c r="I1041" s="39" t="s">
        <v>3206</v>
      </c>
      <c r="J1041" s="53" t="s">
        <v>3205</v>
      </c>
      <c r="K1041" s="54" t="s">
        <v>3206</v>
      </c>
    </row>
    <row r="1042" spans="1:11" x14ac:dyDescent="0.45">
      <c r="A1042" s="39" t="s">
        <v>3146</v>
      </c>
      <c r="B1042" s="53" t="s">
        <v>153</v>
      </c>
      <c r="C1042" s="39" t="s">
        <v>3236</v>
      </c>
      <c r="D1042" s="53" t="s">
        <v>3237</v>
      </c>
      <c r="E1042" s="60" t="s">
        <v>3238</v>
      </c>
      <c r="F1042" s="60" t="str">
        <f t="shared" si="16"/>
        <v>静岡県田方郡函南町</v>
      </c>
      <c r="G1042" s="61">
        <v>22325</v>
      </c>
      <c r="H1042" s="53" t="s">
        <v>3169</v>
      </c>
      <c r="I1042" s="39" t="s">
        <v>3170</v>
      </c>
      <c r="J1042" s="53" t="s">
        <v>3169</v>
      </c>
      <c r="K1042" s="54" t="s">
        <v>3170</v>
      </c>
    </row>
    <row r="1043" spans="1:11" x14ac:dyDescent="0.45">
      <c r="A1043" s="39" t="s">
        <v>3146</v>
      </c>
      <c r="B1043" s="53" t="s">
        <v>153</v>
      </c>
      <c r="C1043" s="39" t="s">
        <v>3239</v>
      </c>
      <c r="D1043" s="53" t="s">
        <v>727</v>
      </c>
      <c r="E1043" s="60" t="s">
        <v>3240</v>
      </c>
      <c r="F1043" s="60" t="str">
        <f t="shared" si="16"/>
        <v>静岡県駿東郡清水町</v>
      </c>
      <c r="G1043" s="61">
        <v>22341</v>
      </c>
      <c r="H1043" s="53" t="s">
        <v>3169</v>
      </c>
      <c r="I1043" s="39" t="s">
        <v>3170</v>
      </c>
      <c r="J1043" s="53" t="s">
        <v>3169</v>
      </c>
      <c r="K1043" s="54" t="s">
        <v>3170</v>
      </c>
    </row>
    <row r="1044" spans="1:11" x14ac:dyDescent="0.45">
      <c r="A1044" s="39" t="s">
        <v>3146</v>
      </c>
      <c r="B1044" s="53" t="s">
        <v>153</v>
      </c>
      <c r="C1044" s="39" t="s">
        <v>3241</v>
      </c>
      <c r="D1044" s="53" t="s">
        <v>3242</v>
      </c>
      <c r="E1044" s="60" t="s">
        <v>3243</v>
      </c>
      <c r="F1044" s="60" t="str">
        <f t="shared" si="16"/>
        <v>静岡県駿東郡長泉町</v>
      </c>
      <c r="G1044" s="61">
        <v>22342</v>
      </c>
      <c r="H1044" s="53" t="s">
        <v>3169</v>
      </c>
      <c r="I1044" s="39" t="s">
        <v>3170</v>
      </c>
      <c r="J1044" s="53" t="s">
        <v>3169</v>
      </c>
      <c r="K1044" s="54" t="s">
        <v>3170</v>
      </c>
    </row>
    <row r="1045" spans="1:11" x14ac:dyDescent="0.45">
      <c r="A1045" s="39" t="s">
        <v>3146</v>
      </c>
      <c r="B1045" s="53" t="s">
        <v>153</v>
      </c>
      <c r="C1045" s="39" t="s">
        <v>3244</v>
      </c>
      <c r="D1045" s="53" t="s">
        <v>3245</v>
      </c>
      <c r="E1045" s="60" t="s">
        <v>3246</v>
      </c>
      <c r="F1045" s="60" t="str">
        <f t="shared" si="16"/>
        <v>静岡県駿東郡小山町</v>
      </c>
      <c r="G1045" s="61">
        <v>22344</v>
      </c>
      <c r="H1045" s="53" t="s">
        <v>3169</v>
      </c>
      <c r="I1045" s="39" t="s">
        <v>3170</v>
      </c>
      <c r="J1045" s="53" t="s">
        <v>3169</v>
      </c>
      <c r="K1045" s="54" t="s">
        <v>3170</v>
      </c>
    </row>
    <row r="1046" spans="1:11" x14ac:dyDescent="0.45">
      <c r="A1046" s="39" t="s">
        <v>3146</v>
      </c>
      <c r="B1046" s="53" t="s">
        <v>153</v>
      </c>
      <c r="C1046" s="39" t="s">
        <v>3247</v>
      </c>
      <c r="D1046" s="53" t="s">
        <v>3248</v>
      </c>
      <c r="E1046" s="60" t="s">
        <v>3249</v>
      </c>
      <c r="F1046" s="60" t="str">
        <f t="shared" si="16"/>
        <v>静岡県榛原郡吉田町</v>
      </c>
      <c r="G1046" s="61">
        <v>22424</v>
      </c>
      <c r="H1046" s="53" t="s">
        <v>3185</v>
      </c>
      <c r="I1046" s="39" t="s">
        <v>3186</v>
      </c>
      <c r="J1046" s="53" t="s">
        <v>3185</v>
      </c>
      <c r="K1046" s="54" t="s">
        <v>3186</v>
      </c>
    </row>
    <row r="1047" spans="1:11" x14ac:dyDescent="0.45">
      <c r="A1047" s="39" t="s">
        <v>3146</v>
      </c>
      <c r="B1047" s="53" t="s">
        <v>153</v>
      </c>
      <c r="C1047" s="39" t="s">
        <v>3250</v>
      </c>
      <c r="D1047" s="53" t="s">
        <v>3251</v>
      </c>
      <c r="E1047" s="60" t="s">
        <v>3252</v>
      </c>
      <c r="F1047" s="60" t="str">
        <f t="shared" si="16"/>
        <v>静岡県榛原郡川根本町</v>
      </c>
      <c r="G1047" s="61">
        <v>22429</v>
      </c>
      <c r="H1047" s="53" t="s">
        <v>3185</v>
      </c>
      <c r="I1047" s="39" t="s">
        <v>3186</v>
      </c>
      <c r="J1047" s="53" t="s">
        <v>3185</v>
      </c>
      <c r="K1047" s="54" t="s">
        <v>3186</v>
      </c>
    </row>
    <row r="1048" spans="1:11" x14ac:dyDescent="0.45">
      <c r="A1048" s="39" t="s">
        <v>3146</v>
      </c>
      <c r="B1048" s="53" t="s">
        <v>153</v>
      </c>
      <c r="C1048" s="39" t="s">
        <v>3253</v>
      </c>
      <c r="D1048" s="53" t="s">
        <v>385</v>
      </c>
      <c r="E1048" s="60" t="s">
        <v>3254</v>
      </c>
      <c r="F1048" s="60" t="str">
        <f t="shared" si="16"/>
        <v>静岡県周智郡森町</v>
      </c>
      <c r="G1048" s="61">
        <v>22461</v>
      </c>
      <c r="H1048" s="53" t="s">
        <v>3191</v>
      </c>
      <c r="I1048" s="39" t="s">
        <v>3192</v>
      </c>
      <c r="J1048" s="53" t="s">
        <v>3191</v>
      </c>
      <c r="K1048" s="54" t="s">
        <v>3192</v>
      </c>
    </row>
    <row r="1049" spans="1:11" x14ac:dyDescent="0.45">
      <c r="A1049" s="39" t="s">
        <v>3255</v>
      </c>
      <c r="B1049" s="53" t="s">
        <v>154</v>
      </c>
      <c r="C1049" s="39" t="s">
        <v>3256</v>
      </c>
      <c r="D1049" s="53" t="s">
        <v>3257</v>
      </c>
      <c r="E1049" s="60" t="s">
        <v>3258</v>
      </c>
      <c r="F1049" s="60" t="str">
        <f t="shared" si="16"/>
        <v>愛知県名古屋市千種区</v>
      </c>
      <c r="G1049" s="61">
        <v>23101</v>
      </c>
      <c r="H1049" s="53" t="s">
        <v>3259</v>
      </c>
      <c r="I1049" s="39" t="s">
        <v>3260</v>
      </c>
      <c r="J1049" s="53" t="s">
        <v>3259</v>
      </c>
      <c r="K1049" s="54" t="s">
        <v>3260</v>
      </c>
    </row>
    <row r="1050" spans="1:11" x14ac:dyDescent="0.45">
      <c r="A1050" s="39" t="s">
        <v>3255</v>
      </c>
      <c r="B1050" s="53" t="s">
        <v>154</v>
      </c>
      <c r="C1050" s="39" t="s">
        <v>3261</v>
      </c>
      <c r="D1050" s="53" t="s">
        <v>235</v>
      </c>
      <c r="E1050" s="60" t="s">
        <v>3262</v>
      </c>
      <c r="F1050" s="60" t="str">
        <f t="shared" si="16"/>
        <v>愛知県名古屋市東区</v>
      </c>
      <c r="G1050" s="61">
        <v>23102</v>
      </c>
      <c r="H1050" s="53" t="s">
        <v>3259</v>
      </c>
      <c r="I1050" s="39" t="s">
        <v>3260</v>
      </c>
      <c r="J1050" s="53" t="s">
        <v>3259</v>
      </c>
      <c r="K1050" s="54" t="s">
        <v>3260</v>
      </c>
    </row>
    <row r="1051" spans="1:11" x14ac:dyDescent="0.45">
      <c r="A1051" s="39" t="s">
        <v>3255</v>
      </c>
      <c r="B1051" s="53" t="s">
        <v>154</v>
      </c>
      <c r="C1051" s="39" t="s">
        <v>3263</v>
      </c>
      <c r="D1051" s="53" t="s">
        <v>232</v>
      </c>
      <c r="E1051" s="60" t="s">
        <v>3264</v>
      </c>
      <c r="F1051" s="60" t="str">
        <f t="shared" si="16"/>
        <v>愛知県名古屋市北区</v>
      </c>
      <c r="G1051" s="61">
        <v>23103</v>
      </c>
      <c r="H1051" s="53" t="s">
        <v>3259</v>
      </c>
      <c r="I1051" s="39" t="s">
        <v>3260</v>
      </c>
      <c r="J1051" s="53" t="s">
        <v>3259</v>
      </c>
      <c r="K1051" s="54" t="s">
        <v>3260</v>
      </c>
    </row>
    <row r="1052" spans="1:11" x14ac:dyDescent="0.45">
      <c r="A1052" s="39" t="s">
        <v>3255</v>
      </c>
      <c r="B1052" s="53" t="s">
        <v>154</v>
      </c>
      <c r="C1052" s="39" t="s">
        <v>3265</v>
      </c>
      <c r="D1052" s="53" t="s">
        <v>247</v>
      </c>
      <c r="E1052" s="60" t="s">
        <v>3266</v>
      </c>
      <c r="F1052" s="60" t="str">
        <f t="shared" si="16"/>
        <v>愛知県名古屋市西区</v>
      </c>
      <c r="G1052" s="61">
        <v>23104</v>
      </c>
      <c r="H1052" s="53" t="s">
        <v>3259</v>
      </c>
      <c r="I1052" s="39" t="s">
        <v>3260</v>
      </c>
      <c r="J1052" s="53" t="s">
        <v>3259</v>
      </c>
      <c r="K1052" s="54" t="s">
        <v>3260</v>
      </c>
    </row>
    <row r="1053" spans="1:11" x14ac:dyDescent="0.45">
      <c r="A1053" s="39" t="s">
        <v>3255</v>
      </c>
      <c r="B1053" s="53" t="s">
        <v>154</v>
      </c>
      <c r="C1053" s="39" t="s">
        <v>3267</v>
      </c>
      <c r="D1053" s="53" t="s">
        <v>3268</v>
      </c>
      <c r="E1053" s="60" t="s">
        <v>3269</v>
      </c>
      <c r="F1053" s="60" t="str">
        <f t="shared" si="16"/>
        <v>愛知県名古屋市中村区</v>
      </c>
      <c r="G1053" s="61">
        <v>23105</v>
      </c>
      <c r="H1053" s="53" t="s">
        <v>3259</v>
      </c>
      <c r="I1053" s="39" t="s">
        <v>3260</v>
      </c>
      <c r="J1053" s="53" t="s">
        <v>3259</v>
      </c>
      <c r="K1053" s="54" t="s">
        <v>3260</v>
      </c>
    </row>
    <row r="1054" spans="1:11" x14ac:dyDescent="0.45">
      <c r="A1054" s="39" t="s">
        <v>3255</v>
      </c>
      <c r="B1054" s="53" t="s">
        <v>154</v>
      </c>
      <c r="C1054" s="39" t="s">
        <v>3270</v>
      </c>
      <c r="D1054" s="53" t="s">
        <v>2321</v>
      </c>
      <c r="E1054" s="60" t="s">
        <v>3271</v>
      </c>
      <c r="F1054" s="60" t="str">
        <f t="shared" si="16"/>
        <v>愛知県名古屋市中区</v>
      </c>
      <c r="G1054" s="61">
        <v>23106</v>
      </c>
      <c r="H1054" s="53" t="s">
        <v>3259</v>
      </c>
      <c r="I1054" s="39" t="s">
        <v>3260</v>
      </c>
      <c r="J1054" s="53" t="s">
        <v>3259</v>
      </c>
      <c r="K1054" s="54" t="s">
        <v>3260</v>
      </c>
    </row>
    <row r="1055" spans="1:11" x14ac:dyDescent="0.45">
      <c r="A1055" s="39" t="s">
        <v>3255</v>
      </c>
      <c r="B1055" s="53" t="s">
        <v>154</v>
      </c>
      <c r="C1055" s="39" t="s">
        <v>3272</v>
      </c>
      <c r="D1055" s="53" t="s">
        <v>3273</v>
      </c>
      <c r="E1055" s="60" t="s">
        <v>3274</v>
      </c>
      <c r="F1055" s="60" t="str">
        <f t="shared" si="16"/>
        <v>愛知県名古屋市昭和区</v>
      </c>
      <c r="G1055" s="61">
        <v>23107</v>
      </c>
      <c r="H1055" s="53" t="s">
        <v>3259</v>
      </c>
      <c r="I1055" s="39" t="s">
        <v>3260</v>
      </c>
      <c r="J1055" s="53" t="s">
        <v>3259</v>
      </c>
      <c r="K1055" s="54" t="s">
        <v>3260</v>
      </c>
    </row>
    <row r="1056" spans="1:11" x14ac:dyDescent="0.45">
      <c r="A1056" s="39" t="s">
        <v>3255</v>
      </c>
      <c r="B1056" s="53" t="s">
        <v>154</v>
      </c>
      <c r="C1056" s="39" t="s">
        <v>3275</v>
      </c>
      <c r="D1056" s="53" t="s">
        <v>3276</v>
      </c>
      <c r="E1056" s="60" t="s">
        <v>3277</v>
      </c>
      <c r="F1056" s="60" t="str">
        <f t="shared" si="16"/>
        <v>愛知県名古屋市瑞穂区</v>
      </c>
      <c r="G1056" s="61">
        <v>23108</v>
      </c>
      <c r="H1056" s="53" t="s">
        <v>3259</v>
      </c>
      <c r="I1056" s="39" t="s">
        <v>3260</v>
      </c>
      <c r="J1056" s="53" t="s">
        <v>3259</v>
      </c>
      <c r="K1056" s="54" t="s">
        <v>3260</v>
      </c>
    </row>
    <row r="1057" spans="1:11" x14ac:dyDescent="0.45">
      <c r="A1057" s="39" t="s">
        <v>3255</v>
      </c>
      <c r="B1057" s="53" t="s">
        <v>154</v>
      </c>
      <c r="C1057" s="39" t="s">
        <v>3278</v>
      </c>
      <c r="D1057" s="53" t="s">
        <v>3279</v>
      </c>
      <c r="E1057" s="60" t="s">
        <v>3280</v>
      </c>
      <c r="F1057" s="60" t="str">
        <f t="shared" si="16"/>
        <v>愛知県名古屋市熱田区</v>
      </c>
      <c r="G1057" s="61">
        <v>23109</v>
      </c>
      <c r="H1057" s="53" t="s">
        <v>3259</v>
      </c>
      <c r="I1057" s="39" t="s">
        <v>3260</v>
      </c>
      <c r="J1057" s="53" t="s">
        <v>3259</v>
      </c>
      <c r="K1057" s="54" t="s">
        <v>3260</v>
      </c>
    </row>
    <row r="1058" spans="1:11" x14ac:dyDescent="0.45">
      <c r="A1058" s="39" t="s">
        <v>3255</v>
      </c>
      <c r="B1058" s="53" t="s">
        <v>154</v>
      </c>
      <c r="C1058" s="39" t="s">
        <v>3281</v>
      </c>
      <c r="D1058" s="53" t="s">
        <v>3282</v>
      </c>
      <c r="E1058" s="60" t="s">
        <v>3283</v>
      </c>
      <c r="F1058" s="60" t="str">
        <f t="shared" si="16"/>
        <v>愛知県名古屋市中川区</v>
      </c>
      <c r="G1058" s="61">
        <v>23110</v>
      </c>
      <c r="H1058" s="53" t="s">
        <v>3259</v>
      </c>
      <c r="I1058" s="39" t="s">
        <v>3260</v>
      </c>
      <c r="J1058" s="53" t="s">
        <v>3259</v>
      </c>
      <c r="K1058" s="54" t="s">
        <v>3260</v>
      </c>
    </row>
    <row r="1059" spans="1:11" x14ac:dyDescent="0.45">
      <c r="A1059" s="39" t="s">
        <v>3255</v>
      </c>
      <c r="B1059" s="53" t="s">
        <v>154</v>
      </c>
      <c r="C1059" s="39" t="s">
        <v>3284</v>
      </c>
      <c r="D1059" s="53" t="s">
        <v>2154</v>
      </c>
      <c r="E1059" s="60" t="s">
        <v>3285</v>
      </c>
      <c r="F1059" s="60" t="str">
        <f t="shared" si="16"/>
        <v>愛知県名古屋市港区</v>
      </c>
      <c r="G1059" s="61">
        <v>23111</v>
      </c>
      <c r="H1059" s="53" t="s">
        <v>3259</v>
      </c>
      <c r="I1059" s="39" t="s">
        <v>3260</v>
      </c>
      <c r="J1059" s="53" t="s">
        <v>3259</v>
      </c>
      <c r="K1059" s="54" t="s">
        <v>3260</v>
      </c>
    </row>
    <row r="1060" spans="1:11" x14ac:dyDescent="0.45">
      <c r="A1060" s="39" t="s">
        <v>3255</v>
      </c>
      <c r="B1060" s="53" t="s">
        <v>154</v>
      </c>
      <c r="C1060" s="39" t="s">
        <v>3286</v>
      </c>
      <c r="D1060" s="53" t="s">
        <v>244</v>
      </c>
      <c r="E1060" s="60" t="s">
        <v>3287</v>
      </c>
      <c r="F1060" s="60" t="str">
        <f t="shared" si="16"/>
        <v>愛知県名古屋市南区</v>
      </c>
      <c r="G1060" s="61">
        <v>23112</v>
      </c>
      <c r="H1060" s="53" t="s">
        <v>3259</v>
      </c>
      <c r="I1060" s="39" t="s">
        <v>3260</v>
      </c>
      <c r="J1060" s="53" t="s">
        <v>3259</v>
      </c>
      <c r="K1060" s="54" t="s">
        <v>3260</v>
      </c>
    </row>
    <row r="1061" spans="1:11" x14ac:dyDescent="0.45">
      <c r="A1061" s="39" t="s">
        <v>3255</v>
      </c>
      <c r="B1061" s="53" t="s">
        <v>154</v>
      </c>
      <c r="C1061" s="39" t="s">
        <v>3288</v>
      </c>
      <c r="D1061" s="53" t="s">
        <v>3289</v>
      </c>
      <c r="E1061" s="60" t="s">
        <v>3290</v>
      </c>
      <c r="F1061" s="60" t="str">
        <f t="shared" si="16"/>
        <v>愛知県名古屋市守山区</v>
      </c>
      <c r="G1061" s="61">
        <v>23113</v>
      </c>
      <c r="H1061" s="53" t="s">
        <v>3259</v>
      </c>
      <c r="I1061" s="39" t="s">
        <v>3260</v>
      </c>
      <c r="J1061" s="53" t="s">
        <v>3259</v>
      </c>
      <c r="K1061" s="54" t="s">
        <v>3260</v>
      </c>
    </row>
    <row r="1062" spans="1:11" x14ac:dyDescent="0.45">
      <c r="A1062" s="39" t="s">
        <v>3255</v>
      </c>
      <c r="B1062" s="53" t="s">
        <v>154</v>
      </c>
      <c r="C1062" s="39" t="s">
        <v>3291</v>
      </c>
      <c r="D1062" s="53" t="s">
        <v>1821</v>
      </c>
      <c r="E1062" s="60" t="s">
        <v>3292</v>
      </c>
      <c r="F1062" s="60" t="str">
        <f t="shared" si="16"/>
        <v>愛知県名古屋市緑区</v>
      </c>
      <c r="G1062" s="61">
        <v>23114</v>
      </c>
      <c r="H1062" s="53" t="s">
        <v>3259</v>
      </c>
      <c r="I1062" s="39" t="s">
        <v>3260</v>
      </c>
      <c r="J1062" s="53" t="s">
        <v>3259</v>
      </c>
      <c r="K1062" s="54" t="s">
        <v>3260</v>
      </c>
    </row>
    <row r="1063" spans="1:11" x14ac:dyDescent="0.45">
      <c r="A1063" s="39" t="s">
        <v>3255</v>
      </c>
      <c r="B1063" s="53" t="s">
        <v>154</v>
      </c>
      <c r="C1063" s="39" t="s">
        <v>3293</v>
      </c>
      <c r="D1063" s="53" t="s">
        <v>3294</v>
      </c>
      <c r="E1063" s="60" t="s">
        <v>3295</v>
      </c>
      <c r="F1063" s="60" t="str">
        <f t="shared" si="16"/>
        <v>愛知県名古屋市名東区</v>
      </c>
      <c r="G1063" s="61">
        <v>23115</v>
      </c>
      <c r="H1063" s="53" t="s">
        <v>3259</v>
      </c>
      <c r="I1063" s="39" t="s">
        <v>3260</v>
      </c>
      <c r="J1063" s="53" t="s">
        <v>3259</v>
      </c>
      <c r="K1063" s="54" t="s">
        <v>3260</v>
      </c>
    </row>
    <row r="1064" spans="1:11" x14ac:dyDescent="0.45">
      <c r="A1064" s="39" t="s">
        <v>3255</v>
      </c>
      <c r="B1064" s="53" t="s">
        <v>154</v>
      </c>
      <c r="C1064" s="39" t="s">
        <v>3296</v>
      </c>
      <c r="D1064" s="53" t="s">
        <v>3297</v>
      </c>
      <c r="E1064" s="60" t="s">
        <v>3298</v>
      </c>
      <c r="F1064" s="60" t="str">
        <f t="shared" si="16"/>
        <v>愛知県名古屋市天白区</v>
      </c>
      <c r="G1064" s="61">
        <v>23116</v>
      </c>
      <c r="H1064" s="53" t="s">
        <v>3259</v>
      </c>
      <c r="I1064" s="39" t="s">
        <v>3260</v>
      </c>
      <c r="J1064" s="53" t="s">
        <v>3259</v>
      </c>
      <c r="K1064" s="54" t="s">
        <v>3260</v>
      </c>
    </row>
    <row r="1065" spans="1:11" x14ac:dyDescent="0.45">
      <c r="A1065" s="39" t="s">
        <v>3255</v>
      </c>
      <c r="B1065" s="53" t="s">
        <v>154</v>
      </c>
      <c r="C1065" s="39" t="s">
        <v>3299</v>
      </c>
      <c r="D1065" s="53" t="s">
        <v>3300</v>
      </c>
      <c r="E1065" s="60" t="s">
        <v>3300</v>
      </c>
      <c r="F1065" s="60" t="str">
        <f t="shared" si="16"/>
        <v>愛知県豊橋市</v>
      </c>
      <c r="G1065" s="61">
        <v>23201</v>
      </c>
      <c r="H1065" s="53" t="s">
        <v>3301</v>
      </c>
      <c r="I1065" s="39" t="s">
        <v>3302</v>
      </c>
      <c r="J1065" s="53" t="s">
        <v>3301</v>
      </c>
      <c r="K1065" s="54" t="s">
        <v>3302</v>
      </c>
    </row>
    <row r="1066" spans="1:11" x14ac:dyDescent="0.45">
      <c r="A1066" s="39" t="s">
        <v>3255</v>
      </c>
      <c r="B1066" s="53" t="s">
        <v>154</v>
      </c>
      <c r="C1066" s="39" t="s">
        <v>3303</v>
      </c>
      <c r="D1066" s="53" t="s">
        <v>3304</v>
      </c>
      <c r="E1066" s="60" t="s">
        <v>3304</v>
      </c>
      <c r="F1066" s="60" t="str">
        <f t="shared" si="16"/>
        <v>愛知県岡崎市</v>
      </c>
      <c r="G1066" s="61">
        <v>23202</v>
      </c>
      <c r="H1066" s="53" t="s">
        <v>3305</v>
      </c>
      <c r="I1066" s="39" t="s">
        <v>3306</v>
      </c>
      <c r="J1066" s="53" t="s">
        <v>3305</v>
      </c>
      <c r="K1066" s="54" t="s">
        <v>3306</v>
      </c>
    </row>
    <row r="1067" spans="1:11" x14ac:dyDescent="0.45">
      <c r="A1067" s="39" t="s">
        <v>3255</v>
      </c>
      <c r="B1067" s="53" t="s">
        <v>154</v>
      </c>
      <c r="C1067" s="39" t="s">
        <v>3307</v>
      </c>
      <c r="D1067" s="53" t="s">
        <v>3308</v>
      </c>
      <c r="E1067" s="60" t="s">
        <v>3308</v>
      </c>
      <c r="F1067" s="60" t="str">
        <f t="shared" si="16"/>
        <v>愛知県一宮市</v>
      </c>
      <c r="G1067" s="61">
        <v>23203</v>
      </c>
      <c r="H1067" s="53" t="s">
        <v>3309</v>
      </c>
      <c r="I1067" s="39" t="s">
        <v>3310</v>
      </c>
      <c r="J1067" s="53" t="s">
        <v>3309</v>
      </c>
      <c r="K1067" s="54" t="s">
        <v>3310</v>
      </c>
    </row>
    <row r="1068" spans="1:11" x14ac:dyDescent="0.45">
      <c r="A1068" s="39" t="s">
        <v>3255</v>
      </c>
      <c r="B1068" s="53" t="s">
        <v>154</v>
      </c>
      <c r="C1068" s="39" t="s">
        <v>3311</v>
      </c>
      <c r="D1068" s="53" t="s">
        <v>3312</v>
      </c>
      <c r="E1068" s="60" t="s">
        <v>3312</v>
      </c>
      <c r="F1068" s="60" t="str">
        <f t="shared" si="16"/>
        <v>愛知県瀬戸市</v>
      </c>
      <c r="G1068" s="61">
        <v>23204</v>
      </c>
      <c r="H1068" s="53" t="s">
        <v>3313</v>
      </c>
      <c r="I1068" s="39" t="s">
        <v>3314</v>
      </c>
      <c r="J1068" s="53" t="s">
        <v>3313</v>
      </c>
      <c r="K1068" s="54" t="s">
        <v>3314</v>
      </c>
    </row>
    <row r="1069" spans="1:11" x14ac:dyDescent="0.45">
      <c r="A1069" s="39" t="s">
        <v>3255</v>
      </c>
      <c r="B1069" s="53" t="s">
        <v>154</v>
      </c>
      <c r="C1069" s="39" t="s">
        <v>3315</v>
      </c>
      <c r="D1069" s="53" t="s">
        <v>3316</v>
      </c>
      <c r="E1069" s="60" t="s">
        <v>3316</v>
      </c>
      <c r="F1069" s="60" t="str">
        <f t="shared" si="16"/>
        <v>愛知県半田市</v>
      </c>
      <c r="G1069" s="61">
        <v>23205</v>
      </c>
      <c r="H1069" s="53" t="s">
        <v>3317</v>
      </c>
      <c r="I1069" s="39" t="s">
        <v>3318</v>
      </c>
      <c r="J1069" s="53" t="s">
        <v>3317</v>
      </c>
      <c r="K1069" s="54" t="s">
        <v>3318</v>
      </c>
    </row>
    <row r="1070" spans="1:11" x14ac:dyDescent="0.45">
      <c r="A1070" s="39" t="s">
        <v>3255</v>
      </c>
      <c r="B1070" s="53" t="s">
        <v>154</v>
      </c>
      <c r="C1070" s="39" t="s">
        <v>3319</v>
      </c>
      <c r="D1070" s="53" t="s">
        <v>3320</v>
      </c>
      <c r="E1070" s="60" t="s">
        <v>3320</v>
      </c>
      <c r="F1070" s="60" t="str">
        <f t="shared" si="16"/>
        <v>愛知県春日井市</v>
      </c>
      <c r="G1070" s="61">
        <v>23206</v>
      </c>
      <c r="H1070" s="53" t="s">
        <v>3321</v>
      </c>
      <c r="I1070" s="39" t="s">
        <v>3322</v>
      </c>
      <c r="J1070" s="53" t="s">
        <v>3321</v>
      </c>
      <c r="K1070" s="54" t="s">
        <v>3322</v>
      </c>
    </row>
    <row r="1071" spans="1:11" x14ac:dyDescent="0.45">
      <c r="A1071" s="39" t="s">
        <v>3255</v>
      </c>
      <c r="B1071" s="53" t="s">
        <v>154</v>
      </c>
      <c r="C1071" s="39" t="s">
        <v>3323</v>
      </c>
      <c r="D1071" s="53" t="s">
        <v>3324</v>
      </c>
      <c r="E1071" s="60" t="s">
        <v>3324</v>
      </c>
      <c r="F1071" s="60" t="str">
        <f t="shared" si="16"/>
        <v>愛知県豊川市</v>
      </c>
      <c r="G1071" s="61">
        <v>23207</v>
      </c>
      <c r="H1071" s="53" t="s">
        <v>3301</v>
      </c>
      <c r="I1071" s="39" t="s">
        <v>3302</v>
      </c>
      <c r="J1071" s="53" t="s">
        <v>3301</v>
      </c>
      <c r="K1071" s="54" t="s">
        <v>3302</v>
      </c>
    </row>
    <row r="1072" spans="1:11" x14ac:dyDescent="0.45">
      <c r="A1072" s="39" t="s">
        <v>3255</v>
      </c>
      <c r="B1072" s="53" t="s">
        <v>154</v>
      </c>
      <c r="C1072" s="39" t="s">
        <v>3325</v>
      </c>
      <c r="D1072" s="53" t="s">
        <v>3326</v>
      </c>
      <c r="E1072" s="60" t="s">
        <v>3326</v>
      </c>
      <c r="F1072" s="60" t="str">
        <f t="shared" si="16"/>
        <v>愛知県津島市</v>
      </c>
      <c r="G1072" s="61">
        <v>23208</v>
      </c>
      <c r="H1072" s="53" t="s">
        <v>3327</v>
      </c>
      <c r="I1072" s="39" t="s">
        <v>3328</v>
      </c>
      <c r="J1072" s="53" t="s">
        <v>3327</v>
      </c>
      <c r="K1072" s="54" t="s">
        <v>3328</v>
      </c>
    </row>
    <row r="1073" spans="1:11" x14ac:dyDescent="0.45">
      <c r="A1073" s="39" t="s">
        <v>3255</v>
      </c>
      <c r="B1073" s="53" t="s">
        <v>154</v>
      </c>
      <c r="C1073" s="39" t="s">
        <v>3329</v>
      </c>
      <c r="D1073" s="53" t="s">
        <v>3330</v>
      </c>
      <c r="E1073" s="60" t="s">
        <v>3330</v>
      </c>
      <c r="F1073" s="60" t="str">
        <f t="shared" si="16"/>
        <v>愛知県碧南市</v>
      </c>
      <c r="G1073" s="61">
        <v>23209</v>
      </c>
      <c r="H1073" s="53" t="s">
        <v>3331</v>
      </c>
      <c r="I1073" s="39" t="s">
        <v>3332</v>
      </c>
      <c r="J1073" s="53" t="s">
        <v>3331</v>
      </c>
      <c r="K1073" s="54" t="s">
        <v>3332</v>
      </c>
    </row>
    <row r="1074" spans="1:11" x14ac:dyDescent="0.45">
      <c r="A1074" s="39" t="s">
        <v>3255</v>
      </c>
      <c r="B1074" s="53" t="s">
        <v>154</v>
      </c>
      <c r="C1074" s="39" t="s">
        <v>3333</v>
      </c>
      <c r="D1074" s="53" t="s">
        <v>3334</v>
      </c>
      <c r="E1074" s="60" t="s">
        <v>3334</v>
      </c>
      <c r="F1074" s="60" t="str">
        <f t="shared" si="16"/>
        <v>愛知県刈谷市</v>
      </c>
      <c r="G1074" s="61">
        <v>23210</v>
      </c>
      <c r="H1074" s="53" t="s">
        <v>3331</v>
      </c>
      <c r="I1074" s="39" t="s">
        <v>3332</v>
      </c>
      <c r="J1074" s="53" t="s">
        <v>3331</v>
      </c>
      <c r="K1074" s="54" t="s">
        <v>3332</v>
      </c>
    </row>
    <row r="1075" spans="1:11" x14ac:dyDescent="0.45">
      <c r="A1075" s="39" t="s">
        <v>3255</v>
      </c>
      <c r="B1075" s="53" t="s">
        <v>154</v>
      </c>
      <c r="C1075" s="39" t="s">
        <v>3335</v>
      </c>
      <c r="D1075" s="53" t="s">
        <v>3336</v>
      </c>
      <c r="E1075" s="60" t="s">
        <v>3336</v>
      </c>
      <c r="F1075" s="60" t="str">
        <f t="shared" si="16"/>
        <v>愛知県豊田市</v>
      </c>
      <c r="G1075" s="61">
        <v>23211</v>
      </c>
      <c r="H1075" s="53" t="s">
        <v>3337</v>
      </c>
      <c r="I1075" s="39" t="s">
        <v>3338</v>
      </c>
      <c r="J1075" s="53" t="s">
        <v>3337</v>
      </c>
      <c r="K1075" s="54" t="s">
        <v>3338</v>
      </c>
    </row>
    <row r="1076" spans="1:11" x14ac:dyDescent="0.45">
      <c r="A1076" s="39" t="s">
        <v>3255</v>
      </c>
      <c r="B1076" s="53" t="s">
        <v>154</v>
      </c>
      <c r="C1076" s="39" t="s">
        <v>3339</v>
      </c>
      <c r="D1076" s="53" t="s">
        <v>3340</v>
      </c>
      <c r="E1076" s="60" t="s">
        <v>3340</v>
      </c>
      <c r="F1076" s="60" t="str">
        <f t="shared" si="16"/>
        <v>愛知県安城市</v>
      </c>
      <c r="G1076" s="61">
        <v>23212</v>
      </c>
      <c r="H1076" s="53" t="s">
        <v>3331</v>
      </c>
      <c r="I1076" s="39" t="s">
        <v>3332</v>
      </c>
      <c r="J1076" s="53" t="s">
        <v>3331</v>
      </c>
      <c r="K1076" s="54" t="s">
        <v>3332</v>
      </c>
    </row>
    <row r="1077" spans="1:11" x14ac:dyDescent="0.45">
      <c r="A1077" s="39" t="s">
        <v>3255</v>
      </c>
      <c r="B1077" s="53" t="s">
        <v>154</v>
      </c>
      <c r="C1077" s="39" t="s">
        <v>3341</v>
      </c>
      <c r="D1077" s="53" t="s">
        <v>3342</v>
      </c>
      <c r="E1077" s="60" t="s">
        <v>3342</v>
      </c>
      <c r="F1077" s="60" t="str">
        <f t="shared" si="16"/>
        <v>愛知県西尾市</v>
      </c>
      <c r="G1077" s="61">
        <v>23213</v>
      </c>
      <c r="H1077" s="53" t="s">
        <v>3331</v>
      </c>
      <c r="I1077" s="39" t="s">
        <v>3332</v>
      </c>
      <c r="J1077" s="53" t="s">
        <v>3331</v>
      </c>
      <c r="K1077" s="54" t="s">
        <v>3332</v>
      </c>
    </row>
    <row r="1078" spans="1:11" x14ac:dyDescent="0.45">
      <c r="A1078" s="39" t="s">
        <v>3255</v>
      </c>
      <c r="B1078" s="53" t="s">
        <v>154</v>
      </c>
      <c r="C1078" s="39" t="s">
        <v>3343</v>
      </c>
      <c r="D1078" s="53" t="s">
        <v>3344</v>
      </c>
      <c r="E1078" s="60" t="s">
        <v>3344</v>
      </c>
      <c r="F1078" s="60" t="str">
        <f t="shared" si="16"/>
        <v>愛知県蒲郡市</v>
      </c>
      <c r="G1078" s="61">
        <v>23214</v>
      </c>
      <c r="H1078" s="53" t="s">
        <v>3301</v>
      </c>
      <c r="I1078" s="39" t="s">
        <v>3302</v>
      </c>
      <c r="J1078" s="53" t="s">
        <v>3301</v>
      </c>
      <c r="K1078" s="54" t="s">
        <v>3302</v>
      </c>
    </row>
    <row r="1079" spans="1:11" x14ac:dyDescent="0.45">
      <c r="A1079" s="39" t="s">
        <v>3255</v>
      </c>
      <c r="B1079" s="53" t="s">
        <v>154</v>
      </c>
      <c r="C1079" s="39" t="s">
        <v>3345</v>
      </c>
      <c r="D1079" s="53" t="s">
        <v>3346</v>
      </c>
      <c r="E1079" s="60" t="s">
        <v>3346</v>
      </c>
      <c r="F1079" s="60" t="str">
        <f t="shared" si="16"/>
        <v>愛知県犬山市</v>
      </c>
      <c r="G1079" s="61">
        <v>23215</v>
      </c>
      <c r="H1079" s="53" t="s">
        <v>3321</v>
      </c>
      <c r="I1079" s="39" t="s">
        <v>3322</v>
      </c>
      <c r="J1079" s="53" t="s">
        <v>3321</v>
      </c>
      <c r="K1079" s="54" t="s">
        <v>3322</v>
      </c>
    </row>
    <row r="1080" spans="1:11" x14ac:dyDescent="0.45">
      <c r="A1080" s="39" t="s">
        <v>3255</v>
      </c>
      <c r="B1080" s="53" t="s">
        <v>154</v>
      </c>
      <c r="C1080" s="39" t="s">
        <v>3347</v>
      </c>
      <c r="D1080" s="53" t="s">
        <v>3348</v>
      </c>
      <c r="E1080" s="60" t="s">
        <v>3348</v>
      </c>
      <c r="F1080" s="60" t="str">
        <f t="shared" si="16"/>
        <v>愛知県常滑市</v>
      </c>
      <c r="G1080" s="61">
        <v>23216</v>
      </c>
      <c r="H1080" s="53" t="s">
        <v>3317</v>
      </c>
      <c r="I1080" s="39" t="s">
        <v>3318</v>
      </c>
      <c r="J1080" s="53" t="s">
        <v>3317</v>
      </c>
      <c r="K1080" s="54" t="s">
        <v>3318</v>
      </c>
    </row>
    <row r="1081" spans="1:11" x14ac:dyDescent="0.45">
      <c r="A1081" s="39" t="s">
        <v>3255</v>
      </c>
      <c r="B1081" s="53" t="s">
        <v>154</v>
      </c>
      <c r="C1081" s="39" t="s">
        <v>3349</v>
      </c>
      <c r="D1081" s="53" t="s">
        <v>3350</v>
      </c>
      <c r="E1081" s="60" t="s">
        <v>3350</v>
      </c>
      <c r="F1081" s="60" t="str">
        <f t="shared" si="16"/>
        <v>愛知県江南市</v>
      </c>
      <c r="G1081" s="61">
        <v>23217</v>
      </c>
      <c r="H1081" s="53" t="s">
        <v>3321</v>
      </c>
      <c r="I1081" s="39" t="s">
        <v>3322</v>
      </c>
      <c r="J1081" s="53" t="s">
        <v>3321</v>
      </c>
      <c r="K1081" s="54" t="s">
        <v>3322</v>
      </c>
    </row>
    <row r="1082" spans="1:11" x14ac:dyDescent="0.45">
      <c r="A1082" s="39" t="s">
        <v>3255</v>
      </c>
      <c r="B1082" s="53" t="s">
        <v>154</v>
      </c>
      <c r="C1082" s="39" t="s">
        <v>3351</v>
      </c>
      <c r="D1082" s="53" t="s">
        <v>3352</v>
      </c>
      <c r="E1082" s="60" t="s">
        <v>3352</v>
      </c>
      <c r="F1082" s="60" t="str">
        <f t="shared" si="16"/>
        <v>愛知県小牧市</v>
      </c>
      <c r="G1082" s="61">
        <v>23219</v>
      </c>
      <c r="H1082" s="53" t="s">
        <v>3321</v>
      </c>
      <c r="I1082" s="39" t="s">
        <v>3322</v>
      </c>
      <c r="J1082" s="53" t="s">
        <v>3321</v>
      </c>
      <c r="K1082" s="54" t="s">
        <v>3322</v>
      </c>
    </row>
    <row r="1083" spans="1:11" x14ac:dyDescent="0.45">
      <c r="A1083" s="39" t="s">
        <v>3255</v>
      </c>
      <c r="B1083" s="53" t="s">
        <v>154</v>
      </c>
      <c r="C1083" s="39" t="s">
        <v>3353</v>
      </c>
      <c r="D1083" s="53" t="s">
        <v>3354</v>
      </c>
      <c r="E1083" s="60" t="s">
        <v>3354</v>
      </c>
      <c r="F1083" s="60" t="str">
        <f t="shared" si="16"/>
        <v>愛知県稲沢市</v>
      </c>
      <c r="G1083" s="61">
        <v>23220</v>
      </c>
      <c r="H1083" s="53" t="s">
        <v>3309</v>
      </c>
      <c r="I1083" s="39" t="s">
        <v>3310</v>
      </c>
      <c r="J1083" s="53" t="s">
        <v>3309</v>
      </c>
      <c r="K1083" s="54" t="s">
        <v>3310</v>
      </c>
    </row>
    <row r="1084" spans="1:11" x14ac:dyDescent="0.45">
      <c r="A1084" s="39" t="s">
        <v>3255</v>
      </c>
      <c r="B1084" s="53" t="s">
        <v>154</v>
      </c>
      <c r="C1084" s="39" t="s">
        <v>3355</v>
      </c>
      <c r="D1084" s="53" t="s">
        <v>3356</v>
      </c>
      <c r="E1084" s="60" t="s">
        <v>3356</v>
      </c>
      <c r="F1084" s="60" t="str">
        <f t="shared" si="16"/>
        <v>愛知県新城市</v>
      </c>
      <c r="G1084" s="61">
        <v>23221</v>
      </c>
      <c r="H1084" s="53" t="s">
        <v>3357</v>
      </c>
      <c r="I1084" s="39" t="s">
        <v>3358</v>
      </c>
      <c r="J1084" s="53" t="s">
        <v>3357</v>
      </c>
      <c r="K1084" s="54" t="s">
        <v>3358</v>
      </c>
    </row>
    <row r="1085" spans="1:11" x14ac:dyDescent="0.45">
      <c r="A1085" s="39" t="s">
        <v>3255</v>
      </c>
      <c r="B1085" s="53" t="s">
        <v>154</v>
      </c>
      <c r="C1085" s="39" t="s">
        <v>3359</v>
      </c>
      <c r="D1085" s="53" t="s">
        <v>3360</v>
      </c>
      <c r="E1085" s="60" t="s">
        <v>3360</v>
      </c>
      <c r="F1085" s="60" t="str">
        <f t="shared" si="16"/>
        <v>愛知県東海市</v>
      </c>
      <c r="G1085" s="61">
        <v>23222</v>
      </c>
      <c r="H1085" s="53" t="s">
        <v>3317</v>
      </c>
      <c r="I1085" s="39" t="s">
        <v>3318</v>
      </c>
      <c r="J1085" s="53" t="s">
        <v>3317</v>
      </c>
      <c r="K1085" s="54" t="s">
        <v>3318</v>
      </c>
    </row>
    <row r="1086" spans="1:11" x14ac:dyDescent="0.45">
      <c r="A1086" s="39" t="s">
        <v>3255</v>
      </c>
      <c r="B1086" s="53" t="s">
        <v>154</v>
      </c>
      <c r="C1086" s="39" t="s">
        <v>3361</v>
      </c>
      <c r="D1086" s="53" t="s">
        <v>3362</v>
      </c>
      <c r="E1086" s="60" t="s">
        <v>3362</v>
      </c>
      <c r="F1086" s="60" t="str">
        <f t="shared" si="16"/>
        <v>愛知県大府市</v>
      </c>
      <c r="G1086" s="61">
        <v>23223</v>
      </c>
      <c r="H1086" s="53" t="s">
        <v>3317</v>
      </c>
      <c r="I1086" s="39" t="s">
        <v>3318</v>
      </c>
      <c r="J1086" s="53" t="s">
        <v>3317</v>
      </c>
      <c r="K1086" s="54" t="s">
        <v>3318</v>
      </c>
    </row>
    <row r="1087" spans="1:11" x14ac:dyDescent="0.45">
      <c r="A1087" s="39" t="s">
        <v>3255</v>
      </c>
      <c r="B1087" s="53" t="s">
        <v>154</v>
      </c>
      <c r="C1087" s="39" t="s">
        <v>3363</v>
      </c>
      <c r="D1087" s="53" t="s">
        <v>3364</v>
      </c>
      <c r="E1087" s="60" t="s">
        <v>3364</v>
      </c>
      <c r="F1087" s="60" t="str">
        <f t="shared" si="16"/>
        <v>愛知県知多市</v>
      </c>
      <c r="G1087" s="61">
        <v>23224</v>
      </c>
      <c r="H1087" s="53" t="s">
        <v>3317</v>
      </c>
      <c r="I1087" s="39" t="s">
        <v>3318</v>
      </c>
      <c r="J1087" s="53" t="s">
        <v>3317</v>
      </c>
      <c r="K1087" s="54" t="s">
        <v>3318</v>
      </c>
    </row>
    <row r="1088" spans="1:11" x14ac:dyDescent="0.45">
      <c r="A1088" s="39" t="s">
        <v>3255</v>
      </c>
      <c r="B1088" s="53" t="s">
        <v>154</v>
      </c>
      <c r="C1088" s="39" t="s">
        <v>3365</v>
      </c>
      <c r="D1088" s="53" t="s">
        <v>3366</v>
      </c>
      <c r="E1088" s="60" t="s">
        <v>3366</v>
      </c>
      <c r="F1088" s="60" t="str">
        <f t="shared" si="16"/>
        <v>愛知県知立市</v>
      </c>
      <c r="G1088" s="61">
        <v>23225</v>
      </c>
      <c r="H1088" s="53" t="s">
        <v>3331</v>
      </c>
      <c r="I1088" s="39" t="s">
        <v>3332</v>
      </c>
      <c r="J1088" s="53" t="s">
        <v>3331</v>
      </c>
      <c r="K1088" s="54" t="s">
        <v>3332</v>
      </c>
    </row>
    <row r="1089" spans="1:11" x14ac:dyDescent="0.45">
      <c r="A1089" s="39" t="s">
        <v>3255</v>
      </c>
      <c r="B1089" s="53" t="s">
        <v>154</v>
      </c>
      <c r="C1089" s="39" t="s">
        <v>3367</v>
      </c>
      <c r="D1089" s="53" t="s">
        <v>3368</v>
      </c>
      <c r="E1089" s="60" t="s">
        <v>3368</v>
      </c>
      <c r="F1089" s="60" t="str">
        <f t="shared" si="16"/>
        <v>愛知県尾張旭市</v>
      </c>
      <c r="G1089" s="61">
        <v>23226</v>
      </c>
      <c r="H1089" s="53" t="s">
        <v>3313</v>
      </c>
      <c r="I1089" s="39" t="s">
        <v>3314</v>
      </c>
      <c r="J1089" s="53" t="s">
        <v>3313</v>
      </c>
      <c r="K1089" s="54" t="s">
        <v>3314</v>
      </c>
    </row>
    <row r="1090" spans="1:11" x14ac:dyDescent="0.45">
      <c r="A1090" s="39" t="s">
        <v>3255</v>
      </c>
      <c r="B1090" s="53" t="s">
        <v>154</v>
      </c>
      <c r="C1090" s="39" t="s">
        <v>3369</v>
      </c>
      <c r="D1090" s="53" t="s">
        <v>3370</v>
      </c>
      <c r="E1090" s="60" t="s">
        <v>3370</v>
      </c>
      <c r="F1090" s="60" t="str">
        <f t="shared" si="16"/>
        <v>愛知県高浜市</v>
      </c>
      <c r="G1090" s="61">
        <v>23227</v>
      </c>
      <c r="H1090" s="53" t="s">
        <v>3331</v>
      </c>
      <c r="I1090" s="39" t="s">
        <v>3332</v>
      </c>
      <c r="J1090" s="53" t="s">
        <v>3331</v>
      </c>
      <c r="K1090" s="54" t="s">
        <v>3332</v>
      </c>
    </row>
    <row r="1091" spans="1:11" x14ac:dyDescent="0.45">
      <c r="A1091" s="39" t="s">
        <v>3255</v>
      </c>
      <c r="B1091" s="53" t="s">
        <v>154</v>
      </c>
      <c r="C1091" s="39" t="s">
        <v>3371</v>
      </c>
      <c r="D1091" s="53" t="s">
        <v>3372</v>
      </c>
      <c r="E1091" s="60" t="s">
        <v>3372</v>
      </c>
      <c r="F1091" s="60" t="str">
        <f t="shared" ref="F1091:F1154" si="17">B1091&amp;E1091</f>
        <v>愛知県岩倉市</v>
      </c>
      <c r="G1091" s="61">
        <v>23228</v>
      </c>
      <c r="H1091" s="53" t="s">
        <v>3321</v>
      </c>
      <c r="I1091" s="39" t="s">
        <v>3322</v>
      </c>
      <c r="J1091" s="53" t="s">
        <v>3321</v>
      </c>
      <c r="K1091" s="54" t="s">
        <v>3322</v>
      </c>
    </row>
    <row r="1092" spans="1:11" x14ac:dyDescent="0.45">
      <c r="A1092" s="39" t="s">
        <v>3255</v>
      </c>
      <c r="B1092" s="53" t="s">
        <v>154</v>
      </c>
      <c r="C1092" s="39" t="s">
        <v>3373</v>
      </c>
      <c r="D1092" s="53" t="s">
        <v>3374</v>
      </c>
      <c r="E1092" s="60" t="s">
        <v>3374</v>
      </c>
      <c r="F1092" s="60" t="str">
        <f t="shared" si="17"/>
        <v>愛知県豊明市</v>
      </c>
      <c r="G1092" s="61">
        <v>23229</v>
      </c>
      <c r="H1092" s="53" t="s">
        <v>3313</v>
      </c>
      <c r="I1092" s="39" t="s">
        <v>3314</v>
      </c>
      <c r="J1092" s="53" t="s">
        <v>3313</v>
      </c>
      <c r="K1092" s="54" t="s">
        <v>3314</v>
      </c>
    </row>
    <row r="1093" spans="1:11" x14ac:dyDescent="0.45">
      <c r="A1093" s="39" t="s">
        <v>3255</v>
      </c>
      <c r="B1093" s="53" t="s">
        <v>154</v>
      </c>
      <c r="C1093" s="39" t="s">
        <v>3375</v>
      </c>
      <c r="D1093" s="53" t="s">
        <v>3376</v>
      </c>
      <c r="E1093" s="60" t="s">
        <v>3376</v>
      </c>
      <c r="F1093" s="60" t="str">
        <f t="shared" si="17"/>
        <v>愛知県日進市</v>
      </c>
      <c r="G1093" s="61">
        <v>23230</v>
      </c>
      <c r="H1093" s="53" t="s">
        <v>3313</v>
      </c>
      <c r="I1093" s="39" t="s">
        <v>3314</v>
      </c>
      <c r="J1093" s="53" t="s">
        <v>3313</v>
      </c>
      <c r="K1093" s="54" t="s">
        <v>3314</v>
      </c>
    </row>
    <row r="1094" spans="1:11" x14ac:dyDescent="0.45">
      <c r="A1094" s="39" t="s">
        <v>3255</v>
      </c>
      <c r="B1094" s="53" t="s">
        <v>154</v>
      </c>
      <c r="C1094" s="39" t="s">
        <v>3377</v>
      </c>
      <c r="D1094" s="53" t="s">
        <v>3378</v>
      </c>
      <c r="E1094" s="60" t="s">
        <v>3378</v>
      </c>
      <c r="F1094" s="60" t="str">
        <f t="shared" si="17"/>
        <v>愛知県田原市</v>
      </c>
      <c r="G1094" s="61">
        <v>23231</v>
      </c>
      <c r="H1094" s="53" t="s">
        <v>3301</v>
      </c>
      <c r="I1094" s="39" t="s">
        <v>3302</v>
      </c>
      <c r="J1094" s="53" t="s">
        <v>3301</v>
      </c>
      <c r="K1094" s="54" t="s">
        <v>3302</v>
      </c>
    </row>
    <row r="1095" spans="1:11" x14ac:dyDescent="0.45">
      <c r="A1095" s="39" t="s">
        <v>3255</v>
      </c>
      <c r="B1095" s="53" t="s">
        <v>154</v>
      </c>
      <c r="C1095" s="39" t="s">
        <v>3379</v>
      </c>
      <c r="D1095" s="53" t="s">
        <v>3380</v>
      </c>
      <c r="E1095" s="60" t="s">
        <v>3380</v>
      </c>
      <c r="F1095" s="60" t="str">
        <f t="shared" si="17"/>
        <v>愛知県愛西市</v>
      </c>
      <c r="G1095" s="61">
        <v>23232</v>
      </c>
      <c r="H1095" s="53" t="s">
        <v>3327</v>
      </c>
      <c r="I1095" s="39" t="s">
        <v>3328</v>
      </c>
      <c r="J1095" s="53" t="s">
        <v>3327</v>
      </c>
      <c r="K1095" s="54" t="s">
        <v>3328</v>
      </c>
    </row>
    <row r="1096" spans="1:11" x14ac:dyDescent="0.45">
      <c r="A1096" s="39" t="s">
        <v>3255</v>
      </c>
      <c r="B1096" s="53" t="s">
        <v>154</v>
      </c>
      <c r="C1096" s="39" t="s">
        <v>3381</v>
      </c>
      <c r="D1096" s="53" t="s">
        <v>3382</v>
      </c>
      <c r="E1096" s="60" t="s">
        <v>3382</v>
      </c>
      <c r="F1096" s="60" t="str">
        <f t="shared" si="17"/>
        <v>愛知県清須市</v>
      </c>
      <c r="G1096" s="61">
        <v>23233</v>
      </c>
      <c r="H1096" s="53" t="s">
        <v>3259</v>
      </c>
      <c r="I1096" s="39" t="s">
        <v>3260</v>
      </c>
      <c r="J1096" s="53" t="s">
        <v>3259</v>
      </c>
      <c r="K1096" s="54" t="s">
        <v>3260</v>
      </c>
    </row>
    <row r="1097" spans="1:11" x14ac:dyDescent="0.45">
      <c r="A1097" s="39" t="s">
        <v>3255</v>
      </c>
      <c r="B1097" s="53" t="s">
        <v>154</v>
      </c>
      <c r="C1097" s="39" t="s">
        <v>3383</v>
      </c>
      <c r="D1097" s="53" t="s">
        <v>3384</v>
      </c>
      <c r="E1097" s="60" t="s">
        <v>3384</v>
      </c>
      <c r="F1097" s="60" t="str">
        <f t="shared" si="17"/>
        <v>愛知県北名古屋市</v>
      </c>
      <c r="G1097" s="61">
        <v>23234</v>
      </c>
      <c r="H1097" s="53" t="s">
        <v>3259</v>
      </c>
      <c r="I1097" s="39" t="s">
        <v>3260</v>
      </c>
      <c r="J1097" s="53" t="s">
        <v>3259</v>
      </c>
      <c r="K1097" s="54" t="s">
        <v>3260</v>
      </c>
    </row>
    <row r="1098" spans="1:11" x14ac:dyDescent="0.45">
      <c r="A1098" s="39" t="s">
        <v>3255</v>
      </c>
      <c r="B1098" s="53" t="s">
        <v>154</v>
      </c>
      <c r="C1098" s="39" t="s">
        <v>3385</v>
      </c>
      <c r="D1098" s="53" t="s">
        <v>3386</v>
      </c>
      <c r="E1098" s="60" t="s">
        <v>3386</v>
      </c>
      <c r="F1098" s="60" t="str">
        <f t="shared" si="17"/>
        <v>愛知県弥富市</v>
      </c>
      <c r="G1098" s="61">
        <v>23235</v>
      </c>
      <c r="H1098" s="53" t="s">
        <v>3327</v>
      </c>
      <c r="I1098" s="39" t="s">
        <v>3328</v>
      </c>
      <c r="J1098" s="53" t="s">
        <v>3327</v>
      </c>
      <c r="K1098" s="54" t="s">
        <v>3328</v>
      </c>
    </row>
    <row r="1099" spans="1:11" x14ac:dyDescent="0.45">
      <c r="A1099" s="39" t="s">
        <v>3255</v>
      </c>
      <c r="B1099" s="53" t="s">
        <v>154</v>
      </c>
      <c r="C1099" s="39" t="s">
        <v>3387</v>
      </c>
      <c r="D1099" s="53" t="s">
        <v>3388</v>
      </c>
      <c r="E1099" s="60" t="s">
        <v>3388</v>
      </c>
      <c r="F1099" s="60" t="str">
        <f t="shared" si="17"/>
        <v>愛知県みよし市</v>
      </c>
      <c r="G1099" s="61">
        <v>23236</v>
      </c>
      <c r="H1099" s="53" t="s">
        <v>3337</v>
      </c>
      <c r="I1099" s="39" t="s">
        <v>3338</v>
      </c>
      <c r="J1099" s="53" t="s">
        <v>3337</v>
      </c>
      <c r="K1099" s="54" t="s">
        <v>3338</v>
      </c>
    </row>
    <row r="1100" spans="1:11" x14ac:dyDescent="0.45">
      <c r="A1100" s="39" t="s">
        <v>3255</v>
      </c>
      <c r="B1100" s="53" t="s">
        <v>154</v>
      </c>
      <c r="C1100" s="39" t="s">
        <v>3389</v>
      </c>
      <c r="D1100" s="53" t="s">
        <v>3390</v>
      </c>
      <c r="E1100" s="60" t="s">
        <v>3390</v>
      </c>
      <c r="F1100" s="60" t="str">
        <f t="shared" si="17"/>
        <v>愛知県あま市</v>
      </c>
      <c r="G1100" s="61">
        <v>23237</v>
      </c>
      <c r="H1100" s="53" t="s">
        <v>3327</v>
      </c>
      <c r="I1100" s="39" t="s">
        <v>3328</v>
      </c>
      <c r="J1100" s="53" t="s">
        <v>3327</v>
      </c>
      <c r="K1100" s="54" t="s">
        <v>3328</v>
      </c>
    </row>
    <row r="1101" spans="1:11" x14ac:dyDescent="0.45">
      <c r="A1101" s="39" t="s">
        <v>3255</v>
      </c>
      <c r="B1101" s="53" t="s">
        <v>154</v>
      </c>
      <c r="C1101" s="39" t="s">
        <v>3391</v>
      </c>
      <c r="D1101" s="53" t="s">
        <v>3392</v>
      </c>
      <c r="E1101" s="60" t="s">
        <v>3392</v>
      </c>
      <c r="F1101" s="60" t="str">
        <f t="shared" si="17"/>
        <v>愛知県長久手市</v>
      </c>
      <c r="G1101" s="61">
        <v>23238</v>
      </c>
      <c r="H1101" s="53" t="s">
        <v>3313</v>
      </c>
      <c r="I1101" s="39" t="s">
        <v>3314</v>
      </c>
      <c r="J1101" s="53" t="s">
        <v>3313</v>
      </c>
      <c r="K1101" s="54" t="s">
        <v>3314</v>
      </c>
    </row>
    <row r="1102" spans="1:11" x14ac:dyDescent="0.45">
      <c r="A1102" s="39" t="s">
        <v>3255</v>
      </c>
      <c r="B1102" s="53" t="s">
        <v>154</v>
      </c>
      <c r="C1102" s="39" t="s">
        <v>3393</v>
      </c>
      <c r="D1102" s="53" t="s">
        <v>3394</v>
      </c>
      <c r="E1102" s="60" t="s">
        <v>3395</v>
      </c>
      <c r="F1102" s="60" t="str">
        <f t="shared" si="17"/>
        <v>愛知県愛知郡東郷町</v>
      </c>
      <c r="G1102" s="61">
        <v>23302</v>
      </c>
      <c r="H1102" s="53" t="s">
        <v>3313</v>
      </c>
      <c r="I1102" s="39" t="s">
        <v>3314</v>
      </c>
      <c r="J1102" s="53" t="s">
        <v>3313</v>
      </c>
      <c r="K1102" s="54" t="s">
        <v>3314</v>
      </c>
    </row>
    <row r="1103" spans="1:11" x14ac:dyDescent="0.45">
      <c r="A1103" s="39" t="s">
        <v>3255</v>
      </c>
      <c r="B1103" s="53" t="s">
        <v>154</v>
      </c>
      <c r="C1103" s="39" t="s">
        <v>3396</v>
      </c>
      <c r="D1103" s="53" t="s">
        <v>3397</v>
      </c>
      <c r="E1103" s="60" t="s">
        <v>3398</v>
      </c>
      <c r="F1103" s="60" t="str">
        <f t="shared" si="17"/>
        <v>愛知県西春日井郡豊山町</v>
      </c>
      <c r="G1103" s="61">
        <v>23342</v>
      </c>
      <c r="H1103" s="53" t="s">
        <v>3259</v>
      </c>
      <c r="I1103" s="39" t="s">
        <v>3260</v>
      </c>
      <c r="J1103" s="53" t="s">
        <v>3259</v>
      </c>
      <c r="K1103" s="54" t="s">
        <v>3260</v>
      </c>
    </row>
    <row r="1104" spans="1:11" x14ac:dyDescent="0.45">
      <c r="A1104" s="39" t="s">
        <v>3255</v>
      </c>
      <c r="B1104" s="53" t="s">
        <v>154</v>
      </c>
      <c r="C1104" s="39" t="s">
        <v>3399</v>
      </c>
      <c r="D1104" s="53" t="s">
        <v>3400</v>
      </c>
      <c r="E1104" s="60" t="s">
        <v>3401</v>
      </c>
      <c r="F1104" s="60" t="str">
        <f t="shared" si="17"/>
        <v>愛知県丹羽郡大口町</v>
      </c>
      <c r="G1104" s="61">
        <v>23361</v>
      </c>
      <c r="H1104" s="53" t="s">
        <v>3321</v>
      </c>
      <c r="I1104" s="39" t="s">
        <v>3322</v>
      </c>
      <c r="J1104" s="53" t="s">
        <v>3321</v>
      </c>
      <c r="K1104" s="54" t="s">
        <v>3322</v>
      </c>
    </row>
    <row r="1105" spans="1:11" x14ac:dyDescent="0.45">
      <c r="A1105" s="39" t="s">
        <v>3255</v>
      </c>
      <c r="B1105" s="53" t="s">
        <v>154</v>
      </c>
      <c r="C1105" s="39" t="s">
        <v>3402</v>
      </c>
      <c r="D1105" s="53" t="s">
        <v>3403</v>
      </c>
      <c r="E1105" s="60" t="s">
        <v>3404</v>
      </c>
      <c r="F1105" s="60" t="str">
        <f t="shared" si="17"/>
        <v>愛知県丹羽郡扶桑町</v>
      </c>
      <c r="G1105" s="61">
        <v>23362</v>
      </c>
      <c r="H1105" s="53" t="s">
        <v>3321</v>
      </c>
      <c r="I1105" s="39" t="s">
        <v>3322</v>
      </c>
      <c r="J1105" s="53" t="s">
        <v>3321</v>
      </c>
      <c r="K1105" s="54" t="s">
        <v>3322</v>
      </c>
    </row>
    <row r="1106" spans="1:11" x14ac:dyDescent="0.45">
      <c r="A1106" s="39" t="s">
        <v>3255</v>
      </c>
      <c r="B1106" s="53" t="s">
        <v>154</v>
      </c>
      <c r="C1106" s="39" t="s">
        <v>3405</v>
      </c>
      <c r="D1106" s="53" t="s">
        <v>3406</v>
      </c>
      <c r="E1106" s="60" t="s">
        <v>3407</v>
      </c>
      <c r="F1106" s="60" t="str">
        <f t="shared" si="17"/>
        <v>愛知県海部郡大治町</v>
      </c>
      <c r="G1106" s="61">
        <v>23424</v>
      </c>
      <c r="H1106" s="53" t="s">
        <v>3327</v>
      </c>
      <c r="I1106" s="39" t="s">
        <v>3328</v>
      </c>
      <c r="J1106" s="53" t="s">
        <v>3327</v>
      </c>
      <c r="K1106" s="54" t="s">
        <v>3328</v>
      </c>
    </row>
    <row r="1107" spans="1:11" x14ac:dyDescent="0.45">
      <c r="A1107" s="39" t="s">
        <v>3255</v>
      </c>
      <c r="B1107" s="53" t="s">
        <v>154</v>
      </c>
      <c r="C1107" s="39" t="s">
        <v>3408</v>
      </c>
      <c r="D1107" s="53" t="s">
        <v>3409</v>
      </c>
      <c r="E1107" s="60" t="s">
        <v>3410</v>
      </c>
      <c r="F1107" s="60" t="str">
        <f t="shared" si="17"/>
        <v>愛知県海部郡蟹江町</v>
      </c>
      <c r="G1107" s="61">
        <v>23425</v>
      </c>
      <c r="H1107" s="53" t="s">
        <v>3327</v>
      </c>
      <c r="I1107" s="39" t="s">
        <v>3328</v>
      </c>
      <c r="J1107" s="53" t="s">
        <v>3327</v>
      </c>
      <c r="K1107" s="54" t="s">
        <v>3328</v>
      </c>
    </row>
    <row r="1108" spans="1:11" x14ac:dyDescent="0.45">
      <c r="A1108" s="39" t="s">
        <v>3255</v>
      </c>
      <c r="B1108" s="53" t="s">
        <v>154</v>
      </c>
      <c r="C1108" s="39" t="s">
        <v>3411</v>
      </c>
      <c r="D1108" s="53" t="s">
        <v>3412</v>
      </c>
      <c r="E1108" s="60" t="s">
        <v>3413</v>
      </c>
      <c r="F1108" s="60" t="str">
        <f t="shared" si="17"/>
        <v>愛知県海部郡飛島村</v>
      </c>
      <c r="G1108" s="61">
        <v>23427</v>
      </c>
      <c r="H1108" s="53" t="s">
        <v>3327</v>
      </c>
      <c r="I1108" s="39" t="s">
        <v>3328</v>
      </c>
      <c r="J1108" s="53" t="s">
        <v>3327</v>
      </c>
      <c r="K1108" s="54" t="s">
        <v>3328</v>
      </c>
    </row>
    <row r="1109" spans="1:11" x14ac:dyDescent="0.45">
      <c r="A1109" s="39" t="s">
        <v>3255</v>
      </c>
      <c r="B1109" s="53" t="s">
        <v>154</v>
      </c>
      <c r="C1109" s="39" t="s">
        <v>3414</v>
      </c>
      <c r="D1109" s="53" t="s">
        <v>3415</v>
      </c>
      <c r="E1109" s="60" t="s">
        <v>3416</v>
      </c>
      <c r="F1109" s="60" t="str">
        <f t="shared" si="17"/>
        <v>愛知県知多郡阿久比町</v>
      </c>
      <c r="G1109" s="61">
        <v>23441</v>
      </c>
      <c r="H1109" s="53" t="s">
        <v>3317</v>
      </c>
      <c r="I1109" s="39" t="s">
        <v>3318</v>
      </c>
      <c r="J1109" s="53" t="s">
        <v>3317</v>
      </c>
      <c r="K1109" s="54" t="s">
        <v>3318</v>
      </c>
    </row>
    <row r="1110" spans="1:11" x14ac:dyDescent="0.45">
      <c r="A1110" s="39" t="s">
        <v>3255</v>
      </c>
      <c r="B1110" s="53" t="s">
        <v>154</v>
      </c>
      <c r="C1110" s="39" t="s">
        <v>3417</v>
      </c>
      <c r="D1110" s="53" t="s">
        <v>3418</v>
      </c>
      <c r="E1110" s="60" t="s">
        <v>3419</v>
      </c>
      <c r="F1110" s="60" t="str">
        <f t="shared" si="17"/>
        <v>愛知県知多郡東浦町</v>
      </c>
      <c r="G1110" s="61">
        <v>23442</v>
      </c>
      <c r="H1110" s="53" t="s">
        <v>3317</v>
      </c>
      <c r="I1110" s="39" t="s">
        <v>3318</v>
      </c>
      <c r="J1110" s="53" t="s">
        <v>3317</v>
      </c>
      <c r="K1110" s="54" t="s">
        <v>3318</v>
      </c>
    </row>
    <row r="1111" spans="1:11" x14ac:dyDescent="0.45">
      <c r="A1111" s="39" t="s">
        <v>3255</v>
      </c>
      <c r="B1111" s="53" t="s">
        <v>154</v>
      </c>
      <c r="C1111" s="39" t="s">
        <v>3420</v>
      </c>
      <c r="D1111" s="53" t="s">
        <v>3421</v>
      </c>
      <c r="E1111" s="60" t="s">
        <v>3422</v>
      </c>
      <c r="F1111" s="60" t="str">
        <f t="shared" si="17"/>
        <v>愛知県知多郡南知多町</v>
      </c>
      <c r="G1111" s="61">
        <v>23445</v>
      </c>
      <c r="H1111" s="53" t="s">
        <v>3317</v>
      </c>
      <c r="I1111" s="39" t="s">
        <v>3318</v>
      </c>
      <c r="J1111" s="53" t="s">
        <v>3317</v>
      </c>
      <c r="K1111" s="54" t="s">
        <v>3318</v>
      </c>
    </row>
    <row r="1112" spans="1:11" x14ac:dyDescent="0.45">
      <c r="A1112" s="39" t="s">
        <v>3255</v>
      </c>
      <c r="B1112" s="53" t="s">
        <v>154</v>
      </c>
      <c r="C1112" s="39" t="s">
        <v>3423</v>
      </c>
      <c r="D1112" s="53" t="s">
        <v>2714</v>
      </c>
      <c r="E1112" s="60" t="s">
        <v>3424</v>
      </c>
      <c r="F1112" s="60" t="str">
        <f t="shared" si="17"/>
        <v>愛知県知多郡美浜町</v>
      </c>
      <c r="G1112" s="61">
        <v>23446</v>
      </c>
      <c r="H1112" s="53" t="s">
        <v>3317</v>
      </c>
      <c r="I1112" s="39" t="s">
        <v>3318</v>
      </c>
      <c r="J1112" s="53" t="s">
        <v>3317</v>
      </c>
      <c r="K1112" s="54" t="s">
        <v>3318</v>
      </c>
    </row>
    <row r="1113" spans="1:11" x14ac:dyDescent="0.45">
      <c r="A1113" s="39" t="s">
        <v>3255</v>
      </c>
      <c r="B1113" s="53" t="s">
        <v>154</v>
      </c>
      <c r="C1113" s="39" t="s">
        <v>3425</v>
      </c>
      <c r="D1113" s="53" t="s">
        <v>3426</v>
      </c>
      <c r="E1113" s="60" t="s">
        <v>3427</v>
      </c>
      <c r="F1113" s="60" t="str">
        <f t="shared" si="17"/>
        <v>愛知県知多郡武豊町</v>
      </c>
      <c r="G1113" s="61">
        <v>23447</v>
      </c>
      <c r="H1113" s="53" t="s">
        <v>3317</v>
      </c>
      <c r="I1113" s="39" t="s">
        <v>3318</v>
      </c>
      <c r="J1113" s="53" t="s">
        <v>3317</v>
      </c>
      <c r="K1113" s="54" t="s">
        <v>3318</v>
      </c>
    </row>
    <row r="1114" spans="1:11" x14ac:dyDescent="0.45">
      <c r="A1114" s="39" t="s">
        <v>3255</v>
      </c>
      <c r="B1114" s="53" t="s">
        <v>154</v>
      </c>
      <c r="C1114" s="39" t="s">
        <v>3428</v>
      </c>
      <c r="D1114" s="53" t="s">
        <v>3429</v>
      </c>
      <c r="E1114" s="60" t="s">
        <v>3430</v>
      </c>
      <c r="F1114" s="60" t="str">
        <f t="shared" si="17"/>
        <v>愛知県額田郡幸田町</v>
      </c>
      <c r="G1114" s="61">
        <v>23501</v>
      </c>
      <c r="H1114" s="53" t="s">
        <v>3305</v>
      </c>
      <c r="I1114" s="39" t="s">
        <v>3306</v>
      </c>
      <c r="J1114" s="53" t="s">
        <v>3305</v>
      </c>
      <c r="K1114" s="54" t="s">
        <v>3306</v>
      </c>
    </row>
    <row r="1115" spans="1:11" x14ac:dyDescent="0.45">
      <c r="A1115" s="39" t="s">
        <v>3255</v>
      </c>
      <c r="B1115" s="53" t="s">
        <v>154</v>
      </c>
      <c r="C1115" s="39" t="s">
        <v>3431</v>
      </c>
      <c r="D1115" s="53" t="s">
        <v>3432</v>
      </c>
      <c r="E1115" s="60" t="s">
        <v>3433</v>
      </c>
      <c r="F1115" s="60" t="str">
        <f t="shared" si="17"/>
        <v>愛知県北設楽郡設楽町</v>
      </c>
      <c r="G1115" s="61">
        <v>23561</v>
      </c>
      <c r="H1115" s="53" t="s">
        <v>3357</v>
      </c>
      <c r="I1115" s="39" t="s">
        <v>3358</v>
      </c>
      <c r="J1115" s="53" t="s">
        <v>3357</v>
      </c>
      <c r="K1115" s="54" t="s">
        <v>3358</v>
      </c>
    </row>
    <row r="1116" spans="1:11" x14ac:dyDescent="0.45">
      <c r="A1116" s="39" t="s">
        <v>3255</v>
      </c>
      <c r="B1116" s="53" t="s">
        <v>154</v>
      </c>
      <c r="C1116" s="39" t="s">
        <v>3434</v>
      </c>
      <c r="D1116" s="53" t="s">
        <v>3435</v>
      </c>
      <c r="E1116" s="60" t="s">
        <v>3436</v>
      </c>
      <c r="F1116" s="60" t="str">
        <f t="shared" si="17"/>
        <v>愛知県北設楽郡東栄町</v>
      </c>
      <c r="G1116" s="61">
        <v>23562</v>
      </c>
      <c r="H1116" s="53" t="s">
        <v>3357</v>
      </c>
      <c r="I1116" s="39" t="s">
        <v>3358</v>
      </c>
      <c r="J1116" s="53" t="s">
        <v>3357</v>
      </c>
      <c r="K1116" s="54" t="s">
        <v>3358</v>
      </c>
    </row>
    <row r="1117" spans="1:11" x14ac:dyDescent="0.45">
      <c r="A1117" s="39" t="s">
        <v>3255</v>
      </c>
      <c r="B1117" s="53" t="s">
        <v>154</v>
      </c>
      <c r="C1117" s="39" t="s">
        <v>3437</v>
      </c>
      <c r="D1117" s="53" t="s">
        <v>3438</v>
      </c>
      <c r="E1117" s="60" t="s">
        <v>3439</v>
      </c>
      <c r="F1117" s="60" t="str">
        <f t="shared" si="17"/>
        <v>愛知県北設楽郡豊根村</v>
      </c>
      <c r="G1117" s="61">
        <v>23563</v>
      </c>
      <c r="H1117" s="53" t="s">
        <v>3357</v>
      </c>
      <c r="I1117" s="39" t="s">
        <v>3358</v>
      </c>
      <c r="J1117" s="53" t="s">
        <v>3357</v>
      </c>
      <c r="K1117" s="54" t="s">
        <v>3358</v>
      </c>
    </row>
    <row r="1118" spans="1:11" x14ac:dyDescent="0.45">
      <c r="A1118" s="39" t="s">
        <v>3440</v>
      </c>
      <c r="B1118" s="53" t="s">
        <v>155</v>
      </c>
      <c r="C1118" s="39" t="s">
        <v>3441</v>
      </c>
      <c r="D1118" s="53" t="s">
        <v>3442</v>
      </c>
      <c r="E1118" s="60" t="s">
        <v>3442</v>
      </c>
      <c r="F1118" s="60" t="str">
        <f t="shared" si="17"/>
        <v>三重県津市</v>
      </c>
      <c r="G1118" s="61">
        <v>24201</v>
      </c>
      <c r="H1118" s="56" t="s">
        <v>3443</v>
      </c>
      <c r="I1118" s="55" t="s">
        <v>3444</v>
      </c>
      <c r="J1118" s="56" t="s">
        <v>3445</v>
      </c>
      <c r="K1118" s="57" t="s">
        <v>3446</v>
      </c>
    </row>
    <row r="1119" spans="1:11" x14ac:dyDescent="0.45">
      <c r="A1119" s="39" t="s">
        <v>3440</v>
      </c>
      <c r="B1119" s="53" t="s">
        <v>155</v>
      </c>
      <c r="C1119" s="39" t="s">
        <v>3447</v>
      </c>
      <c r="D1119" s="53" t="s">
        <v>3448</v>
      </c>
      <c r="E1119" s="60" t="s">
        <v>3448</v>
      </c>
      <c r="F1119" s="60" t="str">
        <f t="shared" si="17"/>
        <v>三重県四日市市</v>
      </c>
      <c r="G1119" s="61">
        <v>24202</v>
      </c>
      <c r="H1119" s="56" t="s">
        <v>3449</v>
      </c>
      <c r="I1119" s="55" t="s">
        <v>3450</v>
      </c>
      <c r="J1119" s="56" t="s">
        <v>3451</v>
      </c>
      <c r="K1119" s="57" t="s">
        <v>3452</v>
      </c>
    </row>
    <row r="1120" spans="1:11" x14ac:dyDescent="0.45">
      <c r="A1120" s="39" t="s">
        <v>3440</v>
      </c>
      <c r="B1120" s="53" t="s">
        <v>155</v>
      </c>
      <c r="C1120" s="39" t="s">
        <v>3453</v>
      </c>
      <c r="D1120" s="53" t="s">
        <v>3454</v>
      </c>
      <c r="E1120" s="60" t="s">
        <v>3454</v>
      </c>
      <c r="F1120" s="60" t="str">
        <f t="shared" si="17"/>
        <v>三重県伊勢市</v>
      </c>
      <c r="G1120" s="61">
        <v>24203</v>
      </c>
      <c r="H1120" s="56" t="s">
        <v>3455</v>
      </c>
      <c r="I1120" s="55" t="s">
        <v>3456</v>
      </c>
      <c r="J1120" s="56" t="s">
        <v>3457</v>
      </c>
      <c r="K1120" s="57" t="s">
        <v>3458</v>
      </c>
    </row>
    <row r="1121" spans="1:11" x14ac:dyDescent="0.45">
      <c r="A1121" s="39" t="s">
        <v>3440</v>
      </c>
      <c r="B1121" s="53" t="s">
        <v>155</v>
      </c>
      <c r="C1121" s="39" t="s">
        <v>3459</v>
      </c>
      <c r="D1121" s="53" t="s">
        <v>3460</v>
      </c>
      <c r="E1121" s="60" t="s">
        <v>3460</v>
      </c>
      <c r="F1121" s="60" t="str">
        <f t="shared" si="17"/>
        <v>三重県松阪市</v>
      </c>
      <c r="G1121" s="61">
        <v>24204</v>
      </c>
      <c r="H1121" s="56" t="s">
        <v>3455</v>
      </c>
      <c r="I1121" s="55" t="s">
        <v>3456</v>
      </c>
      <c r="J1121" s="56" t="s">
        <v>3461</v>
      </c>
      <c r="K1121" s="57" t="s">
        <v>3462</v>
      </c>
    </row>
    <row r="1122" spans="1:11" x14ac:dyDescent="0.45">
      <c r="A1122" s="39" t="s">
        <v>3440</v>
      </c>
      <c r="B1122" s="53" t="s">
        <v>155</v>
      </c>
      <c r="C1122" s="39" t="s">
        <v>3463</v>
      </c>
      <c r="D1122" s="53" t="s">
        <v>3464</v>
      </c>
      <c r="E1122" s="60" t="s">
        <v>3464</v>
      </c>
      <c r="F1122" s="60" t="str">
        <f t="shared" si="17"/>
        <v>三重県桑名市</v>
      </c>
      <c r="G1122" s="61">
        <v>24205</v>
      </c>
      <c r="H1122" s="56" t="s">
        <v>3449</v>
      </c>
      <c r="I1122" s="55" t="s">
        <v>3450</v>
      </c>
      <c r="J1122" s="56" t="s">
        <v>3465</v>
      </c>
      <c r="K1122" s="57" t="s">
        <v>3466</v>
      </c>
    </row>
    <row r="1123" spans="1:11" x14ac:dyDescent="0.45">
      <c r="A1123" s="39" t="s">
        <v>3440</v>
      </c>
      <c r="B1123" s="53" t="s">
        <v>155</v>
      </c>
      <c r="C1123" s="39" t="s">
        <v>3467</v>
      </c>
      <c r="D1123" s="53" t="s">
        <v>3468</v>
      </c>
      <c r="E1123" s="60" t="s">
        <v>3468</v>
      </c>
      <c r="F1123" s="60" t="str">
        <f t="shared" si="17"/>
        <v>三重県鈴鹿市</v>
      </c>
      <c r="G1123" s="61">
        <v>24207</v>
      </c>
      <c r="H1123" s="56" t="s">
        <v>3449</v>
      </c>
      <c r="I1123" s="55" t="s">
        <v>3450</v>
      </c>
      <c r="J1123" s="56" t="s">
        <v>3469</v>
      </c>
      <c r="K1123" s="57" t="s">
        <v>3470</v>
      </c>
    </row>
    <row r="1124" spans="1:11" x14ac:dyDescent="0.45">
      <c r="A1124" s="39" t="s">
        <v>3440</v>
      </c>
      <c r="B1124" s="53" t="s">
        <v>155</v>
      </c>
      <c r="C1124" s="39" t="s">
        <v>3471</v>
      </c>
      <c r="D1124" s="53" t="s">
        <v>3472</v>
      </c>
      <c r="E1124" s="60" t="s">
        <v>3472</v>
      </c>
      <c r="F1124" s="60" t="str">
        <f t="shared" si="17"/>
        <v>三重県名張市</v>
      </c>
      <c r="G1124" s="61">
        <v>24208</v>
      </c>
      <c r="H1124" s="56" t="s">
        <v>3443</v>
      </c>
      <c r="I1124" s="55" t="s">
        <v>3444</v>
      </c>
      <c r="J1124" s="56" t="s">
        <v>3473</v>
      </c>
      <c r="K1124" s="57" t="s">
        <v>3474</v>
      </c>
    </row>
    <row r="1125" spans="1:11" x14ac:dyDescent="0.45">
      <c r="A1125" s="39" t="s">
        <v>3440</v>
      </c>
      <c r="B1125" s="53" t="s">
        <v>155</v>
      </c>
      <c r="C1125" s="39" t="s">
        <v>3475</v>
      </c>
      <c r="D1125" s="53" t="s">
        <v>3476</v>
      </c>
      <c r="E1125" s="60" t="s">
        <v>3476</v>
      </c>
      <c r="F1125" s="60" t="str">
        <f t="shared" si="17"/>
        <v>三重県尾鷲市</v>
      </c>
      <c r="G1125" s="61">
        <v>24209</v>
      </c>
      <c r="H1125" s="53" t="s">
        <v>3477</v>
      </c>
      <c r="I1125" s="39" t="s">
        <v>3478</v>
      </c>
      <c r="J1125" s="53" t="s">
        <v>3477</v>
      </c>
      <c r="K1125" s="57" t="s">
        <v>3479</v>
      </c>
    </row>
    <row r="1126" spans="1:11" x14ac:dyDescent="0.45">
      <c r="A1126" s="39" t="s">
        <v>3440</v>
      </c>
      <c r="B1126" s="53" t="s">
        <v>155</v>
      </c>
      <c r="C1126" s="39" t="s">
        <v>3480</v>
      </c>
      <c r="D1126" s="53" t="s">
        <v>3481</v>
      </c>
      <c r="E1126" s="60" t="s">
        <v>3481</v>
      </c>
      <c r="F1126" s="60" t="str">
        <f t="shared" si="17"/>
        <v>三重県亀山市</v>
      </c>
      <c r="G1126" s="61">
        <v>24210</v>
      </c>
      <c r="H1126" s="56" t="s">
        <v>3449</v>
      </c>
      <c r="I1126" s="55" t="s">
        <v>3450</v>
      </c>
      <c r="J1126" s="56" t="s">
        <v>3469</v>
      </c>
      <c r="K1126" s="57" t="s">
        <v>3470</v>
      </c>
    </row>
    <row r="1127" spans="1:11" x14ac:dyDescent="0.45">
      <c r="A1127" s="39" t="s">
        <v>3440</v>
      </c>
      <c r="B1127" s="53" t="s">
        <v>155</v>
      </c>
      <c r="C1127" s="39" t="s">
        <v>3482</v>
      </c>
      <c r="D1127" s="53" t="s">
        <v>3483</v>
      </c>
      <c r="E1127" s="60" t="s">
        <v>3483</v>
      </c>
      <c r="F1127" s="60" t="str">
        <f t="shared" si="17"/>
        <v>三重県鳥羽市</v>
      </c>
      <c r="G1127" s="61">
        <v>24211</v>
      </c>
      <c r="H1127" s="56" t="s">
        <v>3455</v>
      </c>
      <c r="I1127" s="55" t="s">
        <v>3456</v>
      </c>
      <c r="J1127" s="56" t="s">
        <v>3457</v>
      </c>
      <c r="K1127" s="57" t="s">
        <v>3458</v>
      </c>
    </row>
    <row r="1128" spans="1:11" x14ac:dyDescent="0.45">
      <c r="A1128" s="39" t="s">
        <v>3440</v>
      </c>
      <c r="B1128" s="53" t="s">
        <v>155</v>
      </c>
      <c r="C1128" s="39" t="s">
        <v>3484</v>
      </c>
      <c r="D1128" s="53" t="s">
        <v>3485</v>
      </c>
      <c r="E1128" s="60" t="s">
        <v>3485</v>
      </c>
      <c r="F1128" s="60" t="str">
        <f t="shared" si="17"/>
        <v>三重県熊野市</v>
      </c>
      <c r="G1128" s="61">
        <v>24212</v>
      </c>
      <c r="H1128" s="53" t="s">
        <v>3477</v>
      </c>
      <c r="I1128" s="39" t="s">
        <v>3478</v>
      </c>
      <c r="J1128" s="53" t="s">
        <v>3477</v>
      </c>
      <c r="K1128" s="57" t="s">
        <v>3479</v>
      </c>
    </row>
    <row r="1129" spans="1:11" x14ac:dyDescent="0.45">
      <c r="A1129" s="39" t="s">
        <v>3440</v>
      </c>
      <c r="B1129" s="53" t="s">
        <v>155</v>
      </c>
      <c r="C1129" s="39" t="s">
        <v>3486</v>
      </c>
      <c r="D1129" s="53" t="s">
        <v>3487</v>
      </c>
      <c r="E1129" s="60" t="s">
        <v>3487</v>
      </c>
      <c r="F1129" s="60" t="str">
        <f t="shared" si="17"/>
        <v>三重県いなべ市</v>
      </c>
      <c r="G1129" s="61">
        <v>24214</v>
      </c>
      <c r="H1129" s="56" t="s">
        <v>3449</v>
      </c>
      <c r="I1129" s="55" t="s">
        <v>3450</v>
      </c>
      <c r="J1129" s="56" t="s">
        <v>3465</v>
      </c>
      <c r="K1129" s="57" t="s">
        <v>3466</v>
      </c>
    </row>
    <row r="1130" spans="1:11" x14ac:dyDescent="0.45">
      <c r="A1130" s="39" t="s">
        <v>3440</v>
      </c>
      <c r="B1130" s="53" t="s">
        <v>155</v>
      </c>
      <c r="C1130" s="39" t="s">
        <v>3488</v>
      </c>
      <c r="D1130" s="53" t="s">
        <v>3489</v>
      </c>
      <c r="E1130" s="60" t="s">
        <v>3489</v>
      </c>
      <c r="F1130" s="60" t="str">
        <f t="shared" si="17"/>
        <v>三重県志摩市</v>
      </c>
      <c r="G1130" s="61">
        <v>24215</v>
      </c>
      <c r="H1130" s="56" t="s">
        <v>3455</v>
      </c>
      <c r="I1130" s="55" t="s">
        <v>3456</v>
      </c>
      <c r="J1130" s="56" t="s">
        <v>3457</v>
      </c>
      <c r="K1130" s="57" t="s">
        <v>3458</v>
      </c>
    </row>
    <row r="1131" spans="1:11" x14ac:dyDescent="0.45">
      <c r="A1131" s="39" t="s">
        <v>3440</v>
      </c>
      <c r="B1131" s="53" t="s">
        <v>155</v>
      </c>
      <c r="C1131" s="39" t="s">
        <v>3490</v>
      </c>
      <c r="D1131" s="53" t="s">
        <v>3491</v>
      </c>
      <c r="E1131" s="60" t="s">
        <v>3491</v>
      </c>
      <c r="F1131" s="60" t="str">
        <f t="shared" si="17"/>
        <v>三重県伊賀市</v>
      </c>
      <c r="G1131" s="61">
        <v>24216</v>
      </c>
      <c r="H1131" s="56" t="s">
        <v>3443</v>
      </c>
      <c r="I1131" s="55" t="s">
        <v>3444</v>
      </c>
      <c r="J1131" s="56" t="s">
        <v>3473</v>
      </c>
      <c r="K1131" s="57" t="s">
        <v>3474</v>
      </c>
    </row>
    <row r="1132" spans="1:11" x14ac:dyDescent="0.45">
      <c r="A1132" s="39" t="s">
        <v>3440</v>
      </c>
      <c r="B1132" s="53" t="s">
        <v>155</v>
      </c>
      <c r="C1132" s="39" t="s">
        <v>3492</v>
      </c>
      <c r="D1132" s="53" t="s">
        <v>3493</v>
      </c>
      <c r="E1132" s="60" t="s">
        <v>3494</v>
      </c>
      <c r="F1132" s="60" t="str">
        <f t="shared" si="17"/>
        <v>三重県桑名郡木曽岬町</v>
      </c>
      <c r="G1132" s="61">
        <v>24303</v>
      </c>
      <c r="H1132" s="56" t="s">
        <v>3449</v>
      </c>
      <c r="I1132" s="55" t="s">
        <v>3450</v>
      </c>
      <c r="J1132" s="56" t="s">
        <v>3465</v>
      </c>
      <c r="K1132" s="57" t="s">
        <v>3466</v>
      </c>
    </row>
    <row r="1133" spans="1:11" x14ac:dyDescent="0.45">
      <c r="A1133" s="39" t="s">
        <v>3440</v>
      </c>
      <c r="B1133" s="53" t="s">
        <v>155</v>
      </c>
      <c r="C1133" s="39" t="s">
        <v>3495</v>
      </c>
      <c r="D1133" s="53" t="s">
        <v>3496</v>
      </c>
      <c r="E1133" s="60" t="s">
        <v>3497</v>
      </c>
      <c r="F1133" s="60" t="str">
        <f t="shared" si="17"/>
        <v>三重県員弁郡東員町</v>
      </c>
      <c r="G1133" s="61">
        <v>24324</v>
      </c>
      <c r="H1133" s="56" t="s">
        <v>3449</v>
      </c>
      <c r="I1133" s="55" t="s">
        <v>3450</v>
      </c>
      <c r="J1133" s="56" t="s">
        <v>3465</v>
      </c>
      <c r="K1133" s="57" t="s">
        <v>3466</v>
      </c>
    </row>
    <row r="1134" spans="1:11" x14ac:dyDescent="0.45">
      <c r="A1134" s="39" t="s">
        <v>3440</v>
      </c>
      <c r="B1134" s="53" t="s">
        <v>155</v>
      </c>
      <c r="C1134" s="39" t="s">
        <v>3498</v>
      </c>
      <c r="D1134" s="53" t="s">
        <v>3499</v>
      </c>
      <c r="E1134" s="60" t="s">
        <v>3500</v>
      </c>
      <c r="F1134" s="60" t="str">
        <f t="shared" si="17"/>
        <v>三重県三重郡菰野町</v>
      </c>
      <c r="G1134" s="61">
        <v>24341</v>
      </c>
      <c r="H1134" s="56" t="s">
        <v>3449</v>
      </c>
      <c r="I1134" s="55" t="s">
        <v>3450</v>
      </c>
      <c r="J1134" s="56" t="s">
        <v>3451</v>
      </c>
      <c r="K1134" s="57" t="s">
        <v>3452</v>
      </c>
    </row>
    <row r="1135" spans="1:11" x14ac:dyDescent="0.45">
      <c r="A1135" s="39" t="s">
        <v>3440</v>
      </c>
      <c r="B1135" s="53" t="s">
        <v>155</v>
      </c>
      <c r="C1135" s="39" t="s">
        <v>3501</v>
      </c>
      <c r="D1135" s="53" t="s">
        <v>1267</v>
      </c>
      <c r="E1135" s="60" t="s">
        <v>3502</v>
      </c>
      <c r="F1135" s="60" t="str">
        <f t="shared" si="17"/>
        <v>三重県三重郡朝日町</v>
      </c>
      <c r="G1135" s="61">
        <v>24343</v>
      </c>
      <c r="H1135" s="56" t="s">
        <v>3449</v>
      </c>
      <c r="I1135" s="55" t="s">
        <v>3450</v>
      </c>
      <c r="J1135" s="56" t="s">
        <v>3451</v>
      </c>
      <c r="K1135" s="57" t="s">
        <v>3452</v>
      </c>
    </row>
    <row r="1136" spans="1:11" x14ac:dyDescent="0.45">
      <c r="A1136" s="39" t="s">
        <v>3440</v>
      </c>
      <c r="B1136" s="53" t="s">
        <v>155</v>
      </c>
      <c r="C1136" s="39" t="s">
        <v>3503</v>
      </c>
      <c r="D1136" s="53" t="s">
        <v>3504</v>
      </c>
      <c r="E1136" s="60" t="s">
        <v>3505</v>
      </c>
      <c r="F1136" s="60" t="str">
        <f t="shared" si="17"/>
        <v>三重県三重郡川越町</v>
      </c>
      <c r="G1136" s="61">
        <v>24344</v>
      </c>
      <c r="H1136" s="56" t="s">
        <v>3449</v>
      </c>
      <c r="I1136" s="55" t="s">
        <v>3450</v>
      </c>
      <c r="J1136" s="56" t="s">
        <v>3451</v>
      </c>
      <c r="K1136" s="57" t="s">
        <v>3452</v>
      </c>
    </row>
    <row r="1137" spans="1:11" x14ac:dyDescent="0.45">
      <c r="A1137" s="39" t="s">
        <v>3440</v>
      </c>
      <c r="B1137" s="53" t="s">
        <v>155</v>
      </c>
      <c r="C1137" s="39" t="s">
        <v>3506</v>
      </c>
      <c r="D1137" s="53" t="s">
        <v>3507</v>
      </c>
      <c r="E1137" s="60" t="s">
        <v>3508</v>
      </c>
      <c r="F1137" s="60" t="str">
        <f t="shared" si="17"/>
        <v>三重県多気郡多気町</v>
      </c>
      <c r="G1137" s="61">
        <v>24441</v>
      </c>
      <c r="H1137" s="56" t="s">
        <v>3455</v>
      </c>
      <c r="I1137" s="55" t="s">
        <v>3456</v>
      </c>
      <c r="J1137" s="56" t="s">
        <v>3461</v>
      </c>
      <c r="K1137" s="57" t="s">
        <v>3462</v>
      </c>
    </row>
    <row r="1138" spans="1:11" x14ac:dyDescent="0.45">
      <c r="A1138" s="39" t="s">
        <v>3440</v>
      </c>
      <c r="B1138" s="53" t="s">
        <v>155</v>
      </c>
      <c r="C1138" s="39" t="s">
        <v>3509</v>
      </c>
      <c r="D1138" s="53" t="s">
        <v>1786</v>
      </c>
      <c r="E1138" s="60" t="s">
        <v>3510</v>
      </c>
      <c r="F1138" s="60" t="str">
        <f t="shared" si="17"/>
        <v>三重県多気郡明和町</v>
      </c>
      <c r="G1138" s="61">
        <v>24442</v>
      </c>
      <c r="H1138" s="56" t="s">
        <v>3455</v>
      </c>
      <c r="I1138" s="55" t="s">
        <v>3456</v>
      </c>
      <c r="J1138" s="56" t="s">
        <v>3461</v>
      </c>
      <c r="K1138" s="57" t="s">
        <v>3462</v>
      </c>
    </row>
    <row r="1139" spans="1:11" x14ac:dyDescent="0.45">
      <c r="A1139" s="39" t="s">
        <v>3440</v>
      </c>
      <c r="B1139" s="53" t="s">
        <v>155</v>
      </c>
      <c r="C1139" s="39" t="s">
        <v>3511</v>
      </c>
      <c r="D1139" s="53" t="s">
        <v>3512</v>
      </c>
      <c r="E1139" s="60" t="s">
        <v>3513</v>
      </c>
      <c r="F1139" s="60" t="str">
        <f t="shared" si="17"/>
        <v>三重県多気郡大台町</v>
      </c>
      <c r="G1139" s="61">
        <v>24443</v>
      </c>
      <c r="H1139" s="56" t="s">
        <v>3455</v>
      </c>
      <c r="I1139" s="55" t="s">
        <v>3456</v>
      </c>
      <c r="J1139" s="56" t="s">
        <v>3461</v>
      </c>
      <c r="K1139" s="57" t="s">
        <v>3462</v>
      </c>
    </row>
    <row r="1140" spans="1:11" x14ac:dyDescent="0.45">
      <c r="A1140" s="39" t="s">
        <v>3440</v>
      </c>
      <c r="B1140" s="53" t="s">
        <v>155</v>
      </c>
      <c r="C1140" s="39" t="s">
        <v>3514</v>
      </c>
      <c r="D1140" s="53" t="s">
        <v>3515</v>
      </c>
      <c r="E1140" s="60" t="s">
        <v>3516</v>
      </c>
      <c r="F1140" s="60" t="str">
        <f t="shared" si="17"/>
        <v>三重県度会郡玉城町</v>
      </c>
      <c r="G1140" s="61">
        <v>24461</v>
      </c>
      <c r="H1140" s="56" t="s">
        <v>3455</v>
      </c>
      <c r="I1140" s="55" t="s">
        <v>3456</v>
      </c>
      <c r="J1140" s="56" t="s">
        <v>3457</v>
      </c>
      <c r="K1140" s="57" t="s">
        <v>3458</v>
      </c>
    </row>
    <row r="1141" spans="1:11" x14ac:dyDescent="0.45">
      <c r="A1141" s="39" t="s">
        <v>3440</v>
      </c>
      <c r="B1141" s="53" t="s">
        <v>155</v>
      </c>
      <c r="C1141" s="39" t="s">
        <v>3517</v>
      </c>
      <c r="D1141" s="53" t="s">
        <v>3518</v>
      </c>
      <c r="E1141" s="60" t="s">
        <v>3519</v>
      </c>
      <c r="F1141" s="60" t="str">
        <f t="shared" si="17"/>
        <v>三重県度会郡度会町</v>
      </c>
      <c r="G1141" s="61">
        <v>24470</v>
      </c>
      <c r="H1141" s="56" t="s">
        <v>3455</v>
      </c>
      <c r="I1141" s="55" t="s">
        <v>3456</v>
      </c>
      <c r="J1141" s="56" t="s">
        <v>3457</v>
      </c>
      <c r="K1141" s="57" t="s">
        <v>3458</v>
      </c>
    </row>
    <row r="1142" spans="1:11" x14ac:dyDescent="0.45">
      <c r="A1142" s="39" t="s">
        <v>3440</v>
      </c>
      <c r="B1142" s="53" t="s">
        <v>155</v>
      </c>
      <c r="C1142" s="39" t="s">
        <v>3520</v>
      </c>
      <c r="D1142" s="53" t="s">
        <v>3521</v>
      </c>
      <c r="E1142" s="60" t="s">
        <v>3522</v>
      </c>
      <c r="F1142" s="60" t="str">
        <f t="shared" si="17"/>
        <v>三重県度会郡大紀町</v>
      </c>
      <c r="G1142" s="61">
        <v>24471</v>
      </c>
      <c r="H1142" s="56" t="s">
        <v>3455</v>
      </c>
      <c r="I1142" s="55" t="s">
        <v>3456</v>
      </c>
      <c r="J1142" s="56" t="s">
        <v>3461</v>
      </c>
      <c r="K1142" s="57" t="s">
        <v>3462</v>
      </c>
    </row>
    <row r="1143" spans="1:11" x14ac:dyDescent="0.45">
      <c r="A1143" s="39" t="s">
        <v>3440</v>
      </c>
      <c r="B1143" s="53" t="s">
        <v>155</v>
      </c>
      <c r="C1143" s="39" t="s">
        <v>3523</v>
      </c>
      <c r="D1143" s="53" t="s">
        <v>3524</v>
      </c>
      <c r="E1143" s="60" t="s">
        <v>3525</v>
      </c>
      <c r="F1143" s="60" t="str">
        <f t="shared" si="17"/>
        <v>三重県度会郡南伊勢町</v>
      </c>
      <c r="G1143" s="61">
        <v>24472</v>
      </c>
      <c r="H1143" s="56" t="s">
        <v>3455</v>
      </c>
      <c r="I1143" s="55" t="s">
        <v>3456</v>
      </c>
      <c r="J1143" s="56" t="s">
        <v>3457</v>
      </c>
      <c r="K1143" s="57" t="s">
        <v>3458</v>
      </c>
    </row>
    <row r="1144" spans="1:11" x14ac:dyDescent="0.45">
      <c r="A1144" s="39" t="s">
        <v>3440</v>
      </c>
      <c r="B1144" s="53" t="s">
        <v>155</v>
      </c>
      <c r="C1144" s="39" t="s">
        <v>3526</v>
      </c>
      <c r="D1144" s="53" t="s">
        <v>3527</v>
      </c>
      <c r="E1144" s="60" t="s">
        <v>3528</v>
      </c>
      <c r="F1144" s="60" t="str">
        <f t="shared" si="17"/>
        <v>三重県北牟婁郡紀北町</v>
      </c>
      <c r="G1144" s="61">
        <v>24543</v>
      </c>
      <c r="H1144" s="53" t="s">
        <v>3477</v>
      </c>
      <c r="I1144" s="39" t="s">
        <v>3478</v>
      </c>
      <c r="J1144" s="53" t="s">
        <v>3477</v>
      </c>
      <c r="K1144" s="57" t="s">
        <v>3479</v>
      </c>
    </row>
    <row r="1145" spans="1:11" x14ac:dyDescent="0.45">
      <c r="A1145" s="39" t="s">
        <v>3440</v>
      </c>
      <c r="B1145" s="53" t="s">
        <v>155</v>
      </c>
      <c r="C1145" s="39" t="s">
        <v>3529</v>
      </c>
      <c r="D1145" s="53" t="s">
        <v>3530</v>
      </c>
      <c r="E1145" s="60" t="s">
        <v>3531</v>
      </c>
      <c r="F1145" s="60" t="str">
        <f t="shared" si="17"/>
        <v>三重県南牟婁郡御浜町</v>
      </c>
      <c r="G1145" s="61">
        <v>24561</v>
      </c>
      <c r="H1145" s="53" t="s">
        <v>3477</v>
      </c>
      <c r="I1145" s="39" t="s">
        <v>3478</v>
      </c>
      <c r="J1145" s="53" t="s">
        <v>3477</v>
      </c>
      <c r="K1145" s="57" t="s">
        <v>3479</v>
      </c>
    </row>
    <row r="1146" spans="1:11" x14ac:dyDescent="0.45">
      <c r="A1146" s="39" t="s">
        <v>3440</v>
      </c>
      <c r="B1146" s="53" t="s">
        <v>155</v>
      </c>
      <c r="C1146" s="39" t="s">
        <v>3532</v>
      </c>
      <c r="D1146" s="53" t="s">
        <v>3533</v>
      </c>
      <c r="E1146" s="60" t="s">
        <v>3534</v>
      </c>
      <c r="F1146" s="60" t="str">
        <f t="shared" si="17"/>
        <v>三重県南牟婁郡紀宝町</v>
      </c>
      <c r="G1146" s="61">
        <v>24562</v>
      </c>
      <c r="H1146" s="53" t="s">
        <v>3477</v>
      </c>
      <c r="I1146" s="39" t="s">
        <v>3478</v>
      </c>
      <c r="J1146" s="53" t="s">
        <v>3477</v>
      </c>
      <c r="K1146" s="57" t="s">
        <v>3479</v>
      </c>
    </row>
    <row r="1147" spans="1:11" x14ac:dyDescent="0.45">
      <c r="A1147" s="39" t="s">
        <v>3535</v>
      </c>
      <c r="B1147" s="53" t="s">
        <v>156</v>
      </c>
      <c r="C1147" s="39" t="s">
        <v>3536</v>
      </c>
      <c r="D1147" s="53" t="s">
        <v>3537</v>
      </c>
      <c r="E1147" s="60" t="s">
        <v>3537</v>
      </c>
      <c r="F1147" s="60" t="str">
        <f t="shared" si="17"/>
        <v>滋賀県大津市</v>
      </c>
      <c r="G1147" s="61">
        <v>25201</v>
      </c>
      <c r="H1147" s="53" t="s">
        <v>3538</v>
      </c>
      <c r="I1147" s="39" t="s">
        <v>3539</v>
      </c>
      <c r="J1147" s="53" t="s">
        <v>3538</v>
      </c>
      <c r="K1147" s="54" t="s">
        <v>3539</v>
      </c>
    </row>
    <row r="1148" spans="1:11" x14ac:dyDescent="0.45">
      <c r="A1148" s="39" t="s">
        <v>3535</v>
      </c>
      <c r="B1148" s="53" t="s">
        <v>156</v>
      </c>
      <c r="C1148" s="39" t="s">
        <v>3540</v>
      </c>
      <c r="D1148" s="53" t="s">
        <v>3541</v>
      </c>
      <c r="E1148" s="60" t="s">
        <v>3541</v>
      </c>
      <c r="F1148" s="60" t="str">
        <f t="shared" si="17"/>
        <v>滋賀県彦根市</v>
      </c>
      <c r="G1148" s="61">
        <v>25202</v>
      </c>
      <c r="H1148" s="53" t="s">
        <v>3542</v>
      </c>
      <c r="I1148" s="39" t="s">
        <v>3543</v>
      </c>
      <c r="J1148" s="53" t="s">
        <v>3542</v>
      </c>
      <c r="K1148" s="54" t="s">
        <v>3543</v>
      </c>
    </row>
    <row r="1149" spans="1:11" x14ac:dyDescent="0.45">
      <c r="A1149" s="39" t="s">
        <v>3535</v>
      </c>
      <c r="B1149" s="53" t="s">
        <v>156</v>
      </c>
      <c r="C1149" s="39" t="s">
        <v>3544</v>
      </c>
      <c r="D1149" s="53" t="s">
        <v>3545</v>
      </c>
      <c r="E1149" s="60" t="s">
        <v>3545</v>
      </c>
      <c r="F1149" s="60" t="str">
        <f t="shared" si="17"/>
        <v>滋賀県長浜市</v>
      </c>
      <c r="G1149" s="61">
        <v>25203</v>
      </c>
      <c r="H1149" s="53" t="s">
        <v>3546</v>
      </c>
      <c r="I1149" s="39" t="s">
        <v>3547</v>
      </c>
      <c r="J1149" s="53" t="s">
        <v>3546</v>
      </c>
      <c r="K1149" s="54" t="s">
        <v>3547</v>
      </c>
    </row>
    <row r="1150" spans="1:11" x14ac:dyDescent="0.45">
      <c r="A1150" s="39" t="s">
        <v>3535</v>
      </c>
      <c r="B1150" s="53" t="s">
        <v>156</v>
      </c>
      <c r="C1150" s="39" t="s">
        <v>3548</v>
      </c>
      <c r="D1150" s="53" t="s">
        <v>3549</v>
      </c>
      <c r="E1150" s="60" t="s">
        <v>3549</v>
      </c>
      <c r="F1150" s="60" t="str">
        <f t="shared" si="17"/>
        <v>滋賀県近江八幡市</v>
      </c>
      <c r="G1150" s="61">
        <v>25204</v>
      </c>
      <c r="H1150" s="53" t="s">
        <v>3550</v>
      </c>
      <c r="I1150" s="39" t="s">
        <v>3551</v>
      </c>
      <c r="J1150" s="53" t="s">
        <v>3550</v>
      </c>
      <c r="K1150" s="54" t="s">
        <v>3551</v>
      </c>
    </row>
    <row r="1151" spans="1:11" x14ac:dyDescent="0.45">
      <c r="A1151" s="39" t="s">
        <v>3535</v>
      </c>
      <c r="B1151" s="53" t="s">
        <v>156</v>
      </c>
      <c r="C1151" s="39" t="s">
        <v>3552</v>
      </c>
      <c r="D1151" s="53" t="s">
        <v>3553</v>
      </c>
      <c r="E1151" s="60" t="s">
        <v>3553</v>
      </c>
      <c r="F1151" s="60" t="str">
        <f t="shared" si="17"/>
        <v>滋賀県草津市</v>
      </c>
      <c r="G1151" s="61">
        <v>25206</v>
      </c>
      <c r="H1151" s="53" t="s">
        <v>3554</v>
      </c>
      <c r="I1151" s="39" t="s">
        <v>3555</v>
      </c>
      <c r="J1151" s="53" t="s">
        <v>3554</v>
      </c>
      <c r="K1151" s="54" t="s">
        <v>3555</v>
      </c>
    </row>
    <row r="1152" spans="1:11" x14ac:dyDescent="0.45">
      <c r="A1152" s="39" t="s">
        <v>3535</v>
      </c>
      <c r="B1152" s="53" t="s">
        <v>156</v>
      </c>
      <c r="C1152" s="39" t="s">
        <v>3556</v>
      </c>
      <c r="D1152" s="53" t="s">
        <v>3557</v>
      </c>
      <c r="E1152" s="60" t="s">
        <v>3557</v>
      </c>
      <c r="F1152" s="60" t="str">
        <f t="shared" si="17"/>
        <v>滋賀県守山市</v>
      </c>
      <c r="G1152" s="61">
        <v>25207</v>
      </c>
      <c r="H1152" s="53" t="s">
        <v>3554</v>
      </c>
      <c r="I1152" s="39" t="s">
        <v>3555</v>
      </c>
      <c r="J1152" s="53" t="s">
        <v>3554</v>
      </c>
      <c r="K1152" s="54" t="s">
        <v>3555</v>
      </c>
    </row>
    <row r="1153" spans="1:11" x14ac:dyDescent="0.45">
      <c r="A1153" s="39" t="s">
        <v>3535</v>
      </c>
      <c r="B1153" s="53" t="s">
        <v>156</v>
      </c>
      <c r="C1153" s="39" t="s">
        <v>3558</v>
      </c>
      <c r="D1153" s="53" t="s">
        <v>3559</v>
      </c>
      <c r="E1153" s="60" t="s">
        <v>3559</v>
      </c>
      <c r="F1153" s="60" t="str">
        <f t="shared" si="17"/>
        <v>滋賀県栗東市</v>
      </c>
      <c r="G1153" s="61">
        <v>25208</v>
      </c>
      <c r="H1153" s="53" t="s">
        <v>3554</v>
      </c>
      <c r="I1153" s="39" t="s">
        <v>3555</v>
      </c>
      <c r="J1153" s="53" t="s">
        <v>3554</v>
      </c>
      <c r="K1153" s="54" t="s">
        <v>3555</v>
      </c>
    </row>
    <row r="1154" spans="1:11" x14ac:dyDescent="0.45">
      <c r="A1154" s="39" t="s">
        <v>3535</v>
      </c>
      <c r="B1154" s="53" t="s">
        <v>156</v>
      </c>
      <c r="C1154" s="39" t="s">
        <v>3560</v>
      </c>
      <c r="D1154" s="53" t="s">
        <v>3561</v>
      </c>
      <c r="E1154" s="60" t="s">
        <v>3561</v>
      </c>
      <c r="F1154" s="60" t="str">
        <f t="shared" si="17"/>
        <v>滋賀県甲賀市</v>
      </c>
      <c r="G1154" s="61">
        <v>25209</v>
      </c>
      <c r="H1154" s="53" t="s">
        <v>3562</v>
      </c>
      <c r="I1154" s="39" t="s">
        <v>3563</v>
      </c>
      <c r="J1154" s="53" t="s">
        <v>3562</v>
      </c>
      <c r="K1154" s="54" t="s">
        <v>3563</v>
      </c>
    </row>
    <row r="1155" spans="1:11" x14ac:dyDescent="0.45">
      <c r="A1155" s="39" t="s">
        <v>3535</v>
      </c>
      <c r="B1155" s="53" t="s">
        <v>156</v>
      </c>
      <c r="C1155" s="39" t="s">
        <v>3564</v>
      </c>
      <c r="D1155" s="53" t="s">
        <v>3565</v>
      </c>
      <c r="E1155" s="60" t="s">
        <v>3565</v>
      </c>
      <c r="F1155" s="60" t="str">
        <f t="shared" ref="F1155:F1218" si="18">B1155&amp;E1155</f>
        <v>滋賀県野洲市</v>
      </c>
      <c r="G1155" s="61">
        <v>25210</v>
      </c>
      <c r="H1155" s="53" t="s">
        <v>3554</v>
      </c>
      <c r="I1155" s="39" t="s">
        <v>3555</v>
      </c>
      <c r="J1155" s="53" t="s">
        <v>3554</v>
      </c>
      <c r="K1155" s="54" t="s">
        <v>3555</v>
      </c>
    </row>
    <row r="1156" spans="1:11" x14ac:dyDescent="0.45">
      <c r="A1156" s="39" t="s">
        <v>3535</v>
      </c>
      <c r="B1156" s="53" t="s">
        <v>156</v>
      </c>
      <c r="C1156" s="39" t="s">
        <v>3566</v>
      </c>
      <c r="D1156" s="53" t="s">
        <v>3567</v>
      </c>
      <c r="E1156" s="60" t="s">
        <v>3567</v>
      </c>
      <c r="F1156" s="60" t="str">
        <f t="shared" si="18"/>
        <v>滋賀県湖南市</v>
      </c>
      <c r="G1156" s="61">
        <v>25211</v>
      </c>
      <c r="H1156" s="53" t="s">
        <v>3562</v>
      </c>
      <c r="I1156" s="39" t="s">
        <v>3563</v>
      </c>
      <c r="J1156" s="53" t="s">
        <v>3562</v>
      </c>
      <c r="K1156" s="54" t="s">
        <v>3563</v>
      </c>
    </row>
    <row r="1157" spans="1:11" x14ac:dyDescent="0.45">
      <c r="A1157" s="39" t="s">
        <v>3535</v>
      </c>
      <c r="B1157" s="53" t="s">
        <v>156</v>
      </c>
      <c r="C1157" s="39" t="s">
        <v>3568</v>
      </c>
      <c r="D1157" s="53" t="s">
        <v>3569</v>
      </c>
      <c r="E1157" s="60" t="s">
        <v>3569</v>
      </c>
      <c r="F1157" s="60" t="str">
        <f t="shared" si="18"/>
        <v>滋賀県高島市</v>
      </c>
      <c r="G1157" s="61">
        <v>25212</v>
      </c>
      <c r="H1157" s="53" t="s">
        <v>3570</v>
      </c>
      <c r="I1157" s="39" t="s">
        <v>3571</v>
      </c>
      <c r="J1157" s="53" t="s">
        <v>3570</v>
      </c>
      <c r="K1157" s="54" t="s">
        <v>3571</v>
      </c>
    </row>
    <row r="1158" spans="1:11" x14ac:dyDescent="0.45">
      <c r="A1158" s="39" t="s">
        <v>3535</v>
      </c>
      <c r="B1158" s="53" t="s">
        <v>156</v>
      </c>
      <c r="C1158" s="39" t="s">
        <v>3572</v>
      </c>
      <c r="D1158" s="53" t="s">
        <v>3573</v>
      </c>
      <c r="E1158" s="60" t="s">
        <v>3573</v>
      </c>
      <c r="F1158" s="60" t="str">
        <f t="shared" si="18"/>
        <v>滋賀県東近江市</v>
      </c>
      <c r="G1158" s="61">
        <v>25213</v>
      </c>
      <c r="H1158" s="53" t="s">
        <v>3550</v>
      </c>
      <c r="I1158" s="39" t="s">
        <v>3551</v>
      </c>
      <c r="J1158" s="53" t="s">
        <v>3550</v>
      </c>
      <c r="K1158" s="54" t="s">
        <v>3551</v>
      </c>
    </row>
    <row r="1159" spans="1:11" x14ac:dyDescent="0.45">
      <c r="A1159" s="39" t="s">
        <v>3535</v>
      </c>
      <c r="B1159" s="53" t="s">
        <v>156</v>
      </c>
      <c r="C1159" s="39" t="s">
        <v>3574</v>
      </c>
      <c r="D1159" s="53" t="s">
        <v>3575</v>
      </c>
      <c r="E1159" s="60" t="s">
        <v>3575</v>
      </c>
      <c r="F1159" s="60" t="str">
        <f t="shared" si="18"/>
        <v>滋賀県米原市</v>
      </c>
      <c r="G1159" s="61">
        <v>25214</v>
      </c>
      <c r="H1159" s="53" t="s">
        <v>3546</v>
      </c>
      <c r="I1159" s="39" t="s">
        <v>3547</v>
      </c>
      <c r="J1159" s="53" t="s">
        <v>3546</v>
      </c>
      <c r="K1159" s="54" t="s">
        <v>3547</v>
      </c>
    </row>
    <row r="1160" spans="1:11" x14ac:dyDescent="0.45">
      <c r="A1160" s="39" t="s">
        <v>3535</v>
      </c>
      <c r="B1160" s="53" t="s">
        <v>156</v>
      </c>
      <c r="C1160" s="39" t="s">
        <v>3576</v>
      </c>
      <c r="D1160" s="53" t="s">
        <v>3577</v>
      </c>
      <c r="E1160" s="60" t="s">
        <v>3578</v>
      </c>
      <c r="F1160" s="60" t="str">
        <f t="shared" si="18"/>
        <v>滋賀県蒲生郡日野町</v>
      </c>
      <c r="G1160" s="61">
        <v>25383</v>
      </c>
      <c r="H1160" s="53" t="s">
        <v>3550</v>
      </c>
      <c r="I1160" s="39" t="s">
        <v>3551</v>
      </c>
      <c r="J1160" s="53" t="s">
        <v>3550</v>
      </c>
      <c r="K1160" s="54" t="s">
        <v>3551</v>
      </c>
    </row>
    <row r="1161" spans="1:11" x14ac:dyDescent="0.45">
      <c r="A1161" s="39" t="s">
        <v>3535</v>
      </c>
      <c r="B1161" s="53" t="s">
        <v>156</v>
      </c>
      <c r="C1161" s="39" t="s">
        <v>3579</v>
      </c>
      <c r="D1161" s="53" t="s">
        <v>3580</v>
      </c>
      <c r="E1161" s="60" t="s">
        <v>3581</v>
      </c>
      <c r="F1161" s="60" t="str">
        <f t="shared" si="18"/>
        <v>滋賀県蒲生郡竜王町</v>
      </c>
      <c r="G1161" s="61">
        <v>25384</v>
      </c>
      <c r="H1161" s="53" t="s">
        <v>3550</v>
      </c>
      <c r="I1161" s="39" t="s">
        <v>3551</v>
      </c>
      <c r="J1161" s="53" t="s">
        <v>3550</v>
      </c>
      <c r="K1161" s="54" t="s">
        <v>3551</v>
      </c>
    </row>
    <row r="1162" spans="1:11" x14ac:dyDescent="0.45">
      <c r="A1162" s="39" t="s">
        <v>3535</v>
      </c>
      <c r="B1162" s="53" t="s">
        <v>156</v>
      </c>
      <c r="C1162" s="39" t="s">
        <v>3582</v>
      </c>
      <c r="D1162" s="53" t="s">
        <v>3583</v>
      </c>
      <c r="E1162" s="60" t="s">
        <v>3584</v>
      </c>
      <c r="F1162" s="60" t="str">
        <f t="shared" si="18"/>
        <v>滋賀県愛知郡愛荘町</v>
      </c>
      <c r="G1162" s="61">
        <v>25425</v>
      </c>
      <c r="H1162" s="53" t="s">
        <v>3542</v>
      </c>
      <c r="I1162" s="39" t="s">
        <v>3543</v>
      </c>
      <c r="J1162" s="53" t="s">
        <v>3542</v>
      </c>
      <c r="K1162" s="54" t="s">
        <v>3543</v>
      </c>
    </row>
    <row r="1163" spans="1:11" x14ac:dyDescent="0.45">
      <c r="A1163" s="39" t="s">
        <v>3535</v>
      </c>
      <c r="B1163" s="53" t="s">
        <v>156</v>
      </c>
      <c r="C1163" s="39" t="s">
        <v>3585</v>
      </c>
      <c r="D1163" s="53" t="s">
        <v>3586</v>
      </c>
      <c r="E1163" s="60" t="s">
        <v>3587</v>
      </c>
      <c r="F1163" s="60" t="str">
        <f t="shared" si="18"/>
        <v>滋賀県犬上郡豊郷町</v>
      </c>
      <c r="G1163" s="61">
        <v>25441</v>
      </c>
      <c r="H1163" s="53" t="s">
        <v>3542</v>
      </c>
      <c r="I1163" s="39" t="s">
        <v>3543</v>
      </c>
      <c r="J1163" s="53" t="s">
        <v>3542</v>
      </c>
      <c r="K1163" s="54" t="s">
        <v>3543</v>
      </c>
    </row>
    <row r="1164" spans="1:11" x14ac:dyDescent="0.45">
      <c r="A1164" s="39" t="s">
        <v>3535</v>
      </c>
      <c r="B1164" s="53" t="s">
        <v>156</v>
      </c>
      <c r="C1164" s="39" t="s">
        <v>3588</v>
      </c>
      <c r="D1164" s="53" t="s">
        <v>3589</v>
      </c>
      <c r="E1164" s="60" t="s">
        <v>3590</v>
      </c>
      <c r="F1164" s="60" t="str">
        <f t="shared" si="18"/>
        <v>滋賀県犬上郡甲良町</v>
      </c>
      <c r="G1164" s="61">
        <v>25442</v>
      </c>
      <c r="H1164" s="53" t="s">
        <v>3542</v>
      </c>
      <c r="I1164" s="39" t="s">
        <v>3543</v>
      </c>
      <c r="J1164" s="53" t="s">
        <v>3542</v>
      </c>
      <c r="K1164" s="54" t="s">
        <v>3543</v>
      </c>
    </row>
    <row r="1165" spans="1:11" x14ac:dyDescent="0.45">
      <c r="A1165" s="39" t="s">
        <v>3535</v>
      </c>
      <c r="B1165" s="53" t="s">
        <v>156</v>
      </c>
      <c r="C1165" s="39" t="s">
        <v>3591</v>
      </c>
      <c r="D1165" s="53" t="s">
        <v>3592</v>
      </c>
      <c r="E1165" s="60" t="s">
        <v>3593</v>
      </c>
      <c r="F1165" s="60" t="str">
        <f t="shared" si="18"/>
        <v>滋賀県犬上郡多賀町</v>
      </c>
      <c r="G1165" s="61">
        <v>25443</v>
      </c>
      <c r="H1165" s="53" t="s">
        <v>3542</v>
      </c>
      <c r="I1165" s="39" t="s">
        <v>3543</v>
      </c>
      <c r="J1165" s="53" t="s">
        <v>3542</v>
      </c>
      <c r="K1165" s="54" t="s">
        <v>3543</v>
      </c>
    </row>
    <row r="1166" spans="1:11" x14ac:dyDescent="0.45">
      <c r="A1166" s="39" t="s">
        <v>3594</v>
      </c>
      <c r="B1166" s="53" t="s">
        <v>215</v>
      </c>
      <c r="C1166" s="39" t="s">
        <v>3595</v>
      </c>
      <c r="D1166" s="53" t="s">
        <v>232</v>
      </c>
      <c r="E1166" s="60" t="s">
        <v>3596</v>
      </c>
      <c r="F1166" s="60" t="str">
        <f t="shared" si="18"/>
        <v>京都府京都市北区</v>
      </c>
      <c r="G1166" s="61">
        <v>26101</v>
      </c>
      <c r="H1166" s="53" t="s">
        <v>3597</v>
      </c>
      <c r="I1166" s="39" t="s">
        <v>3598</v>
      </c>
      <c r="J1166" s="53" t="s">
        <v>3597</v>
      </c>
      <c r="K1166" s="54" t="s">
        <v>3598</v>
      </c>
    </row>
    <row r="1167" spans="1:11" x14ac:dyDescent="0.45">
      <c r="A1167" s="39" t="s">
        <v>3594</v>
      </c>
      <c r="B1167" s="53" t="s">
        <v>215</v>
      </c>
      <c r="C1167" s="39" t="s">
        <v>3599</v>
      </c>
      <c r="D1167" s="53" t="s">
        <v>3600</v>
      </c>
      <c r="E1167" s="60" t="s">
        <v>3601</v>
      </c>
      <c r="F1167" s="60" t="str">
        <f t="shared" si="18"/>
        <v>京都府京都市上京区</v>
      </c>
      <c r="G1167" s="61">
        <v>26102</v>
      </c>
      <c r="H1167" s="53" t="s">
        <v>3597</v>
      </c>
      <c r="I1167" s="39" t="s">
        <v>3598</v>
      </c>
      <c r="J1167" s="53" t="s">
        <v>3597</v>
      </c>
      <c r="K1167" s="54" t="s">
        <v>3598</v>
      </c>
    </row>
    <row r="1168" spans="1:11" x14ac:dyDescent="0.45">
      <c r="A1168" s="39" t="s">
        <v>3594</v>
      </c>
      <c r="B1168" s="53" t="s">
        <v>215</v>
      </c>
      <c r="C1168" s="39" t="s">
        <v>3602</v>
      </c>
      <c r="D1168" s="53" t="s">
        <v>3603</v>
      </c>
      <c r="E1168" s="60" t="s">
        <v>3604</v>
      </c>
      <c r="F1168" s="60" t="str">
        <f t="shared" si="18"/>
        <v>京都府京都市左京区</v>
      </c>
      <c r="G1168" s="61">
        <v>26103</v>
      </c>
      <c r="H1168" s="53" t="s">
        <v>3597</v>
      </c>
      <c r="I1168" s="39" t="s">
        <v>3598</v>
      </c>
      <c r="J1168" s="53" t="s">
        <v>3597</v>
      </c>
      <c r="K1168" s="54" t="s">
        <v>3598</v>
      </c>
    </row>
    <row r="1169" spans="1:11" x14ac:dyDescent="0.45">
      <c r="A1169" s="39" t="s">
        <v>3594</v>
      </c>
      <c r="B1169" s="53" t="s">
        <v>215</v>
      </c>
      <c r="C1169" s="39" t="s">
        <v>3605</v>
      </c>
      <c r="D1169" s="53" t="s">
        <v>3606</v>
      </c>
      <c r="E1169" s="60" t="s">
        <v>3607</v>
      </c>
      <c r="F1169" s="60" t="str">
        <f t="shared" si="18"/>
        <v>京都府京都市中京区</v>
      </c>
      <c r="G1169" s="61">
        <v>26104</v>
      </c>
      <c r="H1169" s="53" t="s">
        <v>3597</v>
      </c>
      <c r="I1169" s="39" t="s">
        <v>3598</v>
      </c>
      <c r="J1169" s="53" t="s">
        <v>3597</v>
      </c>
      <c r="K1169" s="54" t="s">
        <v>3598</v>
      </c>
    </row>
    <row r="1170" spans="1:11" x14ac:dyDescent="0.45">
      <c r="A1170" s="39" t="s">
        <v>3594</v>
      </c>
      <c r="B1170" s="53" t="s">
        <v>215</v>
      </c>
      <c r="C1170" s="39" t="s">
        <v>3608</v>
      </c>
      <c r="D1170" s="53" t="s">
        <v>3609</v>
      </c>
      <c r="E1170" s="60" t="s">
        <v>3610</v>
      </c>
      <c r="F1170" s="60" t="str">
        <f t="shared" si="18"/>
        <v>京都府京都市東山区</v>
      </c>
      <c r="G1170" s="61">
        <v>26105</v>
      </c>
      <c r="H1170" s="53" t="s">
        <v>3597</v>
      </c>
      <c r="I1170" s="39" t="s">
        <v>3598</v>
      </c>
      <c r="J1170" s="53" t="s">
        <v>3597</v>
      </c>
      <c r="K1170" s="54" t="s">
        <v>3598</v>
      </c>
    </row>
    <row r="1171" spans="1:11" x14ac:dyDescent="0.45">
      <c r="A1171" s="39" t="s">
        <v>3594</v>
      </c>
      <c r="B1171" s="53" t="s">
        <v>215</v>
      </c>
      <c r="C1171" s="39" t="s">
        <v>3611</v>
      </c>
      <c r="D1171" s="53" t="s">
        <v>3612</v>
      </c>
      <c r="E1171" s="60" t="s">
        <v>3613</v>
      </c>
      <c r="F1171" s="60" t="str">
        <f t="shared" si="18"/>
        <v>京都府京都市下京区</v>
      </c>
      <c r="G1171" s="61">
        <v>26106</v>
      </c>
      <c r="H1171" s="53" t="s">
        <v>3597</v>
      </c>
      <c r="I1171" s="39" t="s">
        <v>3598</v>
      </c>
      <c r="J1171" s="53" t="s">
        <v>3597</v>
      </c>
      <c r="K1171" s="54" t="s">
        <v>3598</v>
      </c>
    </row>
    <row r="1172" spans="1:11" x14ac:dyDescent="0.45">
      <c r="A1172" s="39" t="s">
        <v>3594</v>
      </c>
      <c r="B1172" s="53" t="s">
        <v>215</v>
      </c>
      <c r="C1172" s="39" t="s">
        <v>3614</v>
      </c>
      <c r="D1172" s="53" t="s">
        <v>244</v>
      </c>
      <c r="E1172" s="60" t="s">
        <v>3615</v>
      </c>
      <c r="F1172" s="60" t="str">
        <f t="shared" si="18"/>
        <v>京都府京都市南区</v>
      </c>
      <c r="G1172" s="61">
        <v>26107</v>
      </c>
      <c r="H1172" s="53" t="s">
        <v>3597</v>
      </c>
      <c r="I1172" s="39" t="s">
        <v>3598</v>
      </c>
      <c r="J1172" s="53" t="s">
        <v>3597</v>
      </c>
      <c r="K1172" s="54" t="s">
        <v>3598</v>
      </c>
    </row>
    <row r="1173" spans="1:11" x14ac:dyDescent="0.45">
      <c r="A1173" s="39" t="s">
        <v>3594</v>
      </c>
      <c r="B1173" s="53" t="s">
        <v>215</v>
      </c>
      <c r="C1173" s="39" t="s">
        <v>3616</v>
      </c>
      <c r="D1173" s="53" t="s">
        <v>3617</v>
      </c>
      <c r="E1173" s="60" t="s">
        <v>3618</v>
      </c>
      <c r="F1173" s="60" t="str">
        <f t="shared" si="18"/>
        <v>京都府京都市右京区</v>
      </c>
      <c r="G1173" s="61">
        <v>26108</v>
      </c>
      <c r="H1173" s="53" t="s">
        <v>3597</v>
      </c>
      <c r="I1173" s="39" t="s">
        <v>3598</v>
      </c>
      <c r="J1173" s="53" t="s">
        <v>3597</v>
      </c>
      <c r="K1173" s="54" t="s">
        <v>3598</v>
      </c>
    </row>
    <row r="1174" spans="1:11" x14ac:dyDescent="0.45">
      <c r="A1174" s="39" t="s">
        <v>3594</v>
      </c>
      <c r="B1174" s="53" t="s">
        <v>215</v>
      </c>
      <c r="C1174" s="39" t="s">
        <v>3619</v>
      </c>
      <c r="D1174" s="53" t="s">
        <v>3620</v>
      </c>
      <c r="E1174" s="60" t="s">
        <v>3621</v>
      </c>
      <c r="F1174" s="60" t="str">
        <f t="shared" si="18"/>
        <v>京都府京都市伏見区</v>
      </c>
      <c r="G1174" s="61">
        <v>26109</v>
      </c>
      <c r="H1174" s="53" t="s">
        <v>3597</v>
      </c>
      <c r="I1174" s="39" t="s">
        <v>3598</v>
      </c>
      <c r="J1174" s="53" t="s">
        <v>3597</v>
      </c>
      <c r="K1174" s="54" t="s">
        <v>3598</v>
      </c>
    </row>
    <row r="1175" spans="1:11" x14ac:dyDescent="0.45">
      <c r="A1175" s="39" t="s">
        <v>3594</v>
      </c>
      <c r="B1175" s="53" t="s">
        <v>215</v>
      </c>
      <c r="C1175" s="39" t="s">
        <v>3622</v>
      </c>
      <c r="D1175" s="53" t="s">
        <v>3623</v>
      </c>
      <c r="E1175" s="60" t="s">
        <v>3624</v>
      </c>
      <c r="F1175" s="60" t="str">
        <f t="shared" si="18"/>
        <v>京都府京都市山科区</v>
      </c>
      <c r="G1175" s="61">
        <v>26110</v>
      </c>
      <c r="H1175" s="53" t="s">
        <v>3597</v>
      </c>
      <c r="I1175" s="39" t="s">
        <v>3598</v>
      </c>
      <c r="J1175" s="53" t="s">
        <v>3597</v>
      </c>
      <c r="K1175" s="54" t="s">
        <v>3598</v>
      </c>
    </row>
    <row r="1176" spans="1:11" x14ac:dyDescent="0.45">
      <c r="A1176" s="39" t="s">
        <v>3594</v>
      </c>
      <c r="B1176" s="53" t="s">
        <v>215</v>
      </c>
      <c r="C1176" s="39" t="s">
        <v>3625</v>
      </c>
      <c r="D1176" s="53" t="s">
        <v>3626</v>
      </c>
      <c r="E1176" s="60" t="s">
        <v>3627</v>
      </c>
      <c r="F1176" s="60" t="str">
        <f t="shared" si="18"/>
        <v>京都府京都市西京区</v>
      </c>
      <c r="G1176" s="61">
        <v>26111</v>
      </c>
      <c r="H1176" s="53" t="s">
        <v>3597</v>
      </c>
      <c r="I1176" s="39" t="s">
        <v>3598</v>
      </c>
      <c r="J1176" s="53" t="s">
        <v>3597</v>
      </c>
      <c r="K1176" s="54" t="s">
        <v>3598</v>
      </c>
    </row>
    <row r="1177" spans="1:11" x14ac:dyDescent="0.45">
      <c r="A1177" s="39" t="s">
        <v>3594</v>
      </c>
      <c r="B1177" s="53" t="s">
        <v>215</v>
      </c>
      <c r="C1177" s="39" t="s">
        <v>3628</v>
      </c>
      <c r="D1177" s="53" t="s">
        <v>3629</v>
      </c>
      <c r="E1177" s="60" t="s">
        <v>3629</v>
      </c>
      <c r="F1177" s="60" t="str">
        <f t="shared" si="18"/>
        <v>京都府福知山市</v>
      </c>
      <c r="G1177" s="61">
        <v>26201</v>
      </c>
      <c r="H1177" s="53" t="s">
        <v>3630</v>
      </c>
      <c r="I1177" s="39" t="s">
        <v>3631</v>
      </c>
      <c r="J1177" s="53" t="s">
        <v>3630</v>
      </c>
      <c r="K1177" s="54" t="s">
        <v>3631</v>
      </c>
    </row>
    <row r="1178" spans="1:11" x14ac:dyDescent="0.45">
      <c r="A1178" s="39" t="s">
        <v>3594</v>
      </c>
      <c r="B1178" s="53" t="s">
        <v>215</v>
      </c>
      <c r="C1178" s="39" t="s">
        <v>3632</v>
      </c>
      <c r="D1178" s="53" t="s">
        <v>3633</v>
      </c>
      <c r="E1178" s="60" t="s">
        <v>3633</v>
      </c>
      <c r="F1178" s="60" t="str">
        <f t="shared" si="18"/>
        <v>京都府舞鶴市</v>
      </c>
      <c r="G1178" s="61">
        <v>26202</v>
      </c>
      <c r="H1178" s="53" t="s">
        <v>3630</v>
      </c>
      <c r="I1178" s="39" t="s">
        <v>3631</v>
      </c>
      <c r="J1178" s="53" t="s">
        <v>3630</v>
      </c>
      <c r="K1178" s="54" t="s">
        <v>3631</v>
      </c>
    </row>
    <row r="1179" spans="1:11" x14ac:dyDescent="0.45">
      <c r="A1179" s="39" t="s">
        <v>3594</v>
      </c>
      <c r="B1179" s="53" t="s">
        <v>215</v>
      </c>
      <c r="C1179" s="39" t="s">
        <v>3634</v>
      </c>
      <c r="D1179" s="53" t="s">
        <v>3635</v>
      </c>
      <c r="E1179" s="60" t="s">
        <v>3635</v>
      </c>
      <c r="F1179" s="60" t="str">
        <f t="shared" si="18"/>
        <v>京都府綾部市</v>
      </c>
      <c r="G1179" s="61">
        <v>26203</v>
      </c>
      <c r="H1179" s="53" t="s">
        <v>3630</v>
      </c>
      <c r="I1179" s="39" t="s">
        <v>3631</v>
      </c>
      <c r="J1179" s="53" t="s">
        <v>3630</v>
      </c>
      <c r="K1179" s="54" t="s">
        <v>3631</v>
      </c>
    </row>
    <row r="1180" spans="1:11" x14ac:dyDescent="0.45">
      <c r="A1180" s="39" t="s">
        <v>3594</v>
      </c>
      <c r="B1180" s="53" t="s">
        <v>215</v>
      </c>
      <c r="C1180" s="39" t="s">
        <v>3636</v>
      </c>
      <c r="D1180" s="53" t="s">
        <v>3637</v>
      </c>
      <c r="E1180" s="60" t="s">
        <v>3637</v>
      </c>
      <c r="F1180" s="60" t="str">
        <f t="shared" si="18"/>
        <v>京都府宇治市</v>
      </c>
      <c r="G1180" s="61">
        <v>26204</v>
      </c>
      <c r="H1180" s="53" t="s">
        <v>3638</v>
      </c>
      <c r="I1180" s="39" t="s">
        <v>3639</v>
      </c>
      <c r="J1180" s="53" t="s">
        <v>3638</v>
      </c>
      <c r="K1180" s="54" t="s">
        <v>3639</v>
      </c>
    </row>
    <row r="1181" spans="1:11" x14ac:dyDescent="0.45">
      <c r="A1181" s="39" t="s">
        <v>3594</v>
      </c>
      <c r="B1181" s="53" t="s">
        <v>215</v>
      </c>
      <c r="C1181" s="39" t="s">
        <v>3640</v>
      </c>
      <c r="D1181" s="53" t="s">
        <v>3641</v>
      </c>
      <c r="E1181" s="60" t="s">
        <v>3641</v>
      </c>
      <c r="F1181" s="60" t="str">
        <f t="shared" si="18"/>
        <v>京都府宮津市</v>
      </c>
      <c r="G1181" s="61">
        <v>26205</v>
      </c>
      <c r="H1181" s="53" t="s">
        <v>3642</v>
      </c>
      <c r="I1181" s="39" t="s">
        <v>3643</v>
      </c>
      <c r="J1181" s="53" t="s">
        <v>3642</v>
      </c>
      <c r="K1181" s="54" t="s">
        <v>3643</v>
      </c>
    </row>
    <row r="1182" spans="1:11" x14ac:dyDescent="0.45">
      <c r="A1182" s="39" t="s">
        <v>3594</v>
      </c>
      <c r="B1182" s="53" t="s">
        <v>215</v>
      </c>
      <c r="C1182" s="39" t="s">
        <v>3644</v>
      </c>
      <c r="D1182" s="53" t="s">
        <v>3645</v>
      </c>
      <c r="E1182" s="60" t="s">
        <v>3645</v>
      </c>
      <c r="F1182" s="60" t="str">
        <f t="shared" si="18"/>
        <v>京都府亀岡市</v>
      </c>
      <c r="G1182" s="61">
        <v>26206</v>
      </c>
      <c r="H1182" s="53" t="s">
        <v>3646</v>
      </c>
      <c r="I1182" s="39" t="s">
        <v>3647</v>
      </c>
      <c r="J1182" s="53" t="s">
        <v>3646</v>
      </c>
      <c r="K1182" s="54" t="s">
        <v>3647</v>
      </c>
    </row>
    <row r="1183" spans="1:11" x14ac:dyDescent="0.45">
      <c r="A1183" s="39" t="s">
        <v>3594</v>
      </c>
      <c r="B1183" s="53" t="s">
        <v>215</v>
      </c>
      <c r="C1183" s="39" t="s">
        <v>3648</v>
      </c>
      <c r="D1183" s="53" t="s">
        <v>3649</v>
      </c>
      <c r="E1183" s="60" t="s">
        <v>3649</v>
      </c>
      <c r="F1183" s="60" t="str">
        <f t="shared" si="18"/>
        <v>京都府城陽市</v>
      </c>
      <c r="G1183" s="61">
        <v>26207</v>
      </c>
      <c r="H1183" s="53" t="s">
        <v>3638</v>
      </c>
      <c r="I1183" s="39" t="s">
        <v>3639</v>
      </c>
      <c r="J1183" s="53" t="s">
        <v>3638</v>
      </c>
      <c r="K1183" s="54" t="s">
        <v>3639</v>
      </c>
    </row>
    <row r="1184" spans="1:11" x14ac:dyDescent="0.45">
      <c r="A1184" s="39" t="s">
        <v>3594</v>
      </c>
      <c r="B1184" s="53" t="s">
        <v>215</v>
      </c>
      <c r="C1184" s="39" t="s">
        <v>3650</v>
      </c>
      <c r="D1184" s="53" t="s">
        <v>3651</v>
      </c>
      <c r="E1184" s="60" t="s">
        <v>3651</v>
      </c>
      <c r="F1184" s="60" t="str">
        <f t="shared" si="18"/>
        <v>京都府向日市</v>
      </c>
      <c r="G1184" s="61">
        <v>26208</v>
      </c>
      <c r="H1184" s="53" t="s">
        <v>3597</v>
      </c>
      <c r="I1184" s="39" t="s">
        <v>3598</v>
      </c>
      <c r="J1184" s="53" t="s">
        <v>3597</v>
      </c>
      <c r="K1184" s="54" t="s">
        <v>3598</v>
      </c>
    </row>
    <row r="1185" spans="1:11" x14ac:dyDescent="0.45">
      <c r="A1185" s="39" t="s">
        <v>3594</v>
      </c>
      <c r="B1185" s="53" t="s">
        <v>215</v>
      </c>
      <c r="C1185" s="39" t="s">
        <v>3652</v>
      </c>
      <c r="D1185" s="53" t="s">
        <v>3653</v>
      </c>
      <c r="E1185" s="60" t="s">
        <v>3653</v>
      </c>
      <c r="F1185" s="60" t="str">
        <f t="shared" si="18"/>
        <v>京都府長岡京市</v>
      </c>
      <c r="G1185" s="61">
        <v>26209</v>
      </c>
      <c r="H1185" s="53" t="s">
        <v>3597</v>
      </c>
      <c r="I1185" s="39" t="s">
        <v>3598</v>
      </c>
      <c r="J1185" s="53" t="s">
        <v>3597</v>
      </c>
      <c r="K1185" s="54" t="s">
        <v>3598</v>
      </c>
    </row>
    <row r="1186" spans="1:11" x14ac:dyDescent="0.45">
      <c r="A1186" s="39" t="s">
        <v>3594</v>
      </c>
      <c r="B1186" s="53" t="s">
        <v>215</v>
      </c>
      <c r="C1186" s="39" t="s">
        <v>3654</v>
      </c>
      <c r="D1186" s="53" t="s">
        <v>3655</v>
      </c>
      <c r="E1186" s="60" t="s">
        <v>3655</v>
      </c>
      <c r="F1186" s="60" t="str">
        <f t="shared" si="18"/>
        <v>京都府八幡市</v>
      </c>
      <c r="G1186" s="61">
        <v>26210</v>
      </c>
      <c r="H1186" s="53" t="s">
        <v>3638</v>
      </c>
      <c r="I1186" s="39" t="s">
        <v>3639</v>
      </c>
      <c r="J1186" s="53" t="s">
        <v>3638</v>
      </c>
      <c r="K1186" s="54" t="s">
        <v>3639</v>
      </c>
    </row>
    <row r="1187" spans="1:11" x14ac:dyDescent="0.45">
      <c r="A1187" s="39" t="s">
        <v>3594</v>
      </c>
      <c r="B1187" s="53" t="s">
        <v>215</v>
      </c>
      <c r="C1187" s="39" t="s">
        <v>3656</v>
      </c>
      <c r="D1187" s="53" t="s">
        <v>3657</v>
      </c>
      <c r="E1187" s="60" t="s">
        <v>3657</v>
      </c>
      <c r="F1187" s="60" t="str">
        <f t="shared" si="18"/>
        <v>京都府京田辺市</v>
      </c>
      <c r="G1187" s="61">
        <v>26211</v>
      </c>
      <c r="H1187" s="53" t="s">
        <v>3638</v>
      </c>
      <c r="I1187" s="39" t="s">
        <v>3639</v>
      </c>
      <c r="J1187" s="53" t="s">
        <v>3638</v>
      </c>
      <c r="K1187" s="54" t="s">
        <v>3639</v>
      </c>
    </row>
    <row r="1188" spans="1:11" x14ac:dyDescent="0.45">
      <c r="A1188" s="39" t="s">
        <v>3594</v>
      </c>
      <c r="B1188" s="53" t="s">
        <v>215</v>
      </c>
      <c r="C1188" s="39" t="s">
        <v>3658</v>
      </c>
      <c r="D1188" s="53" t="s">
        <v>3659</v>
      </c>
      <c r="E1188" s="60" t="s">
        <v>3659</v>
      </c>
      <c r="F1188" s="60" t="str">
        <f t="shared" si="18"/>
        <v>京都府京丹後市</v>
      </c>
      <c r="G1188" s="61">
        <v>26212</v>
      </c>
      <c r="H1188" s="53" t="s">
        <v>3642</v>
      </c>
      <c r="I1188" s="39" t="s">
        <v>3643</v>
      </c>
      <c r="J1188" s="53" t="s">
        <v>3642</v>
      </c>
      <c r="K1188" s="54" t="s">
        <v>3643</v>
      </c>
    </row>
    <row r="1189" spans="1:11" x14ac:dyDescent="0.45">
      <c r="A1189" s="39" t="s">
        <v>3594</v>
      </c>
      <c r="B1189" s="53" t="s">
        <v>215</v>
      </c>
      <c r="C1189" s="39" t="s">
        <v>3660</v>
      </c>
      <c r="D1189" s="53" t="s">
        <v>3661</v>
      </c>
      <c r="E1189" s="60" t="s">
        <v>3661</v>
      </c>
      <c r="F1189" s="60" t="str">
        <f t="shared" si="18"/>
        <v>京都府南丹市</v>
      </c>
      <c r="G1189" s="61">
        <v>26213</v>
      </c>
      <c r="H1189" s="53" t="s">
        <v>3646</v>
      </c>
      <c r="I1189" s="39" t="s">
        <v>3647</v>
      </c>
      <c r="J1189" s="53" t="s">
        <v>3646</v>
      </c>
      <c r="K1189" s="54" t="s">
        <v>3647</v>
      </c>
    </row>
    <row r="1190" spans="1:11" x14ac:dyDescent="0.45">
      <c r="A1190" s="39" t="s">
        <v>3594</v>
      </c>
      <c r="B1190" s="53" t="s">
        <v>215</v>
      </c>
      <c r="C1190" s="39" t="s">
        <v>3662</v>
      </c>
      <c r="D1190" s="53" t="s">
        <v>3663</v>
      </c>
      <c r="E1190" s="60" t="s">
        <v>3663</v>
      </c>
      <c r="F1190" s="60" t="str">
        <f t="shared" si="18"/>
        <v>京都府木津川市</v>
      </c>
      <c r="G1190" s="61">
        <v>26214</v>
      </c>
      <c r="H1190" s="53" t="s">
        <v>3664</v>
      </c>
      <c r="I1190" s="39" t="s">
        <v>3665</v>
      </c>
      <c r="J1190" s="53" t="s">
        <v>3664</v>
      </c>
      <c r="K1190" s="54" t="s">
        <v>3665</v>
      </c>
    </row>
    <row r="1191" spans="1:11" x14ac:dyDescent="0.45">
      <c r="A1191" s="39" t="s">
        <v>3594</v>
      </c>
      <c r="B1191" s="53" t="s">
        <v>215</v>
      </c>
      <c r="C1191" s="39" t="s">
        <v>3666</v>
      </c>
      <c r="D1191" s="53" t="s">
        <v>3667</v>
      </c>
      <c r="E1191" s="60" t="s">
        <v>3668</v>
      </c>
      <c r="F1191" s="60" t="str">
        <f t="shared" si="18"/>
        <v>京都府乙訓郡大山崎町</v>
      </c>
      <c r="G1191" s="61">
        <v>26303</v>
      </c>
      <c r="H1191" s="53" t="s">
        <v>3597</v>
      </c>
      <c r="I1191" s="39" t="s">
        <v>3598</v>
      </c>
      <c r="J1191" s="53" t="s">
        <v>3597</v>
      </c>
      <c r="K1191" s="54" t="s">
        <v>3598</v>
      </c>
    </row>
    <row r="1192" spans="1:11" x14ac:dyDescent="0.45">
      <c r="A1192" s="39" t="s">
        <v>3594</v>
      </c>
      <c r="B1192" s="53" t="s">
        <v>215</v>
      </c>
      <c r="C1192" s="39" t="s">
        <v>3669</v>
      </c>
      <c r="D1192" s="53" t="s">
        <v>3670</v>
      </c>
      <c r="E1192" s="60" t="s">
        <v>3671</v>
      </c>
      <c r="F1192" s="60" t="str">
        <f t="shared" si="18"/>
        <v>京都府久世郡久御山町</v>
      </c>
      <c r="G1192" s="61">
        <v>26322</v>
      </c>
      <c r="H1192" s="53" t="s">
        <v>3638</v>
      </c>
      <c r="I1192" s="39" t="s">
        <v>3639</v>
      </c>
      <c r="J1192" s="53" t="s">
        <v>3638</v>
      </c>
      <c r="K1192" s="54" t="s">
        <v>3639</v>
      </c>
    </row>
    <row r="1193" spans="1:11" x14ac:dyDescent="0.45">
      <c r="A1193" s="39" t="s">
        <v>3594</v>
      </c>
      <c r="B1193" s="53" t="s">
        <v>215</v>
      </c>
      <c r="C1193" s="39" t="s">
        <v>3672</v>
      </c>
      <c r="D1193" s="53" t="s">
        <v>3673</v>
      </c>
      <c r="E1193" s="60" t="s">
        <v>3674</v>
      </c>
      <c r="F1193" s="60" t="str">
        <f t="shared" si="18"/>
        <v>京都府綴喜郡井手町</v>
      </c>
      <c r="G1193" s="61">
        <v>26343</v>
      </c>
      <c r="H1193" s="53" t="s">
        <v>3638</v>
      </c>
      <c r="I1193" s="39" t="s">
        <v>3639</v>
      </c>
      <c r="J1193" s="53" t="s">
        <v>3638</v>
      </c>
      <c r="K1193" s="54" t="s">
        <v>3639</v>
      </c>
    </row>
    <row r="1194" spans="1:11" x14ac:dyDescent="0.45">
      <c r="A1194" s="39" t="s">
        <v>3594</v>
      </c>
      <c r="B1194" s="53" t="s">
        <v>215</v>
      </c>
      <c r="C1194" s="39" t="s">
        <v>3675</v>
      </c>
      <c r="D1194" s="53" t="s">
        <v>3676</v>
      </c>
      <c r="E1194" s="60" t="s">
        <v>3677</v>
      </c>
      <c r="F1194" s="60" t="str">
        <f t="shared" si="18"/>
        <v>京都府綴喜郡宇治田原町</v>
      </c>
      <c r="G1194" s="61">
        <v>26344</v>
      </c>
      <c r="H1194" s="53" t="s">
        <v>3638</v>
      </c>
      <c r="I1194" s="39" t="s">
        <v>3639</v>
      </c>
      <c r="J1194" s="53" t="s">
        <v>3638</v>
      </c>
      <c r="K1194" s="54" t="s">
        <v>3639</v>
      </c>
    </row>
    <row r="1195" spans="1:11" x14ac:dyDescent="0.45">
      <c r="A1195" s="39" t="s">
        <v>3594</v>
      </c>
      <c r="B1195" s="53" t="s">
        <v>215</v>
      </c>
      <c r="C1195" s="39" t="s">
        <v>3678</v>
      </c>
      <c r="D1195" s="53" t="s">
        <v>3679</v>
      </c>
      <c r="E1195" s="60" t="s">
        <v>3680</v>
      </c>
      <c r="F1195" s="60" t="str">
        <f t="shared" si="18"/>
        <v>京都府相楽郡笠置町</v>
      </c>
      <c r="G1195" s="61">
        <v>26364</v>
      </c>
      <c r="H1195" s="53" t="s">
        <v>3664</v>
      </c>
      <c r="I1195" s="39" t="s">
        <v>3665</v>
      </c>
      <c r="J1195" s="53" t="s">
        <v>3664</v>
      </c>
      <c r="K1195" s="54" t="s">
        <v>3665</v>
      </c>
    </row>
    <row r="1196" spans="1:11" x14ac:dyDescent="0.45">
      <c r="A1196" s="39" t="s">
        <v>3594</v>
      </c>
      <c r="B1196" s="53" t="s">
        <v>215</v>
      </c>
      <c r="C1196" s="39" t="s">
        <v>3681</v>
      </c>
      <c r="D1196" s="53" t="s">
        <v>3682</v>
      </c>
      <c r="E1196" s="60" t="s">
        <v>3683</v>
      </c>
      <c r="F1196" s="60" t="str">
        <f t="shared" si="18"/>
        <v>京都府相楽郡和束町</v>
      </c>
      <c r="G1196" s="61">
        <v>26365</v>
      </c>
      <c r="H1196" s="53" t="s">
        <v>3664</v>
      </c>
      <c r="I1196" s="39" t="s">
        <v>3665</v>
      </c>
      <c r="J1196" s="53" t="s">
        <v>3664</v>
      </c>
      <c r="K1196" s="54" t="s">
        <v>3665</v>
      </c>
    </row>
    <row r="1197" spans="1:11" x14ac:dyDescent="0.45">
      <c r="A1197" s="39" t="s">
        <v>3594</v>
      </c>
      <c r="B1197" s="53" t="s">
        <v>215</v>
      </c>
      <c r="C1197" s="39" t="s">
        <v>3684</v>
      </c>
      <c r="D1197" s="53" t="s">
        <v>3685</v>
      </c>
      <c r="E1197" s="60" t="s">
        <v>3686</v>
      </c>
      <c r="F1197" s="60" t="str">
        <f t="shared" si="18"/>
        <v>京都府相楽郡精華町</v>
      </c>
      <c r="G1197" s="61">
        <v>26366</v>
      </c>
      <c r="H1197" s="53" t="s">
        <v>3664</v>
      </c>
      <c r="I1197" s="39" t="s">
        <v>3665</v>
      </c>
      <c r="J1197" s="53" t="s">
        <v>3664</v>
      </c>
      <c r="K1197" s="54" t="s">
        <v>3665</v>
      </c>
    </row>
    <row r="1198" spans="1:11" x14ac:dyDescent="0.45">
      <c r="A1198" s="39" t="s">
        <v>3594</v>
      </c>
      <c r="B1198" s="53" t="s">
        <v>215</v>
      </c>
      <c r="C1198" s="39" t="s">
        <v>3687</v>
      </c>
      <c r="D1198" s="53" t="s">
        <v>3688</v>
      </c>
      <c r="E1198" s="60" t="s">
        <v>3689</v>
      </c>
      <c r="F1198" s="60" t="str">
        <f t="shared" si="18"/>
        <v>京都府相楽郡南山城村</v>
      </c>
      <c r="G1198" s="61">
        <v>26367</v>
      </c>
      <c r="H1198" s="53" t="s">
        <v>3664</v>
      </c>
      <c r="I1198" s="39" t="s">
        <v>3665</v>
      </c>
      <c r="J1198" s="53" t="s">
        <v>3664</v>
      </c>
      <c r="K1198" s="54" t="s">
        <v>3665</v>
      </c>
    </row>
    <row r="1199" spans="1:11" x14ac:dyDescent="0.45">
      <c r="A1199" s="39" t="s">
        <v>3594</v>
      </c>
      <c r="B1199" s="53" t="s">
        <v>215</v>
      </c>
      <c r="C1199" s="39" t="s">
        <v>3690</v>
      </c>
      <c r="D1199" s="53" t="s">
        <v>3691</v>
      </c>
      <c r="E1199" s="60" t="s">
        <v>3692</v>
      </c>
      <c r="F1199" s="60" t="str">
        <f t="shared" si="18"/>
        <v>京都府船井郡京丹波町</v>
      </c>
      <c r="G1199" s="61">
        <v>26407</v>
      </c>
      <c r="H1199" s="53" t="s">
        <v>3646</v>
      </c>
      <c r="I1199" s="39" t="s">
        <v>3647</v>
      </c>
      <c r="J1199" s="53" t="s">
        <v>3646</v>
      </c>
      <c r="K1199" s="54" t="s">
        <v>3647</v>
      </c>
    </row>
    <row r="1200" spans="1:11" x14ac:dyDescent="0.45">
      <c r="A1200" s="39" t="s">
        <v>3594</v>
      </c>
      <c r="B1200" s="53" t="s">
        <v>215</v>
      </c>
      <c r="C1200" s="39" t="s">
        <v>3693</v>
      </c>
      <c r="D1200" s="53" t="s">
        <v>3694</v>
      </c>
      <c r="E1200" s="60" t="s">
        <v>3695</v>
      </c>
      <c r="F1200" s="60" t="str">
        <f t="shared" si="18"/>
        <v>京都府与謝郡伊根町</v>
      </c>
      <c r="G1200" s="61">
        <v>26463</v>
      </c>
      <c r="H1200" s="53" t="s">
        <v>3642</v>
      </c>
      <c r="I1200" s="39" t="s">
        <v>3643</v>
      </c>
      <c r="J1200" s="53" t="s">
        <v>3642</v>
      </c>
      <c r="K1200" s="54" t="s">
        <v>3643</v>
      </c>
    </row>
    <row r="1201" spans="1:11" x14ac:dyDescent="0.45">
      <c r="A1201" s="39" t="s">
        <v>3594</v>
      </c>
      <c r="B1201" s="53" t="s">
        <v>215</v>
      </c>
      <c r="C1201" s="39" t="s">
        <v>3696</v>
      </c>
      <c r="D1201" s="53" t="s">
        <v>3697</v>
      </c>
      <c r="E1201" s="60" t="s">
        <v>3698</v>
      </c>
      <c r="F1201" s="60" t="str">
        <f t="shared" si="18"/>
        <v>京都府与謝郡与謝野町</v>
      </c>
      <c r="G1201" s="61">
        <v>26465</v>
      </c>
      <c r="H1201" s="53" t="s">
        <v>3642</v>
      </c>
      <c r="I1201" s="39" t="s">
        <v>3643</v>
      </c>
      <c r="J1201" s="53" t="s">
        <v>3642</v>
      </c>
      <c r="K1201" s="54" t="s">
        <v>3643</v>
      </c>
    </row>
    <row r="1202" spans="1:11" x14ac:dyDescent="0.45">
      <c r="A1202" s="39" t="s">
        <v>3699</v>
      </c>
      <c r="B1202" s="53" t="s">
        <v>216</v>
      </c>
      <c r="C1202" s="39" t="s">
        <v>3700</v>
      </c>
      <c r="D1202" s="53" t="s">
        <v>3701</v>
      </c>
      <c r="E1202" s="60" t="s">
        <v>3702</v>
      </c>
      <c r="F1202" s="60" t="str">
        <f t="shared" si="18"/>
        <v>大阪府大阪市都島区</v>
      </c>
      <c r="G1202" s="61">
        <v>27102</v>
      </c>
      <c r="H1202" s="53" t="s">
        <v>3703</v>
      </c>
      <c r="I1202" s="39" t="s">
        <v>3704</v>
      </c>
      <c r="J1202" s="53" t="s">
        <v>3703</v>
      </c>
      <c r="K1202" s="54" t="s">
        <v>3704</v>
      </c>
    </row>
    <row r="1203" spans="1:11" x14ac:dyDescent="0.45">
      <c r="A1203" s="39" t="s">
        <v>3699</v>
      </c>
      <c r="B1203" s="53" t="s">
        <v>216</v>
      </c>
      <c r="C1203" s="39" t="s">
        <v>3705</v>
      </c>
      <c r="D1203" s="53" t="s">
        <v>3706</v>
      </c>
      <c r="E1203" s="60" t="s">
        <v>3707</v>
      </c>
      <c r="F1203" s="60" t="str">
        <f t="shared" si="18"/>
        <v>大阪府大阪市福島区</v>
      </c>
      <c r="G1203" s="61">
        <v>27103</v>
      </c>
      <c r="H1203" s="53" t="s">
        <v>3703</v>
      </c>
      <c r="I1203" s="39" t="s">
        <v>3704</v>
      </c>
      <c r="J1203" s="53" t="s">
        <v>3703</v>
      </c>
      <c r="K1203" s="54" t="s">
        <v>3704</v>
      </c>
    </row>
    <row r="1204" spans="1:11" x14ac:dyDescent="0.45">
      <c r="A1204" s="39" t="s">
        <v>3699</v>
      </c>
      <c r="B1204" s="53" t="s">
        <v>216</v>
      </c>
      <c r="C1204" s="39" t="s">
        <v>3708</v>
      </c>
      <c r="D1204" s="53" t="s">
        <v>3709</v>
      </c>
      <c r="E1204" s="60" t="s">
        <v>3710</v>
      </c>
      <c r="F1204" s="60" t="str">
        <f t="shared" si="18"/>
        <v>大阪府大阪市此花区</v>
      </c>
      <c r="G1204" s="61">
        <v>27104</v>
      </c>
      <c r="H1204" s="53" t="s">
        <v>3703</v>
      </c>
      <c r="I1204" s="39" t="s">
        <v>3704</v>
      </c>
      <c r="J1204" s="53" t="s">
        <v>3703</v>
      </c>
      <c r="K1204" s="54" t="s">
        <v>3704</v>
      </c>
    </row>
    <row r="1205" spans="1:11" x14ac:dyDescent="0.45">
      <c r="A1205" s="39" t="s">
        <v>3699</v>
      </c>
      <c r="B1205" s="53" t="s">
        <v>216</v>
      </c>
      <c r="C1205" s="39" t="s">
        <v>3711</v>
      </c>
      <c r="D1205" s="53" t="s">
        <v>247</v>
      </c>
      <c r="E1205" s="60" t="s">
        <v>3712</v>
      </c>
      <c r="F1205" s="60" t="str">
        <f t="shared" si="18"/>
        <v>大阪府大阪市西区</v>
      </c>
      <c r="G1205" s="61">
        <v>27106</v>
      </c>
      <c r="H1205" s="53" t="s">
        <v>3703</v>
      </c>
      <c r="I1205" s="39" t="s">
        <v>3704</v>
      </c>
      <c r="J1205" s="53" t="s">
        <v>3703</v>
      </c>
      <c r="K1205" s="54" t="s">
        <v>3704</v>
      </c>
    </row>
    <row r="1206" spans="1:11" x14ac:dyDescent="0.45">
      <c r="A1206" s="39" t="s">
        <v>3699</v>
      </c>
      <c r="B1206" s="53" t="s">
        <v>216</v>
      </c>
      <c r="C1206" s="39" t="s">
        <v>3713</v>
      </c>
      <c r="D1206" s="53" t="s">
        <v>2154</v>
      </c>
      <c r="E1206" s="60" t="s">
        <v>3714</v>
      </c>
      <c r="F1206" s="60" t="str">
        <f t="shared" si="18"/>
        <v>大阪府大阪市港区</v>
      </c>
      <c r="G1206" s="61">
        <v>27107</v>
      </c>
      <c r="H1206" s="53" t="s">
        <v>3703</v>
      </c>
      <c r="I1206" s="39" t="s">
        <v>3704</v>
      </c>
      <c r="J1206" s="53" t="s">
        <v>3703</v>
      </c>
      <c r="K1206" s="54" t="s">
        <v>3704</v>
      </c>
    </row>
    <row r="1207" spans="1:11" x14ac:dyDescent="0.45">
      <c r="A1207" s="39" t="s">
        <v>3699</v>
      </c>
      <c r="B1207" s="53" t="s">
        <v>216</v>
      </c>
      <c r="C1207" s="39" t="s">
        <v>3715</v>
      </c>
      <c r="D1207" s="53" t="s">
        <v>3716</v>
      </c>
      <c r="E1207" s="60" t="s">
        <v>3717</v>
      </c>
      <c r="F1207" s="60" t="str">
        <f t="shared" si="18"/>
        <v>大阪府大阪市大正区</v>
      </c>
      <c r="G1207" s="61">
        <v>27108</v>
      </c>
      <c r="H1207" s="53" t="s">
        <v>3703</v>
      </c>
      <c r="I1207" s="39" t="s">
        <v>3704</v>
      </c>
      <c r="J1207" s="53" t="s">
        <v>3703</v>
      </c>
      <c r="K1207" s="54" t="s">
        <v>3704</v>
      </c>
    </row>
    <row r="1208" spans="1:11" x14ac:dyDescent="0.45">
      <c r="A1208" s="39" t="s">
        <v>3699</v>
      </c>
      <c r="B1208" s="53" t="s">
        <v>216</v>
      </c>
      <c r="C1208" s="39" t="s">
        <v>3718</v>
      </c>
      <c r="D1208" s="53" t="s">
        <v>3719</v>
      </c>
      <c r="E1208" s="60" t="s">
        <v>3720</v>
      </c>
      <c r="F1208" s="60" t="str">
        <f t="shared" si="18"/>
        <v>大阪府大阪市天王寺区</v>
      </c>
      <c r="G1208" s="61">
        <v>27109</v>
      </c>
      <c r="H1208" s="53" t="s">
        <v>3703</v>
      </c>
      <c r="I1208" s="39" t="s">
        <v>3704</v>
      </c>
      <c r="J1208" s="53" t="s">
        <v>3703</v>
      </c>
      <c r="K1208" s="54" t="s">
        <v>3704</v>
      </c>
    </row>
    <row r="1209" spans="1:11" x14ac:dyDescent="0.45">
      <c r="A1209" s="39" t="s">
        <v>3699</v>
      </c>
      <c r="B1209" s="53" t="s">
        <v>216</v>
      </c>
      <c r="C1209" s="39" t="s">
        <v>3721</v>
      </c>
      <c r="D1209" s="53" t="s">
        <v>3722</v>
      </c>
      <c r="E1209" s="60" t="s">
        <v>3723</v>
      </c>
      <c r="F1209" s="60" t="str">
        <f t="shared" si="18"/>
        <v>大阪府大阪市浪速区</v>
      </c>
      <c r="G1209" s="61">
        <v>27111</v>
      </c>
      <c r="H1209" s="53" t="s">
        <v>3703</v>
      </c>
      <c r="I1209" s="39" t="s">
        <v>3704</v>
      </c>
      <c r="J1209" s="53" t="s">
        <v>3703</v>
      </c>
      <c r="K1209" s="54" t="s">
        <v>3704</v>
      </c>
    </row>
    <row r="1210" spans="1:11" x14ac:dyDescent="0.45">
      <c r="A1210" s="39" t="s">
        <v>3699</v>
      </c>
      <c r="B1210" s="53" t="s">
        <v>216</v>
      </c>
      <c r="C1210" s="39" t="s">
        <v>3724</v>
      </c>
      <c r="D1210" s="53" t="s">
        <v>3725</v>
      </c>
      <c r="E1210" s="60" t="s">
        <v>3726</v>
      </c>
      <c r="F1210" s="60" t="str">
        <f t="shared" si="18"/>
        <v>大阪府大阪市西淀川区</v>
      </c>
      <c r="G1210" s="61">
        <v>27113</v>
      </c>
      <c r="H1210" s="53" t="s">
        <v>3703</v>
      </c>
      <c r="I1210" s="39" t="s">
        <v>3704</v>
      </c>
      <c r="J1210" s="53" t="s">
        <v>3703</v>
      </c>
      <c r="K1210" s="54" t="s">
        <v>3704</v>
      </c>
    </row>
    <row r="1211" spans="1:11" x14ac:dyDescent="0.45">
      <c r="A1211" s="39" t="s">
        <v>3699</v>
      </c>
      <c r="B1211" s="53" t="s">
        <v>216</v>
      </c>
      <c r="C1211" s="39" t="s">
        <v>3727</v>
      </c>
      <c r="D1211" s="53" t="s">
        <v>3728</v>
      </c>
      <c r="E1211" s="60" t="s">
        <v>3729</v>
      </c>
      <c r="F1211" s="60" t="str">
        <f t="shared" si="18"/>
        <v>大阪府大阪市東淀川区</v>
      </c>
      <c r="G1211" s="61">
        <v>27114</v>
      </c>
      <c r="H1211" s="53" t="s">
        <v>3703</v>
      </c>
      <c r="I1211" s="39" t="s">
        <v>3704</v>
      </c>
      <c r="J1211" s="53" t="s">
        <v>3703</v>
      </c>
      <c r="K1211" s="54" t="s">
        <v>3704</v>
      </c>
    </row>
    <row r="1212" spans="1:11" x14ac:dyDescent="0.45">
      <c r="A1212" s="39" t="s">
        <v>3699</v>
      </c>
      <c r="B1212" s="53" t="s">
        <v>216</v>
      </c>
      <c r="C1212" s="39" t="s">
        <v>3730</v>
      </c>
      <c r="D1212" s="53" t="s">
        <v>3731</v>
      </c>
      <c r="E1212" s="60" t="s">
        <v>3732</v>
      </c>
      <c r="F1212" s="60" t="str">
        <f t="shared" si="18"/>
        <v>大阪府大阪市東成区</v>
      </c>
      <c r="G1212" s="61">
        <v>27115</v>
      </c>
      <c r="H1212" s="53" t="s">
        <v>3703</v>
      </c>
      <c r="I1212" s="39" t="s">
        <v>3704</v>
      </c>
      <c r="J1212" s="53" t="s">
        <v>3703</v>
      </c>
      <c r="K1212" s="54" t="s">
        <v>3704</v>
      </c>
    </row>
    <row r="1213" spans="1:11" x14ac:dyDescent="0.45">
      <c r="A1213" s="39" t="s">
        <v>3699</v>
      </c>
      <c r="B1213" s="53" t="s">
        <v>216</v>
      </c>
      <c r="C1213" s="39" t="s">
        <v>3733</v>
      </c>
      <c r="D1213" s="53" t="s">
        <v>3734</v>
      </c>
      <c r="E1213" s="60" t="s">
        <v>3735</v>
      </c>
      <c r="F1213" s="60" t="str">
        <f t="shared" si="18"/>
        <v>大阪府大阪市生野区</v>
      </c>
      <c r="G1213" s="61">
        <v>27116</v>
      </c>
      <c r="H1213" s="53" t="s">
        <v>3703</v>
      </c>
      <c r="I1213" s="39" t="s">
        <v>3704</v>
      </c>
      <c r="J1213" s="53" t="s">
        <v>3703</v>
      </c>
      <c r="K1213" s="54" t="s">
        <v>3704</v>
      </c>
    </row>
    <row r="1214" spans="1:11" x14ac:dyDescent="0.45">
      <c r="A1214" s="39" t="s">
        <v>3699</v>
      </c>
      <c r="B1214" s="53" t="s">
        <v>216</v>
      </c>
      <c r="C1214" s="39" t="s">
        <v>3736</v>
      </c>
      <c r="D1214" s="53" t="s">
        <v>2344</v>
      </c>
      <c r="E1214" s="60" t="s">
        <v>3737</v>
      </c>
      <c r="F1214" s="60" t="str">
        <f t="shared" si="18"/>
        <v>大阪府大阪市旭区</v>
      </c>
      <c r="G1214" s="61">
        <v>27117</v>
      </c>
      <c r="H1214" s="53" t="s">
        <v>3703</v>
      </c>
      <c r="I1214" s="39" t="s">
        <v>3704</v>
      </c>
      <c r="J1214" s="53" t="s">
        <v>3703</v>
      </c>
      <c r="K1214" s="54" t="s">
        <v>3704</v>
      </c>
    </row>
    <row r="1215" spans="1:11" x14ac:dyDescent="0.45">
      <c r="A1215" s="39" t="s">
        <v>3699</v>
      </c>
      <c r="B1215" s="53" t="s">
        <v>216</v>
      </c>
      <c r="C1215" s="39" t="s">
        <v>3738</v>
      </c>
      <c r="D1215" s="53" t="s">
        <v>3739</v>
      </c>
      <c r="E1215" s="60" t="s">
        <v>3740</v>
      </c>
      <c r="F1215" s="60" t="str">
        <f t="shared" si="18"/>
        <v>大阪府大阪市城東区</v>
      </c>
      <c r="G1215" s="61">
        <v>27118</v>
      </c>
      <c r="H1215" s="53" t="s">
        <v>3703</v>
      </c>
      <c r="I1215" s="39" t="s">
        <v>3704</v>
      </c>
      <c r="J1215" s="53" t="s">
        <v>3703</v>
      </c>
      <c r="K1215" s="54" t="s">
        <v>3704</v>
      </c>
    </row>
    <row r="1216" spans="1:11" x14ac:dyDescent="0.45">
      <c r="A1216" s="39" t="s">
        <v>3699</v>
      </c>
      <c r="B1216" s="53" t="s">
        <v>216</v>
      </c>
      <c r="C1216" s="39" t="s">
        <v>3741</v>
      </c>
      <c r="D1216" s="53" t="s">
        <v>3742</v>
      </c>
      <c r="E1216" s="60" t="s">
        <v>3743</v>
      </c>
      <c r="F1216" s="60" t="str">
        <f t="shared" si="18"/>
        <v>大阪府大阪市阿倍野区</v>
      </c>
      <c r="G1216" s="61">
        <v>27119</v>
      </c>
      <c r="H1216" s="53" t="s">
        <v>3703</v>
      </c>
      <c r="I1216" s="39" t="s">
        <v>3704</v>
      </c>
      <c r="J1216" s="53" t="s">
        <v>3703</v>
      </c>
      <c r="K1216" s="54" t="s">
        <v>3704</v>
      </c>
    </row>
    <row r="1217" spans="1:11" x14ac:dyDescent="0.45">
      <c r="A1217" s="39" t="s">
        <v>3699</v>
      </c>
      <c r="B1217" s="53" t="s">
        <v>216</v>
      </c>
      <c r="C1217" s="39" t="s">
        <v>3744</v>
      </c>
      <c r="D1217" s="53" t="s">
        <v>3745</v>
      </c>
      <c r="E1217" s="60" t="s">
        <v>3746</v>
      </c>
      <c r="F1217" s="60" t="str">
        <f t="shared" si="18"/>
        <v>大阪府大阪市住吉区</v>
      </c>
      <c r="G1217" s="61">
        <v>27120</v>
      </c>
      <c r="H1217" s="53" t="s">
        <v>3703</v>
      </c>
      <c r="I1217" s="39" t="s">
        <v>3704</v>
      </c>
      <c r="J1217" s="53" t="s">
        <v>3703</v>
      </c>
      <c r="K1217" s="54" t="s">
        <v>3704</v>
      </c>
    </row>
    <row r="1218" spans="1:11" x14ac:dyDescent="0.45">
      <c r="A1218" s="39" t="s">
        <v>3699</v>
      </c>
      <c r="B1218" s="53" t="s">
        <v>216</v>
      </c>
      <c r="C1218" s="39" t="s">
        <v>3747</v>
      </c>
      <c r="D1218" s="53" t="s">
        <v>3748</v>
      </c>
      <c r="E1218" s="60" t="s">
        <v>3749</v>
      </c>
      <c r="F1218" s="60" t="str">
        <f t="shared" si="18"/>
        <v>大阪府大阪市東住吉区</v>
      </c>
      <c r="G1218" s="61">
        <v>27121</v>
      </c>
      <c r="H1218" s="53" t="s">
        <v>3703</v>
      </c>
      <c r="I1218" s="39" t="s">
        <v>3704</v>
      </c>
      <c r="J1218" s="53" t="s">
        <v>3703</v>
      </c>
      <c r="K1218" s="54" t="s">
        <v>3704</v>
      </c>
    </row>
    <row r="1219" spans="1:11" x14ac:dyDescent="0.45">
      <c r="A1219" s="39" t="s">
        <v>3699</v>
      </c>
      <c r="B1219" s="53" t="s">
        <v>216</v>
      </c>
      <c r="C1219" s="39" t="s">
        <v>3750</v>
      </c>
      <c r="D1219" s="53" t="s">
        <v>3751</v>
      </c>
      <c r="E1219" s="60" t="s">
        <v>3752</v>
      </c>
      <c r="F1219" s="60" t="str">
        <f t="shared" ref="F1219:F1282" si="19">B1219&amp;E1219</f>
        <v>大阪府大阪市西成区</v>
      </c>
      <c r="G1219" s="61">
        <v>27122</v>
      </c>
      <c r="H1219" s="53" t="s">
        <v>3703</v>
      </c>
      <c r="I1219" s="39" t="s">
        <v>3704</v>
      </c>
      <c r="J1219" s="53" t="s">
        <v>3703</v>
      </c>
      <c r="K1219" s="54" t="s">
        <v>3704</v>
      </c>
    </row>
    <row r="1220" spans="1:11" x14ac:dyDescent="0.45">
      <c r="A1220" s="39" t="s">
        <v>3699</v>
      </c>
      <c r="B1220" s="53" t="s">
        <v>216</v>
      </c>
      <c r="C1220" s="39" t="s">
        <v>3753</v>
      </c>
      <c r="D1220" s="53" t="s">
        <v>3754</v>
      </c>
      <c r="E1220" s="60" t="s">
        <v>3755</v>
      </c>
      <c r="F1220" s="60" t="str">
        <f t="shared" si="19"/>
        <v>大阪府大阪市淀川区</v>
      </c>
      <c r="G1220" s="61">
        <v>27123</v>
      </c>
      <c r="H1220" s="53" t="s">
        <v>3703</v>
      </c>
      <c r="I1220" s="39" t="s">
        <v>3704</v>
      </c>
      <c r="J1220" s="53" t="s">
        <v>3703</v>
      </c>
      <c r="K1220" s="54" t="s">
        <v>3704</v>
      </c>
    </row>
    <row r="1221" spans="1:11" x14ac:dyDescent="0.45">
      <c r="A1221" s="39" t="s">
        <v>3699</v>
      </c>
      <c r="B1221" s="53" t="s">
        <v>216</v>
      </c>
      <c r="C1221" s="39" t="s">
        <v>3756</v>
      </c>
      <c r="D1221" s="53" t="s">
        <v>2311</v>
      </c>
      <c r="E1221" s="60" t="s">
        <v>3757</v>
      </c>
      <c r="F1221" s="60" t="str">
        <f t="shared" si="19"/>
        <v>大阪府大阪市鶴見区</v>
      </c>
      <c r="G1221" s="61">
        <v>27124</v>
      </c>
      <c r="H1221" s="53" t="s">
        <v>3703</v>
      </c>
      <c r="I1221" s="39" t="s">
        <v>3704</v>
      </c>
      <c r="J1221" s="53" t="s">
        <v>3703</v>
      </c>
      <c r="K1221" s="54" t="s">
        <v>3704</v>
      </c>
    </row>
    <row r="1222" spans="1:11" x14ac:dyDescent="0.45">
      <c r="A1222" s="39" t="s">
        <v>3699</v>
      </c>
      <c r="B1222" s="53" t="s">
        <v>216</v>
      </c>
      <c r="C1222" s="39" t="s">
        <v>3758</v>
      </c>
      <c r="D1222" s="53" t="s">
        <v>3759</v>
      </c>
      <c r="E1222" s="60" t="s">
        <v>3760</v>
      </c>
      <c r="F1222" s="60" t="str">
        <f t="shared" si="19"/>
        <v>大阪府大阪市住之江区</v>
      </c>
      <c r="G1222" s="61">
        <v>27125</v>
      </c>
      <c r="H1222" s="53" t="s">
        <v>3703</v>
      </c>
      <c r="I1222" s="39" t="s">
        <v>3704</v>
      </c>
      <c r="J1222" s="53" t="s">
        <v>3703</v>
      </c>
      <c r="K1222" s="54" t="s">
        <v>3704</v>
      </c>
    </row>
    <row r="1223" spans="1:11" x14ac:dyDescent="0.45">
      <c r="A1223" s="39" t="s">
        <v>3699</v>
      </c>
      <c r="B1223" s="53" t="s">
        <v>216</v>
      </c>
      <c r="C1223" s="39" t="s">
        <v>3761</v>
      </c>
      <c r="D1223" s="53" t="s">
        <v>3762</v>
      </c>
      <c r="E1223" s="60" t="s">
        <v>3763</v>
      </c>
      <c r="F1223" s="60" t="str">
        <f t="shared" si="19"/>
        <v>大阪府大阪市平野区</v>
      </c>
      <c r="G1223" s="61">
        <v>27126</v>
      </c>
      <c r="H1223" s="53" t="s">
        <v>3703</v>
      </c>
      <c r="I1223" s="39" t="s">
        <v>3704</v>
      </c>
      <c r="J1223" s="53" t="s">
        <v>3703</v>
      </c>
      <c r="K1223" s="54" t="s">
        <v>3704</v>
      </c>
    </row>
    <row r="1224" spans="1:11" x14ac:dyDescent="0.45">
      <c r="A1224" s="39" t="s">
        <v>3699</v>
      </c>
      <c r="B1224" s="53" t="s">
        <v>216</v>
      </c>
      <c r="C1224" s="39" t="s">
        <v>3764</v>
      </c>
      <c r="D1224" s="53" t="s">
        <v>232</v>
      </c>
      <c r="E1224" s="60" t="s">
        <v>3765</v>
      </c>
      <c r="F1224" s="60" t="str">
        <f t="shared" si="19"/>
        <v>大阪府大阪市北区</v>
      </c>
      <c r="G1224" s="61">
        <v>27127</v>
      </c>
      <c r="H1224" s="53" t="s">
        <v>3703</v>
      </c>
      <c r="I1224" s="39" t="s">
        <v>3704</v>
      </c>
      <c r="J1224" s="53" t="s">
        <v>3703</v>
      </c>
      <c r="K1224" s="54" t="s">
        <v>3704</v>
      </c>
    </row>
    <row r="1225" spans="1:11" x14ac:dyDescent="0.45">
      <c r="A1225" s="39" t="s">
        <v>3699</v>
      </c>
      <c r="B1225" s="53" t="s">
        <v>216</v>
      </c>
      <c r="C1225" s="39" t="s">
        <v>3766</v>
      </c>
      <c r="D1225" s="53" t="s">
        <v>227</v>
      </c>
      <c r="E1225" s="60" t="s">
        <v>3767</v>
      </c>
      <c r="F1225" s="60" t="str">
        <f t="shared" si="19"/>
        <v>大阪府大阪市中央区</v>
      </c>
      <c r="G1225" s="61">
        <v>27128</v>
      </c>
      <c r="H1225" s="53" t="s">
        <v>3703</v>
      </c>
      <c r="I1225" s="39" t="s">
        <v>3704</v>
      </c>
      <c r="J1225" s="53" t="s">
        <v>3703</v>
      </c>
      <c r="K1225" s="54" t="s">
        <v>3704</v>
      </c>
    </row>
    <row r="1226" spans="1:11" x14ac:dyDescent="0.45">
      <c r="A1226" s="39" t="s">
        <v>3699</v>
      </c>
      <c r="B1226" s="53" t="s">
        <v>216</v>
      </c>
      <c r="C1226" s="39" t="s">
        <v>3768</v>
      </c>
      <c r="D1226" s="53" t="s">
        <v>3769</v>
      </c>
      <c r="E1226" s="60" t="s">
        <v>3770</v>
      </c>
      <c r="F1226" s="60" t="str">
        <f t="shared" si="19"/>
        <v>大阪府堺市堺区</v>
      </c>
      <c r="G1226" s="61">
        <v>27141</v>
      </c>
      <c r="H1226" s="53" t="s">
        <v>3771</v>
      </c>
      <c r="I1226" s="39" t="s">
        <v>3772</v>
      </c>
      <c r="J1226" s="53" t="s">
        <v>3771</v>
      </c>
      <c r="K1226" s="54" t="s">
        <v>3772</v>
      </c>
    </row>
    <row r="1227" spans="1:11" x14ac:dyDescent="0.45">
      <c r="A1227" s="39" t="s">
        <v>3699</v>
      </c>
      <c r="B1227" s="53" t="s">
        <v>216</v>
      </c>
      <c r="C1227" s="39" t="s">
        <v>3773</v>
      </c>
      <c r="D1227" s="53" t="s">
        <v>2321</v>
      </c>
      <c r="E1227" s="60" t="s">
        <v>3774</v>
      </c>
      <c r="F1227" s="60" t="str">
        <f t="shared" si="19"/>
        <v>大阪府堺市中区</v>
      </c>
      <c r="G1227" s="61">
        <v>27142</v>
      </c>
      <c r="H1227" s="53" t="s">
        <v>3771</v>
      </c>
      <c r="I1227" s="39" t="s">
        <v>3772</v>
      </c>
      <c r="J1227" s="53" t="s">
        <v>3771</v>
      </c>
      <c r="K1227" s="54" t="s">
        <v>3772</v>
      </c>
    </row>
    <row r="1228" spans="1:11" x14ac:dyDescent="0.45">
      <c r="A1228" s="39" t="s">
        <v>3699</v>
      </c>
      <c r="B1228" s="53" t="s">
        <v>216</v>
      </c>
      <c r="C1228" s="39" t="s">
        <v>3775</v>
      </c>
      <c r="D1228" s="53" t="s">
        <v>235</v>
      </c>
      <c r="E1228" s="60" t="s">
        <v>3776</v>
      </c>
      <c r="F1228" s="60" t="str">
        <f t="shared" si="19"/>
        <v>大阪府堺市東区</v>
      </c>
      <c r="G1228" s="61">
        <v>27143</v>
      </c>
      <c r="H1228" s="53" t="s">
        <v>3771</v>
      </c>
      <c r="I1228" s="39" t="s">
        <v>3772</v>
      </c>
      <c r="J1228" s="53" t="s">
        <v>3771</v>
      </c>
      <c r="K1228" s="54" t="s">
        <v>3772</v>
      </c>
    </row>
    <row r="1229" spans="1:11" x14ac:dyDescent="0.45">
      <c r="A1229" s="39" t="s">
        <v>3699</v>
      </c>
      <c r="B1229" s="53" t="s">
        <v>216</v>
      </c>
      <c r="C1229" s="39" t="s">
        <v>3777</v>
      </c>
      <c r="D1229" s="53" t="s">
        <v>247</v>
      </c>
      <c r="E1229" s="60" t="s">
        <v>3778</v>
      </c>
      <c r="F1229" s="60" t="str">
        <f t="shared" si="19"/>
        <v>大阪府堺市西区</v>
      </c>
      <c r="G1229" s="61">
        <v>27144</v>
      </c>
      <c r="H1229" s="53" t="s">
        <v>3771</v>
      </c>
      <c r="I1229" s="39" t="s">
        <v>3772</v>
      </c>
      <c r="J1229" s="53" t="s">
        <v>3771</v>
      </c>
      <c r="K1229" s="54" t="s">
        <v>3772</v>
      </c>
    </row>
    <row r="1230" spans="1:11" x14ac:dyDescent="0.45">
      <c r="A1230" s="39" t="s">
        <v>3699</v>
      </c>
      <c r="B1230" s="53" t="s">
        <v>216</v>
      </c>
      <c r="C1230" s="39" t="s">
        <v>3779</v>
      </c>
      <c r="D1230" s="53" t="s">
        <v>244</v>
      </c>
      <c r="E1230" s="60" t="s">
        <v>3780</v>
      </c>
      <c r="F1230" s="60" t="str">
        <f t="shared" si="19"/>
        <v>大阪府堺市南区</v>
      </c>
      <c r="G1230" s="61">
        <v>27145</v>
      </c>
      <c r="H1230" s="53" t="s">
        <v>3771</v>
      </c>
      <c r="I1230" s="39" t="s">
        <v>3772</v>
      </c>
      <c r="J1230" s="53" t="s">
        <v>3771</v>
      </c>
      <c r="K1230" s="54" t="s">
        <v>3772</v>
      </c>
    </row>
    <row r="1231" spans="1:11" x14ac:dyDescent="0.45">
      <c r="A1231" s="39" t="s">
        <v>3699</v>
      </c>
      <c r="B1231" s="53" t="s">
        <v>216</v>
      </c>
      <c r="C1231" s="39" t="s">
        <v>3781</v>
      </c>
      <c r="D1231" s="53" t="s">
        <v>232</v>
      </c>
      <c r="E1231" s="60" t="s">
        <v>3782</v>
      </c>
      <c r="F1231" s="60" t="str">
        <f t="shared" si="19"/>
        <v>大阪府堺市北区</v>
      </c>
      <c r="G1231" s="61">
        <v>27146</v>
      </c>
      <c r="H1231" s="53" t="s">
        <v>3771</v>
      </c>
      <c r="I1231" s="39" t="s">
        <v>3772</v>
      </c>
      <c r="J1231" s="53" t="s">
        <v>3771</v>
      </c>
      <c r="K1231" s="54" t="s">
        <v>3772</v>
      </c>
    </row>
    <row r="1232" spans="1:11" x14ac:dyDescent="0.45">
      <c r="A1232" s="39" t="s">
        <v>3699</v>
      </c>
      <c r="B1232" s="53" t="s">
        <v>216</v>
      </c>
      <c r="C1232" s="39" t="s">
        <v>3783</v>
      </c>
      <c r="D1232" s="53" t="s">
        <v>3784</v>
      </c>
      <c r="E1232" s="60" t="s">
        <v>3785</v>
      </c>
      <c r="F1232" s="60" t="str">
        <f t="shared" si="19"/>
        <v>大阪府堺市美原区</v>
      </c>
      <c r="G1232" s="61">
        <v>27147</v>
      </c>
      <c r="H1232" s="53" t="s">
        <v>3771</v>
      </c>
      <c r="I1232" s="39" t="s">
        <v>3772</v>
      </c>
      <c r="J1232" s="53" t="s">
        <v>3771</v>
      </c>
      <c r="K1232" s="54" t="s">
        <v>3772</v>
      </c>
    </row>
    <row r="1233" spans="1:11" x14ac:dyDescent="0.45">
      <c r="A1233" s="39" t="s">
        <v>3699</v>
      </c>
      <c r="B1233" s="53" t="s">
        <v>216</v>
      </c>
      <c r="C1233" s="39" t="s">
        <v>3786</v>
      </c>
      <c r="D1233" s="53" t="s">
        <v>3787</v>
      </c>
      <c r="E1233" s="60" t="s">
        <v>3787</v>
      </c>
      <c r="F1233" s="60" t="str">
        <f t="shared" si="19"/>
        <v>大阪府岸和田市</v>
      </c>
      <c r="G1233" s="61">
        <v>27202</v>
      </c>
      <c r="H1233" s="53" t="s">
        <v>3788</v>
      </c>
      <c r="I1233" s="39" t="s">
        <v>3789</v>
      </c>
      <c r="J1233" s="53" t="s">
        <v>3788</v>
      </c>
      <c r="K1233" s="54" t="s">
        <v>3789</v>
      </c>
    </row>
    <row r="1234" spans="1:11" x14ac:dyDescent="0.45">
      <c r="A1234" s="39" t="s">
        <v>3699</v>
      </c>
      <c r="B1234" s="53" t="s">
        <v>216</v>
      </c>
      <c r="C1234" s="39" t="s">
        <v>3790</v>
      </c>
      <c r="D1234" s="53" t="s">
        <v>3791</v>
      </c>
      <c r="E1234" s="60" t="s">
        <v>3791</v>
      </c>
      <c r="F1234" s="60" t="str">
        <f t="shared" si="19"/>
        <v>大阪府豊中市</v>
      </c>
      <c r="G1234" s="61">
        <v>27203</v>
      </c>
      <c r="H1234" s="53" t="s">
        <v>3792</v>
      </c>
      <c r="I1234" s="39" t="s">
        <v>3793</v>
      </c>
      <c r="J1234" s="53" t="s">
        <v>3792</v>
      </c>
      <c r="K1234" s="54" t="s">
        <v>3793</v>
      </c>
    </row>
    <row r="1235" spans="1:11" x14ac:dyDescent="0.45">
      <c r="A1235" s="39" t="s">
        <v>3699</v>
      </c>
      <c r="B1235" s="53" t="s">
        <v>216</v>
      </c>
      <c r="C1235" s="39" t="s">
        <v>3794</v>
      </c>
      <c r="D1235" s="53" t="s">
        <v>3795</v>
      </c>
      <c r="E1235" s="60" t="s">
        <v>3795</v>
      </c>
      <c r="F1235" s="60" t="str">
        <f t="shared" si="19"/>
        <v>大阪府池田市</v>
      </c>
      <c r="G1235" s="61">
        <v>27204</v>
      </c>
      <c r="H1235" s="53" t="s">
        <v>3792</v>
      </c>
      <c r="I1235" s="39" t="s">
        <v>3793</v>
      </c>
      <c r="J1235" s="53" t="s">
        <v>3792</v>
      </c>
      <c r="K1235" s="54" t="s">
        <v>3793</v>
      </c>
    </row>
    <row r="1236" spans="1:11" x14ac:dyDescent="0.45">
      <c r="A1236" s="39" t="s">
        <v>3699</v>
      </c>
      <c r="B1236" s="53" t="s">
        <v>216</v>
      </c>
      <c r="C1236" s="39" t="s">
        <v>3796</v>
      </c>
      <c r="D1236" s="53" t="s">
        <v>3797</v>
      </c>
      <c r="E1236" s="60" t="s">
        <v>3797</v>
      </c>
      <c r="F1236" s="60" t="str">
        <f t="shared" si="19"/>
        <v>大阪府吹田市</v>
      </c>
      <c r="G1236" s="61">
        <v>27205</v>
      </c>
      <c r="H1236" s="53" t="s">
        <v>3792</v>
      </c>
      <c r="I1236" s="39" t="s">
        <v>3793</v>
      </c>
      <c r="J1236" s="53" t="s">
        <v>3792</v>
      </c>
      <c r="K1236" s="54" t="s">
        <v>3793</v>
      </c>
    </row>
    <row r="1237" spans="1:11" x14ac:dyDescent="0.45">
      <c r="A1237" s="39" t="s">
        <v>3699</v>
      </c>
      <c r="B1237" s="53" t="s">
        <v>216</v>
      </c>
      <c r="C1237" s="39" t="s">
        <v>3798</v>
      </c>
      <c r="D1237" s="53" t="s">
        <v>3799</v>
      </c>
      <c r="E1237" s="60" t="s">
        <v>3799</v>
      </c>
      <c r="F1237" s="60" t="str">
        <f t="shared" si="19"/>
        <v>大阪府泉大津市</v>
      </c>
      <c r="G1237" s="61">
        <v>27206</v>
      </c>
      <c r="H1237" s="53" t="s">
        <v>3788</v>
      </c>
      <c r="I1237" s="39" t="s">
        <v>3789</v>
      </c>
      <c r="J1237" s="53" t="s">
        <v>3788</v>
      </c>
      <c r="K1237" s="54" t="s">
        <v>3789</v>
      </c>
    </row>
    <row r="1238" spans="1:11" x14ac:dyDescent="0.45">
      <c r="A1238" s="39" t="s">
        <v>3699</v>
      </c>
      <c r="B1238" s="53" t="s">
        <v>216</v>
      </c>
      <c r="C1238" s="39" t="s">
        <v>3800</v>
      </c>
      <c r="D1238" s="53" t="s">
        <v>3801</v>
      </c>
      <c r="E1238" s="60" t="s">
        <v>3801</v>
      </c>
      <c r="F1238" s="60" t="str">
        <f t="shared" si="19"/>
        <v>大阪府高槻市</v>
      </c>
      <c r="G1238" s="61">
        <v>27207</v>
      </c>
      <c r="H1238" s="53" t="s">
        <v>3802</v>
      </c>
      <c r="I1238" s="39" t="s">
        <v>3803</v>
      </c>
      <c r="J1238" s="53" t="s">
        <v>3802</v>
      </c>
      <c r="K1238" s="54" t="s">
        <v>3803</v>
      </c>
    </row>
    <row r="1239" spans="1:11" x14ac:dyDescent="0.45">
      <c r="A1239" s="39" t="s">
        <v>3699</v>
      </c>
      <c r="B1239" s="53" t="s">
        <v>216</v>
      </c>
      <c r="C1239" s="39" t="s">
        <v>3804</v>
      </c>
      <c r="D1239" s="53" t="s">
        <v>3805</v>
      </c>
      <c r="E1239" s="60" t="s">
        <v>3805</v>
      </c>
      <c r="F1239" s="60" t="str">
        <f t="shared" si="19"/>
        <v>大阪府貝塚市</v>
      </c>
      <c r="G1239" s="61">
        <v>27208</v>
      </c>
      <c r="H1239" s="53" t="s">
        <v>3788</v>
      </c>
      <c r="I1239" s="39" t="s">
        <v>3789</v>
      </c>
      <c r="J1239" s="53" t="s">
        <v>3788</v>
      </c>
      <c r="K1239" s="54" t="s">
        <v>3789</v>
      </c>
    </row>
    <row r="1240" spans="1:11" x14ac:dyDescent="0.45">
      <c r="A1240" s="39" t="s">
        <v>3699</v>
      </c>
      <c r="B1240" s="53" t="s">
        <v>216</v>
      </c>
      <c r="C1240" s="39" t="s">
        <v>3806</v>
      </c>
      <c r="D1240" s="53" t="s">
        <v>3807</v>
      </c>
      <c r="E1240" s="60" t="s">
        <v>3807</v>
      </c>
      <c r="F1240" s="60" t="str">
        <f t="shared" si="19"/>
        <v>大阪府守口市</v>
      </c>
      <c r="G1240" s="61">
        <v>27209</v>
      </c>
      <c r="H1240" s="53" t="s">
        <v>3808</v>
      </c>
      <c r="I1240" s="39" t="s">
        <v>3809</v>
      </c>
      <c r="J1240" s="53" t="s">
        <v>3808</v>
      </c>
      <c r="K1240" s="54" t="s">
        <v>3809</v>
      </c>
    </row>
    <row r="1241" spans="1:11" x14ac:dyDescent="0.45">
      <c r="A1241" s="39" t="s">
        <v>3699</v>
      </c>
      <c r="B1241" s="53" t="s">
        <v>216</v>
      </c>
      <c r="C1241" s="39" t="s">
        <v>3810</v>
      </c>
      <c r="D1241" s="53" t="s">
        <v>3811</v>
      </c>
      <c r="E1241" s="60" t="s">
        <v>3811</v>
      </c>
      <c r="F1241" s="60" t="str">
        <f t="shared" si="19"/>
        <v>大阪府枚方市</v>
      </c>
      <c r="G1241" s="61">
        <v>27210</v>
      </c>
      <c r="H1241" s="53" t="s">
        <v>3808</v>
      </c>
      <c r="I1241" s="39" t="s">
        <v>3809</v>
      </c>
      <c r="J1241" s="53" t="s">
        <v>3808</v>
      </c>
      <c r="K1241" s="54" t="s">
        <v>3809</v>
      </c>
    </row>
    <row r="1242" spans="1:11" x14ac:dyDescent="0.45">
      <c r="A1242" s="39" t="s">
        <v>3699</v>
      </c>
      <c r="B1242" s="53" t="s">
        <v>216</v>
      </c>
      <c r="C1242" s="39" t="s">
        <v>3812</v>
      </c>
      <c r="D1242" s="53" t="s">
        <v>3813</v>
      </c>
      <c r="E1242" s="60" t="s">
        <v>3813</v>
      </c>
      <c r="F1242" s="60" t="str">
        <f t="shared" si="19"/>
        <v>大阪府茨木市</v>
      </c>
      <c r="G1242" s="61">
        <v>27211</v>
      </c>
      <c r="H1242" s="53" t="s">
        <v>3802</v>
      </c>
      <c r="I1242" s="39" t="s">
        <v>3803</v>
      </c>
      <c r="J1242" s="53" t="s">
        <v>3802</v>
      </c>
      <c r="K1242" s="54" t="s">
        <v>3803</v>
      </c>
    </row>
    <row r="1243" spans="1:11" x14ac:dyDescent="0.45">
      <c r="A1243" s="39" t="s">
        <v>3699</v>
      </c>
      <c r="B1243" s="53" t="s">
        <v>216</v>
      </c>
      <c r="C1243" s="39" t="s">
        <v>3814</v>
      </c>
      <c r="D1243" s="53" t="s">
        <v>3815</v>
      </c>
      <c r="E1243" s="60" t="s">
        <v>3815</v>
      </c>
      <c r="F1243" s="60" t="str">
        <f t="shared" si="19"/>
        <v>大阪府八尾市</v>
      </c>
      <c r="G1243" s="61">
        <v>27212</v>
      </c>
      <c r="H1243" s="53" t="s">
        <v>3816</v>
      </c>
      <c r="I1243" s="39" t="s">
        <v>3817</v>
      </c>
      <c r="J1243" s="53" t="s">
        <v>3816</v>
      </c>
      <c r="K1243" s="54" t="s">
        <v>3817</v>
      </c>
    </row>
    <row r="1244" spans="1:11" x14ac:dyDescent="0.45">
      <c r="A1244" s="39" t="s">
        <v>3699</v>
      </c>
      <c r="B1244" s="53" t="s">
        <v>216</v>
      </c>
      <c r="C1244" s="39" t="s">
        <v>3818</v>
      </c>
      <c r="D1244" s="53" t="s">
        <v>3819</v>
      </c>
      <c r="E1244" s="60" t="s">
        <v>3819</v>
      </c>
      <c r="F1244" s="60" t="str">
        <f t="shared" si="19"/>
        <v>大阪府泉佐野市</v>
      </c>
      <c r="G1244" s="61">
        <v>27213</v>
      </c>
      <c r="H1244" s="53" t="s">
        <v>3788</v>
      </c>
      <c r="I1244" s="39" t="s">
        <v>3789</v>
      </c>
      <c r="J1244" s="53" t="s">
        <v>3788</v>
      </c>
      <c r="K1244" s="54" t="s">
        <v>3789</v>
      </c>
    </row>
    <row r="1245" spans="1:11" x14ac:dyDescent="0.45">
      <c r="A1245" s="39" t="s">
        <v>3699</v>
      </c>
      <c r="B1245" s="53" t="s">
        <v>216</v>
      </c>
      <c r="C1245" s="39" t="s">
        <v>3820</v>
      </c>
      <c r="D1245" s="53" t="s">
        <v>3821</v>
      </c>
      <c r="E1245" s="60" t="s">
        <v>3821</v>
      </c>
      <c r="F1245" s="60" t="str">
        <f t="shared" si="19"/>
        <v>大阪府富田林市</v>
      </c>
      <c r="G1245" s="61">
        <v>27214</v>
      </c>
      <c r="H1245" s="53" t="s">
        <v>3822</v>
      </c>
      <c r="I1245" s="39" t="s">
        <v>3823</v>
      </c>
      <c r="J1245" s="53" t="s">
        <v>3822</v>
      </c>
      <c r="K1245" s="54" t="s">
        <v>3823</v>
      </c>
    </row>
    <row r="1246" spans="1:11" x14ac:dyDescent="0.45">
      <c r="A1246" s="39" t="s">
        <v>3699</v>
      </c>
      <c r="B1246" s="53" t="s">
        <v>216</v>
      </c>
      <c r="C1246" s="39" t="s">
        <v>3824</v>
      </c>
      <c r="D1246" s="53" t="s">
        <v>3825</v>
      </c>
      <c r="E1246" s="60" t="s">
        <v>3825</v>
      </c>
      <c r="F1246" s="60" t="str">
        <f t="shared" si="19"/>
        <v>大阪府寝屋川市</v>
      </c>
      <c r="G1246" s="61">
        <v>27215</v>
      </c>
      <c r="H1246" s="53" t="s">
        <v>3808</v>
      </c>
      <c r="I1246" s="39" t="s">
        <v>3809</v>
      </c>
      <c r="J1246" s="53" t="s">
        <v>3808</v>
      </c>
      <c r="K1246" s="54" t="s">
        <v>3809</v>
      </c>
    </row>
    <row r="1247" spans="1:11" x14ac:dyDescent="0.45">
      <c r="A1247" s="39" t="s">
        <v>3699</v>
      </c>
      <c r="B1247" s="53" t="s">
        <v>216</v>
      </c>
      <c r="C1247" s="39" t="s">
        <v>3826</v>
      </c>
      <c r="D1247" s="53" t="s">
        <v>3827</v>
      </c>
      <c r="E1247" s="60" t="s">
        <v>3827</v>
      </c>
      <c r="F1247" s="60" t="str">
        <f t="shared" si="19"/>
        <v>大阪府河内長野市</v>
      </c>
      <c r="G1247" s="61">
        <v>27216</v>
      </c>
      <c r="H1247" s="53" t="s">
        <v>3822</v>
      </c>
      <c r="I1247" s="39" t="s">
        <v>3823</v>
      </c>
      <c r="J1247" s="53" t="s">
        <v>3822</v>
      </c>
      <c r="K1247" s="54" t="s">
        <v>3823</v>
      </c>
    </row>
    <row r="1248" spans="1:11" x14ac:dyDescent="0.45">
      <c r="A1248" s="39" t="s">
        <v>3699</v>
      </c>
      <c r="B1248" s="53" t="s">
        <v>216</v>
      </c>
      <c r="C1248" s="39" t="s">
        <v>3828</v>
      </c>
      <c r="D1248" s="53" t="s">
        <v>3829</v>
      </c>
      <c r="E1248" s="60" t="s">
        <v>3829</v>
      </c>
      <c r="F1248" s="60" t="str">
        <f t="shared" si="19"/>
        <v>大阪府松原市</v>
      </c>
      <c r="G1248" s="61">
        <v>27217</v>
      </c>
      <c r="H1248" s="53" t="s">
        <v>3822</v>
      </c>
      <c r="I1248" s="39" t="s">
        <v>3823</v>
      </c>
      <c r="J1248" s="53" t="s">
        <v>3822</v>
      </c>
      <c r="K1248" s="54" t="s">
        <v>3823</v>
      </c>
    </row>
    <row r="1249" spans="1:11" x14ac:dyDescent="0.45">
      <c r="A1249" s="39" t="s">
        <v>3699</v>
      </c>
      <c r="B1249" s="53" t="s">
        <v>216</v>
      </c>
      <c r="C1249" s="39" t="s">
        <v>3830</v>
      </c>
      <c r="D1249" s="53" t="s">
        <v>3831</v>
      </c>
      <c r="E1249" s="60" t="s">
        <v>3831</v>
      </c>
      <c r="F1249" s="60" t="str">
        <f t="shared" si="19"/>
        <v>大阪府大東市</v>
      </c>
      <c r="G1249" s="61">
        <v>27218</v>
      </c>
      <c r="H1249" s="53" t="s">
        <v>3808</v>
      </c>
      <c r="I1249" s="39" t="s">
        <v>3809</v>
      </c>
      <c r="J1249" s="53" t="s">
        <v>3808</v>
      </c>
      <c r="K1249" s="54" t="s">
        <v>3809</v>
      </c>
    </row>
    <row r="1250" spans="1:11" x14ac:dyDescent="0.45">
      <c r="A1250" s="39" t="s">
        <v>3699</v>
      </c>
      <c r="B1250" s="53" t="s">
        <v>216</v>
      </c>
      <c r="C1250" s="39" t="s">
        <v>3832</v>
      </c>
      <c r="D1250" s="53" t="s">
        <v>3833</v>
      </c>
      <c r="E1250" s="60" t="s">
        <v>3833</v>
      </c>
      <c r="F1250" s="60" t="str">
        <f t="shared" si="19"/>
        <v>大阪府和泉市</v>
      </c>
      <c r="G1250" s="61">
        <v>27219</v>
      </c>
      <c r="H1250" s="53" t="s">
        <v>3788</v>
      </c>
      <c r="I1250" s="39" t="s">
        <v>3789</v>
      </c>
      <c r="J1250" s="53" t="s">
        <v>3788</v>
      </c>
      <c r="K1250" s="54" t="s">
        <v>3789</v>
      </c>
    </row>
    <row r="1251" spans="1:11" x14ac:dyDescent="0.45">
      <c r="A1251" s="39" t="s">
        <v>3699</v>
      </c>
      <c r="B1251" s="53" t="s">
        <v>216</v>
      </c>
      <c r="C1251" s="39" t="s">
        <v>3834</v>
      </c>
      <c r="D1251" s="53" t="s">
        <v>3835</v>
      </c>
      <c r="E1251" s="60" t="s">
        <v>3835</v>
      </c>
      <c r="F1251" s="60" t="str">
        <f t="shared" si="19"/>
        <v>大阪府箕面市</v>
      </c>
      <c r="G1251" s="61">
        <v>27220</v>
      </c>
      <c r="H1251" s="53" t="s">
        <v>3792</v>
      </c>
      <c r="I1251" s="39" t="s">
        <v>3793</v>
      </c>
      <c r="J1251" s="53" t="s">
        <v>3792</v>
      </c>
      <c r="K1251" s="54" t="s">
        <v>3793</v>
      </c>
    </row>
    <row r="1252" spans="1:11" x14ac:dyDescent="0.45">
      <c r="A1252" s="39" t="s">
        <v>3699</v>
      </c>
      <c r="B1252" s="53" t="s">
        <v>216</v>
      </c>
      <c r="C1252" s="39" t="s">
        <v>3836</v>
      </c>
      <c r="D1252" s="53" t="s">
        <v>3837</v>
      </c>
      <c r="E1252" s="60" t="s">
        <v>3837</v>
      </c>
      <c r="F1252" s="60" t="str">
        <f t="shared" si="19"/>
        <v>大阪府柏原市</v>
      </c>
      <c r="G1252" s="61">
        <v>27221</v>
      </c>
      <c r="H1252" s="53" t="s">
        <v>3816</v>
      </c>
      <c r="I1252" s="39" t="s">
        <v>3817</v>
      </c>
      <c r="J1252" s="53" t="s">
        <v>3816</v>
      </c>
      <c r="K1252" s="54" t="s">
        <v>3817</v>
      </c>
    </row>
    <row r="1253" spans="1:11" x14ac:dyDescent="0.45">
      <c r="A1253" s="39" t="s">
        <v>3699</v>
      </c>
      <c r="B1253" s="53" t="s">
        <v>216</v>
      </c>
      <c r="C1253" s="39" t="s">
        <v>3838</v>
      </c>
      <c r="D1253" s="53" t="s">
        <v>3839</v>
      </c>
      <c r="E1253" s="60" t="s">
        <v>3839</v>
      </c>
      <c r="F1253" s="60" t="str">
        <f t="shared" si="19"/>
        <v>大阪府羽曳野市</v>
      </c>
      <c r="G1253" s="61">
        <v>27222</v>
      </c>
      <c r="H1253" s="53" t="s">
        <v>3822</v>
      </c>
      <c r="I1253" s="39" t="s">
        <v>3823</v>
      </c>
      <c r="J1253" s="53" t="s">
        <v>3822</v>
      </c>
      <c r="K1253" s="54" t="s">
        <v>3823</v>
      </c>
    </row>
    <row r="1254" spans="1:11" x14ac:dyDescent="0.45">
      <c r="A1254" s="39" t="s">
        <v>3699</v>
      </c>
      <c r="B1254" s="53" t="s">
        <v>216</v>
      </c>
      <c r="C1254" s="39" t="s">
        <v>3840</v>
      </c>
      <c r="D1254" s="53" t="s">
        <v>3841</v>
      </c>
      <c r="E1254" s="60" t="s">
        <v>3841</v>
      </c>
      <c r="F1254" s="60" t="str">
        <f t="shared" si="19"/>
        <v>大阪府門真市</v>
      </c>
      <c r="G1254" s="61">
        <v>27223</v>
      </c>
      <c r="H1254" s="53" t="s">
        <v>3808</v>
      </c>
      <c r="I1254" s="39" t="s">
        <v>3809</v>
      </c>
      <c r="J1254" s="53" t="s">
        <v>3808</v>
      </c>
      <c r="K1254" s="54" t="s">
        <v>3809</v>
      </c>
    </row>
    <row r="1255" spans="1:11" x14ac:dyDescent="0.45">
      <c r="A1255" s="39" t="s">
        <v>3699</v>
      </c>
      <c r="B1255" s="53" t="s">
        <v>216</v>
      </c>
      <c r="C1255" s="39" t="s">
        <v>3842</v>
      </c>
      <c r="D1255" s="53" t="s">
        <v>3843</v>
      </c>
      <c r="E1255" s="60" t="s">
        <v>3843</v>
      </c>
      <c r="F1255" s="60" t="str">
        <f t="shared" si="19"/>
        <v>大阪府摂津市</v>
      </c>
      <c r="G1255" s="61">
        <v>27224</v>
      </c>
      <c r="H1255" s="53" t="s">
        <v>3802</v>
      </c>
      <c r="I1255" s="39" t="s">
        <v>3803</v>
      </c>
      <c r="J1255" s="53" t="s">
        <v>3802</v>
      </c>
      <c r="K1255" s="54" t="s">
        <v>3803</v>
      </c>
    </row>
    <row r="1256" spans="1:11" x14ac:dyDescent="0.45">
      <c r="A1256" s="39" t="s">
        <v>3699</v>
      </c>
      <c r="B1256" s="53" t="s">
        <v>216</v>
      </c>
      <c r="C1256" s="39" t="s">
        <v>3844</v>
      </c>
      <c r="D1256" s="53" t="s">
        <v>3845</v>
      </c>
      <c r="E1256" s="60" t="s">
        <v>3845</v>
      </c>
      <c r="F1256" s="60" t="str">
        <f t="shared" si="19"/>
        <v>大阪府高石市</v>
      </c>
      <c r="G1256" s="61">
        <v>27225</v>
      </c>
      <c r="H1256" s="53" t="s">
        <v>3788</v>
      </c>
      <c r="I1256" s="39" t="s">
        <v>3789</v>
      </c>
      <c r="J1256" s="53" t="s">
        <v>3788</v>
      </c>
      <c r="K1256" s="54" t="s">
        <v>3789</v>
      </c>
    </row>
    <row r="1257" spans="1:11" x14ac:dyDescent="0.45">
      <c r="A1257" s="39" t="s">
        <v>3699</v>
      </c>
      <c r="B1257" s="53" t="s">
        <v>216</v>
      </c>
      <c r="C1257" s="39" t="s">
        <v>3846</v>
      </c>
      <c r="D1257" s="53" t="s">
        <v>3847</v>
      </c>
      <c r="E1257" s="60" t="s">
        <v>3847</v>
      </c>
      <c r="F1257" s="60" t="str">
        <f t="shared" si="19"/>
        <v>大阪府藤井寺市</v>
      </c>
      <c r="G1257" s="61">
        <v>27226</v>
      </c>
      <c r="H1257" s="53" t="s">
        <v>3822</v>
      </c>
      <c r="I1257" s="39" t="s">
        <v>3823</v>
      </c>
      <c r="J1257" s="53" t="s">
        <v>3822</v>
      </c>
      <c r="K1257" s="54" t="s">
        <v>3823</v>
      </c>
    </row>
    <row r="1258" spans="1:11" x14ac:dyDescent="0.45">
      <c r="A1258" s="39" t="s">
        <v>3699</v>
      </c>
      <c r="B1258" s="53" t="s">
        <v>216</v>
      </c>
      <c r="C1258" s="39" t="s">
        <v>3848</v>
      </c>
      <c r="D1258" s="53" t="s">
        <v>3849</v>
      </c>
      <c r="E1258" s="60" t="s">
        <v>3849</v>
      </c>
      <c r="F1258" s="60" t="str">
        <f t="shared" si="19"/>
        <v>大阪府東大阪市</v>
      </c>
      <c r="G1258" s="61">
        <v>27227</v>
      </c>
      <c r="H1258" s="53" t="s">
        <v>3816</v>
      </c>
      <c r="I1258" s="39" t="s">
        <v>3817</v>
      </c>
      <c r="J1258" s="53" t="s">
        <v>3816</v>
      </c>
      <c r="K1258" s="54" t="s">
        <v>3817</v>
      </c>
    </row>
    <row r="1259" spans="1:11" x14ac:dyDescent="0.45">
      <c r="A1259" s="39" t="s">
        <v>3699</v>
      </c>
      <c r="B1259" s="53" t="s">
        <v>216</v>
      </c>
      <c r="C1259" s="39" t="s">
        <v>3850</v>
      </c>
      <c r="D1259" s="53" t="s">
        <v>3851</v>
      </c>
      <c r="E1259" s="60" t="s">
        <v>3851</v>
      </c>
      <c r="F1259" s="60" t="str">
        <f t="shared" si="19"/>
        <v>大阪府泉南市</v>
      </c>
      <c r="G1259" s="61">
        <v>27228</v>
      </c>
      <c r="H1259" s="53" t="s">
        <v>3788</v>
      </c>
      <c r="I1259" s="39" t="s">
        <v>3789</v>
      </c>
      <c r="J1259" s="53" t="s">
        <v>3788</v>
      </c>
      <c r="K1259" s="54" t="s">
        <v>3789</v>
      </c>
    </row>
    <row r="1260" spans="1:11" x14ac:dyDescent="0.45">
      <c r="A1260" s="39" t="s">
        <v>3699</v>
      </c>
      <c r="B1260" s="53" t="s">
        <v>216</v>
      </c>
      <c r="C1260" s="39" t="s">
        <v>3852</v>
      </c>
      <c r="D1260" s="53" t="s">
        <v>3853</v>
      </c>
      <c r="E1260" s="60" t="s">
        <v>3853</v>
      </c>
      <c r="F1260" s="60" t="str">
        <f t="shared" si="19"/>
        <v>大阪府四條畷市</v>
      </c>
      <c r="G1260" s="61">
        <v>27229</v>
      </c>
      <c r="H1260" s="53" t="s">
        <v>3808</v>
      </c>
      <c r="I1260" s="39" t="s">
        <v>3809</v>
      </c>
      <c r="J1260" s="53" t="s">
        <v>3808</v>
      </c>
      <c r="K1260" s="54" t="s">
        <v>3809</v>
      </c>
    </row>
    <row r="1261" spans="1:11" x14ac:dyDescent="0.45">
      <c r="A1261" s="39" t="s">
        <v>3699</v>
      </c>
      <c r="B1261" s="53" t="s">
        <v>216</v>
      </c>
      <c r="C1261" s="39" t="s">
        <v>3854</v>
      </c>
      <c r="D1261" s="53" t="s">
        <v>3855</v>
      </c>
      <c r="E1261" s="60" t="s">
        <v>3855</v>
      </c>
      <c r="F1261" s="60" t="str">
        <f t="shared" si="19"/>
        <v>大阪府交野市</v>
      </c>
      <c r="G1261" s="61">
        <v>27230</v>
      </c>
      <c r="H1261" s="53" t="s">
        <v>3808</v>
      </c>
      <c r="I1261" s="39" t="s">
        <v>3809</v>
      </c>
      <c r="J1261" s="53" t="s">
        <v>3808</v>
      </c>
      <c r="K1261" s="54" t="s">
        <v>3809</v>
      </c>
    </row>
    <row r="1262" spans="1:11" x14ac:dyDescent="0.45">
      <c r="A1262" s="39" t="s">
        <v>3699</v>
      </c>
      <c r="B1262" s="53" t="s">
        <v>216</v>
      </c>
      <c r="C1262" s="39" t="s">
        <v>3856</v>
      </c>
      <c r="D1262" s="53" t="s">
        <v>3857</v>
      </c>
      <c r="E1262" s="60" t="s">
        <v>3857</v>
      </c>
      <c r="F1262" s="60" t="str">
        <f t="shared" si="19"/>
        <v>大阪府大阪狭山市</v>
      </c>
      <c r="G1262" s="61">
        <v>27231</v>
      </c>
      <c r="H1262" s="53" t="s">
        <v>3822</v>
      </c>
      <c r="I1262" s="39" t="s">
        <v>3823</v>
      </c>
      <c r="J1262" s="53" t="s">
        <v>3822</v>
      </c>
      <c r="K1262" s="54" t="s">
        <v>3823</v>
      </c>
    </row>
    <row r="1263" spans="1:11" x14ac:dyDescent="0.45">
      <c r="A1263" s="39" t="s">
        <v>3699</v>
      </c>
      <c r="B1263" s="53" t="s">
        <v>216</v>
      </c>
      <c r="C1263" s="39" t="s">
        <v>3858</v>
      </c>
      <c r="D1263" s="53" t="s">
        <v>3859</v>
      </c>
      <c r="E1263" s="60" t="s">
        <v>3859</v>
      </c>
      <c r="F1263" s="60" t="str">
        <f t="shared" si="19"/>
        <v>大阪府阪南市</v>
      </c>
      <c r="G1263" s="61">
        <v>27232</v>
      </c>
      <c r="H1263" s="53" t="s">
        <v>3788</v>
      </c>
      <c r="I1263" s="39" t="s">
        <v>3789</v>
      </c>
      <c r="J1263" s="53" t="s">
        <v>3788</v>
      </c>
      <c r="K1263" s="54" t="s">
        <v>3789</v>
      </c>
    </row>
    <row r="1264" spans="1:11" x14ac:dyDescent="0.45">
      <c r="A1264" s="39" t="s">
        <v>3699</v>
      </c>
      <c r="B1264" s="53" t="s">
        <v>216</v>
      </c>
      <c r="C1264" s="39" t="s">
        <v>3860</v>
      </c>
      <c r="D1264" s="53" t="s">
        <v>3861</v>
      </c>
      <c r="E1264" s="60" t="s">
        <v>3862</v>
      </c>
      <c r="F1264" s="60" t="str">
        <f t="shared" si="19"/>
        <v>大阪府三島郡島本町</v>
      </c>
      <c r="G1264" s="61">
        <v>27301</v>
      </c>
      <c r="H1264" s="53" t="s">
        <v>3802</v>
      </c>
      <c r="I1264" s="39" t="s">
        <v>3803</v>
      </c>
      <c r="J1264" s="53" t="s">
        <v>3802</v>
      </c>
      <c r="K1264" s="54" t="s">
        <v>3803</v>
      </c>
    </row>
    <row r="1265" spans="1:11" x14ac:dyDescent="0.45">
      <c r="A1265" s="39" t="s">
        <v>3699</v>
      </c>
      <c r="B1265" s="53" t="s">
        <v>216</v>
      </c>
      <c r="C1265" s="39" t="s">
        <v>3863</v>
      </c>
      <c r="D1265" s="53" t="s">
        <v>3864</v>
      </c>
      <c r="E1265" s="60" t="s">
        <v>3865</v>
      </c>
      <c r="F1265" s="60" t="str">
        <f t="shared" si="19"/>
        <v>大阪府豊能郡豊能町</v>
      </c>
      <c r="G1265" s="61">
        <v>27321</v>
      </c>
      <c r="H1265" s="53" t="s">
        <v>3792</v>
      </c>
      <c r="I1265" s="39" t="s">
        <v>3793</v>
      </c>
      <c r="J1265" s="53" t="s">
        <v>3792</v>
      </c>
      <c r="K1265" s="54" t="s">
        <v>3793</v>
      </c>
    </row>
    <row r="1266" spans="1:11" x14ac:dyDescent="0.45">
      <c r="A1266" s="39" t="s">
        <v>3699</v>
      </c>
      <c r="B1266" s="53" t="s">
        <v>216</v>
      </c>
      <c r="C1266" s="39" t="s">
        <v>3866</v>
      </c>
      <c r="D1266" s="53" t="s">
        <v>3867</v>
      </c>
      <c r="E1266" s="60" t="s">
        <v>3868</v>
      </c>
      <c r="F1266" s="60" t="str">
        <f t="shared" si="19"/>
        <v>大阪府豊能郡能勢町</v>
      </c>
      <c r="G1266" s="61">
        <v>27322</v>
      </c>
      <c r="H1266" s="53" t="s">
        <v>3792</v>
      </c>
      <c r="I1266" s="39" t="s">
        <v>3793</v>
      </c>
      <c r="J1266" s="53" t="s">
        <v>3792</v>
      </c>
      <c r="K1266" s="54" t="s">
        <v>3793</v>
      </c>
    </row>
    <row r="1267" spans="1:11" x14ac:dyDescent="0.45">
      <c r="A1267" s="39" t="s">
        <v>3699</v>
      </c>
      <c r="B1267" s="53" t="s">
        <v>216</v>
      </c>
      <c r="C1267" s="39" t="s">
        <v>3869</v>
      </c>
      <c r="D1267" s="53" t="s">
        <v>3870</v>
      </c>
      <c r="E1267" s="60" t="s">
        <v>3871</v>
      </c>
      <c r="F1267" s="60" t="str">
        <f t="shared" si="19"/>
        <v>大阪府泉北郡忠岡町</v>
      </c>
      <c r="G1267" s="61">
        <v>27341</v>
      </c>
      <c r="H1267" s="53" t="s">
        <v>3788</v>
      </c>
      <c r="I1267" s="39" t="s">
        <v>3789</v>
      </c>
      <c r="J1267" s="53" t="s">
        <v>3788</v>
      </c>
      <c r="K1267" s="54" t="s">
        <v>3789</v>
      </c>
    </row>
    <row r="1268" spans="1:11" x14ac:dyDescent="0.45">
      <c r="A1268" s="39" t="s">
        <v>3699</v>
      </c>
      <c r="B1268" s="53" t="s">
        <v>216</v>
      </c>
      <c r="C1268" s="39" t="s">
        <v>3872</v>
      </c>
      <c r="D1268" s="53" t="s">
        <v>3873</v>
      </c>
      <c r="E1268" s="60" t="s">
        <v>3874</v>
      </c>
      <c r="F1268" s="60" t="str">
        <f t="shared" si="19"/>
        <v>大阪府泉南郡熊取町</v>
      </c>
      <c r="G1268" s="61">
        <v>27361</v>
      </c>
      <c r="H1268" s="53" t="s">
        <v>3788</v>
      </c>
      <c r="I1268" s="39" t="s">
        <v>3789</v>
      </c>
      <c r="J1268" s="53" t="s">
        <v>3788</v>
      </c>
      <c r="K1268" s="54" t="s">
        <v>3789</v>
      </c>
    </row>
    <row r="1269" spans="1:11" x14ac:dyDescent="0.45">
      <c r="A1269" s="39" t="s">
        <v>3699</v>
      </c>
      <c r="B1269" s="53" t="s">
        <v>216</v>
      </c>
      <c r="C1269" s="39" t="s">
        <v>3875</v>
      </c>
      <c r="D1269" s="53" t="s">
        <v>3876</v>
      </c>
      <c r="E1269" s="60" t="s">
        <v>3877</v>
      </c>
      <c r="F1269" s="60" t="str">
        <f t="shared" si="19"/>
        <v>大阪府泉南郡田尻町</v>
      </c>
      <c r="G1269" s="61">
        <v>27362</v>
      </c>
      <c r="H1269" s="53" t="s">
        <v>3788</v>
      </c>
      <c r="I1269" s="39" t="s">
        <v>3789</v>
      </c>
      <c r="J1269" s="53" t="s">
        <v>3788</v>
      </c>
      <c r="K1269" s="54" t="s">
        <v>3789</v>
      </c>
    </row>
    <row r="1270" spans="1:11" x14ac:dyDescent="0.45">
      <c r="A1270" s="39" t="s">
        <v>3699</v>
      </c>
      <c r="B1270" s="53" t="s">
        <v>216</v>
      </c>
      <c r="C1270" s="39" t="s">
        <v>3878</v>
      </c>
      <c r="D1270" s="53" t="s">
        <v>3879</v>
      </c>
      <c r="E1270" s="60" t="s">
        <v>3880</v>
      </c>
      <c r="F1270" s="60" t="str">
        <f t="shared" si="19"/>
        <v>大阪府泉南郡岬町</v>
      </c>
      <c r="G1270" s="61">
        <v>27366</v>
      </c>
      <c r="H1270" s="53" t="s">
        <v>3788</v>
      </c>
      <c r="I1270" s="39" t="s">
        <v>3789</v>
      </c>
      <c r="J1270" s="53" t="s">
        <v>3788</v>
      </c>
      <c r="K1270" s="54" t="s">
        <v>3789</v>
      </c>
    </row>
    <row r="1271" spans="1:11" x14ac:dyDescent="0.45">
      <c r="A1271" s="39" t="s">
        <v>3699</v>
      </c>
      <c r="B1271" s="53" t="s">
        <v>216</v>
      </c>
      <c r="C1271" s="39" t="s">
        <v>3881</v>
      </c>
      <c r="D1271" s="53" t="s">
        <v>3882</v>
      </c>
      <c r="E1271" s="60" t="s">
        <v>3883</v>
      </c>
      <c r="F1271" s="60" t="str">
        <f t="shared" si="19"/>
        <v>大阪府南河内郡太子町</v>
      </c>
      <c r="G1271" s="61">
        <v>27381</v>
      </c>
      <c r="H1271" s="53" t="s">
        <v>3822</v>
      </c>
      <c r="I1271" s="39" t="s">
        <v>3823</v>
      </c>
      <c r="J1271" s="53" t="s">
        <v>3822</v>
      </c>
      <c r="K1271" s="54" t="s">
        <v>3823</v>
      </c>
    </row>
    <row r="1272" spans="1:11" x14ac:dyDescent="0.45">
      <c r="A1272" s="39" t="s">
        <v>3699</v>
      </c>
      <c r="B1272" s="53" t="s">
        <v>216</v>
      </c>
      <c r="C1272" s="39" t="s">
        <v>3884</v>
      </c>
      <c r="D1272" s="53" t="s">
        <v>3885</v>
      </c>
      <c r="E1272" s="60" t="s">
        <v>3886</v>
      </c>
      <c r="F1272" s="60" t="str">
        <f t="shared" si="19"/>
        <v>大阪府南河内郡河南町</v>
      </c>
      <c r="G1272" s="61">
        <v>27382</v>
      </c>
      <c r="H1272" s="53" t="s">
        <v>3822</v>
      </c>
      <c r="I1272" s="39" t="s">
        <v>3823</v>
      </c>
      <c r="J1272" s="53" t="s">
        <v>3822</v>
      </c>
      <c r="K1272" s="54" t="s">
        <v>3823</v>
      </c>
    </row>
    <row r="1273" spans="1:11" x14ac:dyDescent="0.45">
      <c r="A1273" s="39" t="s">
        <v>3699</v>
      </c>
      <c r="B1273" s="53" t="s">
        <v>216</v>
      </c>
      <c r="C1273" s="39" t="s">
        <v>3887</v>
      </c>
      <c r="D1273" s="53" t="s">
        <v>3888</v>
      </c>
      <c r="E1273" s="60" t="s">
        <v>3889</v>
      </c>
      <c r="F1273" s="60" t="str">
        <f t="shared" si="19"/>
        <v>大阪府南河内郡千早赤阪村</v>
      </c>
      <c r="G1273" s="61">
        <v>27383</v>
      </c>
      <c r="H1273" s="53" t="s">
        <v>3822</v>
      </c>
      <c r="I1273" s="39" t="s">
        <v>3823</v>
      </c>
      <c r="J1273" s="53" t="s">
        <v>3822</v>
      </c>
      <c r="K1273" s="54" t="s">
        <v>3823</v>
      </c>
    </row>
    <row r="1274" spans="1:11" x14ac:dyDescent="0.45">
      <c r="A1274" s="39" t="s">
        <v>3890</v>
      </c>
      <c r="B1274" s="53" t="s">
        <v>157</v>
      </c>
      <c r="C1274" s="39" t="s">
        <v>3891</v>
      </c>
      <c r="D1274" s="53" t="s">
        <v>3892</v>
      </c>
      <c r="E1274" s="60" t="s">
        <v>3893</v>
      </c>
      <c r="F1274" s="60" t="str">
        <f t="shared" si="19"/>
        <v>兵庫県神戸市東灘区</v>
      </c>
      <c r="G1274" s="61">
        <v>28101</v>
      </c>
      <c r="H1274" s="53" t="s">
        <v>3894</v>
      </c>
      <c r="I1274" s="39" t="s">
        <v>3895</v>
      </c>
      <c r="J1274" s="53" t="s">
        <v>3894</v>
      </c>
      <c r="K1274" s="54" t="s">
        <v>3895</v>
      </c>
    </row>
    <row r="1275" spans="1:11" x14ac:dyDescent="0.45">
      <c r="A1275" s="39" t="s">
        <v>3890</v>
      </c>
      <c r="B1275" s="53" t="s">
        <v>157</v>
      </c>
      <c r="C1275" s="39" t="s">
        <v>3896</v>
      </c>
      <c r="D1275" s="53" t="s">
        <v>3897</v>
      </c>
      <c r="E1275" s="60" t="s">
        <v>3898</v>
      </c>
      <c r="F1275" s="60" t="str">
        <f t="shared" si="19"/>
        <v>兵庫県神戸市灘区</v>
      </c>
      <c r="G1275" s="61">
        <v>28102</v>
      </c>
      <c r="H1275" s="53" t="s">
        <v>3894</v>
      </c>
      <c r="I1275" s="39" t="s">
        <v>3895</v>
      </c>
      <c r="J1275" s="53" t="s">
        <v>3894</v>
      </c>
      <c r="K1275" s="54" t="s">
        <v>3895</v>
      </c>
    </row>
    <row r="1276" spans="1:11" x14ac:dyDescent="0.45">
      <c r="A1276" s="39" t="s">
        <v>3890</v>
      </c>
      <c r="B1276" s="53" t="s">
        <v>157</v>
      </c>
      <c r="C1276" s="39" t="s">
        <v>3899</v>
      </c>
      <c r="D1276" s="53" t="s">
        <v>3900</v>
      </c>
      <c r="E1276" s="60" t="s">
        <v>3901</v>
      </c>
      <c r="F1276" s="60" t="str">
        <f t="shared" si="19"/>
        <v>兵庫県神戸市兵庫区</v>
      </c>
      <c r="G1276" s="61">
        <v>28105</v>
      </c>
      <c r="H1276" s="53" t="s">
        <v>3894</v>
      </c>
      <c r="I1276" s="39" t="s">
        <v>3895</v>
      </c>
      <c r="J1276" s="53" t="s">
        <v>3894</v>
      </c>
      <c r="K1276" s="54" t="s">
        <v>3895</v>
      </c>
    </row>
    <row r="1277" spans="1:11" x14ac:dyDescent="0.45">
      <c r="A1277" s="39" t="s">
        <v>3890</v>
      </c>
      <c r="B1277" s="53" t="s">
        <v>157</v>
      </c>
      <c r="C1277" s="39" t="s">
        <v>3902</v>
      </c>
      <c r="D1277" s="53" t="s">
        <v>3903</v>
      </c>
      <c r="E1277" s="60" t="s">
        <v>3904</v>
      </c>
      <c r="F1277" s="60" t="str">
        <f t="shared" si="19"/>
        <v>兵庫県神戸市長田区</v>
      </c>
      <c r="G1277" s="61">
        <v>28106</v>
      </c>
      <c r="H1277" s="53" t="s">
        <v>3894</v>
      </c>
      <c r="I1277" s="39" t="s">
        <v>3895</v>
      </c>
      <c r="J1277" s="53" t="s">
        <v>3894</v>
      </c>
      <c r="K1277" s="54" t="s">
        <v>3895</v>
      </c>
    </row>
    <row r="1278" spans="1:11" x14ac:dyDescent="0.45">
      <c r="A1278" s="39" t="s">
        <v>3890</v>
      </c>
      <c r="B1278" s="53" t="s">
        <v>157</v>
      </c>
      <c r="C1278" s="39" t="s">
        <v>3905</v>
      </c>
      <c r="D1278" s="53" t="s">
        <v>3906</v>
      </c>
      <c r="E1278" s="60" t="s">
        <v>3907</v>
      </c>
      <c r="F1278" s="60" t="str">
        <f t="shared" si="19"/>
        <v>兵庫県神戸市須磨区</v>
      </c>
      <c r="G1278" s="61">
        <v>28107</v>
      </c>
      <c r="H1278" s="53" t="s">
        <v>3894</v>
      </c>
      <c r="I1278" s="39" t="s">
        <v>3895</v>
      </c>
      <c r="J1278" s="53" t="s">
        <v>3894</v>
      </c>
      <c r="K1278" s="54" t="s">
        <v>3895</v>
      </c>
    </row>
    <row r="1279" spans="1:11" x14ac:dyDescent="0.45">
      <c r="A1279" s="39" t="s">
        <v>3890</v>
      </c>
      <c r="B1279" s="53" t="s">
        <v>157</v>
      </c>
      <c r="C1279" s="39" t="s">
        <v>3908</v>
      </c>
      <c r="D1279" s="53" t="s">
        <v>3909</v>
      </c>
      <c r="E1279" s="60" t="s">
        <v>3910</v>
      </c>
      <c r="F1279" s="60" t="str">
        <f t="shared" si="19"/>
        <v>兵庫県神戸市垂水区</v>
      </c>
      <c r="G1279" s="61">
        <v>28108</v>
      </c>
      <c r="H1279" s="53" t="s">
        <v>3894</v>
      </c>
      <c r="I1279" s="39" t="s">
        <v>3895</v>
      </c>
      <c r="J1279" s="53" t="s">
        <v>3894</v>
      </c>
      <c r="K1279" s="54" t="s">
        <v>3895</v>
      </c>
    </row>
    <row r="1280" spans="1:11" x14ac:dyDescent="0.45">
      <c r="A1280" s="39" t="s">
        <v>3890</v>
      </c>
      <c r="B1280" s="53" t="s">
        <v>157</v>
      </c>
      <c r="C1280" s="39" t="s">
        <v>3911</v>
      </c>
      <c r="D1280" s="53" t="s">
        <v>232</v>
      </c>
      <c r="E1280" s="60" t="s">
        <v>3912</v>
      </c>
      <c r="F1280" s="60" t="str">
        <f t="shared" si="19"/>
        <v>兵庫県神戸市北区</v>
      </c>
      <c r="G1280" s="61">
        <v>28109</v>
      </c>
      <c r="H1280" s="53" t="s">
        <v>3894</v>
      </c>
      <c r="I1280" s="39" t="s">
        <v>3895</v>
      </c>
      <c r="J1280" s="53" t="s">
        <v>3894</v>
      </c>
      <c r="K1280" s="54" t="s">
        <v>3895</v>
      </c>
    </row>
    <row r="1281" spans="1:11" x14ac:dyDescent="0.45">
      <c r="A1281" s="39" t="s">
        <v>3890</v>
      </c>
      <c r="B1281" s="53" t="s">
        <v>157</v>
      </c>
      <c r="C1281" s="39" t="s">
        <v>3913</v>
      </c>
      <c r="D1281" s="53" t="s">
        <v>227</v>
      </c>
      <c r="E1281" s="60" t="s">
        <v>3914</v>
      </c>
      <c r="F1281" s="60" t="str">
        <f t="shared" si="19"/>
        <v>兵庫県神戸市中央区</v>
      </c>
      <c r="G1281" s="61">
        <v>28110</v>
      </c>
      <c r="H1281" s="53" t="s">
        <v>3894</v>
      </c>
      <c r="I1281" s="39" t="s">
        <v>3895</v>
      </c>
      <c r="J1281" s="53" t="s">
        <v>3894</v>
      </c>
      <c r="K1281" s="54" t="s">
        <v>3895</v>
      </c>
    </row>
    <row r="1282" spans="1:11" x14ac:dyDescent="0.45">
      <c r="A1282" s="39" t="s">
        <v>3890</v>
      </c>
      <c r="B1282" s="53" t="s">
        <v>157</v>
      </c>
      <c r="C1282" s="39" t="s">
        <v>3915</v>
      </c>
      <c r="D1282" s="53" t="s">
        <v>247</v>
      </c>
      <c r="E1282" s="60" t="s">
        <v>3916</v>
      </c>
      <c r="F1282" s="60" t="str">
        <f t="shared" si="19"/>
        <v>兵庫県神戸市西区</v>
      </c>
      <c r="G1282" s="61">
        <v>28111</v>
      </c>
      <c r="H1282" s="53" t="s">
        <v>3894</v>
      </c>
      <c r="I1282" s="39" t="s">
        <v>3895</v>
      </c>
      <c r="J1282" s="53" t="s">
        <v>3894</v>
      </c>
      <c r="K1282" s="54" t="s">
        <v>3895</v>
      </c>
    </row>
    <row r="1283" spans="1:11" x14ac:dyDescent="0.45">
      <c r="A1283" s="39" t="s">
        <v>3890</v>
      </c>
      <c r="B1283" s="53" t="s">
        <v>157</v>
      </c>
      <c r="C1283" s="39" t="s">
        <v>3917</v>
      </c>
      <c r="D1283" s="53" t="s">
        <v>3918</v>
      </c>
      <c r="E1283" s="60" t="s">
        <v>3918</v>
      </c>
      <c r="F1283" s="60" t="str">
        <f t="shared" ref="F1283:F1346" si="20">B1283&amp;E1283</f>
        <v>兵庫県姫路市</v>
      </c>
      <c r="G1283" s="61">
        <v>28201</v>
      </c>
      <c r="H1283" s="53" t="s">
        <v>3919</v>
      </c>
      <c r="I1283" s="39" t="s">
        <v>3920</v>
      </c>
      <c r="J1283" s="53" t="s">
        <v>3919</v>
      </c>
      <c r="K1283" s="54" t="s">
        <v>3920</v>
      </c>
    </row>
    <row r="1284" spans="1:11" x14ac:dyDescent="0.45">
      <c r="A1284" s="39" t="s">
        <v>3890</v>
      </c>
      <c r="B1284" s="53" t="s">
        <v>157</v>
      </c>
      <c r="C1284" s="39" t="s">
        <v>3921</v>
      </c>
      <c r="D1284" s="53" t="s">
        <v>3922</v>
      </c>
      <c r="E1284" s="60" t="s">
        <v>3922</v>
      </c>
      <c r="F1284" s="60" t="str">
        <f t="shared" si="20"/>
        <v>兵庫県尼崎市</v>
      </c>
      <c r="G1284" s="61">
        <v>28202</v>
      </c>
      <c r="H1284" s="53" t="s">
        <v>3923</v>
      </c>
      <c r="I1284" s="39" t="s">
        <v>3924</v>
      </c>
      <c r="J1284" s="53" t="s">
        <v>3923</v>
      </c>
      <c r="K1284" s="54" t="s">
        <v>3924</v>
      </c>
    </row>
    <row r="1285" spans="1:11" x14ac:dyDescent="0.45">
      <c r="A1285" s="39" t="s">
        <v>3890</v>
      </c>
      <c r="B1285" s="53" t="s">
        <v>157</v>
      </c>
      <c r="C1285" s="39" t="s">
        <v>3925</v>
      </c>
      <c r="D1285" s="53" t="s">
        <v>3926</v>
      </c>
      <c r="E1285" s="60" t="s">
        <v>3926</v>
      </c>
      <c r="F1285" s="60" t="str">
        <f t="shared" si="20"/>
        <v>兵庫県明石市</v>
      </c>
      <c r="G1285" s="61">
        <v>28203</v>
      </c>
      <c r="H1285" s="53" t="s">
        <v>3927</v>
      </c>
      <c r="I1285" s="39" t="s">
        <v>3928</v>
      </c>
      <c r="J1285" s="53" t="s">
        <v>3927</v>
      </c>
      <c r="K1285" s="54" t="s">
        <v>3928</v>
      </c>
    </row>
    <row r="1286" spans="1:11" x14ac:dyDescent="0.45">
      <c r="A1286" s="39" t="s">
        <v>3890</v>
      </c>
      <c r="B1286" s="53" t="s">
        <v>157</v>
      </c>
      <c r="C1286" s="39" t="s">
        <v>3929</v>
      </c>
      <c r="D1286" s="53" t="s">
        <v>3930</v>
      </c>
      <c r="E1286" s="60" t="s">
        <v>3930</v>
      </c>
      <c r="F1286" s="60" t="str">
        <f t="shared" si="20"/>
        <v>兵庫県西宮市</v>
      </c>
      <c r="G1286" s="61">
        <v>28204</v>
      </c>
      <c r="H1286" s="53" t="s">
        <v>3923</v>
      </c>
      <c r="I1286" s="39" t="s">
        <v>3924</v>
      </c>
      <c r="J1286" s="53" t="s">
        <v>3923</v>
      </c>
      <c r="K1286" s="54" t="s">
        <v>3924</v>
      </c>
    </row>
    <row r="1287" spans="1:11" x14ac:dyDescent="0.45">
      <c r="A1287" s="39" t="s">
        <v>3890</v>
      </c>
      <c r="B1287" s="53" t="s">
        <v>157</v>
      </c>
      <c r="C1287" s="39" t="s">
        <v>3931</v>
      </c>
      <c r="D1287" s="53" t="s">
        <v>3932</v>
      </c>
      <c r="E1287" s="60" t="s">
        <v>3932</v>
      </c>
      <c r="F1287" s="60" t="str">
        <f t="shared" si="20"/>
        <v>兵庫県洲本市</v>
      </c>
      <c r="G1287" s="61">
        <v>28205</v>
      </c>
      <c r="H1287" s="53" t="s">
        <v>3933</v>
      </c>
      <c r="I1287" s="39" t="s">
        <v>3934</v>
      </c>
      <c r="J1287" s="53" t="s">
        <v>3933</v>
      </c>
      <c r="K1287" s="54" t="s">
        <v>3934</v>
      </c>
    </row>
    <row r="1288" spans="1:11" x14ac:dyDescent="0.45">
      <c r="A1288" s="39" t="s">
        <v>3890</v>
      </c>
      <c r="B1288" s="53" t="s">
        <v>157</v>
      </c>
      <c r="C1288" s="39" t="s">
        <v>3935</v>
      </c>
      <c r="D1288" s="53" t="s">
        <v>3936</v>
      </c>
      <c r="E1288" s="60" t="s">
        <v>3936</v>
      </c>
      <c r="F1288" s="60" t="str">
        <f t="shared" si="20"/>
        <v>兵庫県芦屋市</v>
      </c>
      <c r="G1288" s="61">
        <v>28206</v>
      </c>
      <c r="H1288" s="53" t="s">
        <v>3923</v>
      </c>
      <c r="I1288" s="39" t="s">
        <v>3924</v>
      </c>
      <c r="J1288" s="53" t="s">
        <v>3923</v>
      </c>
      <c r="K1288" s="54" t="s">
        <v>3924</v>
      </c>
    </row>
    <row r="1289" spans="1:11" x14ac:dyDescent="0.45">
      <c r="A1289" s="39" t="s">
        <v>3890</v>
      </c>
      <c r="B1289" s="53" t="s">
        <v>157</v>
      </c>
      <c r="C1289" s="39" t="s">
        <v>3937</v>
      </c>
      <c r="D1289" s="53" t="s">
        <v>3938</v>
      </c>
      <c r="E1289" s="60" t="s">
        <v>3938</v>
      </c>
      <c r="F1289" s="60" t="str">
        <f t="shared" si="20"/>
        <v>兵庫県伊丹市</v>
      </c>
      <c r="G1289" s="61">
        <v>28207</v>
      </c>
      <c r="H1289" s="53" t="s">
        <v>3923</v>
      </c>
      <c r="I1289" s="39" t="s">
        <v>3924</v>
      </c>
      <c r="J1289" s="53" t="s">
        <v>3923</v>
      </c>
      <c r="K1289" s="54" t="s">
        <v>3924</v>
      </c>
    </row>
    <row r="1290" spans="1:11" x14ac:dyDescent="0.45">
      <c r="A1290" s="39" t="s">
        <v>3890</v>
      </c>
      <c r="B1290" s="53" t="s">
        <v>157</v>
      </c>
      <c r="C1290" s="39" t="s">
        <v>3939</v>
      </c>
      <c r="D1290" s="53" t="s">
        <v>3940</v>
      </c>
      <c r="E1290" s="60" t="s">
        <v>3940</v>
      </c>
      <c r="F1290" s="60" t="str">
        <f t="shared" si="20"/>
        <v>兵庫県相生市</v>
      </c>
      <c r="G1290" s="61">
        <v>28208</v>
      </c>
      <c r="H1290" s="53" t="s">
        <v>3919</v>
      </c>
      <c r="I1290" s="39" t="s">
        <v>3920</v>
      </c>
      <c r="J1290" s="53" t="s">
        <v>3919</v>
      </c>
      <c r="K1290" s="54" t="s">
        <v>3920</v>
      </c>
    </row>
    <row r="1291" spans="1:11" x14ac:dyDescent="0.45">
      <c r="A1291" s="39" t="s">
        <v>3890</v>
      </c>
      <c r="B1291" s="53" t="s">
        <v>157</v>
      </c>
      <c r="C1291" s="39" t="s">
        <v>3941</v>
      </c>
      <c r="D1291" s="53" t="s">
        <v>3942</v>
      </c>
      <c r="E1291" s="60" t="s">
        <v>3942</v>
      </c>
      <c r="F1291" s="60" t="str">
        <f t="shared" si="20"/>
        <v>兵庫県豊岡市</v>
      </c>
      <c r="G1291" s="61">
        <v>28209</v>
      </c>
      <c r="H1291" s="53" t="s">
        <v>3943</v>
      </c>
      <c r="I1291" s="39" t="s">
        <v>3944</v>
      </c>
      <c r="J1291" s="53" t="s">
        <v>3943</v>
      </c>
      <c r="K1291" s="54" t="s">
        <v>3944</v>
      </c>
    </row>
    <row r="1292" spans="1:11" x14ac:dyDescent="0.45">
      <c r="A1292" s="39" t="s">
        <v>3890</v>
      </c>
      <c r="B1292" s="53" t="s">
        <v>157</v>
      </c>
      <c r="C1292" s="39" t="s">
        <v>3945</v>
      </c>
      <c r="D1292" s="53" t="s">
        <v>3946</v>
      </c>
      <c r="E1292" s="60" t="s">
        <v>3946</v>
      </c>
      <c r="F1292" s="60" t="str">
        <f t="shared" si="20"/>
        <v>兵庫県加古川市</v>
      </c>
      <c r="G1292" s="61">
        <v>28210</v>
      </c>
      <c r="H1292" s="53" t="s">
        <v>3927</v>
      </c>
      <c r="I1292" s="39" t="s">
        <v>3928</v>
      </c>
      <c r="J1292" s="53" t="s">
        <v>3927</v>
      </c>
      <c r="K1292" s="54" t="s">
        <v>3928</v>
      </c>
    </row>
    <row r="1293" spans="1:11" x14ac:dyDescent="0.45">
      <c r="A1293" s="39" t="s">
        <v>3890</v>
      </c>
      <c r="B1293" s="53" t="s">
        <v>157</v>
      </c>
      <c r="C1293" s="39" t="s">
        <v>3947</v>
      </c>
      <c r="D1293" s="53" t="s">
        <v>3948</v>
      </c>
      <c r="E1293" s="60" t="s">
        <v>3948</v>
      </c>
      <c r="F1293" s="60" t="str">
        <f t="shared" si="20"/>
        <v>兵庫県赤穂市</v>
      </c>
      <c r="G1293" s="61">
        <v>28212</v>
      </c>
      <c r="H1293" s="53" t="s">
        <v>3919</v>
      </c>
      <c r="I1293" s="39" t="s">
        <v>3920</v>
      </c>
      <c r="J1293" s="53" t="s">
        <v>3919</v>
      </c>
      <c r="K1293" s="54" t="s">
        <v>3920</v>
      </c>
    </row>
    <row r="1294" spans="1:11" x14ac:dyDescent="0.45">
      <c r="A1294" s="39" t="s">
        <v>3890</v>
      </c>
      <c r="B1294" s="53" t="s">
        <v>157</v>
      </c>
      <c r="C1294" s="39" t="s">
        <v>3949</v>
      </c>
      <c r="D1294" s="53" t="s">
        <v>3950</v>
      </c>
      <c r="E1294" s="60" t="s">
        <v>3950</v>
      </c>
      <c r="F1294" s="60" t="str">
        <f t="shared" si="20"/>
        <v>兵庫県西脇市</v>
      </c>
      <c r="G1294" s="61">
        <v>28213</v>
      </c>
      <c r="H1294" s="53" t="s">
        <v>3951</v>
      </c>
      <c r="I1294" s="39" t="s">
        <v>3952</v>
      </c>
      <c r="J1294" s="53" t="s">
        <v>3951</v>
      </c>
      <c r="K1294" s="54" t="s">
        <v>3952</v>
      </c>
    </row>
    <row r="1295" spans="1:11" x14ac:dyDescent="0.45">
      <c r="A1295" s="39" t="s">
        <v>3890</v>
      </c>
      <c r="B1295" s="53" t="s">
        <v>157</v>
      </c>
      <c r="C1295" s="39" t="s">
        <v>3953</v>
      </c>
      <c r="D1295" s="53" t="s">
        <v>3954</v>
      </c>
      <c r="E1295" s="60" t="s">
        <v>3954</v>
      </c>
      <c r="F1295" s="60" t="str">
        <f t="shared" si="20"/>
        <v>兵庫県宝塚市</v>
      </c>
      <c r="G1295" s="61">
        <v>28214</v>
      </c>
      <c r="H1295" s="53" t="s">
        <v>3923</v>
      </c>
      <c r="I1295" s="39" t="s">
        <v>3924</v>
      </c>
      <c r="J1295" s="53" t="s">
        <v>3923</v>
      </c>
      <c r="K1295" s="54" t="s">
        <v>3924</v>
      </c>
    </row>
    <row r="1296" spans="1:11" x14ac:dyDescent="0.45">
      <c r="A1296" s="39" t="s">
        <v>3890</v>
      </c>
      <c r="B1296" s="53" t="s">
        <v>157</v>
      </c>
      <c r="C1296" s="39" t="s">
        <v>3955</v>
      </c>
      <c r="D1296" s="53" t="s">
        <v>3956</v>
      </c>
      <c r="E1296" s="60" t="s">
        <v>3956</v>
      </c>
      <c r="F1296" s="60" t="str">
        <f t="shared" si="20"/>
        <v>兵庫県三木市</v>
      </c>
      <c r="G1296" s="61">
        <v>28215</v>
      </c>
      <c r="H1296" s="53" t="s">
        <v>3951</v>
      </c>
      <c r="I1296" s="39" t="s">
        <v>3952</v>
      </c>
      <c r="J1296" s="53" t="s">
        <v>3951</v>
      </c>
      <c r="K1296" s="54" t="s">
        <v>3952</v>
      </c>
    </row>
    <row r="1297" spans="1:11" x14ac:dyDescent="0.45">
      <c r="A1297" s="39" t="s">
        <v>3890</v>
      </c>
      <c r="B1297" s="53" t="s">
        <v>157</v>
      </c>
      <c r="C1297" s="39" t="s">
        <v>3957</v>
      </c>
      <c r="D1297" s="53" t="s">
        <v>3958</v>
      </c>
      <c r="E1297" s="60" t="s">
        <v>3958</v>
      </c>
      <c r="F1297" s="60" t="str">
        <f t="shared" si="20"/>
        <v>兵庫県高砂市</v>
      </c>
      <c r="G1297" s="61">
        <v>28216</v>
      </c>
      <c r="H1297" s="53" t="s">
        <v>3927</v>
      </c>
      <c r="I1297" s="39" t="s">
        <v>3928</v>
      </c>
      <c r="J1297" s="53" t="s">
        <v>3927</v>
      </c>
      <c r="K1297" s="54" t="s">
        <v>3928</v>
      </c>
    </row>
    <row r="1298" spans="1:11" x14ac:dyDescent="0.45">
      <c r="A1298" s="39" t="s">
        <v>3890</v>
      </c>
      <c r="B1298" s="53" t="s">
        <v>157</v>
      </c>
      <c r="C1298" s="39" t="s">
        <v>3959</v>
      </c>
      <c r="D1298" s="53" t="s">
        <v>3960</v>
      </c>
      <c r="E1298" s="60" t="s">
        <v>3960</v>
      </c>
      <c r="F1298" s="60" t="str">
        <f t="shared" si="20"/>
        <v>兵庫県川西市</v>
      </c>
      <c r="G1298" s="61">
        <v>28217</v>
      </c>
      <c r="H1298" s="53" t="s">
        <v>3923</v>
      </c>
      <c r="I1298" s="39" t="s">
        <v>3924</v>
      </c>
      <c r="J1298" s="53" t="s">
        <v>3923</v>
      </c>
      <c r="K1298" s="54" t="s">
        <v>3924</v>
      </c>
    </row>
    <row r="1299" spans="1:11" x14ac:dyDescent="0.45">
      <c r="A1299" s="39" t="s">
        <v>3890</v>
      </c>
      <c r="B1299" s="53" t="s">
        <v>157</v>
      </c>
      <c r="C1299" s="39" t="s">
        <v>3961</v>
      </c>
      <c r="D1299" s="53" t="s">
        <v>3962</v>
      </c>
      <c r="E1299" s="60" t="s">
        <v>3962</v>
      </c>
      <c r="F1299" s="60" t="str">
        <f t="shared" si="20"/>
        <v>兵庫県小野市</v>
      </c>
      <c r="G1299" s="61">
        <v>28218</v>
      </c>
      <c r="H1299" s="53" t="s">
        <v>3951</v>
      </c>
      <c r="I1299" s="39" t="s">
        <v>3952</v>
      </c>
      <c r="J1299" s="53" t="s">
        <v>3951</v>
      </c>
      <c r="K1299" s="54" t="s">
        <v>3952</v>
      </c>
    </row>
    <row r="1300" spans="1:11" x14ac:dyDescent="0.45">
      <c r="A1300" s="39" t="s">
        <v>3890</v>
      </c>
      <c r="B1300" s="53" t="s">
        <v>157</v>
      </c>
      <c r="C1300" s="39" t="s">
        <v>3963</v>
      </c>
      <c r="D1300" s="53" t="s">
        <v>3964</v>
      </c>
      <c r="E1300" s="60" t="s">
        <v>3964</v>
      </c>
      <c r="F1300" s="60" t="str">
        <f t="shared" si="20"/>
        <v>兵庫県三田市</v>
      </c>
      <c r="G1300" s="61">
        <v>28219</v>
      </c>
      <c r="H1300" s="53" t="s">
        <v>3923</v>
      </c>
      <c r="I1300" s="39" t="s">
        <v>3924</v>
      </c>
      <c r="J1300" s="53" t="s">
        <v>3923</v>
      </c>
      <c r="K1300" s="54" t="s">
        <v>3924</v>
      </c>
    </row>
    <row r="1301" spans="1:11" x14ac:dyDescent="0.45">
      <c r="A1301" s="39" t="s">
        <v>3890</v>
      </c>
      <c r="B1301" s="53" t="s">
        <v>157</v>
      </c>
      <c r="C1301" s="39" t="s">
        <v>3965</v>
      </c>
      <c r="D1301" s="53" t="s">
        <v>3966</v>
      </c>
      <c r="E1301" s="60" t="s">
        <v>3966</v>
      </c>
      <c r="F1301" s="60" t="str">
        <f t="shared" si="20"/>
        <v>兵庫県加西市</v>
      </c>
      <c r="G1301" s="61">
        <v>28220</v>
      </c>
      <c r="H1301" s="53" t="s">
        <v>3951</v>
      </c>
      <c r="I1301" s="39" t="s">
        <v>3952</v>
      </c>
      <c r="J1301" s="53" t="s">
        <v>3951</v>
      </c>
      <c r="K1301" s="54" t="s">
        <v>3952</v>
      </c>
    </row>
    <row r="1302" spans="1:11" x14ac:dyDescent="0.45">
      <c r="A1302" s="39" t="s">
        <v>3890</v>
      </c>
      <c r="B1302" s="53" t="s">
        <v>157</v>
      </c>
      <c r="C1302" s="39" t="s">
        <v>3967</v>
      </c>
      <c r="D1302" s="53" t="s">
        <v>3968</v>
      </c>
      <c r="E1302" s="60" t="s">
        <v>3968</v>
      </c>
      <c r="F1302" s="60" t="str">
        <f t="shared" si="20"/>
        <v>兵庫県丹波篠山市</v>
      </c>
      <c r="G1302" s="61">
        <v>28221</v>
      </c>
      <c r="H1302" s="53" t="s">
        <v>3969</v>
      </c>
      <c r="I1302" s="39" t="s">
        <v>3970</v>
      </c>
      <c r="J1302" s="53" t="s">
        <v>3969</v>
      </c>
      <c r="K1302" s="54" t="s">
        <v>3970</v>
      </c>
    </row>
    <row r="1303" spans="1:11" x14ac:dyDescent="0.45">
      <c r="A1303" s="39" t="s">
        <v>3890</v>
      </c>
      <c r="B1303" s="53" t="s">
        <v>157</v>
      </c>
      <c r="C1303" s="39" t="s">
        <v>3971</v>
      </c>
      <c r="D1303" s="53" t="s">
        <v>3972</v>
      </c>
      <c r="E1303" s="60" t="s">
        <v>3972</v>
      </c>
      <c r="F1303" s="60" t="str">
        <f t="shared" si="20"/>
        <v>兵庫県養父市</v>
      </c>
      <c r="G1303" s="61">
        <v>28222</v>
      </c>
      <c r="H1303" s="53" t="s">
        <v>3943</v>
      </c>
      <c r="I1303" s="39" t="s">
        <v>3944</v>
      </c>
      <c r="J1303" s="53" t="s">
        <v>3943</v>
      </c>
      <c r="K1303" s="54" t="s">
        <v>3944</v>
      </c>
    </row>
    <row r="1304" spans="1:11" x14ac:dyDescent="0.45">
      <c r="A1304" s="39" t="s">
        <v>3890</v>
      </c>
      <c r="B1304" s="53" t="s">
        <v>157</v>
      </c>
      <c r="C1304" s="39" t="s">
        <v>3973</v>
      </c>
      <c r="D1304" s="53" t="s">
        <v>3974</v>
      </c>
      <c r="E1304" s="60" t="s">
        <v>3974</v>
      </c>
      <c r="F1304" s="60" t="str">
        <f t="shared" si="20"/>
        <v>兵庫県丹波市</v>
      </c>
      <c r="G1304" s="61">
        <v>28223</v>
      </c>
      <c r="H1304" s="53" t="s">
        <v>3969</v>
      </c>
      <c r="I1304" s="39" t="s">
        <v>3970</v>
      </c>
      <c r="J1304" s="53" t="s">
        <v>3969</v>
      </c>
      <c r="K1304" s="54" t="s">
        <v>3970</v>
      </c>
    </row>
    <row r="1305" spans="1:11" x14ac:dyDescent="0.45">
      <c r="A1305" s="39" t="s">
        <v>3890</v>
      </c>
      <c r="B1305" s="53" t="s">
        <v>157</v>
      </c>
      <c r="C1305" s="39" t="s">
        <v>3975</v>
      </c>
      <c r="D1305" s="53" t="s">
        <v>3976</v>
      </c>
      <c r="E1305" s="60" t="s">
        <v>3976</v>
      </c>
      <c r="F1305" s="60" t="str">
        <f t="shared" si="20"/>
        <v>兵庫県南あわじ市</v>
      </c>
      <c r="G1305" s="61">
        <v>28224</v>
      </c>
      <c r="H1305" s="53" t="s">
        <v>3933</v>
      </c>
      <c r="I1305" s="39" t="s">
        <v>3934</v>
      </c>
      <c r="J1305" s="53" t="s">
        <v>3933</v>
      </c>
      <c r="K1305" s="54" t="s">
        <v>3934</v>
      </c>
    </row>
    <row r="1306" spans="1:11" x14ac:dyDescent="0.45">
      <c r="A1306" s="39" t="s">
        <v>3890</v>
      </c>
      <c r="B1306" s="53" t="s">
        <v>157</v>
      </c>
      <c r="C1306" s="39" t="s">
        <v>3977</v>
      </c>
      <c r="D1306" s="53" t="s">
        <v>3978</v>
      </c>
      <c r="E1306" s="60" t="s">
        <v>3978</v>
      </c>
      <c r="F1306" s="60" t="str">
        <f t="shared" si="20"/>
        <v>兵庫県朝来市</v>
      </c>
      <c r="G1306" s="61">
        <v>28225</v>
      </c>
      <c r="H1306" s="53" t="s">
        <v>3943</v>
      </c>
      <c r="I1306" s="39" t="s">
        <v>3944</v>
      </c>
      <c r="J1306" s="53" t="s">
        <v>3943</v>
      </c>
      <c r="K1306" s="54" t="s">
        <v>3944</v>
      </c>
    </row>
    <row r="1307" spans="1:11" x14ac:dyDescent="0.45">
      <c r="A1307" s="39" t="s">
        <v>3890</v>
      </c>
      <c r="B1307" s="53" t="s">
        <v>157</v>
      </c>
      <c r="C1307" s="39" t="s">
        <v>3979</v>
      </c>
      <c r="D1307" s="53" t="s">
        <v>3980</v>
      </c>
      <c r="E1307" s="60" t="s">
        <v>3980</v>
      </c>
      <c r="F1307" s="60" t="str">
        <f t="shared" si="20"/>
        <v>兵庫県淡路市</v>
      </c>
      <c r="G1307" s="61">
        <v>28226</v>
      </c>
      <c r="H1307" s="53" t="s">
        <v>3933</v>
      </c>
      <c r="I1307" s="39" t="s">
        <v>3934</v>
      </c>
      <c r="J1307" s="53" t="s">
        <v>3933</v>
      </c>
      <c r="K1307" s="54" t="s">
        <v>3934</v>
      </c>
    </row>
    <row r="1308" spans="1:11" x14ac:dyDescent="0.45">
      <c r="A1308" s="39" t="s">
        <v>3890</v>
      </c>
      <c r="B1308" s="53" t="s">
        <v>157</v>
      </c>
      <c r="C1308" s="39" t="s">
        <v>3981</v>
      </c>
      <c r="D1308" s="53" t="s">
        <v>3982</v>
      </c>
      <c r="E1308" s="60" t="s">
        <v>3982</v>
      </c>
      <c r="F1308" s="60" t="str">
        <f t="shared" si="20"/>
        <v>兵庫県宍粟市</v>
      </c>
      <c r="G1308" s="61">
        <v>28227</v>
      </c>
      <c r="H1308" s="53" t="s">
        <v>3919</v>
      </c>
      <c r="I1308" s="39" t="s">
        <v>3920</v>
      </c>
      <c r="J1308" s="53" t="s">
        <v>3919</v>
      </c>
      <c r="K1308" s="54" t="s">
        <v>3920</v>
      </c>
    </row>
    <row r="1309" spans="1:11" x14ac:dyDescent="0.45">
      <c r="A1309" s="39" t="s">
        <v>3890</v>
      </c>
      <c r="B1309" s="53" t="s">
        <v>157</v>
      </c>
      <c r="C1309" s="39" t="s">
        <v>3983</v>
      </c>
      <c r="D1309" s="53" t="s">
        <v>3984</v>
      </c>
      <c r="E1309" s="60" t="s">
        <v>3984</v>
      </c>
      <c r="F1309" s="60" t="str">
        <f t="shared" si="20"/>
        <v>兵庫県加東市</v>
      </c>
      <c r="G1309" s="61">
        <v>28228</v>
      </c>
      <c r="H1309" s="53" t="s">
        <v>3951</v>
      </c>
      <c r="I1309" s="39" t="s">
        <v>3952</v>
      </c>
      <c r="J1309" s="53" t="s">
        <v>3951</v>
      </c>
      <c r="K1309" s="54" t="s">
        <v>3952</v>
      </c>
    </row>
    <row r="1310" spans="1:11" x14ac:dyDescent="0.45">
      <c r="A1310" s="39" t="s">
        <v>3890</v>
      </c>
      <c r="B1310" s="53" t="s">
        <v>157</v>
      </c>
      <c r="C1310" s="39" t="s">
        <v>3985</v>
      </c>
      <c r="D1310" s="53" t="s">
        <v>3986</v>
      </c>
      <c r="E1310" s="60" t="s">
        <v>3986</v>
      </c>
      <c r="F1310" s="60" t="str">
        <f t="shared" si="20"/>
        <v>兵庫県たつの市</v>
      </c>
      <c r="G1310" s="61">
        <v>28229</v>
      </c>
      <c r="H1310" s="53" t="s">
        <v>3919</v>
      </c>
      <c r="I1310" s="39" t="s">
        <v>3920</v>
      </c>
      <c r="J1310" s="53" t="s">
        <v>3919</v>
      </c>
      <c r="K1310" s="54" t="s">
        <v>3920</v>
      </c>
    </row>
    <row r="1311" spans="1:11" x14ac:dyDescent="0.45">
      <c r="A1311" s="39" t="s">
        <v>3890</v>
      </c>
      <c r="B1311" s="53" t="s">
        <v>157</v>
      </c>
      <c r="C1311" s="39" t="s">
        <v>3987</v>
      </c>
      <c r="D1311" s="53" t="s">
        <v>3988</v>
      </c>
      <c r="E1311" s="60" t="s">
        <v>3989</v>
      </c>
      <c r="F1311" s="60" t="str">
        <f t="shared" si="20"/>
        <v>兵庫県川辺郡猪名川町</v>
      </c>
      <c r="G1311" s="61">
        <v>28301</v>
      </c>
      <c r="H1311" s="53" t="s">
        <v>3923</v>
      </c>
      <c r="I1311" s="39" t="s">
        <v>3924</v>
      </c>
      <c r="J1311" s="53" t="s">
        <v>3923</v>
      </c>
      <c r="K1311" s="54" t="s">
        <v>3924</v>
      </c>
    </row>
    <row r="1312" spans="1:11" x14ac:dyDescent="0.45">
      <c r="A1312" s="39" t="s">
        <v>3890</v>
      </c>
      <c r="B1312" s="53" t="s">
        <v>157</v>
      </c>
      <c r="C1312" s="39" t="s">
        <v>3990</v>
      </c>
      <c r="D1312" s="53" t="s">
        <v>3991</v>
      </c>
      <c r="E1312" s="60" t="s">
        <v>3992</v>
      </c>
      <c r="F1312" s="60" t="str">
        <f t="shared" si="20"/>
        <v>兵庫県多可郡多可町</v>
      </c>
      <c r="G1312" s="61">
        <v>28365</v>
      </c>
      <c r="H1312" s="53" t="s">
        <v>3951</v>
      </c>
      <c r="I1312" s="39" t="s">
        <v>3952</v>
      </c>
      <c r="J1312" s="53" t="s">
        <v>3951</v>
      </c>
      <c r="K1312" s="54" t="s">
        <v>3952</v>
      </c>
    </row>
    <row r="1313" spans="1:11" x14ac:dyDescent="0.45">
      <c r="A1313" s="39" t="s">
        <v>3890</v>
      </c>
      <c r="B1313" s="53" t="s">
        <v>157</v>
      </c>
      <c r="C1313" s="39" t="s">
        <v>3993</v>
      </c>
      <c r="D1313" s="53" t="s">
        <v>3994</v>
      </c>
      <c r="E1313" s="60" t="s">
        <v>3995</v>
      </c>
      <c r="F1313" s="60" t="str">
        <f t="shared" si="20"/>
        <v>兵庫県加古郡稲美町</v>
      </c>
      <c r="G1313" s="61">
        <v>28381</v>
      </c>
      <c r="H1313" s="53" t="s">
        <v>3927</v>
      </c>
      <c r="I1313" s="39" t="s">
        <v>3928</v>
      </c>
      <c r="J1313" s="53" t="s">
        <v>3927</v>
      </c>
      <c r="K1313" s="54" t="s">
        <v>3928</v>
      </c>
    </row>
    <row r="1314" spans="1:11" x14ac:dyDescent="0.45">
      <c r="A1314" s="39" t="s">
        <v>3890</v>
      </c>
      <c r="B1314" s="53" t="s">
        <v>157</v>
      </c>
      <c r="C1314" s="39" t="s">
        <v>3996</v>
      </c>
      <c r="D1314" s="53" t="s">
        <v>3997</v>
      </c>
      <c r="E1314" s="60" t="s">
        <v>3998</v>
      </c>
      <c r="F1314" s="60" t="str">
        <f t="shared" si="20"/>
        <v>兵庫県加古郡播磨町</v>
      </c>
      <c r="G1314" s="61">
        <v>28382</v>
      </c>
      <c r="H1314" s="53" t="s">
        <v>3927</v>
      </c>
      <c r="I1314" s="39" t="s">
        <v>3928</v>
      </c>
      <c r="J1314" s="53" t="s">
        <v>3927</v>
      </c>
      <c r="K1314" s="54" t="s">
        <v>3928</v>
      </c>
    </row>
    <row r="1315" spans="1:11" x14ac:dyDescent="0.45">
      <c r="A1315" s="39" t="s">
        <v>3890</v>
      </c>
      <c r="B1315" s="53" t="s">
        <v>157</v>
      </c>
      <c r="C1315" s="39" t="s">
        <v>3999</v>
      </c>
      <c r="D1315" s="53" t="s">
        <v>4000</v>
      </c>
      <c r="E1315" s="60" t="s">
        <v>4001</v>
      </c>
      <c r="F1315" s="60" t="str">
        <f t="shared" si="20"/>
        <v>兵庫県神崎郡市川町</v>
      </c>
      <c r="G1315" s="61">
        <v>28442</v>
      </c>
      <c r="H1315" s="53" t="s">
        <v>3919</v>
      </c>
      <c r="I1315" s="39" t="s">
        <v>3920</v>
      </c>
      <c r="J1315" s="53" t="s">
        <v>3919</v>
      </c>
      <c r="K1315" s="54" t="s">
        <v>3920</v>
      </c>
    </row>
    <row r="1316" spans="1:11" x14ac:dyDescent="0.45">
      <c r="A1316" s="39" t="s">
        <v>3890</v>
      </c>
      <c r="B1316" s="53" t="s">
        <v>157</v>
      </c>
      <c r="C1316" s="39" t="s">
        <v>4002</v>
      </c>
      <c r="D1316" s="53" t="s">
        <v>4003</v>
      </c>
      <c r="E1316" s="60" t="s">
        <v>4004</v>
      </c>
      <c r="F1316" s="60" t="str">
        <f t="shared" si="20"/>
        <v>兵庫県神崎郡福崎町</v>
      </c>
      <c r="G1316" s="61">
        <v>28443</v>
      </c>
      <c r="H1316" s="53" t="s">
        <v>3919</v>
      </c>
      <c r="I1316" s="39" t="s">
        <v>3920</v>
      </c>
      <c r="J1316" s="53" t="s">
        <v>3919</v>
      </c>
      <c r="K1316" s="54" t="s">
        <v>3920</v>
      </c>
    </row>
    <row r="1317" spans="1:11" x14ac:dyDescent="0.45">
      <c r="A1317" s="39" t="s">
        <v>3890</v>
      </c>
      <c r="B1317" s="53" t="s">
        <v>157</v>
      </c>
      <c r="C1317" s="39" t="s">
        <v>4005</v>
      </c>
      <c r="D1317" s="53" t="s">
        <v>4006</v>
      </c>
      <c r="E1317" s="60" t="s">
        <v>4007</v>
      </c>
      <c r="F1317" s="60" t="str">
        <f t="shared" si="20"/>
        <v>兵庫県神崎郡神河町</v>
      </c>
      <c r="G1317" s="61">
        <v>28446</v>
      </c>
      <c r="H1317" s="53" t="s">
        <v>3919</v>
      </c>
      <c r="I1317" s="39" t="s">
        <v>3920</v>
      </c>
      <c r="J1317" s="53" t="s">
        <v>3919</v>
      </c>
      <c r="K1317" s="54" t="s">
        <v>3920</v>
      </c>
    </row>
    <row r="1318" spans="1:11" x14ac:dyDescent="0.45">
      <c r="A1318" s="39" t="s">
        <v>3890</v>
      </c>
      <c r="B1318" s="53" t="s">
        <v>157</v>
      </c>
      <c r="C1318" s="39" t="s">
        <v>4008</v>
      </c>
      <c r="D1318" s="53" t="s">
        <v>3882</v>
      </c>
      <c r="E1318" s="60" t="s">
        <v>4009</v>
      </c>
      <c r="F1318" s="60" t="str">
        <f t="shared" si="20"/>
        <v>兵庫県揖保郡太子町</v>
      </c>
      <c r="G1318" s="61">
        <v>28464</v>
      </c>
      <c r="H1318" s="53" t="s">
        <v>3919</v>
      </c>
      <c r="I1318" s="39" t="s">
        <v>3920</v>
      </c>
      <c r="J1318" s="53" t="s">
        <v>3919</v>
      </c>
      <c r="K1318" s="54" t="s">
        <v>3920</v>
      </c>
    </row>
    <row r="1319" spans="1:11" x14ac:dyDescent="0.45">
      <c r="A1319" s="39" t="s">
        <v>3890</v>
      </c>
      <c r="B1319" s="53" t="s">
        <v>157</v>
      </c>
      <c r="C1319" s="39" t="s">
        <v>4010</v>
      </c>
      <c r="D1319" s="53" t="s">
        <v>4011</v>
      </c>
      <c r="E1319" s="60" t="s">
        <v>4012</v>
      </c>
      <c r="F1319" s="60" t="str">
        <f t="shared" si="20"/>
        <v>兵庫県赤穂郡上郡町</v>
      </c>
      <c r="G1319" s="61">
        <v>28481</v>
      </c>
      <c r="H1319" s="53" t="s">
        <v>3919</v>
      </c>
      <c r="I1319" s="39" t="s">
        <v>3920</v>
      </c>
      <c r="J1319" s="53" t="s">
        <v>3919</v>
      </c>
      <c r="K1319" s="54" t="s">
        <v>3920</v>
      </c>
    </row>
    <row r="1320" spans="1:11" x14ac:dyDescent="0.45">
      <c r="A1320" s="39" t="s">
        <v>3890</v>
      </c>
      <c r="B1320" s="53" t="s">
        <v>157</v>
      </c>
      <c r="C1320" s="39" t="s">
        <v>4013</v>
      </c>
      <c r="D1320" s="53" t="s">
        <v>4014</v>
      </c>
      <c r="E1320" s="60" t="s">
        <v>4015</v>
      </c>
      <c r="F1320" s="60" t="str">
        <f t="shared" si="20"/>
        <v>兵庫県佐用郡佐用町</v>
      </c>
      <c r="G1320" s="61">
        <v>28501</v>
      </c>
      <c r="H1320" s="53" t="s">
        <v>3919</v>
      </c>
      <c r="I1320" s="39" t="s">
        <v>3920</v>
      </c>
      <c r="J1320" s="53" t="s">
        <v>3919</v>
      </c>
      <c r="K1320" s="54" t="s">
        <v>3920</v>
      </c>
    </row>
    <row r="1321" spans="1:11" x14ac:dyDescent="0.45">
      <c r="A1321" s="39" t="s">
        <v>3890</v>
      </c>
      <c r="B1321" s="53" t="s">
        <v>157</v>
      </c>
      <c r="C1321" s="39" t="s">
        <v>4016</v>
      </c>
      <c r="D1321" s="53" t="s">
        <v>4017</v>
      </c>
      <c r="E1321" s="60" t="s">
        <v>4018</v>
      </c>
      <c r="F1321" s="60" t="str">
        <f t="shared" si="20"/>
        <v>兵庫県美方郡香美町</v>
      </c>
      <c r="G1321" s="61">
        <v>28585</v>
      </c>
      <c r="H1321" s="53" t="s">
        <v>3943</v>
      </c>
      <c r="I1321" s="39" t="s">
        <v>3944</v>
      </c>
      <c r="J1321" s="53" t="s">
        <v>3943</v>
      </c>
      <c r="K1321" s="54" t="s">
        <v>3944</v>
      </c>
    </row>
    <row r="1322" spans="1:11" x14ac:dyDescent="0.45">
      <c r="A1322" s="39" t="s">
        <v>3890</v>
      </c>
      <c r="B1322" s="53" t="s">
        <v>157</v>
      </c>
      <c r="C1322" s="39" t="s">
        <v>4019</v>
      </c>
      <c r="D1322" s="53" t="s">
        <v>4020</v>
      </c>
      <c r="E1322" s="60" t="s">
        <v>4021</v>
      </c>
      <c r="F1322" s="60" t="str">
        <f t="shared" si="20"/>
        <v>兵庫県美方郡新温泉町</v>
      </c>
      <c r="G1322" s="61">
        <v>28586</v>
      </c>
      <c r="H1322" s="53" t="s">
        <v>3943</v>
      </c>
      <c r="I1322" s="39" t="s">
        <v>3944</v>
      </c>
      <c r="J1322" s="53" t="s">
        <v>3943</v>
      </c>
      <c r="K1322" s="54" t="s">
        <v>3944</v>
      </c>
    </row>
    <row r="1323" spans="1:11" x14ac:dyDescent="0.45">
      <c r="A1323" s="39" t="s">
        <v>4022</v>
      </c>
      <c r="B1323" s="53" t="s">
        <v>158</v>
      </c>
      <c r="C1323" s="39" t="s">
        <v>4023</v>
      </c>
      <c r="D1323" s="53" t="s">
        <v>4024</v>
      </c>
      <c r="E1323" s="60" t="s">
        <v>4024</v>
      </c>
      <c r="F1323" s="60" t="str">
        <f t="shared" si="20"/>
        <v>奈良県奈良市</v>
      </c>
      <c r="G1323" s="61">
        <v>29201</v>
      </c>
      <c r="H1323" s="53" t="s">
        <v>4025</v>
      </c>
      <c r="I1323" s="39" t="s">
        <v>4026</v>
      </c>
      <c r="J1323" s="53" t="s">
        <v>4025</v>
      </c>
      <c r="K1323" s="54" t="s">
        <v>4026</v>
      </c>
    </row>
    <row r="1324" spans="1:11" x14ac:dyDescent="0.45">
      <c r="A1324" s="39" t="s">
        <v>4022</v>
      </c>
      <c r="B1324" s="53" t="s">
        <v>158</v>
      </c>
      <c r="C1324" s="39" t="s">
        <v>4027</v>
      </c>
      <c r="D1324" s="53" t="s">
        <v>4028</v>
      </c>
      <c r="E1324" s="60" t="s">
        <v>4028</v>
      </c>
      <c r="F1324" s="60" t="str">
        <f t="shared" si="20"/>
        <v>奈良県大和高田市</v>
      </c>
      <c r="G1324" s="61">
        <v>29202</v>
      </c>
      <c r="H1324" s="53" t="s">
        <v>4029</v>
      </c>
      <c r="I1324" s="39" t="s">
        <v>4030</v>
      </c>
      <c r="J1324" s="53" t="s">
        <v>4029</v>
      </c>
      <c r="K1324" s="54" t="s">
        <v>4030</v>
      </c>
    </row>
    <row r="1325" spans="1:11" x14ac:dyDescent="0.45">
      <c r="A1325" s="39" t="s">
        <v>4022</v>
      </c>
      <c r="B1325" s="53" t="s">
        <v>158</v>
      </c>
      <c r="C1325" s="39" t="s">
        <v>4031</v>
      </c>
      <c r="D1325" s="53" t="s">
        <v>4032</v>
      </c>
      <c r="E1325" s="60" t="s">
        <v>4032</v>
      </c>
      <c r="F1325" s="60" t="str">
        <f t="shared" si="20"/>
        <v>奈良県大和郡山市</v>
      </c>
      <c r="G1325" s="61">
        <v>29203</v>
      </c>
      <c r="H1325" s="53" t="s">
        <v>4033</v>
      </c>
      <c r="I1325" s="39" t="s">
        <v>4034</v>
      </c>
      <c r="J1325" s="53" t="s">
        <v>4033</v>
      </c>
      <c r="K1325" s="54" t="s">
        <v>4034</v>
      </c>
    </row>
    <row r="1326" spans="1:11" x14ac:dyDescent="0.45">
      <c r="A1326" s="39" t="s">
        <v>4022</v>
      </c>
      <c r="B1326" s="53" t="s">
        <v>158</v>
      </c>
      <c r="C1326" s="39" t="s">
        <v>4035</v>
      </c>
      <c r="D1326" s="53" t="s">
        <v>4036</v>
      </c>
      <c r="E1326" s="60" t="s">
        <v>4036</v>
      </c>
      <c r="F1326" s="60" t="str">
        <f t="shared" si="20"/>
        <v>奈良県天理市</v>
      </c>
      <c r="G1326" s="61">
        <v>29204</v>
      </c>
      <c r="H1326" s="53" t="s">
        <v>4037</v>
      </c>
      <c r="I1326" s="39" t="s">
        <v>4038</v>
      </c>
      <c r="J1326" s="53" t="s">
        <v>4037</v>
      </c>
      <c r="K1326" s="54" t="s">
        <v>4038</v>
      </c>
    </row>
    <row r="1327" spans="1:11" x14ac:dyDescent="0.45">
      <c r="A1327" s="39" t="s">
        <v>4022</v>
      </c>
      <c r="B1327" s="53" t="s">
        <v>158</v>
      </c>
      <c r="C1327" s="39" t="s">
        <v>4039</v>
      </c>
      <c r="D1327" s="53" t="s">
        <v>4040</v>
      </c>
      <c r="E1327" s="60" t="s">
        <v>4040</v>
      </c>
      <c r="F1327" s="60" t="str">
        <f t="shared" si="20"/>
        <v>奈良県橿原市</v>
      </c>
      <c r="G1327" s="61">
        <v>29205</v>
      </c>
      <c r="H1327" s="53" t="s">
        <v>4029</v>
      </c>
      <c r="I1327" s="39" t="s">
        <v>4030</v>
      </c>
      <c r="J1327" s="53" t="s">
        <v>4029</v>
      </c>
      <c r="K1327" s="54" t="s">
        <v>4030</v>
      </c>
    </row>
    <row r="1328" spans="1:11" x14ac:dyDescent="0.45">
      <c r="A1328" s="39" t="s">
        <v>4022</v>
      </c>
      <c r="B1328" s="53" t="s">
        <v>158</v>
      </c>
      <c r="C1328" s="39" t="s">
        <v>4041</v>
      </c>
      <c r="D1328" s="53" t="s">
        <v>4042</v>
      </c>
      <c r="E1328" s="60" t="s">
        <v>4042</v>
      </c>
      <c r="F1328" s="60" t="str">
        <f t="shared" si="20"/>
        <v>奈良県桜井市</v>
      </c>
      <c r="G1328" s="61">
        <v>29206</v>
      </c>
      <c r="H1328" s="53" t="s">
        <v>4037</v>
      </c>
      <c r="I1328" s="39" t="s">
        <v>4038</v>
      </c>
      <c r="J1328" s="53" t="s">
        <v>4037</v>
      </c>
      <c r="K1328" s="54" t="s">
        <v>4038</v>
      </c>
    </row>
    <row r="1329" spans="1:11" x14ac:dyDescent="0.45">
      <c r="A1329" s="39" t="s">
        <v>4022</v>
      </c>
      <c r="B1329" s="53" t="s">
        <v>158</v>
      </c>
      <c r="C1329" s="39" t="s">
        <v>4043</v>
      </c>
      <c r="D1329" s="53" t="s">
        <v>4044</v>
      </c>
      <c r="E1329" s="60" t="s">
        <v>4044</v>
      </c>
      <c r="F1329" s="60" t="str">
        <f t="shared" si="20"/>
        <v>奈良県五條市</v>
      </c>
      <c r="G1329" s="61">
        <v>29207</v>
      </c>
      <c r="H1329" s="53" t="s">
        <v>4045</v>
      </c>
      <c r="I1329" s="39" t="s">
        <v>4046</v>
      </c>
      <c r="J1329" s="53" t="s">
        <v>4045</v>
      </c>
      <c r="K1329" s="54" t="s">
        <v>4046</v>
      </c>
    </row>
    <row r="1330" spans="1:11" x14ac:dyDescent="0.45">
      <c r="A1330" s="39" t="s">
        <v>4022</v>
      </c>
      <c r="B1330" s="53" t="s">
        <v>158</v>
      </c>
      <c r="C1330" s="39" t="s">
        <v>4047</v>
      </c>
      <c r="D1330" s="53" t="s">
        <v>4048</v>
      </c>
      <c r="E1330" s="60" t="s">
        <v>4048</v>
      </c>
      <c r="F1330" s="60" t="str">
        <f t="shared" si="20"/>
        <v>奈良県御所市</v>
      </c>
      <c r="G1330" s="61">
        <v>29208</v>
      </c>
      <c r="H1330" s="53" t="s">
        <v>4029</v>
      </c>
      <c r="I1330" s="39" t="s">
        <v>4030</v>
      </c>
      <c r="J1330" s="53" t="s">
        <v>4029</v>
      </c>
      <c r="K1330" s="54" t="s">
        <v>4030</v>
      </c>
    </row>
    <row r="1331" spans="1:11" x14ac:dyDescent="0.45">
      <c r="A1331" s="39" t="s">
        <v>4022</v>
      </c>
      <c r="B1331" s="53" t="s">
        <v>158</v>
      </c>
      <c r="C1331" s="39" t="s">
        <v>4049</v>
      </c>
      <c r="D1331" s="53" t="s">
        <v>4050</v>
      </c>
      <c r="E1331" s="60" t="s">
        <v>4050</v>
      </c>
      <c r="F1331" s="60" t="str">
        <f t="shared" si="20"/>
        <v>奈良県生駒市</v>
      </c>
      <c r="G1331" s="61">
        <v>29209</v>
      </c>
      <c r="H1331" s="53" t="s">
        <v>4033</v>
      </c>
      <c r="I1331" s="39" t="s">
        <v>4034</v>
      </c>
      <c r="J1331" s="53" t="s">
        <v>4033</v>
      </c>
      <c r="K1331" s="54" t="s">
        <v>4034</v>
      </c>
    </row>
    <row r="1332" spans="1:11" x14ac:dyDescent="0.45">
      <c r="A1332" s="39" t="s">
        <v>4022</v>
      </c>
      <c r="B1332" s="53" t="s">
        <v>158</v>
      </c>
      <c r="C1332" s="39" t="s">
        <v>4051</v>
      </c>
      <c r="D1332" s="53" t="s">
        <v>4052</v>
      </c>
      <c r="E1332" s="60" t="s">
        <v>4052</v>
      </c>
      <c r="F1332" s="60" t="str">
        <f t="shared" si="20"/>
        <v>奈良県香芝市</v>
      </c>
      <c r="G1332" s="61">
        <v>29210</v>
      </c>
      <c r="H1332" s="53" t="s">
        <v>4029</v>
      </c>
      <c r="I1332" s="39" t="s">
        <v>4030</v>
      </c>
      <c r="J1332" s="53" t="s">
        <v>4029</v>
      </c>
      <c r="K1332" s="54" t="s">
        <v>4030</v>
      </c>
    </row>
    <row r="1333" spans="1:11" x14ac:dyDescent="0.45">
      <c r="A1333" s="39" t="s">
        <v>4022</v>
      </c>
      <c r="B1333" s="53" t="s">
        <v>158</v>
      </c>
      <c r="C1333" s="39" t="s">
        <v>4053</v>
      </c>
      <c r="D1333" s="53" t="s">
        <v>4054</v>
      </c>
      <c r="E1333" s="60" t="s">
        <v>4054</v>
      </c>
      <c r="F1333" s="60" t="str">
        <f t="shared" si="20"/>
        <v>奈良県葛城市</v>
      </c>
      <c r="G1333" s="61">
        <v>29211</v>
      </c>
      <c r="H1333" s="53" t="s">
        <v>4029</v>
      </c>
      <c r="I1333" s="39" t="s">
        <v>4030</v>
      </c>
      <c r="J1333" s="53" t="s">
        <v>4029</v>
      </c>
      <c r="K1333" s="54" t="s">
        <v>4030</v>
      </c>
    </row>
    <row r="1334" spans="1:11" x14ac:dyDescent="0.45">
      <c r="A1334" s="39" t="s">
        <v>4022</v>
      </c>
      <c r="B1334" s="53" t="s">
        <v>158</v>
      </c>
      <c r="C1334" s="39" t="s">
        <v>4055</v>
      </c>
      <c r="D1334" s="53" t="s">
        <v>4056</v>
      </c>
      <c r="E1334" s="60" t="s">
        <v>4056</v>
      </c>
      <c r="F1334" s="60" t="str">
        <f t="shared" si="20"/>
        <v>奈良県宇陀市</v>
      </c>
      <c r="G1334" s="61">
        <v>29212</v>
      </c>
      <c r="H1334" s="53" t="s">
        <v>4037</v>
      </c>
      <c r="I1334" s="39" t="s">
        <v>4038</v>
      </c>
      <c r="J1334" s="53" t="s">
        <v>4037</v>
      </c>
      <c r="K1334" s="54" t="s">
        <v>4038</v>
      </c>
    </row>
    <row r="1335" spans="1:11" x14ac:dyDescent="0.45">
      <c r="A1335" s="39" t="s">
        <v>4022</v>
      </c>
      <c r="B1335" s="53" t="s">
        <v>158</v>
      </c>
      <c r="C1335" s="39" t="s">
        <v>4057</v>
      </c>
      <c r="D1335" s="53" t="s">
        <v>4058</v>
      </c>
      <c r="E1335" s="60" t="s">
        <v>4059</v>
      </c>
      <c r="F1335" s="60" t="str">
        <f t="shared" si="20"/>
        <v>奈良県山辺郡山添村</v>
      </c>
      <c r="G1335" s="61">
        <v>29322</v>
      </c>
      <c r="H1335" s="53" t="s">
        <v>4037</v>
      </c>
      <c r="I1335" s="39" t="s">
        <v>4038</v>
      </c>
      <c r="J1335" s="53" t="s">
        <v>4037</v>
      </c>
      <c r="K1335" s="54" t="s">
        <v>4038</v>
      </c>
    </row>
    <row r="1336" spans="1:11" x14ac:dyDescent="0.45">
      <c r="A1336" s="39" t="s">
        <v>4022</v>
      </c>
      <c r="B1336" s="53" t="s">
        <v>158</v>
      </c>
      <c r="C1336" s="39" t="s">
        <v>4060</v>
      </c>
      <c r="D1336" s="53" t="s">
        <v>4061</v>
      </c>
      <c r="E1336" s="60" t="s">
        <v>4062</v>
      </c>
      <c r="F1336" s="60" t="str">
        <f t="shared" si="20"/>
        <v>奈良県生駒郡平群町</v>
      </c>
      <c r="G1336" s="61">
        <v>29342</v>
      </c>
      <c r="H1336" s="53" t="s">
        <v>4033</v>
      </c>
      <c r="I1336" s="39" t="s">
        <v>4034</v>
      </c>
      <c r="J1336" s="53" t="s">
        <v>4033</v>
      </c>
      <c r="K1336" s="54" t="s">
        <v>4034</v>
      </c>
    </row>
    <row r="1337" spans="1:11" x14ac:dyDescent="0.45">
      <c r="A1337" s="39" t="s">
        <v>4022</v>
      </c>
      <c r="B1337" s="53" t="s">
        <v>158</v>
      </c>
      <c r="C1337" s="39" t="s">
        <v>4063</v>
      </c>
      <c r="D1337" s="53" t="s">
        <v>4064</v>
      </c>
      <c r="E1337" s="60" t="s">
        <v>4065</v>
      </c>
      <c r="F1337" s="60" t="str">
        <f t="shared" si="20"/>
        <v>奈良県生駒郡三郷町</v>
      </c>
      <c r="G1337" s="61">
        <v>29343</v>
      </c>
      <c r="H1337" s="53" t="s">
        <v>4033</v>
      </c>
      <c r="I1337" s="39" t="s">
        <v>4034</v>
      </c>
      <c r="J1337" s="53" t="s">
        <v>4033</v>
      </c>
      <c r="K1337" s="54" t="s">
        <v>4034</v>
      </c>
    </row>
    <row r="1338" spans="1:11" x14ac:dyDescent="0.45">
      <c r="A1338" s="39" t="s">
        <v>4022</v>
      </c>
      <c r="B1338" s="53" t="s">
        <v>158</v>
      </c>
      <c r="C1338" s="39" t="s">
        <v>4066</v>
      </c>
      <c r="D1338" s="53" t="s">
        <v>4067</v>
      </c>
      <c r="E1338" s="60" t="s">
        <v>4068</v>
      </c>
      <c r="F1338" s="60" t="str">
        <f t="shared" si="20"/>
        <v>奈良県生駒郡斑鳩町</v>
      </c>
      <c r="G1338" s="61">
        <v>29344</v>
      </c>
      <c r="H1338" s="53" t="s">
        <v>4033</v>
      </c>
      <c r="I1338" s="39" t="s">
        <v>4034</v>
      </c>
      <c r="J1338" s="53" t="s">
        <v>4033</v>
      </c>
      <c r="K1338" s="54" t="s">
        <v>4034</v>
      </c>
    </row>
    <row r="1339" spans="1:11" x14ac:dyDescent="0.45">
      <c r="A1339" s="39" t="s">
        <v>4022</v>
      </c>
      <c r="B1339" s="53" t="s">
        <v>158</v>
      </c>
      <c r="C1339" s="39" t="s">
        <v>4069</v>
      </c>
      <c r="D1339" s="53" t="s">
        <v>4070</v>
      </c>
      <c r="E1339" s="60" t="s">
        <v>4071</v>
      </c>
      <c r="F1339" s="60" t="str">
        <f t="shared" si="20"/>
        <v>奈良県生駒郡安堵町</v>
      </c>
      <c r="G1339" s="61">
        <v>29345</v>
      </c>
      <c r="H1339" s="53" t="s">
        <v>4033</v>
      </c>
      <c r="I1339" s="39" t="s">
        <v>4034</v>
      </c>
      <c r="J1339" s="53" t="s">
        <v>4033</v>
      </c>
      <c r="K1339" s="54" t="s">
        <v>4034</v>
      </c>
    </row>
    <row r="1340" spans="1:11" x14ac:dyDescent="0.45">
      <c r="A1340" s="39" t="s">
        <v>4022</v>
      </c>
      <c r="B1340" s="53" t="s">
        <v>158</v>
      </c>
      <c r="C1340" s="39" t="s">
        <v>4072</v>
      </c>
      <c r="D1340" s="53" t="s">
        <v>1300</v>
      </c>
      <c r="E1340" s="60" t="s">
        <v>4073</v>
      </c>
      <c r="F1340" s="60" t="str">
        <f t="shared" si="20"/>
        <v>奈良県磯城郡川西町</v>
      </c>
      <c r="G1340" s="61">
        <v>29361</v>
      </c>
      <c r="H1340" s="53" t="s">
        <v>4037</v>
      </c>
      <c r="I1340" s="39" t="s">
        <v>4038</v>
      </c>
      <c r="J1340" s="53" t="s">
        <v>4037</v>
      </c>
      <c r="K1340" s="54" t="s">
        <v>4038</v>
      </c>
    </row>
    <row r="1341" spans="1:11" x14ac:dyDescent="0.45">
      <c r="A1341" s="39" t="s">
        <v>4022</v>
      </c>
      <c r="B1341" s="53" t="s">
        <v>158</v>
      </c>
      <c r="C1341" s="39" t="s">
        <v>4074</v>
      </c>
      <c r="D1341" s="53" t="s">
        <v>4075</v>
      </c>
      <c r="E1341" s="60" t="s">
        <v>4076</v>
      </c>
      <c r="F1341" s="60" t="str">
        <f t="shared" si="20"/>
        <v>奈良県磯城郡三宅町</v>
      </c>
      <c r="G1341" s="61">
        <v>29362</v>
      </c>
      <c r="H1341" s="53" t="s">
        <v>4037</v>
      </c>
      <c r="I1341" s="39" t="s">
        <v>4038</v>
      </c>
      <c r="J1341" s="53" t="s">
        <v>4037</v>
      </c>
      <c r="K1341" s="54" t="s">
        <v>4038</v>
      </c>
    </row>
    <row r="1342" spans="1:11" x14ac:dyDescent="0.45">
      <c r="A1342" s="39" t="s">
        <v>4022</v>
      </c>
      <c r="B1342" s="53" t="s">
        <v>158</v>
      </c>
      <c r="C1342" s="39" t="s">
        <v>4077</v>
      </c>
      <c r="D1342" s="53" t="s">
        <v>4078</v>
      </c>
      <c r="E1342" s="60" t="s">
        <v>4079</v>
      </c>
      <c r="F1342" s="60" t="str">
        <f t="shared" si="20"/>
        <v>奈良県磯城郡田原本町</v>
      </c>
      <c r="G1342" s="61">
        <v>29363</v>
      </c>
      <c r="H1342" s="53" t="s">
        <v>4037</v>
      </c>
      <c r="I1342" s="39" t="s">
        <v>4038</v>
      </c>
      <c r="J1342" s="53" t="s">
        <v>4037</v>
      </c>
      <c r="K1342" s="54" t="s">
        <v>4038</v>
      </c>
    </row>
    <row r="1343" spans="1:11" x14ac:dyDescent="0.45">
      <c r="A1343" s="39" t="s">
        <v>4022</v>
      </c>
      <c r="B1343" s="53" t="s">
        <v>158</v>
      </c>
      <c r="C1343" s="39" t="s">
        <v>4080</v>
      </c>
      <c r="D1343" s="53" t="s">
        <v>4081</v>
      </c>
      <c r="E1343" s="60" t="s">
        <v>4082</v>
      </c>
      <c r="F1343" s="60" t="str">
        <f t="shared" si="20"/>
        <v>奈良県宇陀郡曽爾村</v>
      </c>
      <c r="G1343" s="61">
        <v>29385</v>
      </c>
      <c r="H1343" s="53" t="s">
        <v>4037</v>
      </c>
      <c r="I1343" s="39" t="s">
        <v>4038</v>
      </c>
      <c r="J1343" s="53" t="s">
        <v>4037</v>
      </c>
      <c r="K1343" s="54" t="s">
        <v>4038</v>
      </c>
    </row>
    <row r="1344" spans="1:11" x14ac:dyDescent="0.45">
      <c r="A1344" s="39" t="s">
        <v>4022</v>
      </c>
      <c r="B1344" s="53" t="s">
        <v>158</v>
      </c>
      <c r="C1344" s="39" t="s">
        <v>4083</v>
      </c>
      <c r="D1344" s="53" t="s">
        <v>4084</v>
      </c>
      <c r="E1344" s="60" t="s">
        <v>4085</v>
      </c>
      <c r="F1344" s="60" t="str">
        <f t="shared" si="20"/>
        <v>奈良県宇陀郡御杖村</v>
      </c>
      <c r="G1344" s="61">
        <v>29386</v>
      </c>
      <c r="H1344" s="53" t="s">
        <v>4037</v>
      </c>
      <c r="I1344" s="39" t="s">
        <v>4038</v>
      </c>
      <c r="J1344" s="53" t="s">
        <v>4037</v>
      </c>
      <c r="K1344" s="54" t="s">
        <v>4038</v>
      </c>
    </row>
    <row r="1345" spans="1:11" x14ac:dyDescent="0.45">
      <c r="A1345" s="39" t="s">
        <v>4022</v>
      </c>
      <c r="B1345" s="53" t="s">
        <v>158</v>
      </c>
      <c r="C1345" s="39" t="s">
        <v>4086</v>
      </c>
      <c r="D1345" s="53" t="s">
        <v>4087</v>
      </c>
      <c r="E1345" s="60" t="s">
        <v>4088</v>
      </c>
      <c r="F1345" s="60" t="str">
        <f t="shared" si="20"/>
        <v>奈良県高市郡高取町</v>
      </c>
      <c r="G1345" s="61">
        <v>29401</v>
      </c>
      <c r="H1345" s="53" t="s">
        <v>4029</v>
      </c>
      <c r="I1345" s="39" t="s">
        <v>4030</v>
      </c>
      <c r="J1345" s="53" t="s">
        <v>4029</v>
      </c>
      <c r="K1345" s="54" t="s">
        <v>4030</v>
      </c>
    </row>
    <row r="1346" spans="1:11" x14ac:dyDescent="0.45">
      <c r="A1346" s="39" t="s">
        <v>4022</v>
      </c>
      <c r="B1346" s="53" t="s">
        <v>158</v>
      </c>
      <c r="C1346" s="39" t="s">
        <v>4089</v>
      </c>
      <c r="D1346" s="53" t="s">
        <v>4090</v>
      </c>
      <c r="E1346" s="60" t="s">
        <v>4091</v>
      </c>
      <c r="F1346" s="60" t="str">
        <f t="shared" si="20"/>
        <v>奈良県高市郡明日香村</v>
      </c>
      <c r="G1346" s="61">
        <v>29402</v>
      </c>
      <c r="H1346" s="53" t="s">
        <v>4029</v>
      </c>
      <c r="I1346" s="39" t="s">
        <v>4030</v>
      </c>
      <c r="J1346" s="53" t="s">
        <v>4029</v>
      </c>
      <c r="K1346" s="54" t="s">
        <v>4030</v>
      </c>
    </row>
    <row r="1347" spans="1:11" x14ac:dyDescent="0.45">
      <c r="A1347" s="39" t="s">
        <v>4022</v>
      </c>
      <c r="B1347" s="53" t="s">
        <v>158</v>
      </c>
      <c r="C1347" s="39" t="s">
        <v>4092</v>
      </c>
      <c r="D1347" s="53" t="s">
        <v>4093</v>
      </c>
      <c r="E1347" s="60" t="s">
        <v>4094</v>
      </c>
      <c r="F1347" s="60" t="str">
        <f t="shared" ref="F1347:F1410" si="21">B1347&amp;E1347</f>
        <v>奈良県北葛城郡上牧町</v>
      </c>
      <c r="G1347" s="61">
        <v>29424</v>
      </c>
      <c r="H1347" s="53" t="s">
        <v>4033</v>
      </c>
      <c r="I1347" s="39" t="s">
        <v>4034</v>
      </c>
      <c r="J1347" s="53" t="s">
        <v>4033</v>
      </c>
      <c r="K1347" s="54" t="s">
        <v>4034</v>
      </c>
    </row>
    <row r="1348" spans="1:11" x14ac:dyDescent="0.45">
      <c r="A1348" s="39" t="s">
        <v>4022</v>
      </c>
      <c r="B1348" s="53" t="s">
        <v>158</v>
      </c>
      <c r="C1348" s="39" t="s">
        <v>4095</v>
      </c>
      <c r="D1348" s="53" t="s">
        <v>4096</v>
      </c>
      <c r="E1348" s="60" t="s">
        <v>4097</v>
      </c>
      <c r="F1348" s="60" t="str">
        <f t="shared" si="21"/>
        <v>奈良県北葛城郡王寺町</v>
      </c>
      <c r="G1348" s="61">
        <v>29425</v>
      </c>
      <c r="H1348" s="53" t="s">
        <v>4033</v>
      </c>
      <c r="I1348" s="39" t="s">
        <v>4034</v>
      </c>
      <c r="J1348" s="53" t="s">
        <v>4033</v>
      </c>
      <c r="K1348" s="54" t="s">
        <v>4034</v>
      </c>
    </row>
    <row r="1349" spans="1:11" x14ac:dyDescent="0.45">
      <c r="A1349" s="39" t="s">
        <v>4022</v>
      </c>
      <c r="B1349" s="53" t="s">
        <v>158</v>
      </c>
      <c r="C1349" s="39" t="s">
        <v>4098</v>
      </c>
      <c r="D1349" s="53" t="s">
        <v>4099</v>
      </c>
      <c r="E1349" s="60" t="s">
        <v>4100</v>
      </c>
      <c r="F1349" s="60" t="str">
        <f t="shared" si="21"/>
        <v>奈良県北葛城郡広陵町</v>
      </c>
      <c r="G1349" s="61">
        <v>29426</v>
      </c>
      <c r="H1349" s="53" t="s">
        <v>4029</v>
      </c>
      <c r="I1349" s="39" t="s">
        <v>4030</v>
      </c>
      <c r="J1349" s="53" t="s">
        <v>4029</v>
      </c>
      <c r="K1349" s="54" t="s">
        <v>4030</v>
      </c>
    </row>
    <row r="1350" spans="1:11" x14ac:dyDescent="0.45">
      <c r="A1350" s="39" t="s">
        <v>4022</v>
      </c>
      <c r="B1350" s="53" t="s">
        <v>158</v>
      </c>
      <c r="C1350" s="39" t="s">
        <v>4101</v>
      </c>
      <c r="D1350" s="53" t="s">
        <v>4102</v>
      </c>
      <c r="E1350" s="60" t="s">
        <v>4103</v>
      </c>
      <c r="F1350" s="60" t="str">
        <f t="shared" si="21"/>
        <v>奈良県北葛城郡河合町</v>
      </c>
      <c r="G1350" s="61">
        <v>29427</v>
      </c>
      <c r="H1350" s="53" t="s">
        <v>4033</v>
      </c>
      <c r="I1350" s="39" t="s">
        <v>4034</v>
      </c>
      <c r="J1350" s="53" t="s">
        <v>4033</v>
      </c>
      <c r="K1350" s="54" t="s">
        <v>4034</v>
      </c>
    </row>
    <row r="1351" spans="1:11" x14ac:dyDescent="0.45">
      <c r="A1351" s="39" t="s">
        <v>4022</v>
      </c>
      <c r="B1351" s="53" t="s">
        <v>158</v>
      </c>
      <c r="C1351" s="39" t="s">
        <v>4104</v>
      </c>
      <c r="D1351" s="53" t="s">
        <v>4105</v>
      </c>
      <c r="E1351" s="60" t="s">
        <v>4106</v>
      </c>
      <c r="F1351" s="60" t="str">
        <f t="shared" si="21"/>
        <v>奈良県吉野郡吉野町</v>
      </c>
      <c r="G1351" s="61">
        <v>29441</v>
      </c>
      <c r="H1351" s="53" t="s">
        <v>4045</v>
      </c>
      <c r="I1351" s="39" t="s">
        <v>4046</v>
      </c>
      <c r="J1351" s="53" t="s">
        <v>4045</v>
      </c>
      <c r="K1351" s="54" t="s">
        <v>4046</v>
      </c>
    </row>
    <row r="1352" spans="1:11" x14ac:dyDescent="0.45">
      <c r="A1352" s="39" t="s">
        <v>4022</v>
      </c>
      <c r="B1352" s="53" t="s">
        <v>158</v>
      </c>
      <c r="C1352" s="39" t="s">
        <v>4107</v>
      </c>
      <c r="D1352" s="53" t="s">
        <v>4108</v>
      </c>
      <c r="E1352" s="60" t="s">
        <v>4109</v>
      </c>
      <c r="F1352" s="60" t="str">
        <f t="shared" si="21"/>
        <v>奈良県吉野郡大淀町</v>
      </c>
      <c r="G1352" s="61">
        <v>29442</v>
      </c>
      <c r="H1352" s="53" t="s">
        <v>4045</v>
      </c>
      <c r="I1352" s="39" t="s">
        <v>4046</v>
      </c>
      <c r="J1352" s="53" t="s">
        <v>4045</v>
      </c>
      <c r="K1352" s="54" t="s">
        <v>4046</v>
      </c>
    </row>
    <row r="1353" spans="1:11" x14ac:dyDescent="0.45">
      <c r="A1353" s="39" t="s">
        <v>4022</v>
      </c>
      <c r="B1353" s="53" t="s">
        <v>158</v>
      </c>
      <c r="C1353" s="39" t="s">
        <v>4110</v>
      </c>
      <c r="D1353" s="53" t="s">
        <v>4111</v>
      </c>
      <c r="E1353" s="60" t="s">
        <v>4112</v>
      </c>
      <c r="F1353" s="60" t="str">
        <f t="shared" si="21"/>
        <v>奈良県吉野郡下市町</v>
      </c>
      <c r="G1353" s="61">
        <v>29443</v>
      </c>
      <c r="H1353" s="53" t="s">
        <v>4045</v>
      </c>
      <c r="I1353" s="39" t="s">
        <v>4046</v>
      </c>
      <c r="J1353" s="53" t="s">
        <v>4045</v>
      </c>
      <c r="K1353" s="54" t="s">
        <v>4046</v>
      </c>
    </row>
    <row r="1354" spans="1:11" x14ac:dyDescent="0.45">
      <c r="A1354" s="39" t="s">
        <v>4022</v>
      </c>
      <c r="B1354" s="53" t="s">
        <v>158</v>
      </c>
      <c r="C1354" s="39" t="s">
        <v>4113</v>
      </c>
      <c r="D1354" s="53" t="s">
        <v>4114</v>
      </c>
      <c r="E1354" s="60" t="s">
        <v>4115</v>
      </c>
      <c r="F1354" s="60" t="str">
        <f t="shared" si="21"/>
        <v>奈良県吉野郡黒滝村</v>
      </c>
      <c r="G1354" s="61">
        <v>29444</v>
      </c>
      <c r="H1354" s="53" t="s">
        <v>4045</v>
      </c>
      <c r="I1354" s="39" t="s">
        <v>4046</v>
      </c>
      <c r="J1354" s="53" t="s">
        <v>4045</v>
      </c>
      <c r="K1354" s="54" t="s">
        <v>4046</v>
      </c>
    </row>
    <row r="1355" spans="1:11" x14ac:dyDescent="0.45">
      <c r="A1355" s="39" t="s">
        <v>4022</v>
      </c>
      <c r="B1355" s="53" t="s">
        <v>158</v>
      </c>
      <c r="C1355" s="39" t="s">
        <v>4116</v>
      </c>
      <c r="D1355" s="53" t="s">
        <v>4117</v>
      </c>
      <c r="E1355" s="60" t="s">
        <v>4118</v>
      </c>
      <c r="F1355" s="60" t="str">
        <f t="shared" si="21"/>
        <v>奈良県吉野郡天川村</v>
      </c>
      <c r="G1355" s="61">
        <v>29446</v>
      </c>
      <c r="H1355" s="53" t="s">
        <v>4045</v>
      </c>
      <c r="I1355" s="39" t="s">
        <v>4046</v>
      </c>
      <c r="J1355" s="53" t="s">
        <v>4045</v>
      </c>
      <c r="K1355" s="54" t="s">
        <v>4046</v>
      </c>
    </row>
    <row r="1356" spans="1:11" x14ac:dyDescent="0.45">
      <c r="A1356" s="39" t="s">
        <v>4022</v>
      </c>
      <c r="B1356" s="53" t="s">
        <v>158</v>
      </c>
      <c r="C1356" s="39" t="s">
        <v>4119</v>
      </c>
      <c r="D1356" s="53" t="s">
        <v>4120</v>
      </c>
      <c r="E1356" s="60" t="s">
        <v>4121</v>
      </c>
      <c r="F1356" s="60" t="str">
        <f t="shared" si="21"/>
        <v>奈良県吉野郡野迫川村</v>
      </c>
      <c r="G1356" s="61">
        <v>29447</v>
      </c>
      <c r="H1356" s="53" t="s">
        <v>4045</v>
      </c>
      <c r="I1356" s="39" t="s">
        <v>4046</v>
      </c>
      <c r="J1356" s="53" t="s">
        <v>4045</v>
      </c>
      <c r="K1356" s="54" t="s">
        <v>4046</v>
      </c>
    </row>
    <row r="1357" spans="1:11" x14ac:dyDescent="0.45">
      <c r="A1357" s="39" t="s">
        <v>4022</v>
      </c>
      <c r="B1357" s="53" t="s">
        <v>158</v>
      </c>
      <c r="C1357" s="39" t="s">
        <v>4122</v>
      </c>
      <c r="D1357" s="53" t="s">
        <v>4123</v>
      </c>
      <c r="E1357" s="60" t="s">
        <v>4124</v>
      </c>
      <c r="F1357" s="60" t="str">
        <f t="shared" si="21"/>
        <v>奈良県吉野郡十津川村</v>
      </c>
      <c r="G1357" s="61">
        <v>29449</v>
      </c>
      <c r="H1357" s="53" t="s">
        <v>4045</v>
      </c>
      <c r="I1357" s="39" t="s">
        <v>4046</v>
      </c>
      <c r="J1357" s="53" t="s">
        <v>4045</v>
      </c>
      <c r="K1357" s="54" t="s">
        <v>4046</v>
      </c>
    </row>
    <row r="1358" spans="1:11" x14ac:dyDescent="0.45">
      <c r="A1358" s="39" t="s">
        <v>4022</v>
      </c>
      <c r="B1358" s="53" t="s">
        <v>158</v>
      </c>
      <c r="C1358" s="39" t="s">
        <v>4125</v>
      </c>
      <c r="D1358" s="53" t="s">
        <v>4126</v>
      </c>
      <c r="E1358" s="60" t="s">
        <v>4127</v>
      </c>
      <c r="F1358" s="60" t="str">
        <f t="shared" si="21"/>
        <v>奈良県吉野郡下北山村</v>
      </c>
      <c r="G1358" s="61">
        <v>29450</v>
      </c>
      <c r="H1358" s="53" t="s">
        <v>4045</v>
      </c>
      <c r="I1358" s="39" t="s">
        <v>4046</v>
      </c>
      <c r="J1358" s="53" t="s">
        <v>4045</v>
      </c>
      <c r="K1358" s="54" t="s">
        <v>4046</v>
      </c>
    </row>
    <row r="1359" spans="1:11" x14ac:dyDescent="0.45">
      <c r="A1359" s="39" t="s">
        <v>4022</v>
      </c>
      <c r="B1359" s="53" t="s">
        <v>158</v>
      </c>
      <c r="C1359" s="39" t="s">
        <v>4128</v>
      </c>
      <c r="D1359" s="53" t="s">
        <v>4129</v>
      </c>
      <c r="E1359" s="60" t="s">
        <v>4130</v>
      </c>
      <c r="F1359" s="60" t="str">
        <f t="shared" si="21"/>
        <v>奈良県吉野郡上北山村</v>
      </c>
      <c r="G1359" s="61">
        <v>29451</v>
      </c>
      <c r="H1359" s="53" t="s">
        <v>4045</v>
      </c>
      <c r="I1359" s="39" t="s">
        <v>4046</v>
      </c>
      <c r="J1359" s="53" t="s">
        <v>4045</v>
      </c>
      <c r="K1359" s="54" t="s">
        <v>4046</v>
      </c>
    </row>
    <row r="1360" spans="1:11" x14ac:dyDescent="0.45">
      <c r="A1360" s="39" t="s">
        <v>4022</v>
      </c>
      <c r="B1360" s="53" t="s">
        <v>158</v>
      </c>
      <c r="C1360" s="39" t="s">
        <v>4131</v>
      </c>
      <c r="D1360" s="53" t="s">
        <v>2862</v>
      </c>
      <c r="E1360" s="60" t="s">
        <v>4132</v>
      </c>
      <c r="F1360" s="60" t="str">
        <f t="shared" si="21"/>
        <v>奈良県吉野郡川上村</v>
      </c>
      <c r="G1360" s="61">
        <v>29452</v>
      </c>
      <c r="H1360" s="53" t="s">
        <v>4045</v>
      </c>
      <c r="I1360" s="39" t="s">
        <v>4046</v>
      </c>
      <c r="J1360" s="53" t="s">
        <v>4045</v>
      </c>
      <c r="K1360" s="54" t="s">
        <v>4046</v>
      </c>
    </row>
    <row r="1361" spans="1:11" x14ac:dyDescent="0.45">
      <c r="A1361" s="39" t="s">
        <v>4022</v>
      </c>
      <c r="B1361" s="53" t="s">
        <v>158</v>
      </c>
      <c r="C1361" s="39" t="s">
        <v>4133</v>
      </c>
      <c r="D1361" s="53" t="s">
        <v>4134</v>
      </c>
      <c r="E1361" s="60" t="s">
        <v>4135</v>
      </c>
      <c r="F1361" s="60" t="str">
        <f t="shared" si="21"/>
        <v>奈良県吉野郡東吉野村</v>
      </c>
      <c r="G1361" s="61">
        <v>29453</v>
      </c>
      <c r="H1361" s="53" t="s">
        <v>4045</v>
      </c>
      <c r="I1361" s="39" t="s">
        <v>4046</v>
      </c>
      <c r="J1361" s="53" t="s">
        <v>4045</v>
      </c>
      <c r="K1361" s="54" t="s">
        <v>4046</v>
      </c>
    </row>
    <row r="1362" spans="1:11" x14ac:dyDescent="0.45">
      <c r="A1362" s="39" t="s">
        <v>4136</v>
      </c>
      <c r="B1362" s="53" t="s">
        <v>159</v>
      </c>
      <c r="C1362" s="39" t="s">
        <v>4137</v>
      </c>
      <c r="D1362" s="53" t="s">
        <v>4138</v>
      </c>
      <c r="E1362" s="60" t="s">
        <v>4138</v>
      </c>
      <c r="F1362" s="60" t="str">
        <f t="shared" si="21"/>
        <v>和歌山県和歌山市</v>
      </c>
      <c r="G1362" s="61">
        <v>30201</v>
      </c>
      <c r="H1362" s="53" t="s">
        <v>4139</v>
      </c>
      <c r="I1362" s="39" t="s">
        <v>4140</v>
      </c>
      <c r="J1362" s="53" t="s">
        <v>4139</v>
      </c>
      <c r="K1362" s="54" t="s">
        <v>4140</v>
      </c>
    </row>
    <row r="1363" spans="1:11" x14ac:dyDescent="0.45">
      <c r="A1363" s="39" t="s">
        <v>4136</v>
      </c>
      <c r="B1363" s="53" t="s">
        <v>159</v>
      </c>
      <c r="C1363" s="39" t="s">
        <v>4141</v>
      </c>
      <c r="D1363" s="53" t="s">
        <v>4142</v>
      </c>
      <c r="E1363" s="60" t="s">
        <v>4142</v>
      </c>
      <c r="F1363" s="60" t="str">
        <f t="shared" si="21"/>
        <v>和歌山県海南市</v>
      </c>
      <c r="G1363" s="61">
        <v>30202</v>
      </c>
      <c r="H1363" s="53" t="s">
        <v>4139</v>
      </c>
      <c r="I1363" s="39" t="s">
        <v>4140</v>
      </c>
      <c r="J1363" s="53" t="s">
        <v>4139</v>
      </c>
      <c r="K1363" s="54" t="s">
        <v>4140</v>
      </c>
    </row>
    <row r="1364" spans="1:11" x14ac:dyDescent="0.45">
      <c r="A1364" s="39" t="s">
        <v>4136</v>
      </c>
      <c r="B1364" s="53" t="s">
        <v>159</v>
      </c>
      <c r="C1364" s="39" t="s">
        <v>4143</v>
      </c>
      <c r="D1364" s="53" t="s">
        <v>4144</v>
      </c>
      <c r="E1364" s="60" t="s">
        <v>4144</v>
      </c>
      <c r="F1364" s="60" t="str">
        <f t="shared" si="21"/>
        <v>和歌山県橋本市</v>
      </c>
      <c r="G1364" s="61">
        <v>30203</v>
      </c>
      <c r="H1364" s="53" t="s">
        <v>4145</v>
      </c>
      <c r="I1364" s="39" t="s">
        <v>4146</v>
      </c>
      <c r="J1364" s="53" t="s">
        <v>4145</v>
      </c>
      <c r="K1364" s="54" t="s">
        <v>4146</v>
      </c>
    </row>
    <row r="1365" spans="1:11" x14ac:dyDescent="0.45">
      <c r="A1365" s="39" t="s">
        <v>4136</v>
      </c>
      <c r="B1365" s="53" t="s">
        <v>159</v>
      </c>
      <c r="C1365" s="39" t="s">
        <v>4147</v>
      </c>
      <c r="D1365" s="53" t="s">
        <v>4148</v>
      </c>
      <c r="E1365" s="60" t="s">
        <v>4148</v>
      </c>
      <c r="F1365" s="60" t="str">
        <f t="shared" si="21"/>
        <v>和歌山県有田市</v>
      </c>
      <c r="G1365" s="61">
        <v>30204</v>
      </c>
      <c r="H1365" s="53" t="s">
        <v>4149</v>
      </c>
      <c r="I1365" s="39" t="s">
        <v>4150</v>
      </c>
      <c r="J1365" s="53" t="s">
        <v>4149</v>
      </c>
      <c r="K1365" s="54" t="s">
        <v>4150</v>
      </c>
    </row>
    <row r="1366" spans="1:11" x14ac:dyDescent="0.45">
      <c r="A1366" s="39" t="s">
        <v>4136</v>
      </c>
      <c r="B1366" s="53" t="s">
        <v>159</v>
      </c>
      <c r="C1366" s="39" t="s">
        <v>4151</v>
      </c>
      <c r="D1366" s="53" t="s">
        <v>4152</v>
      </c>
      <c r="E1366" s="60" t="s">
        <v>4152</v>
      </c>
      <c r="F1366" s="60" t="str">
        <f t="shared" si="21"/>
        <v>和歌山県御坊市</v>
      </c>
      <c r="G1366" s="61">
        <v>30205</v>
      </c>
      <c r="H1366" s="53" t="s">
        <v>4153</v>
      </c>
      <c r="I1366" s="39" t="s">
        <v>4154</v>
      </c>
      <c r="J1366" s="53" t="s">
        <v>4153</v>
      </c>
      <c r="K1366" s="54" t="s">
        <v>4154</v>
      </c>
    </row>
    <row r="1367" spans="1:11" x14ac:dyDescent="0.45">
      <c r="A1367" s="39" t="s">
        <v>4136</v>
      </c>
      <c r="B1367" s="53" t="s">
        <v>159</v>
      </c>
      <c r="C1367" s="39" t="s">
        <v>4155</v>
      </c>
      <c r="D1367" s="53" t="s">
        <v>4156</v>
      </c>
      <c r="E1367" s="60" t="s">
        <v>4156</v>
      </c>
      <c r="F1367" s="60" t="str">
        <f t="shared" si="21"/>
        <v>和歌山県田辺市</v>
      </c>
      <c r="G1367" s="61">
        <v>30206</v>
      </c>
      <c r="H1367" s="53" t="s">
        <v>4157</v>
      </c>
      <c r="I1367" s="39" t="s">
        <v>4158</v>
      </c>
      <c r="J1367" s="53" t="s">
        <v>4157</v>
      </c>
      <c r="K1367" s="54" t="s">
        <v>4158</v>
      </c>
    </row>
    <row r="1368" spans="1:11" x14ac:dyDescent="0.45">
      <c r="A1368" s="39" t="s">
        <v>4136</v>
      </c>
      <c r="B1368" s="53" t="s">
        <v>159</v>
      </c>
      <c r="C1368" s="39" t="s">
        <v>4159</v>
      </c>
      <c r="D1368" s="53" t="s">
        <v>4160</v>
      </c>
      <c r="E1368" s="60" t="s">
        <v>4160</v>
      </c>
      <c r="F1368" s="60" t="str">
        <f t="shared" si="21"/>
        <v>和歌山県新宮市</v>
      </c>
      <c r="G1368" s="61">
        <v>30207</v>
      </c>
      <c r="H1368" s="53" t="s">
        <v>4161</v>
      </c>
      <c r="I1368" s="39" t="s">
        <v>4162</v>
      </c>
      <c r="J1368" s="53" t="s">
        <v>4161</v>
      </c>
      <c r="K1368" s="54" t="s">
        <v>4162</v>
      </c>
    </row>
    <row r="1369" spans="1:11" x14ac:dyDescent="0.45">
      <c r="A1369" s="39" t="s">
        <v>4136</v>
      </c>
      <c r="B1369" s="53" t="s">
        <v>159</v>
      </c>
      <c r="C1369" s="39" t="s">
        <v>4163</v>
      </c>
      <c r="D1369" s="53" t="s">
        <v>4164</v>
      </c>
      <c r="E1369" s="60" t="s">
        <v>4164</v>
      </c>
      <c r="F1369" s="60" t="str">
        <f t="shared" si="21"/>
        <v>和歌山県紀の川市</v>
      </c>
      <c r="G1369" s="61">
        <v>30208</v>
      </c>
      <c r="H1369" s="53" t="s">
        <v>4165</v>
      </c>
      <c r="I1369" s="39" t="s">
        <v>4166</v>
      </c>
      <c r="J1369" s="53" t="s">
        <v>4165</v>
      </c>
      <c r="K1369" s="54" t="s">
        <v>4166</v>
      </c>
    </row>
    <row r="1370" spans="1:11" x14ac:dyDescent="0.45">
      <c r="A1370" s="39" t="s">
        <v>4136</v>
      </c>
      <c r="B1370" s="53" t="s">
        <v>159</v>
      </c>
      <c r="C1370" s="39" t="s">
        <v>4167</v>
      </c>
      <c r="D1370" s="53" t="s">
        <v>4168</v>
      </c>
      <c r="E1370" s="60" t="s">
        <v>4168</v>
      </c>
      <c r="F1370" s="60" t="str">
        <f t="shared" si="21"/>
        <v>和歌山県岩出市</v>
      </c>
      <c r="G1370" s="61">
        <v>30209</v>
      </c>
      <c r="H1370" s="53" t="s">
        <v>4165</v>
      </c>
      <c r="I1370" s="39" t="s">
        <v>4166</v>
      </c>
      <c r="J1370" s="53" t="s">
        <v>4165</v>
      </c>
      <c r="K1370" s="54" t="s">
        <v>4166</v>
      </c>
    </row>
    <row r="1371" spans="1:11" x14ac:dyDescent="0.45">
      <c r="A1371" s="39" t="s">
        <v>4136</v>
      </c>
      <c r="B1371" s="53" t="s">
        <v>159</v>
      </c>
      <c r="C1371" s="39" t="s">
        <v>4169</v>
      </c>
      <c r="D1371" s="53" t="s">
        <v>4170</v>
      </c>
      <c r="E1371" s="60" t="s">
        <v>4171</v>
      </c>
      <c r="F1371" s="60" t="str">
        <f t="shared" si="21"/>
        <v>和歌山県海草郡紀美野町</v>
      </c>
      <c r="G1371" s="61">
        <v>30304</v>
      </c>
      <c r="H1371" s="53" t="s">
        <v>4139</v>
      </c>
      <c r="I1371" s="39" t="s">
        <v>4140</v>
      </c>
      <c r="J1371" s="53" t="s">
        <v>4139</v>
      </c>
      <c r="K1371" s="54" t="s">
        <v>4140</v>
      </c>
    </row>
    <row r="1372" spans="1:11" x14ac:dyDescent="0.45">
      <c r="A1372" s="39" t="s">
        <v>4136</v>
      </c>
      <c r="B1372" s="53" t="s">
        <v>159</v>
      </c>
      <c r="C1372" s="39" t="s">
        <v>4172</v>
      </c>
      <c r="D1372" s="53" t="s">
        <v>4173</v>
      </c>
      <c r="E1372" s="60" t="s">
        <v>4174</v>
      </c>
      <c r="F1372" s="60" t="str">
        <f t="shared" si="21"/>
        <v>和歌山県伊都郡かつらぎ町</v>
      </c>
      <c r="G1372" s="61">
        <v>30341</v>
      </c>
      <c r="H1372" s="53" t="s">
        <v>4145</v>
      </c>
      <c r="I1372" s="39" t="s">
        <v>4146</v>
      </c>
      <c r="J1372" s="53" t="s">
        <v>4145</v>
      </c>
      <c r="K1372" s="54" t="s">
        <v>4146</v>
      </c>
    </row>
    <row r="1373" spans="1:11" x14ac:dyDescent="0.45">
      <c r="A1373" s="39" t="s">
        <v>4136</v>
      </c>
      <c r="B1373" s="53" t="s">
        <v>159</v>
      </c>
      <c r="C1373" s="39" t="s">
        <v>4175</v>
      </c>
      <c r="D1373" s="53" t="s">
        <v>4176</v>
      </c>
      <c r="E1373" s="60" t="s">
        <v>4177</v>
      </c>
      <c r="F1373" s="60" t="str">
        <f t="shared" si="21"/>
        <v>和歌山県伊都郡九度山町</v>
      </c>
      <c r="G1373" s="61">
        <v>30343</v>
      </c>
      <c r="H1373" s="53" t="s">
        <v>4145</v>
      </c>
      <c r="I1373" s="39" t="s">
        <v>4146</v>
      </c>
      <c r="J1373" s="53" t="s">
        <v>4145</v>
      </c>
      <c r="K1373" s="54" t="s">
        <v>4146</v>
      </c>
    </row>
    <row r="1374" spans="1:11" x14ac:dyDescent="0.45">
      <c r="A1374" s="39" t="s">
        <v>4136</v>
      </c>
      <c r="B1374" s="53" t="s">
        <v>159</v>
      </c>
      <c r="C1374" s="39" t="s">
        <v>4178</v>
      </c>
      <c r="D1374" s="53" t="s">
        <v>4179</v>
      </c>
      <c r="E1374" s="60" t="s">
        <v>4180</v>
      </c>
      <c r="F1374" s="60" t="str">
        <f t="shared" si="21"/>
        <v>和歌山県伊都郡高野町</v>
      </c>
      <c r="G1374" s="61">
        <v>30344</v>
      </c>
      <c r="H1374" s="53" t="s">
        <v>4145</v>
      </c>
      <c r="I1374" s="39" t="s">
        <v>4146</v>
      </c>
      <c r="J1374" s="53" t="s">
        <v>4145</v>
      </c>
      <c r="K1374" s="54" t="s">
        <v>4146</v>
      </c>
    </row>
    <row r="1375" spans="1:11" x14ac:dyDescent="0.45">
      <c r="A1375" s="39" t="s">
        <v>4136</v>
      </c>
      <c r="B1375" s="53" t="s">
        <v>159</v>
      </c>
      <c r="C1375" s="39" t="s">
        <v>4181</v>
      </c>
      <c r="D1375" s="53" t="s">
        <v>4182</v>
      </c>
      <c r="E1375" s="60" t="s">
        <v>4183</v>
      </c>
      <c r="F1375" s="60" t="str">
        <f t="shared" si="21"/>
        <v>和歌山県有田郡湯浅町</v>
      </c>
      <c r="G1375" s="61">
        <v>30361</v>
      </c>
      <c r="H1375" s="53" t="s">
        <v>4149</v>
      </c>
      <c r="I1375" s="39" t="s">
        <v>4150</v>
      </c>
      <c r="J1375" s="53" t="s">
        <v>4149</v>
      </c>
      <c r="K1375" s="54" t="s">
        <v>4150</v>
      </c>
    </row>
    <row r="1376" spans="1:11" x14ac:dyDescent="0.45">
      <c r="A1376" s="39" t="s">
        <v>4136</v>
      </c>
      <c r="B1376" s="53" t="s">
        <v>159</v>
      </c>
      <c r="C1376" s="39" t="s">
        <v>4184</v>
      </c>
      <c r="D1376" s="53" t="s">
        <v>4185</v>
      </c>
      <c r="E1376" s="60" t="s">
        <v>4186</v>
      </c>
      <c r="F1376" s="60" t="str">
        <f t="shared" si="21"/>
        <v>和歌山県有田郡広川町</v>
      </c>
      <c r="G1376" s="61">
        <v>30362</v>
      </c>
      <c r="H1376" s="53" t="s">
        <v>4149</v>
      </c>
      <c r="I1376" s="39" t="s">
        <v>4150</v>
      </c>
      <c r="J1376" s="53" t="s">
        <v>4149</v>
      </c>
      <c r="K1376" s="54" t="s">
        <v>4150</v>
      </c>
    </row>
    <row r="1377" spans="1:11" x14ac:dyDescent="0.45">
      <c r="A1377" s="39" t="s">
        <v>4136</v>
      </c>
      <c r="B1377" s="53" t="s">
        <v>159</v>
      </c>
      <c r="C1377" s="39" t="s">
        <v>4187</v>
      </c>
      <c r="D1377" s="53" t="s">
        <v>4188</v>
      </c>
      <c r="E1377" s="60" t="s">
        <v>4189</v>
      </c>
      <c r="F1377" s="60" t="str">
        <f t="shared" si="21"/>
        <v>和歌山県有田郡有田川町</v>
      </c>
      <c r="G1377" s="61">
        <v>30366</v>
      </c>
      <c r="H1377" s="53" t="s">
        <v>4149</v>
      </c>
      <c r="I1377" s="39" t="s">
        <v>4150</v>
      </c>
      <c r="J1377" s="53" t="s">
        <v>4149</v>
      </c>
      <c r="K1377" s="54" t="s">
        <v>4150</v>
      </c>
    </row>
    <row r="1378" spans="1:11" x14ac:dyDescent="0.45">
      <c r="A1378" s="39" t="s">
        <v>4136</v>
      </c>
      <c r="B1378" s="53" t="s">
        <v>159</v>
      </c>
      <c r="C1378" s="39" t="s">
        <v>4190</v>
      </c>
      <c r="D1378" s="53" t="s">
        <v>2714</v>
      </c>
      <c r="E1378" s="60" t="s">
        <v>4191</v>
      </c>
      <c r="F1378" s="60" t="str">
        <f t="shared" si="21"/>
        <v>和歌山県日高郡美浜町</v>
      </c>
      <c r="G1378" s="61">
        <v>30381</v>
      </c>
      <c r="H1378" s="53" t="s">
        <v>4153</v>
      </c>
      <c r="I1378" s="39" t="s">
        <v>4154</v>
      </c>
      <c r="J1378" s="53" t="s">
        <v>4153</v>
      </c>
      <c r="K1378" s="54" t="s">
        <v>4154</v>
      </c>
    </row>
    <row r="1379" spans="1:11" x14ac:dyDescent="0.45">
      <c r="A1379" s="39" t="s">
        <v>4136</v>
      </c>
      <c r="B1379" s="53" t="s">
        <v>159</v>
      </c>
      <c r="C1379" s="39" t="s">
        <v>4192</v>
      </c>
      <c r="D1379" s="53" t="s">
        <v>689</v>
      </c>
      <c r="E1379" s="60" t="s">
        <v>4193</v>
      </c>
      <c r="F1379" s="60" t="str">
        <f t="shared" si="21"/>
        <v>和歌山県日高郡日高町</v>
      </c>
      <c r="G1379" s="61">
        <v>30382</v>
      </c>
      <c r="H1379" s="53" t="s">
        <v>4153</v>
      </c>
      <c r="I1379" s="39" t="s">
        <v>4154</v>
      </c>
      <c r="J1379" s="53" t="s">
        <v>4153</v>
      </c>
      <c r="K1379" s="54" t="s">
        <v>4154</v>
      </c>
    </row>
    <row r="1380" spans="1:11" x14ac:dyDescent="0.45">
      <c r="A1380" s="39" t="s">
        <v>4136</v>
      </c>
      <c r="B1380" s="53" t="s">
        <v>159</v>
      </c>
      <c r="C1380" s="39" t="s">
        <v>4194</v>
      </c>
      <c r="D1380" s="53" t="s">
        <v>4195</v>
      </c>
      <c r="E1380" s="60" t="s">
        <v>4196</v>
      </c>
      <c r="F1380" s="60" t="str">
        <f t="shared" si="21"/>
        <v>和歌山県日高郡由良町</v>
      </c>
      <c r="G1380" s="61">
        <v>30383</v>
      </c>
      <c r="H1380" s="53" t="s">
        <v>4153</v>
      </c>
      <c r="I1380" s="39" t="s">
        <v>4154</v>
      </c>
      <c r="J1380" s="53" t="s">
        <v>4153</v>
      </c>
      <c r="K1380" s="54" t="s">
        <v>4154</v>
      </c>
    </row>
    <row r="1381" spans="1:11" x14ac:dyDescent="0.45">
      <c r="A1381" s="39" t="s">
        <v>4136</v>
      </c>
      <c r="B1381" s="53" t="s">
        <v>159</v>
      </c>
      <c r="C1381" s="39" t="s">
        <v>4197</v>
      </c>
      <c r="D1381" s="53" t="s">
        <v>4198</v>
      </c>
      <c r="E1381" s="60" t="s">
        <v>4199</v>
      </c>
      <c r="F1381" s="60" t="str">
        <f t="shared" si="21"/>
        <v>和歌山県日高郡印南町</v>
      </c>
      <c r="G1381" s="61">
        <v>30390</v>
      </c>
      <c r="H1381" s="53" t="s">
        <v>4153</v>
      </c>
      <c r="I1381" s="39" t="s">
        <v>4154</v>
      </c>
      <c r="J1381" s="53" t="s">
        <v>4153</v>
      </c>
      <c r="K1381" s="54" t="s">
        <v>4154</v>
      </c>
    </row>
    <row r="1382" spans="1:11" x14ac:dyDescent="0.45">
      <c r="A1382" s="39" t="s">
        <v>4136</v>
      </c>
      <c r="B1382" s="53" t="s">
        <v>159</v>
      </c>
      <c r="C1382" s="39" t="s">
        <v>4200</v>
      </c>
      <c r="D1382" s="53" t="s">
        <v>4201</v>
      </c>
      <c r="E1382" s="60" t="s">
        <v>4202</v>
      </c>
      <c r="F1382" s="60" t="str">
        <f t="shared" si="21"/>
        <v>和歌山県日高郡みなべ町</v>
      </c>
      <c r="G1382" s="61">
        <v>30391</v>
      </c>
      <c r="H1382" s="53" t="s">
        <v>4157</v>
      </c>
      <c r="I1382" s="39" t="s">
        <v>4158</v>
      </c>
      <c r="J1382" s="53" t="s">
        <v>4157</v>
      </c>
      <c r="K1382" s="54" t="s">
        <v>4158</v>
      </c>
    </row>
    <row r="1383" spans="1:11" x14ac:dyDescent="0.45">
      <c r="A1383" s="39" t="s">
        <v>4136</v>
      </c>
      <c r="B1383" s="53" t="s">
        <v>159</v>
      </c>
      <c r="C1383" s="39" t="s">
        <v>4203</v>
      </c>
      <c r="D1383" s="53" t="s">
        <v>4204</v>
      </c>
      <c r="E1383" s="60" t="s">
        <v>4205</v>
      </c>
      <c r="F1383" s="60" t="str">
        <f t="shared" si="21"/>
        <v>和歌山県日高郡日高川町</v>
      </c>
      <c r="G1383" s="61">
        <v>30392</v>
      </c>
      <c r="H1383" s="53" t="s">
        <v>4153</v>
      </c>
      <c r="I1383" s="39" t="s">
        <v>4154</v>
      </c>
      <c r="J1383" s="53" t="s">
        <v>4153</v>
      </c>
      <c r="K1383" s="54" t="s">
        <v>4154</v>
      </c>
    </row>
    <row r="1384" spans="1:11" x14ac:dyDescent="0.45">
      <c r="A1384" s="39" t="s">
        <v>4136</v>
      </c>
      <c r="B1384" s="53" t="s">
        <v>159</v>
      </c>
      <c r="C1384" s="39" t="s">
        <v>4206</v>
      </c>
      <c r="D1384" s="53" t="s">
        <v>4207</v>
      </c>
      <c r="E1384" s="60" t="s">
        <v>4208</v>
      </c>
      <c r="F1384" s="60" t="str">
        <f t="shared" si="21"/>
        <v>和歌山県西牟婁郡白浜町</v>
      </c>
      <c r="G1384" s="61">
        <v>30401</v>
      </c>
      <c r="H1384" s="53" t="s">
        <v>4157</v>
      </c>
      <c r="I1384" s="39" t="s">
        <v>4158</v>
      </c>
      <c r="J1384" s="53" t="s">
        <v>4157</v>
      </c>
      <c r="K1384" s="54" t="s">
        <v>4158</v>
      </c>
    </row>
    <row r="1385" spans="1:11" x14ac:dyDescent="0.45">
      <c r="A1385" s="39" t="s">
        <v>4136</v>
      </c>
      <c r="B1385" s="53" t="s">
        <v>159</v>
      </c>
      <c r="C1385" s="39" t="s">
        <v>4209</v>
      </c>
      <c r="D1385" s="53" t="s">
        <v>4210</v>
      </c>
      <c r="E1385" s="60" t="s">
        <v>4211</v>
      </c>
      <c r="F1385" s="60" t="str">
        <f t="shared" si="21"/>
        <v>和歌山県西牟婁郡上富田町</v>
      </c>
      <c r="G1385" s="61">
        <v>30404</v>
      </c>
      <c r="H1385" s="53" t="s">
        <v>4157</v>
      </c>
      <c r="I1385" s="39" t="s">
        <v>4158</v>
      </c>
      <c r="J1385" s="53" t="s">
        <v>4157</v>
      </c>
      <c r="K1385" s="54" t="s">
        <v>4158</v>
      </c>
    </row>
    <row r="1386" spans="1:11" x14ac:dyDescent="0.45">
      <c r="A1386" s="39" t="s">
        <v>4136</v>
      </c>
      <c r="B1386" s="53" t="s">
        <v>159</v>
      </c>
      <c r="C1386" s="39" t="s">
        <v>4212</v>
      </c>
      <c r="D1386" s="53" t="s">
        <v>4213</v>
      </c>
      <c r="E1386" s="60" t="s">
        <v>4214</v>
      </c>
      <c r="F1386" s="60" t="str">
        <f t="shared" si="21"/>
        <v>和歌山県西牟婁郡すさみ町</v>
      </c>
      <c r="G1386" s="61">
        <v>30406</v>
      </c>
      <c r="H1386" s="53" t="s">
        <v>4157</v>
      </c>
      <c r="I1386" s="39" t="s">
        <v>4158</v>
      </c>
      <c r="J1386" s="53" t="s">
        <v>4157</v>
      </c>
      <c r="K1386" s="54" t="s">
        <v>4158</v>
      </c>
    </row>
    <row r="1387" spans="1:11" x14ac:dyDescent="0.45">
      <c r="A1387" s="39" t="s">
        <v>4136</v>
      </c>
      <c r="B1387" s="53" t="s">
        <v>159</v>
      </c>
      <c r="C1387" s="39" t="s">
        <v>4215</v>
      </c>
      <c r="D1387" s="53" t="s">
        <v>4216</v>
      </c>
      <c r="E1387" s="60" t="s">
        <v>4217</v>
      </c>
      <c r="F1387" s="60" t="str">
        <f t="shared" si="21"/>
        <v>和歌山県東牟婁郡那智勝浦町</v>
      </c>
      <c r="G1387" s="61">
        <v>30421</v>
      </c>
      <c r="H1387" s="53" t="s">
        <v>4161</v>
      </c>
      <c r="I1387" s="39" t="s">
        <v>4162</v>
      </c>
      <c r="J1387" s="53" t="s">
        <v>4161</v>
      </c>
      <c r="K1387" s="54" t="s">
        <v>4162</v>
      </c>
    </row>
    <row r="1388" spans="1:11" x14ac:dyDescent="0.45">
      <c r="A1388" s="39" t="s">
        <v>4136</v>
      </c>
      <c r="B1388" s="53" t="s">
        <v>159</v>
      </c>
      <c r="C1388" s="39" t="s">
        <v>4218</v>
      </c>
      <c r="D1388" s="53" t="s">
        <v>4219</v>
      </c>
      <c r="E1388" s="60" t="s">
        <v>4220</v>
      </c>
      <c r="F1388" s="60" t="str">
        <f t="shared" si="21"/>
        <v>和歌山県東牟婁郡太地町</v>
      </c>
      <c r="G1388" s="61">
        <v>30422</v>
      </c>
      <c r="H1388" s="53" t="s">
        <v>4161</v>
      </c>
      <c r="I1388" s="39" t="s">
        <v>4162</v>
      </c>
      <c r="J1388" s="53" t="s">
        <v>4161</v>
      </c>
      <c r="K1388" s="54" t="s">
        <v>4162</v>
      </c>
    </row>
    <row r="1389" spans="1:11" x14ac:dyDescent="0.45">
      <c r="A1389" s="39" t="s">
        <v>4136</v>
      </c>
      <c r="B1389" s="53" t="s">
        <v>159</v>
      </c>
      <c r="C1389" s="39" t="s">
        <v>4221</v>
      </c>
      <c r="D1389" s="53" t="s">
        <v>4222</v>
      </c>
      <c r="E1389" s="60" t="s">
        <v>4223</v>
      </c>
      <c r="F1389" s="60" t="str">
        <f t="shared" si="21"/>
        <v>和歌山県東牟婁郡古座川町</v>
      </c>
      <c r="G1389" s="61">
        <v>30424</v>
      </c>
      <c r="H1389" s="53" t="s">
        <v>4161</v>
      </c>
      <c r="I1389" s="39" t="s">
        <v>4162</v>
      </c>
      <c r="J1389" s="53" t="s">
        <v>4161</v>
      </c>
      <c r="K1389" s="54" t="s">
        <v>4162</v>
      </c>
    </row>
    <row r="1390" spans="1:11" x14ac:dyDescent="0.45">
      <c r="A1390" s="39" t="s">
        <v>4136</v>
      </c>
      <c r="B1390" s="53" t="s">
        <v>159</v>
      </c>
      <c r="C1390" s="39" t="s">
        <v>4224</v>
      </c>
      <c r="D1390" s="53" t="s">
        <v>4225</v>
      </c>
      <c r="E1390" s="60" t="s">
        <v>4226</v>
      </c>
      <c r="F1390" s="60" t="str">
        <f t="shared" si="21"/>
        <v>和歌山県東牟婁郡北山村</v>
      </c>
      <c r="G1390" s="61">
        <v>30427</v>
      </c>
      <c r="H1390" s="53" t="s">
        <v>4161</v>
      </c>
      <c r="I1390" s="39" t="s">
        <v>4162</v>
      </c>
      <c r="J1390" s="53" t="s">
        <v>4161</v>
      </c>
      <c r="K1390" s="54" t="s">
        <v>4162</v>
      </c>
    </row>
    <row r="1391" spans="1:11" x14ac:dyDescent="0.45">
      <c r="A1391" s="39" t="s">
        <v>4136</v>
      </c>
      <c r="B1391" s="53" t="s">
        <v>159</v>
      </c>
      <c r="C1391" s="39" t="s">
        <v>4227</v>
      </c>
      <c r="D1391" s="53" t="s">
        <v>4228</v>
      </c>
      <c r="E1391" s="60" t="s">
        <v>4229</v>
      </c>
      <c r="F1391" s="60" t="str">
        <f t="shared" si="21"/>
        <v>和歌山県東牟婁郡串本町</v>
      </c>
      <c r="G1391" s="61">
        <v>30428</v>
      </c>
      <c r="H1391" s="53" t="s">
        <v>4161</v>
      </c>
      <c r="I1391" s="39" t="s">
        <v>4162</v>
      </c>
      <c r="J1391" s="53" t="s">
        <v>4161</v>
      </c>
      <c r="K1391" s="54" t="s">
        <v>4162</v>
      </c>
    </row>
    <row r="1392" spans="1:11" x14ac:dyDescent="0.45">
      <c r="A1392" s="39" t="s">
        <v>4230</v>
      </c>
      <c r="B1392" s="53" t="s">
        <v>160</v>
      </c>
      <c r="C1392" s="39" t="s">
        <v>4231</v>
      </c>
      <c r="D1392" s="53" t="s">
        <v>4232</v>
      </c>
      <c r="E1392" s="60" t="s">
        <v>4232</v>
      </c>
      <c r="F1392" s="60" t="str">
        <f t="shared" si="21"/>
        <v>鳥取県鳥取市</v>
      </c>
      <c r="G1392" s="61">
        <v>31201</v>
      </c>
      <c r="H1392" s="53" t="s">
        <v>1860</v>
      </c>
      <c r="I1392" s="39" t="s">
        <v>4233</v>
      </c>
      <c r="J1392" s="53" t="s">
        <v>1860</v>
      </c>
      <c r="K1392" s="54" t="s">
        <v>4233</v>
      </c>
    </row>
    <row r="1393" spans="1:11" x14ac:dyDescent="0.45">
      <c r="A1393" s="39" t="s">
        <v>4230</v>
      </c>
      <c r="B1393" s="53" t="s">
        <v>160</v>
      </c>
      <c r="C1393" s="39" t="s">
        <v>4234</v>
      </c>
      <c r="D1393" s="53" t="s">
        <v>4235</v>
      </c>
      <c r="E1393" s="60" t="s">
        <v>4235</v>
      </c>
      <c r="F1393" s="60" t="str">
        <f t="shared" si="21"/>
        <v>鳥取県米子市</v>
      </c>
      <c r="G1393" s="61">
        <v>31202</v>
      </c>
      <c r="H1393" s="53" t="s">
        <v>1848</v>
      </c>
      <c r="I1393" s="39" t="s">
        <v>4236</v>
      </c>
      <c r="J1393" s="53" t="s">
        <v>1848</v>
      </c>
      <c r="K1393" s="54" t="s">
        <v>4236</v>
      </c>
    </row>
    <row r="1394" spans="1:11" x14ac:dyDescent="0.45">
      <c r="A1394" s="39" t="s">
        <v>4230</v>
      </c>
      <c r="B1394" s="53" t="s">
        <v>160</v>
      </c>
      <c r="C1394" s="39" t="s">
        <v>4237</v>
      </c>
      <c r="D1394" s="53" t="s">
        <v>4238</v>
      </c>
      <c r="E1394" s="60" t="s">
        <v>4238</v>
      </c>
      <c r="F1394" s="60" t="str">
        <f t="shared" si="21"/>
        <v>鳥取県倉吉市</v>
      </c>
      <c r="G1394" s="61">
        <v>31203</v>
      </c>
      <c r="H1394" s="53" t="s">
        <v>4239</v>
      </c>
      <c r="I1394" s="39" t="s">
        <v>4240</v>
      </c>
      <c r="J1394" s="53" t="s">
        <v>4239</v>
      </c>
      <c r="K1394" s="54" t="s">
        <v>4240</v>
      </c>
    </row>
    <row r="1395" spans="1:11" x14ac:dyDescent="0.45">
      <c r="A1395" s="39" t="s">
        <v>4230</v>
      </c>
      <c r="B1395" s="53" t="s">
        <v>160</v>
      </c>
      <c r="C1395" s="39" t="s">
        <v>4241</v>
      </c>
      <c r="D1395" s="53" t="s">
        <v>4242</v>
      </c>
      <c r="E1395" s="60" t="s">
        <v>4242</v>
      </c>
      <c r="F1395" s="60" t="str">
        <f t="shared" si="21"/>
        <v>鳥取県境港市</v>
      </c>
      <c r="G1395" s="61">
        <v>31204</v>
      </c>
      <c r="H1395" s="53" t="s">
        <v>1848</v>
      </c>
      <c r="I1395" s="39" t="s">
        <v>4236</v>
      </c>
      <c r="J1395" s="53" t="s">
        <v>1848</v>
      </c>
      <c r="K1395" s="54" t="s">
        <v>4236</v>
      </c>
    </row>
    <row r="1396" spans="1:11" x14ac:dyDescent="0.45">
      <c r="A1396" s="39" t="s">
        <v>4230</v>
      </c>
      <c r="B1396" s="53" t="s">
        <v>160</v>
      </c>
      <c r="C1396" s="39" t="s">
        <v>4243</v>
      </c>
      <c r="D1396" s="53" t="s">
        <v>4244</v>
      </c>
      <c r="E1396" s="60" t="s">
        <v>4245</v>
      </c>
      <c r="F1396" s="60" t="str">
        <f t="shared" si="21"/>
        <v>鳥取県岩美郡岩美町</v>
      </c>
      <c r="G1396" s="61">
        <v>31302</v>
      </c>
      <c r="H1396" s="53" t="s">
        <v>1860</v>
      </c>
      <c r="I1396" s="39" t="s">
        <v>4233</v>
      </c>
      <c r="J1396" s="53" t="s">
        <v>1860</v>
      </c>
      <c r="K1396" s="54" t="s">
        <v>4233</v>
      </c>
    </row>
    <row r="1397" spans="1:11" x14ac:dyDescent="0.45">
      <c r="A1397" s="39" t="s">
        <v>4230</v>
      </c>
      <c r="B1397" s="53" t="s">
        <v>160</v>
      </c>
      <c r="C1397" s="39" t="s">
        <v>4246</v>
      </c>
      <c r="D1397" s="53" t="s">
        <v>4247</v>
      </c>
      <c r="E1397" s="60" t="s">
        <v>4248</v>
      </c>
      <c r="F1397" s="60" t="str">
        <f t="shared" si="21"/>
        <v>鳥取県八頭郡若桜町</v>
      </c>
      <c r="G1397" s="61">
        <v>31325</v>
      </c>
      <c r="H1397" s="53" t="s">
        <v>1860</v>
      </c>
      <c r="I1397" s="39" t="s">
        <v>4233</v>
      </c>
      <c r="J1397" s="53" t="s">
        <v>1860</v>
      </c>
      <c r="K1397" s="54" t="s">
        <v>4233</v>
      </c>
    </row>
    <row r="1398" spans="1:11" x14ac:dyDescent="0.45">
      <c r="A1398" s="39" t="s">
        <v>4230</v>
      </c>
      <c r="B1398" s="53" t="s">
        <v>160</v>
      </c>
      <c r="C1398" s="39" t="s">
        <v>4249</v>
      </c>
      <c r="D1398" s="53" t="s">
        <v>4250</v>
      </c>
      <c r="E1398" s="60" t="s">
        <v>4251</v>
      </c>
      <c r="F1398" s="60" t="str">
        <f t="shared" si="21"/>
        <v>鳥取県八頭郡智頭町</v>
      </c>
      <c r="G1398" s="61">
        <v>31328</v>
      </c>
      <c r="H1398" s="53" t="s">
        <v>1860</v>
      </c>
      <c r="I1398" s="39" t="s">
        <v>4233</v>
      </c>
      <c r="J1398" s="53" t="s">
        <v>1860</v>
      </c>
      <c r="K1398" s="54" t="s">
        <v>4233</v>
      </c>
    </row>
    <row r="1399" spans="1:11" x14ac:dyDescent="0.45">
      <c r="A1399" s="39" t="s">
        <v>4230</v>
      </c>
      <c r="B1399" s="53" t="s">
        <v>160</v>
      </c>
      <c r="C1399" s="39" t="s">
        <v>4252</v>
      </c>
      <c r="D1399" s="53" t="s">
        <v>4253</v>
      </c>
      <c r="E1399" s="60" t="s">
        <v>4254</v>
      </c>
      <c r="F1399" s="60" t="str">
        <f t="shared" si="21"/>
        <v>鳥取県八頭郡八頭町</v>
      </c>
      <c r="G1399" s="61">
        <v>31329</v>
      </c>
      <c r="H1399" s="53" t="s">
        <v>1860</v>
      </c>
      <c r="I1399" s="39" t="s">
        <v>4233</v>
      </c>
      <c r="J1399" s="53" t="s">
        <v>1860</v>
      </c>
      <c r="K1399" s="54" t="s">
        <v>4233</v>
      </c>
    </row>
    <row r="1400" spans="1:11" x14ac:dyDescent="0.45">
      <c r="A1400" s="39" t="s">
        <v>4230</v>
      </c>
      <c r="B1400" s="53" t="s">
        <v>160</v>
      </c>
      <c r="C1400" s="39" t="s">
        <v>4255</v>
      </c>
      <c r="D1400" s="53" t="s">
        <v>4256</v>
      </c>
      <c r="E1400" s="60" t="s">
        <v>4257</v>
      </c>
      <c r="F1400" s="60" t="str">
        <f t="shared" si="21"/>
        <v>鳥取県東伯郡三朝町</v>
      </c>
      <c r="G1400" s="61">
        <v>31364</v>
      </c>
      <c r="H1400" s="53" t="s">
        <v>4239</v>
      </c>
      <c r="I1400" s="39" t="s">
        <v>4240</v>
      </c>
      <c r="J1400" s="53" t="s">
        <v>4239</v>
      </c>
      <c r="K1400" s="54" t="s">
        <v>4240</v>
      </c>
    </row>
    <row r="1401" spans="1:11" x14ac:dyDescent="0.45">
      <c r="A1401" s="39" t="s">
        <v>4230</v>
      </c>
      <c r="B1401" s="53" t="s">
        <v>160</v>
      </c>
      <c r="C1401" s="39" t="s">
        <v>4258</v>
      </c>
      <c r="D1401" s="53" t="s">
        <v>4259</v>
      </c>
      <c r="E1401" s="60" t="s">
        <v>4260</v>
      </c>
      <c r="F1401" s="60" t="str">
        <f t="shared" si="21"/>
        <v>鳥取県東伯郡湯梨浜町</v>
      </c>
      <c r="G1401" s="61">
        <v>31370</v>
      </c>
      <c r="H1401" s="53" t="s">
        <v>4239</v>
      </c>
      <c r="I1401" s="39" t="s">
        <v>4240</v>
      </c>
      <c r="J1401" s="53" t="s">
        <v>4239</v>
      </c>
      <c r="K1401" s="54" t="s">
        <v>4240</v>
      </c>
    </row>
    <row r="1402" spans="1:11" x14ac:dyDescent="0.45">
      <c r="A1402" s="39" t="s">
        <v>4230</v>
      </c>
      <c r="B1402" s="53" t="s">
        <v>160</v>
      </c>
      <c r="C1402" s="39" t="s">
        <v>4261</v>
      </c>
      <c r="D1402" s="53" t="s">
        <v>4262</v>
      </c>
      <c r="E1402" s="60" t="s">
        <v>4263</v>
      </c>
      <c r="F1402" s="60" t="str">
        <f t="shared" si="21"/>
        <v>鳥取県東伯郡琴浦町</v>
      </c>
      <c r="G1402" s="61">
        <v>31371</v>
      </c>
      <c r="H1402" s="53" t="s">
        <v>4239</v>
      </c>
      <c r="I1402" s="39" t="s">
        <v>4240</v>
      </c>
      <c r="J1402" s="53" t="s">
        <v>4239</v>
      </c>
      <c r="K1402" s="54" t="s">
        <v>4240</v>
      </c>
    </row>
    <row r="1403" spans="1:11" x14ac:dyDescent="0.45">
      <c r="A1403" s="39" t="s">
        <v>4230</v>
      </c>
      <c r="B1403" s="53" t="s">
        <v>160</v>
      </c>
      <c r="C1403" s="39" t="s">
        <v>4264</v>
      </c>
      <c r="D1403" s="53" t="s">
        <v>4265</v>
      </c>
      <c r="E1403" s="60" t="s">
        <v>4266</v>
      </c>
      <c r="F1403" s="60" t="str">
        <f t="shared" si="21"/>
        <v>鳥取県東伯郡北栄町</v>
      </c>
      <c r="G1403" s="61">
        <v>31372</v>
      </c>
      <c r="H1403" s="53" t="s">
        <v>4239</v>
      </c>
      <c r="I1403" s="39" t="s">
        <v>4240</v>
      </c>
      <c r="J1403" s="53" t="s">
        <v>4239</v>
      </c>
      <c r="K1403" s="54" t="s">
        <v>4240</v>
      </c>
    </row>
    <row r="1404" spans="1:11" x14ac:dyDescent="0.45">
      <c r="A1404" s="39" t="s">
        <v>4230</v>
      </c>
      <c r="B1404" s="53" t="s">
        <v>160</v>
      </c>
      <c r="C1404" s="39" t="s">
        <v>4267</v>
      </c>
      <c r="D1404" s="53" t="s">
        <v>4268</v>
      </c>
      <c r="E1404" s="60" t="s">
        <v>4269</v>
      </c>
      <c r="F1404" s="60" t="str">
        <f t="shared" si="21"/>
        <v>鳥取県西伯郡日吉津村</v>
      </c>
      <c r="G1404" s="61">
        <v>31384</v>
      </c>
      <c r="H1404" s="53" t="s">
        <v>1848</v>
      </c>
      <c r="I1404" s="39" t="s">
        <v>4236</v>
      </c>
      <c r="J1404" s="53" t="s">
        <v>1848</v>
      </c>
      <c r="K1404" s="54" t="s">
        <v>4236</v>
      </c>
    </row>
    <row r="1405" spans="1:11" x14ac:dyDescent="0.45">
      <c r="A1405" s="39" t="s">
        <v>4230</v>
      </c>
      <c r="B1405" s="53" t="s">
        <v>160</v>
      </c>
      <c r="C1405" s="39" t="s">
        <v>4270</v>
      </c>
      <c r="D1405" s="53" t="s">
        <v>4271</v>
      </c>
      <c r="E1405" s="60" t="s">
        <v>4272</v>
      </c>
      <c r="F1405" s="60" t="str">
        <f t="shared" si="21"/>
        <v>鳥取県西伯郡大山町</v>
      </c>
      <c r="G1405" s="61">
        <v>31386</v>
      </c>
      <c r="H1405" s="53" t="s">
        <v>1848</v>
      </c>
      <c r="I1405" s="39" t="s">
        <v>4236</v>
      </c>
      <c r="J1405" s="53" t="s">
        <v>1848</v>
      </c>
      <c r="K1405" s="54" t="s">
        <v>4236</v>
      </c>
    </row>
    <row r="1406" spans="1:11" x14ac:dyDescent="0.45">
      <c r="A1406" s="39" t="s">
        <v>4230</v>
      </c>
      <c r="B1406" s="53" t="s">
        <v>160</v>
      </c>
      <c r="C1406" s="39" t="s">
        <v>4273</v>
      </c>
      <c r="D1406" s="53" t="s">
        <v>913</v>
      </c>
      <c r="E1406" s="60" t="s">
        <v>4274</v>
      </c>
      <c r="F1406" s="60" t="str">
        <f t="shared" si="21"/>
        <v>鳥取県西伯郡南部町</v>
      </c>
      <c r="G1406" s="61">
        <v>31389</v>
      </c>
      <c r="H1406" s="53" t="s">
        <v>1848</v>
      </c>
      <c r="I1406" s="39" t="s">
        <v>4236</v>
      </c>
      <c r="J1406" s="53" t="s">
        <v>1848</v>
      </c>
      <c r="K1406" s="54" t="s">
        <v>4236</v>
      </c>
    </row>
    <row r="1407" spans="1:11" x14ac:dyDescent="0.45">
      <c r="A1407" s="39" t="s">
        <v>4230</v>
      </c>
      <c r="B1407" s="53" t="s">
        <v>160</v>
      </c>
      <c r="C1407" s="39" t="s">
        <v>4275</v>
      </c>
      <c r="D1407" s="53" t="s">
        <v>4276</v>
      </c>
      <c r="E1407" s="60" t="s">
        <v>4277</v>
      </c>
      <c r="F1407" s="60" t="str">
        <f t="shared" si="21"/>
        <v>鳥取県西伯郡伯耆町</v>
      </c>
      <c r="G1407" s="61">
        <v>31390</v>
      </c>
      <c r="H1407" s="53" t="s">
        <v>1848</v>
      </c>
      <c r="I1407" s="39" t="s">
        <v>4236</v>
      </c>
      <c r="J1407" s="53" t="s">
        <v>1848</v>
      </c>
      <c r="K1407" s="54" t="s">
        <v>4236</v>
      </c>
    </row>
    <row r="1408" spans="1:11" x14ac:dyDescent="0.45">
      <c r="A1408" s="39" t="s">
        <v>4230</v>
      </c>
      <c r="B1408" s="53" t="s">
        <v>160</v>
      </c>
      <c r="C1408" s="39" t="s">
        <v>4278</v>
      </c>
      <c r="D1408" s="53" t="s">
        <v>4279</v>
      </c>
      <c r="E1408" s="60" t="s">
        <v>4280</v>
      </c>
      <c r="F1408" s="60" t="str">
        <f t="shared" si="21"/>
        <v>鳥取県日野郡日南町</v>
      </c>
      <c r="G1408" s="61">
        <v>31401</v>
      </c>
      <c r="H1408" s="53" t="s">
        <v>1848</v>
      </c>
      <c r="I1408" s="39" t="s">
        <v>4236</v>
      </c>
      <c r="J1408" s="53" t="s">
        <v>1848</v>
      </c>
      <c r="K1408" s="54" t="s">
        <v>4236</v>
      </c>
    </row>
    <row r="1409" spans="1:11" x14ac:dyDescent="0.45">
      <c r="A1409" s="39" t="s">
        <v>4230</v>
      </c>
      <c r="B1409" s="53" t="s">
        <v>160</v>
      </c>
      <c r="C1409" s="39" t="s">
        <v>4281</v>
      </c>
      <c r="D1409" s="53" t="s">
        <v>3577</v>
      </c>
      <c r="E1409" s="60" t="s">
        <v>4282</v>
      </c>
      <c r="F1409" s="60" t="str">
        <f t="shared" si="21"/>
        <v>鳥取県日野郡日野町</v>
      </c>
      <c r="G1409" s="61">
        <v>31402</v>
      </c>
      <c r="H1409" s="53" t="s">
        <v>1848</v>
      </c>
      <c r="I1409" s="39" t="s">
        <v>4236</v>
      </c>
      <c r="J1409" s="53" t="s">
        <v>1848</v>
      </c>
      <c r="K1409" s="54" t="s">
        <v>4236</v>
      </c>
    </row>
    <row r="1410" spans="1:11" x14ac:dyDescent="0.45">
      <c r="A1410" s="39" t="s">
        <v>4230</v>
      </c>
      <c r="B1410" s="53" t="s">
        <v>160</v>
      </c>
      <c r="C1410" s="39" t="s">
        <v>4283</v>
      </c>
      <c r="D1410" s="53" t="s">
        <v>4284</v>
      </c>
      <c r="E1410" s="60" t="s">
        <v>4285</v>
      </c>
      <c r="F1410" s="60" t="str">
        <f t="shared" si="21"/>
        <v>鳥取県日野郡江府町</v>
      </c>
      <c r="G1410" s="61">
        <v>31403</v>
      </c>
      <c r="H1410" s="53" t="s">
        <v>1848</v>
      </c>
      <c r="I1410" s="39" t="s">
        <v>4236</v>
      </c>
      <c r="J1410" s="53" t="s">
        <v>1848</v>
      </c>
      <c r="K1410" s="54" t="s">
        <v>4236</v>
      </c>
    </row>
    <row r="1411" spans="1:11" x14ac:dyDescent="0.45">
      <c r="A1411" s="39" t="s">
        <v>4286</v>
      </c>
      <c r="B1411" s="53" t="s">
        <v>161</v>
      </c>
      <c r="C1411" s="39" t="s">
        <v>4287</v>
      </c>
      <c r="D1411" s="53" t="s">
        <v>4288</v>
      </c>
      <c r="E1411" s="60" t="s">
        <v>4288</v>
      </c>
      <c r="F1411" s="60" t="str">
        <f t="shared" ref="F1411:F1474" si="22">B1411&amp;E1411</f>
        <v>島根県松江市</v>
      </c>
      <c r="G1411" s="61">
        <v>32201</v>
      </c>
      <c r="H1411" s="53" t="s">
        <v>4289</v>
      </c>
      <c r="I1411" s="39" t="s">
        <v>4290</v>
      </c>
      <c r="J1411" s="53" t="s">
        <v>4289</v>
      </c>
      <c r="K1411" s="54" t="s">
        <v>4290</v>
      </c>
    </row>
    <row r="1412" spans="1:11" x14ac:dyDescent="0.45">
      <c r="A1412" s="39" t="s">
        <v>4286</v>
      </c>
      <c r="B1412" s="53" t="s">
        <v>161</v>
      </c>
      <c r="C1412" s="39" t="s">
        <v>4291</v>
      </c>
      <c r="D1412" s="53" t="s">
        <v>4292</v>
      </c>
      <c r="E1412" s="60" t="s">
        <v>4292</v>
      </c>
      <c r="F1412" s="60" t="str">
        <f t="shared" si="22"/>
        <v>島根県浜田市</v>
      </c>
      <c r="G1412" s="61">
        <v>32202</v>
      </c>
      <c r="H1412" s="53" t="s">
        <v>4293</v>
      </c>
      <c r="I1412" s="39" t="s">
        <v>4294</v>
      </c>
      <c r="J1412" s="53" t="s">
        <v>4293</v>
      </c>
      <c r="K1412" s="54" t="s">
        <v>4294</v>
      </c>
    </row>
    <row r="1413" spans="1:11" x14ac:dyDescent="0.45">
      <c r="A1413" s="39" t="s">
        <v>4286</v>
      </c>
      <c r="B1413" s="53" t="s">
        <v>161</v>
      </c>
      <c r="C1413" s="39" t="s">
        <v>4295</v>
      </c>
      <c r="D1413" s="53" t="s">
        <v>4296</v>
      </c>
      <c r="E1413" s="60" t="s">
        <v>4296</v>
      </c>
      <c r="F1413" s="60" t="str">
        <f t="shared" si="22"/>
        <v>島根県出雲市</v>
      </c>
      <c r="G1413" s="61">
        <v>32203</v>
      </c>
      <c r="H1413" s="53" t="s">
        <v>4297</v>
      </c>
      <c r="I1413" s="39" t="s">
        <v>4298</v>
      </c>
      <c r="J1413" s="53" t="s">
        <v>4297</v>
      </c>
      <c r="K1413" s="54" t="s">
        <v>4298</v>
      </c>
    </row>
    <row r="1414" spans="1:11" x14ac:dyDescent="0.45">
      <c r="A1414" s="39" t="s">
        <v>4286</v>
      </c>
      <c r="B1414" s="53" t="s">
        <v>161</v>
      </c>
      <c r="C1414" s="39" t="s">
        <v>4299</v>
      </c>
      <c r="D1414" s="53" t="s">
        <v>4300</v>
      </c>
      <c r="E1414" s="60" t="s">
        <v>4300</v>
      </c>
      <c r="F1414" s="60" t="str">
        <f t="shared" si="22"/>
        <v>島根県益田市</v>
      </c>
      <c r="G1414" s="61">
        <v>32204</v>
      </c>
      <c r="H1414" s="53" t="s">
        <v>4301</v>
      </c>
      <c r="I1414" s="39" t="s">
        <v>4302</v>
      </c>
      <c r="J1414" s="53" t="s">
        <v>4301</v>
      </c>
      <c r="K1414" s="54" t="s">
        <v>4302</v>
      </c>
    </row>
    <row r="1415" spans="1:11" x14ac:dyDescent="0.45">
      <c r="A1415" s="39" t="s">
        <v>4286</v>
      </c>
      <c r="B1415" s="53" t="s">
        <v>161</v>
      </c>
      <c r="C1415" s="39" t="s">
        <v>4303</v>
      </c>
      <c r="D1415" s="53" t="s">
        <v>4304</v>
      </c>
      <c r="E1415" s="60" t="s">
        <v>4304</v>
      </c>
      <c r="F1415" s="60" t="str">
        <f t="shared" si="22"/>
        <v>島根県大田市</v>
      </c>
      <c r="G1415" s="61">
        <v>32205</v>
      </c>
      <c r="H1415" s="53" t="s">
        <v>4305</v>
      </c>
      <c r="I1415" s="39" t="s">
        <v>4306</v>
      </c>
      <c r="J1415" s="53" t="s">
        <v>4305</v>
      </c>
      <c r="K1415" s="54" t="s">
        <v>4306</v>
      </c>
    </row>
    <row r="1416" spans="1:11" x14ac:dyDescent="0.45">
      <c r="A1416" s="39" t="s">
        <v>4286</v>
      </c>
      <c r="B1416" s="53" t="s">
        <v>161</v>
      </c>
      <c r="C1416" s="39" t="s">
        <v>4307</v>
      </c>
      <c r="D1416" s="53" t="s">
        <v>4308</v>
      </c>
      <c r="E1416" s="60" t="s">
        <v>4308</v>
      </c>
      <c r="F1416" s="60" t="str">
        <f t="shared" si="22"/>
        <v>島根県安来市</v>
      </c>
      <c r="G1416" s="61">
        <v>32206</v>
      </c>
      <c r="H1416" s="53" t="s">
        <v>4289</v>
      </c>
      <c r="I1416" s="39" t="s">
        <v>4290</v>
      </c>
      <c r="J1416" s="53" t="s">
        <v>4289</v>
      </c>
      <c r="K1416" s="54" t="s">
        <v>4290</v>
      </c>
    </row>
    <row r="1417" spans="1:11" x14ac:dyDescent="0.45">
      <c r="A1417" s="39" t="s">
        <v>4286</v>
      </c>
      <c r="B1417" s="53" t="s">
        <v>161</v>
      </c>
      <c r="C1417" s="39" t="s">
        <v>4309</v>
      </c>
      <c r="D1417" s="53" t="s">
        <v>4310</v>
      </c>
      <c r="E1417" s="60" t="s">
        <v>4310</v>
      </c>
      <c r="F1417" s="60" t="str">
        <f t="shared" si="22"/>
        <v>島根県江津市</v>
      </c>
      <c r="G1417" s="61">
        <v>32207</v>
      </c>
      <c r="H1417" s="53" t="s">
        <v>4293</v>
      </c>
      <c r="I1417" s="39" t="s">
        <v>4294</v>
      </c>
      <c r="J1417" s="53" t="s">
        <v>4293</v>
      </c>
      <c r="K1417" s="54" t="s">
        <v>4294</v>
      </c>
    </row>
    <row r="1418" spans="1:11" x14ac:dyDescent="0.45">
      <c r="A1418" s="39" t="s">
        <v>4286</v>
      </c>
      <c r="B1418" s="53" t="s">
        <v>161</v>
      </c>
      <c r="C1418" s="39" t="s">
        <v>4311</v>
      </c>
      <c r="D1418" s="53" t="s">
        <v>4312</v>
      </c>
      <c r="E1418" s="60" t="s">
        <v>4312</v>
      </c>
      <c r="F1418" s="60" t="str">
        <f t="shared" si="22"/>
        <v>島根県雲南市</v>
      </c>
      <c r="G1418" s="61">
        <v>32209</v>
      </c>
      <c r="H1418" s="53" t="s">
        <v>4313</v>
      </c>
      <c r="I1418" s="39" t="s">
        <v>4314</v>
      </c>
      <c r="J1418" s="53" t="s">
        <v>4313</v>
      </c>
      <c r="K1418" s="54" t="s">
        <v>4314</v>
      </c>
    </row>
    <row r="1419" spans="1:11" x14ac:dyDescent="0.45">
      <c r="A1419" s="39" t="s">
        <v>4286</v>
      </c>
      <c r="B1419" s="53" t="s">
        <v>161</v>
      </c>
      <c r="C1419" s="39" t="s">
        <v>4315</v>
      </c>
      <c r="D1419" s="53" t="s">
        <v>4316</v>
      </c>
      <c r="E1419" s="60" t="s">
        <v>4317</v>
      </c>
      <c r="F1419" s="60" t="str">
        <f t="shared" si="22"/>
        <v>島根県仁多郡奥出雲町</v>
      </c>
      <c r="G1419" s="61">
        <v>32343</v>
      </c>
      <c r="H1419" s="53" t="s">
        <v>4313</v>
      </c>
      <c r="I1419" s="39" t="s">
        <v>4314</v>
      </c>
      <c r="J1419" s="53" t="s">
        <v>4313</v>
      </c>
      <c r="K1419" s="54" t="s">
        <v>4314</v>
      </c>
    </row>
    <row r="1420" spans="1:11" x14ac:dyDescent="0.45">
      <c r="A1420" s="39" t="s">
        <v>4286</v>
      </c>
      <c r="B1420" s="53" t="s">
        <v>161</v>
      </c>
      <c r="C1420" s="39" t="s">
        <v>4318</v>
      </c>
      <c r="D1420" s="53" t="s">
        <v>4319</v>
      </c>
      <c r="E1420" s="60" t="s">
        <v>4320</v>
      </c>
      <c r="F1420" s="60" t="str">
        <f t="shared" si="22"/>
        <v>島根県飯石郡飯南町</v>
      </c>
      <c r="G1420" s="61">
        <v>32386</v>
      </c>
      <c r="H1420" s="53" t="s">
        <v>4313</v>
      </c>
      <c r="I1420" s="39" t="s">
        <v>4314</v>
      </c>
      <c r="J1420" s="53" t="s">
        <v>4313</v>
      </c>
      <c r="K1420" s="54" t="s">
        <v>4314</v>
      </c>
    </row>
    <row r="1421" spans="1:11" x14ac:dyDescent="0.45">
      <c r="A1421" s="39" t="s">
        <v>4286</v>
      </c>
      <c r="B1421" s="53" t="s">
        <v>161</v>
      </c>
      <c r="C1421" s="39" t="s">
        <v>4321</v>
      </c>
      <c r="D1421" s="53" t="s">
        <v>4322</v>
      </c>
      <c r="E1421" s="60" t="s">
        <v>4323</v>
      </c>
      <c r="F1421" s="60" t="str">
        <f t="shared" si="22"/>
        <v>島根県邑智郡川本町</v>
      </c>
      <c r="G1421" s="61">
        <v>32441</v>
      </c>
      <c r="H1421" s="53" t="s">
        <v>4305</v>
      </c>
      <c r="I1421" s="39" t="s">
        <v>4306</v>
      </c>
      <c r="J1421" s="53" t="s">
        <v>4305</v>
      </c>
      <c r="K1421" s="54" t="s">
        <v>4306</v>
      </c>
    </row>
    <row r="1422" spans="1:11" x14ac:dyDescent="0.45">
      <c r="A1422" s="39" t="s">
        <v>4286</v>
      </c>
      <c r="B1422" s="53" t="s">
        <v>161</v>
      </c>
      <c r="C1422" s="39" t="s">
        <v>4324</v>
      </c>
      <c r="D1422" s="53" t="s">
        <v>1211</v>
      </c>
      <c r="E1422" s="60" t="s">
        <v>4325</v>
      </c>
      <c r="F1422" s="60" t="str">
        <f t="shared" si="22"/>
        <v>島根県邑智郡美郷町</v>
      </c>
      <c r="G1422" s="61">
        <v>32448</v>
      </c>
      <c r="H1422" s="53" t="s">
        <v>4305</v>
      </c>
      <c r="I1422" s="39" t="s">
        <v>4306</v>
      </c>
      <c r="J1422" s="53" t="s">
        <v>4305</v>
      </c>
      <c r="K1422" s="54" t="s">
        <v>4306</v>
      </c>
    </row>
    <row r="1423" spans="1:11" x14ac:dyDescent="0.45">
      <c r="A1423" s="39" t="s">
        <v>4286</v>
      </c>
      <c r="B1423" s="53" t="s">
        <v>161</v>
      </c>
      <c r="C1423" s="39" t="s">
        <v>4326</v>
      </c>
      <c r="D1423" s="53" t="s">
        <v>4327</v>
      </c>
      <c r="E1423" s="60" t="s">
        <v>4328</v>
      </c>
      <c r="F1423" s="60" t="str">
        <f t="shared" si="22"/>
        <v>島根県邑智郡邑南町</v>
      </c>
      <c r="G1423" s="61">
        <v>32449</v>
      </c>
      <c r="H1423" s="53" t="s">
        <v>4305</v>
      </c>
      <c r="I1423" s="39" t="s">
        <v>4306</v>
      </c>
      <c r="J1423" s="53" t="s">
        <v>4305</v>
      </c>
      <c r="K1423" s="54" t="s">
        <v>4306</v>
      </c>
    </row>
    <row r="1424" spans="1:11" x14ac:dyDescent="0.45">
      <c r="A1424" s="39" t="s">
        <v>4286</v>
      </c>
      <c r="B1424" s="53" t="s">
        <v>161</v>
      </c>
      <c r="C1424" s="39" t="s">
        <v>4329</v>
      </c>
      <c r="D1424" s="53" t="s">
        <v>4330</v>
      </c>
      <c r="E1424" s="60" t="s">
        <v>4331</v>
      </c>
      <c r="F1424" s="60" t="str">
        <f t="shared" si="22"/>
        <v>島根県鹿足郡津和野町</v>
      </c>
      <c r="G1424" s="61">
        <v>32501</v>
      </c>
      <c r="H1424" s="53" t="s">
        <v>4301</v>
      </c>
      <c r="I1424" s="39" t="s">
        <v>4302</v>
      </c>
      <c r="J1424" s="53" t="s">
        <v>4301</v>
      </c>
      <c r="K1424" s="54" t="s">
        <v>4302</v>
      </c>
    </row>
    <row r="1425" spans="1:11" x14ac:dyDescent="0.45">
      <c r="A1425" s="39" t="s">
        <v>4286</v>
      </c>
      <c r="B1425" s="53" t="s">
        <v>161</v>
      </c>
      <c r="C1425" s="39" t="s">
        <v>4332</v>
      </c>
      <c r="D1425" s="53" t="s">
        <v>4333</v>
      </c>
      <c r="E1425" s="60" t="s">
        <v>4334</v>
      </c>
      <c r="F1425" s="60" t="str">
        <f t="shared" si="22"/>
        <v>島根県鹿足郡吉賀町</v>
      </c>
      <c r="G1425" s="61">
        <v>32505</v>
      </c>
      <c r="H1425" s="53" t="s">
        <v>4301</v>
      </c>
      <c r="I1425" s="39" t="s">
        <v>4302</v>
      </c>
      <c r="J1425" s="53" t="s">
        <v>4301</v>
      </c>
      <c r="K1425" s="54" t="s">
        <v>4302</v>
      </c>
    </row>
    <row r="1426" spans="1:11" x14ac:dyDescent="0.45">
      <c r="A1426" s="39" t="s">
        <v>4286</v>
      </c>
      <c r="B1426" s="53" t="s">
        <v>161</v>
      </c>
      <c r="C1426" s="39" t="s">
        <v>4335</v>
      </c>
      <c r="D1426" s="53" t="s">
        <v>4336</v>
      </c>
      <c r="E1426" s="60" t="s">
        <v>4337</v>
      </c>
      <c r="F1426" s="60" t="str">
        <f t="shared" si="22"/>
        <v>島根県隠岐郡海士町</v>
      </c>
      <c r="G1426" s="61">
        <v>32525</v>
      </c>
      <c r="H1426" s="53" t="s">
        <v>4338</v>
      </c>
      <c r="I1426" s="39" t="s">
        <v>4339</v>
      </c>
      <c r="J1426" s="53" t="s">
        <v>4338</v>
      </c>
      <c r="K1426" s="54" t="s">
        <v>4339</v>
      </c>
    </row>
    <row r="1427" spans="1:11" x14ac:dyDescent="0.45">
      <c r="A1427" s="39" t="s">
        <v>4286</v>
      </c>
      <c r="B1427" s="53" t="s">
        <v>161</v>
      </c>
      <c r="C1427" s="39" t="s">
        <v>4340</v>
      </c>
      <c r="D1427" s="53" t="s">
        <v>4341</v>
      </c>
      <c r="E1427" s="60" t="s">
        <v>4342</v>
      </c>
      <c r="F1427" s="60" t="str">
        <f t="shared" si="22"/>
        <v>島根県隠岐郡西ノ島町</v>
      </c>
      <c r="G1427" s="61">
        <v>32526</v>
      </c>
      <c r="H1427" s="53" t="s">
        <v>4338</v>
      </c>
      <c r="I1427" s="39" t="s">
        <v>4339</v>
      </c>
      <c r="J1427" s="53" t="s">
        <v>4338</v>
      </c>
      <c r="K1427" s="54" t="s">
        <v>4339</v>
      </c>
    </row>
    <row r="1428" spans="1:11" x14ac:dyDescent="0.45">
      <c r="A1428" s="39" t="s">
        <v>4286</v>
      </c>
      <c r="B1428" s="53" t="s">
        <v>161</v>
      </c>
      <c r="C1428" s="39" t="s">
        <v>4343</v>
      </c>
      <c r="D1428" s="53" t="s">
        <v>4344</v>
      </c>
      <c r="E1428" s="60" t="s">
        <v>4345</v>
      </c>
      <c r="F1428" s="60" t="str">
        <f t="shared" si="22"/>
        <v>島根県隠岐郡知夫村</v>
      </c>
      <c r="G1428" s="61">
        <v>32527</v>
      </c>
      <c r="H1428" s="53" t="s">
        <v>4338</v>
      </c>
      <c r="I1428" s="39" t="s">
        <v>4339</v>
      </c>
      <c r="J1428" s="53" t="s">
        <v>4338</v>
      </c>
      <c r="K1428" s="54" t="s">
        <v>4339</v>
      </c>
    </row>
    <row r="1429" spans="1:11" x14ac:dyDescent="0.45">
      <c r="A1429" s="39" t="s">
        <v>4286</v>
      </c>
      <c r="B1429" s="53" t="s">
        <v>161</v>
      </c>
      <c r="C1429" s="39" t="s">
        <v>4346</v>
      </c>
      <c r="D1429" s="53" t="s">
        <v>4347</v>
      </c>
      <c r="E1429" s="60" t="s">
        <v>4348</v>
      </c>
      <c r="F1429" s="60" t="str">
        <f t="shared" si="22"/>
        <v>島根県隠岐郡隠岐の島町</v>
      </c>
      <c r="G1429" s="61">
        <v>32528</v>
      </c>
      <c r="H1429" s="53" t="s">
        <v>4338</v>
      </c>
      <c r="I1429" s="39" t="s">
        <v>4339</v>
      </c>
      <c r="J1429" s="53" t="s">
        <v>4338</v>
      </c>
      <c r="K1429" s="54" t="s">
        <v>4339</v>
      </c>
    </row>
    <row r="1430" spans="1:11" x14ac:dyDescent="0.45">
      <c r="A1430" s="39" t="s">
        <v>4349</v>
      </c>
      <c r="B1430" s="53" t="s">
        <v>162</v>
      </c>
      <c r="C1430" s="39" t="s">
        <v>4350</v>
      </c>
      <c r="D1430" s="53" t="s">
        <v>232</v>
      </c>
      <c r="E1430" s="60" t="s">
        <v>4351</v>
      </c>
      <c r="F1430" s="60" t="str">
        <f t="shared" si="22"/>
        <v>岡山県岡山市北区</v>
      </c>
      <c r="G1430" s="61">
        <v>33101</v>
      </c>
      <c r="H1430" s="53" t="s">
        <v>4352</v>
      </c>
      <c r="I1430" s="39" t="s">
        <v>4353</v>
      </c>
      <c r="J1430" s="53" t="s">
        <v>4352</v>
      </c>
      <c r="K1430" s="54" t="s">
        <v>4353</v>
      </c>
    </row>
    <row r="1431" spans="1:11" x14ac:dyDescent="0.45">
      <c r="A1431" s="39" t="s">
        <v>4349</v>
      </c>
      <c r="B1431" s="53" t="s">
        <v>162</v>
      </c>
      <c r="C1431" s="39" t="s">
        <v>4354</v>
      </c>
      <c r="D1431" s="53" t="s">
        <v>2321</v>
      </c>
      <c r="E1431" s="60" t="s">
        <v>4355</v>
      </c>
      <c r="F1431" s="60" t="str">
        <f t="shared" si="22"/>
        <v>岡山県岡山市中区</v>
      </c>
      <c r="G1431" s="61">
        <v>33102</v>
      </c>
      <c r="H1431" s="53" t="s">
        <v>4352</v>
      </c>
      <c r="I1431" s="39" t="s">
        <v>4353</v>
      </c>
      <c r="J1431" s="53" t="s">
        <v>4352</v>
      </c>
      <c r="K1431" s="54" t="s">
        <v>4353</v>
      </c>
    </row>
    <row r="1432" spans="1:11" x14ac:dyDescent="0.45">
      <c r="A1432" s="39" t="s">
        <v>4349</v>
      </c>
      <c r="B1432" s="53" t="s">
        <v>162</v>
      </c>
      <c r="C1432" s="39" t="s">
        <v>4356</v>
      </c>
      <c r="D1432" s="53" t="s">
        <v>235</v>
      </c>
      <c r="E1432" s="60" t="s">
        <v>4357</v>
      </c>
      <c r="F1432" s="60" t="str">
        <f t="shared" si="22"/>
        <v>岡山県岡山市東区</v>
      </c>
      <c r="G1432" s="61">
        <v>33103</v>
      </c>
      <c r="H1432" s="53" t="s">
        <v>4352</v>
      </c>
      <c r="I1432" s="39" t="s">
        <v>4353</v>
      </c>
      <c r="J1432" s="53" t="s">
        <v>4352</v>
      </c>
      <c r="K1432" s="54" t="s">
        <v>4353</v>
      </c>
    </row>
    <row r="1433" spans="1:11" x14ac:dyDescent="0.45">
      <c r="A1433" s="39" t="s">
        <v>4349</v>
      </c>
      <c r="B1433" s="53" t="s">
        <v>162</v>
      </c>
      <c r="C1433" s="39" t="s">
        <v>4358</v>
      </c>
      <c r="D1433" s="53" t="s">
        <v>244</v>
      </c>
      <c r="E1433" s="60" t="s">
        <v>4359</v>
      </c>
      <c r="F1433" s="60" t="str">
        <f t="shared" si="22"/>
        <v>岡山県岡山市南区</v>
      </c>
      <c r="G1433" s="61">
        <v>33104</v>
      </c>
      <c r="H1433" s="53" t="s">
        <v>4352</v>
      </c>
      <c r="I1433" s="39" t="s">
        <v>4353</v>
      </c>
      <c r="J1433" s="53" t="s">
        <v>4352</v>
      </c>
      <c r="K1433" s="54" t="s">
        <v>4353</v>
      </c>
    </row>
    <row r="1434" spans="1:11" x14ac:dyDescent="0.45">
      <c r="A1434" s="39" t="s">
        <v>4349</v>
      </c>
      <c r="B1434" s="53" t="s">
        <v>162</v>
      </c>
      <c r="C1434" s="39" t="s">
        <v>4360</v>
      </c>
      <c r="D1434" s="53" t="s">
        <v>4361</v>
      </c>
      <c r="E1434" s="60" t="s">
        <v>4361</v>
      </c>
      <c r="F1434" s="60" t="str">
        <f t="shared" si="22"/>
        <v>岡山県倉敷市</v>
      </c>
      <c r="G1434" s="61">
        <v>33202</v>
      </c>
      <c r="H1434" s="53" t="s">
        <v>4362</v>
      </c>
      <c r="I1434" s="39" t="s">
        <v>4363</v>
      </c>
      <c r="J1434" s="53" t="s">
        <v>4362</v>
      </c>
      <c r="K1434" s="54" t="s">
        <v>4363</v>
      </c>
    </row>
    <row r="1435" spans="1:11" x14ac:dyDescent="0.45">
      <c r="A1435" s="39" t="s">
        <v>4349</v>
      </c>
      <c r="B1435" s="53" t="s">
        <v>162</v>
      </c>
      <c r="C1435" s="39" t="s">
        <v>4364</v>
      </c>
      <c r="D1435" s="53" t="s">
        <v>4365</v>
      </c>
      <c r="E1435" s="60" t="s">
        <v>4365</v>
      </c>
      <c r="F1435" s="60" t="str">
        <f t="shared" si="22"/>
        <v>岡山県津山市</v>
      </c>
      <c r="G1435" s="61">
        <v>33203</v>
      </c>
      <c r="H1435" s="53" t="s">
        <v>4366</v>
      </c>
      <c r="I1435" s="39" t="s">
        <v>4367</v>
      </c>
      <c r="J1435" s="53" t="s">
        <v>4366</v>
      </c>
      <c r="K1435" s="54" t="s">
        <v>4367</v>
      </c>
    </row>
    <row r="1436" spans="1:11" x14ac:dyDescent="0.45">
      <c r="A1436" s="39" t="s">
        <v>4349</v>
      </c>
      <c r="B1436" s="53" t="s">
        <v>162</v>
      </c>
      <c r="C1436" s="39" t="s">
        <v>4368</v>
      </c>
      <c r="D1436" s="53" t="s">
        <v>4369</v>
      </c>
      <c r="E1436" s="60" t="s">
        <v>4369</v>
      </c>
      <c r="F1436" s="60" t="str">
        <f t="shared" si="22"/>
        <v>岡山県玉野市</v>
      </c>
      <c r="G1436" s="61">
        <v>33204</v>
      </c>
      <c r="H1436" s="53" t="s">
        <v>4352</v>
      </c>
      <c r="I1436" s="39" t="s">
        <v>4353</v>
      </c>
      <c r="J1436" s="53" t="s">
        <v>4352</v>
      </c>
      <c r="K1436" s="54" t="s">
        <v>4353</v>
      </c>
    </row>
    <row r="1437" spans="1:11" x14ac:dyDescent="0.45">
      <c r="A1437" s="39" t="s">
        <v>4349</v>
      </c>
      <c r="B1437" s="53" t="s">
        <v>162</v>
      </c>
      <c r="C1437" s="39" t="s">
        <v>4370</v>
      </c>
      <c r="D1437" s="53" t="s">
        <v>4371</v>
      </c>
      <c r="E1437" s="60" t="s">
        <v>4371</v>
      </c>
      <c r="F1437" s="60" t="str">
        <f t="shared" si="22"/>
        <v>岡山県笠岡市</v>
      </c>
      <c r="G1437" s="61">
        <v>33205</v>
      </c>
      <c r="H1437" s="53" t="s">
        <v>4362</v>
      </c>
      <c r="I1437" s="39" t="s">
        <v>4363</v>
      </c>
      <c r="J1437" s="53" t="s">
        <v>4362</v>
      </c>
      <c r="K1437" s="54" t="s">
        <v>4363</v>
      </c>
    </row>
    <row r="1438" spans="1:11" x14ac:dyDescent="0.45">
      <c r="A1438" s="39" t="s">
        <v>4349</v>
      </c>
      <c r="B1438" s="53" t="s">
        <v>162</v>
      </c>
      <c r="C1438" s="39" t="s">
        <v>4372</v>
      </c>
      <c r="D1438" s="53" t="s">
        <v>4373</v>
      </c>
      <c r="E1438" s="60" t="s">
        <v>4373</v>
      </c>
      <c r="F1438" s="60" t="str">
        <f t="shared" si="22"/>
        <v>岡山県井原市</v>
      </c>
      <c r="G1438" s="61">
        <v>33207</v>
      </c>
      <c r="H1438" s="53" t="s">
        <v>4362</v>
      </c>
      <c r="I1438" s="39" t="s">
        <v>4363</v>
      </c>
      <c r="J1438" s="53" t="s">
        <v>4362</v>
      </c>
      <c r="K1438" s="54" t="s">
        <v>4363</v>
      </c>
    </row>
    <row r="1439" spans="1:11" x14ac:dyDescent="0.45">
      <c r="A1439" s="39" t="s">
        <v>4349</v>
      </c>
      <c r="B1439" s="53" t="s">
        <v>162</v>
      </c>
      <c r="C1439" s="39" t="s">
        <v>4374</v>
      </c>
      <c r="D1439" s="53" t="s">
        <v>4375</v>
      </c>
      <c r="E1439" s="60" t="s">
        <v>4375</v>
      </c>
      <c r="F1439" s="60" t="str">
        <f t="shared" si="22"/>
        <v>岡山県総社市</v>
      </c>
      <c r="G1439" s="61">
        <v>33208</v>
      </c>
      <c r="H1439" s="53" t="s">
        <v>4362</v>
      </c>
      <c r="I1439" s="39" t="s">
        <v>4363</v>
      </c>
      <c r="J1439" s="53" t="s">
        <v>4362</v>
      </c>
      <c r="K1439" s="54" t="s">
        <v>4363</v>
      </c>
    </row>
    <row r="1440" spans="1:11" x14ac:dyDescent="0.45">
      <c r="A1440" s="39" t="s">
        <v>4349</v>
      </c>
      <c r="B1440" s="53" t="s">
        <v>162</v>
      </c>
      <c r="C1440" s="39" t="s">
        <v>4376</v>
      </c>
      <c r="D1440" s="53" t="s">
        <v>4377</v>
      </c>
      <c r="E1440" s="60" t="s">
        <v>4377</v>
      </c>
      <c r="F1440" s="60" t="str">
        <f t="shared" si="22"/>
        <v>岡山県高梁市</v>
      </c>
      <c r="G1440" s="61">
        <v>33209</v>
      </c>
      <c r="H1440" s="53" t="s">
        <v>4378</v>
      </c>
      <c r="I1440" s="39" t="s">
        <v>4379</v>
      </c>
      <c r="J1440" s="53" t="s">
        <v>4378</v>
      </c>
      <c r="K1440" s="54" t="s">
        <v>4379</v>
      </c>
    </row>
    <row r="1441" spans="1:11" x14ac:dyDescent="0.45">
      <c r="A1441" s="39" t="s">
        <v>4349</v>
      </c>
      <c r="B1441" s="53" t="s">
        <v>162</v>
      </c>
      <c r="C1441" s="39" t="s">
        <v>4380</v>
      </c>
      <c r="D1441" s="53" t="s">
        <v>4381</v>
      </c>
      <c r="E1441" s="60" t="s">
        <v>4381</v>
      </c>
      <c r="F1441" s="60" t="str">
        <f t="shared" si="22"/>
        <v>岡山県新見市</v>
      </c>
      <c r="G1441" s="61">
        <v>33210</v>
      </c>
      <c r="H1441" s="53" t="s">
        <v>4378</v>
      </c>
      <c r="I1441" s="39" t="s">
        <v>4379</v>
      </c>
      <c r="J1441" s="53" t="s">
        <v>4378</v>
      </c>
      <c r="K1441" s="54" t="s">
        <v>4379</v>
      </c>
    </row>
    <row r="1442" spans="1:11" x14ac:dyDescent="0.45">
      <c r="A1442" s="39" t="s">
        <v>4349</v>
      </c>
      <c r="B1442" s="53" t="s">
        <v>162</v>
      </c>
      <c r="C1442" s="39" t="s">
        <v>4382</v>
      </c>
      <c r="D1442" s="53" t="s">
        <v>4383</v>
      </c>
      <c r="E1442" s="60" t="s">
        <v>4383</v>
      </c>
      <c r="F1442" s="60" t="str">
        <f t="shared" si="22"/>
        <v>岡山県備前市</v>
      </c>
      <c r="G1442" s="61">
        <v>33211</v>
      </c>
      <c r="H1442" s="53" t="s">
        <v>4352</v>
      </c>
      <c r="I1442" s="39" t="s">
        <v>4353</v>
      </c>
      <c r="J1442" s="53" t="s">
        <v>4352</v>
      </c>
      <c r="K1442" s="54" t="s">
        <v>4353</v>
      </c>
    </row>
    <row r="1443" spans="1:11" x14ac:dyDescent="0.45">
      <c r="A1443" s="39" t="s">
        <v>4349</v>
      </c>
      <c r="B1443" s="53" t="s">
        <v>162</v>
      </c>
      <c r="C1443" s="39" t="s">
        <v>4384</v>
      </c>
      <c r="D1443" s="53" t="s">
        <v>4385</v>
      </c>
      <c r="E1443" s="60" t="s">
        <v>4385</v>
      </c>
      <c r="F1443" s="60" t="str">
        <f t="shared" si="22"/>
        <v>岡山県瀬戸内市</v>
      </c>
      <c r="G1443" s="61">
        <v>33212</v>
      </c>
      <c r="H1443" s="53" t="s">
        <v>4352</v>
      </c>
      <c r="I1443" s="39" t="s">
        <v>4353</v>
      </c>
      <c r="J1443" s="53" t="s">
        <v>4352</v>
      </c>
      <c r="K1443" s="54" t="s">
        <v>4353</v>
      </c>
    </row>
    <row r="1444" spans="1:11" x14ac:dyDescent="0.45">
      <c r="A1444" s="39" t="s">
        <v>4349</v>
      </c>
      <c r="B1444" s="53" t="s">
        <v>162</v>
      </c>
      <c r="C1444" s="39" t="s">
        <v>4386</v>
      </c>
      <c r="D1444" s="53" t="s">
        <v>4387</v>
      </c>
      <c r="E1444" s="60" t="s">
        <v>4387</v>
      </c>
      <c r="F1444" s="60" t="str">
        <f t="shared" si="22"/>
        <v>岡山県赤磐市</v>
      </c>
      <c r="G1444" s="61">
        <v>33213</v>
      </c>
      <c r="H1444" s="53" t="s">
        <v>4352</v>
      </c>
      <c r="I1444" s="39" t="s">
        <v>4353</v>
      </c>
      <c r="J1444" s="53" t="s">
        <v>4352</v>
      </c>
      <c r="K1444" s="54" t="s">
        <v>4353</v>
      </c>
    </row>
    <row r="1445" spans="1:11" x14ac:dyDescent="0.45">
      <c r="A1445" s="39" t="s">
        <v>4349</v>
      </c>
      <c r="B1445" s="53" t="s">
        <v>162</v>
      </c>
      <c r="C1445" s="39" t="s">
        <v>4388</v>
      </c>
      <c r="D1445" s="53" t="s">
        <v>4389</v>
      </c>
      <c r="E1445" s="60" t="s">
        <v>4389</v>
      </c>
      <c r="F1445" s="60" t="str">
        <f t="shared" si="22"/>
        <v>岡山県真庭市</v>
      </c>
      <c r="G1445" s="61">
        <v>33214</v>
      </c>
      <c r="H1445" s="53" t="s">
        <v>4390</v>
      </c>
      <c r="I1445" s="39" t="s">
        <v>4391</v>
      </c>
      <c r="J1445" s="53" t="s">
        <v>4390</v>
      </c>
      <c r="K1445" s="54" t="s">
        <v>4391</v>
      </c>
    </row>
    <row r="1446" spans="1:11" x14ac:dyDescent="0.45">
      <c r="A1446" s="39" t="s">
        <v>4349</v>
      </c>
      <c r="B1446" s="53" t="s">
        <v>162</v>
      </c>
      <c r="C1446" s="39" t="s">
        <v>4392</v>
      </c>
      <c r="D1446" s="53" t="s">
        <v>4393</v>
      </c>
      <c r="E1446" s="60" t="s">
        <v>4393</v>
      </c>
      <c r="F1446" s="60" t="str">
        <f t="shared" si="22"/>
        <v>岡山県美作市</v>
      </c>
      <c r="G1446" s="61">
        <v>33215</v>
      </c>
      <c r="H1446" s="53" t="s">
        <v>4366</v>
      </c>
      <c r="I1446" s="39" t="s">
        <v>4367</v>
      </c>
      <c r="J1446" s="53" t="s">
        <v>4366</v>
      </c>
      <c r="K1446" s="54" t="s">
        <v>4367</v>
      </c>
    </row>
    <row r="1447" spans="1:11" x14ac:dyDescent="0.45">
      <c r="A1447" s="39" t="s">
        <v>4349</v>
      </c>
      <c r="B1447" s="53" t="s">
        <v>162</v>
      </c>
      <c r="C1447" s="39" t="s">
        <v>4394</v>
      </c>
      <c r="D1447" s="53" t="s">
        <v>4395</v>
      </c>
      <c r="E1447" s="60" t="s">
        <v>4395</v>
      </c>
      <c r="F1447" s="60" t="str">
        <f t="shared" si="22"/>
        <v>岡山県浅口市</v>
      </c>
      <c r="G1447" s="61">
        <v>33216</v>
      </c>
      <c r="H1447" s="53" t="s">
        <v>4362</v>
      </c>
      <c r="I1447" s="39" t="s">
        <v>4363</v>
      </c>
      <c r="J1447" s="53" t="s">
        <v>4362</v>
      </c>
      <c r="K1447" s="54" t="s">
        <v>4363</v>
      </c>
    </row>
    <row r="1448" spans="1:11" x14ac:dyDescent="0.45">
      <c r="A1448" s="39" t="s">
        <v>4349</v>
      </c>
      <c r="B1448" s="53" t="s">
        <v>162</v>
      </c>
      <c r="C1448" s="39" t="s">
        <v>4396</v>
      </c>
      <c r="D1448" s="53" t="s">
        <v>4397</v>
      </c>
      <c r="E1448" s="60" t="s">
        <v>4398</v>
      </c>
      <c r="F1448" s="60" t="str">
        <f t="shared" si="22"/>
        <v>岡山県和気郡和気町</v>
      </c>
      <c r="G1448" s="61">
        <v>33346</v>
      </c>
      <c r="H1448" s="53" t="s">
        <v>4352</v>
      </c>
      <c r="I1448" s="39" t="s">
        <v>4353</v>
      </c>
      <c r="J1448" s="53" t="s">
        <v>4352</v>
      </c>
      <c r="K1448" s="54" t="s">
        <v>4353</v>
      </c>
    </row>
    <row r="1449" spans="1:11" x14ac:dyDescent="0.45">
      <c r="A1449" s="39" t="s">
        <v>4349</v>
      </c>
      <c r="B1449" s="53" t="s">
        <v>162</v>
      </c>
      <c r="C1449" s="39" t="s">
        <v>4399</v>
      </c>
      <c r="D1449" s="53" t="s">
        <v>4400</v>
      </c>
      <c r="E1449" s="60" t="s">
        <v>4401</v>
      </c>
      <c r="F1449" s="60" t="str">
        <f t="shared" si="22"/>
        <v>岡山県都窪郡早島町</v>
      </c>
      <c r="G1449" s="61">
        <v>33423</v>
      </c>
      <c r="H1449" s="53" t="s">
        <v>4362</v>
      </c>
      <c r="I1449" s="39" t="s">
        <v>4363</v>
      </c>
      <c r="J1449" s="53" t="s">
        <v>4362</v>
      </c>
      <c r="K1449" s="54" t="s">
        <v>4363</v>
      </c>
    </row>
    <row r="1450" spans="1:11" x14ac:dyDescent="0.45">
      <c r="A1450" s="39" t="s">
        <v>4349</v>
      </c>
      <c r="B1450" s="53" t="s">
        <v>162</v>
      </c>
      <c r="C1450" s="39" t="s">
        <v>4402</v>
      </c>
      <c r="D1450" s="53" t="s">
        <v>4403</v>
      </c>
      <c r="E1450" s="60" t="s">
        <v>4404</v>
      </c>
      <c r="F1450" s="60" t="str">
        <f t="shared" si="22"/>
        <v>岡山県浅口郡里庄町</v>
      </c>
      <c r="G1450" s="61">
        <v>33445</v>
      </c>
      <c r="H1450" s="53" t="s">
        <v>4362</v>
      </c>
      <c r="I1450" s="39" t="s">
        <v>4363</v>
      </c>
      <c r="J1450" s="53" t="s">
        <v>4362</v>
      </c>
      <c r="K1450" s="54" t="s">
        <v>4363</v>
      </c>
    </row>
    <row r="1451" spans="1:11" x14ac:dyDescent="0.45">
      <c r="A1451" s="39" t="s">
        <v>4349</v>
      </c>
      <c r="B1451" s="53" t="s">
        <v>162</v>
      </c>
      <c r="C1451" s="39" t="s">
        <v>4405</v>
      </c>
      <c r="D1451" s="53" t="s">
        <v>4406</v>
      </c>
      <c r="E1451" s="60" t="s">
        <v>4407</v>
      </c>
      <c r="F1451" s="60" t="str">
        <f t="shared" si="22"/>
        <v>岡山県小田郡矢掛町</v>
      </c>
      <c r="G1451" s="61">
        <v>33461</v>
      </c>
      <c r="H1451" s="53" t="s">
        <v>4362</v>
      </c>
      <c r="I1451" s="39" t="s">
        <v>4363</v>
      </c>
      <c r="J1451" s="53" t="s">
        <v>4362</v>
      </c>
      <c r="K1451" s="54" t="s">
        <v>4363</v>
      </c>
    </row>
    <row r="1452" spans="1:11" x14ac:dyDescent="0.45">
      <c r="A1452" s="39" t="s">
        <v>4349</v>
      </c>
      <c r="B1452" s="53" t="s">
        <v>162</v>
      </c>
      <c r="C1452" s="39" t="s">
        <v>4408</v>
      </c>
      <c r="D1452" s="53" t="s">
        <v>4409</v>
      </c>
      <c r="E1452" s="60" t="s">
        <v>4410</v>
      </c>
      <c r="F1452" s="60" t="str">
        <f t="shared" si="22"/>
        <v>岡山県真庭郡新庄村</v>
      </c>
      <c r="G1452" s="61">
        <v>33586</v>
      </c>
      <c r="H1452" s="53" t="s">
        <v>4390</v>
      </c>
      <c r="I1452" s="39" t="s">
        <v>4391</v>
      </c>
      <c r="J1452" s="53" t="s">
        <v>4390</v>
      </c>
      <c r="K1452" s="54" t="s">
        <v>4391</v>
      </c>
    </row>
    <row r="1453" spans="1:11" x14ac:dyDescent="0.45">
      <c r="A1453" s="39" t="s">
        <v>4349</v>
      </c>
      <c r="B1453" s="53" t="s">
        <v>162</v>
      </c>
      <c r="C1453" s="39" t="s">
        <v>4411</v>
      </c>
      <c r="D1453" s="53" t="s">
        <v>4412</v>
      </c>
      <c r="E1453" s="60" t="s">
        <v>4413</v>
      </c>
      <c r="F1453" s="60" t="str">
        <f t="shared" si="22"/>
        <v>岡山県苫田郡鏡野町</v>
      </c>
      <c r="G1453" s="61">
        <v>33606</v>
      </c>
      <c r="H1453" s="53" t="s">
        <v>4366</v>
      </c>
      <c r="I1453" s="39" t="s">
        <v>4367</v>
      </c>
      <c r="J1453" s="53" t="s">
        <v>4366</v>
      </c>
      <c r="K1453" s="54" t="s">
        <v>4367</v>
      </c>
    </row>
    <row r="1454" spans="1:11" x14ac:dyDescent="0.45">
      <c r="A1454" s="39" t="s">
        <v>4349</v>
      </c>
      <c r="B1454" s="53" t="s">
        <v>162</v>
      </c>
      <c r="C1454" s="39" t="s">
        <v>4414</v>
      </c>
      <c r="D1454" s="53" t="s">
        <v>4415</v>
      </c>
      <c r="E1454" s="60" t="s">
        <v>4416</v>
      </c>
      <c r="F1454" s="60" t="str">
        <f t="shared" si="22"/>
        <v>岡山県勝田郡勝央町</v>
      </c>
      <c r="G1454" s="61">
        <v>33622</v>
      </c>
      <c r="H1454" s="53" t="s">
        <v>4366</v>
      </c>
      <c r="I1454" s="39" t="s">
        <v>4367</v>
      </c>
      <c r="J1454" s="53" t="s">
        <v>4366</v>
      </c>
      <c r="K1454" s="54" t="s">
        <v>4367</v>
      </c>
    </row>
    <row r="1455" spans="1:11" x14ac:dyDescent="0.45">
      <c r="A1455" s="39" t="s">
        <v>4349</v>
      </c>
      <c r="B1455" s="53" t="s">
        <v>162</v>
      </c>
      <c r="C1455" s="39" t="s">
        <v>4417</v>
      </c>
      <c r="D1455" s="53" t="s">
        <v>4418</v>
      </c>
      <c r="E1455" s="60" t="s">
        <v>4419</v>
      </c>
      <c r="F1455" s="60" t="str">
        <f t="shared" si="22"/>
        <v>岡山県勝田郡奈義町</v>
      </c>
      <c r="G1455" s="61">
        <v>33623</v>
      </c>
      <c r="H1455" s="53" t="s">
        <v>4366</v>
      </c>
      <c r="I1455" s="39" t="s">
        <v>4367</v>
      </c>
      <c r="J1455" s="53" t="s">
        <v>4366</v>
      </c>
      <c r="K1455" s="54" t="s">
        <v>4367</v>
      </c>
    </row>
    <row r="1456" spans="1:11" x14ac:dyDescent="0.45">
      <c r="A1456" s="39" t="s">
        <v>4349</v>
      </c>
      <c r="B1456" s="53" t="s">
        <v>162</v>
      </c>
      <c r="C1456" s="39" t="s">
        <v>4420</v>
      </c>
      <c r="D1456" s="53" t="s">
        <v>4421</v>
      </c>
      <c r="E1456" s="60" t="s">
        <v>4422</v>
      </c>
      <c r="F1456" s="60" t="str">
        <f t="shared" si="22"/>
        <v>岡山県英田郡西粟倉村</v>
      </c>
      <c r="G1456" s="61">
        <v>33643</v>
      </c>
      <c r="H1456" s="53" t="s">
        <v>4366</v>
      </c>
      <c r="I1456" s="39" t="s">
        <v>4367</v>
      </c>
      <c r="J1456" s="53" t="s">
        <v>4366</v>
      </c>
      <c r="K1456" s="54" t="s">
        <v>4367</v>
      </c>
    </row>
    <row r="1457" spans="1:11" x14ac:dyDescent="0.45">
      <c r="A1457" s="39" t="s">
        <v>4349</v>
      </c>
      <c r="B1457" s="53" t="s">
        <v>162</v>
      </c>
      <c r="C1457" s="39" t="s">
        <v>4423</v>
      </c>
      <c r="D1457" s="53" t="s">
        <v>4424</v>
      </c>
      <c r="E1457" s="60" t="s">
        <v>4425</v>
      </c>
      <c r="F1457" s="60" t="str">
        <f t="shared" si="22"/>
        <v>岡山県久米郡久米南町</v>
      </c>
      <c r="G1457" s="61">
        <v>33663</v>
      </c>
      <c r="H1457" s="53" t="s">
        <v>4366</v>
      </c>
      <c r="I1457" s="39" t="s">
        <v>4367</v>
      </c>
      <c r="J1457" s="53" t="s">
        <v>4366</v>
      </c>
      <c r="K1457" s="54" t="s">
        <v>4367</v>
      </c>
    </row>
    <row r="1458" spans="1:11" x14ac:dyDescent="0.45">
      <c r="A1458" s="39" t="s">
        <v>4349</v>
      </c>
      <c r="B1458" s="53" t="s">
        <v>162</v>
      </c>
      <c r="C1458" s="39" t="s">
        <v>4426</v>
      </c>
      <c r="D1458" s="53" t="s">
        <v>4427</v>
      </c>
      <c r="E1458" s="60" t="s">
        <v>4428</v>
      </c>
      <c r="F1458" s="60" t="str">
        <f t="shared" si="22"/>
        <v>岡山県久米郡美咲町</v>
      </c>
      <c r="G1458" s="61">
        <v>33666</v>
      </c>
      <c r="H1458" s="53" t="s">
        <v>4366</v>
      </c>
      <c r="I1458" s="39" t="s">
        <v>4367</v>
      </c>
      <c r="J1458" s="53" t="s">
        <v>4366</v>
      </c>
      <c r="K1458" s="54" t="s">
        <v>4367</v>
      </c>
    </row>
    <row r="1459" spans="1:11" x14ac:dyDescent="0.45">
      <c r="A1459" s="39" t="s">
        <v>4349</v>
      </c>
      <c r="B1459" s="53" t="s">
        <v>162</v>
      </c>
      <c r="C1459" s="39" t="s">
        <v>4429</v>
      </c>
      <c r="D1459" s="53" t="s">
        <v>4430</v>
      </c>
      <c r="E1459" s="60" t="s">
        <v>4431</v>
      </c>
      <c r="F1459" s="60" t="str">
        <f t="shared" si="22"/>
        <v>岡山県加賀郡吉備中央町</v>
      </c>
      <c r="G1459" s="61">
        <v>33681</v>
      </c>
      <c r="H1459" s="53" t="s">
        <v>4352</v>
      </c>
      <c r="I1459" s="39" t="s">
        <v>4353</v>
      </c>
      <c r="J1459" s="53" t="s">
        <v>4352</v>
      </c>
      <c r="K1459" s="54" t="s">
        <v>4353</v>
      </c>
    </row>
    <row r="1460" spans="1:11" x14ac:dyDescent="0.45">
      <c r="A1460" s="39" t="s">
        <v>4432</v>
      </c>
      <c r="B1460" s="53" t="s">
        <v>163</v>
      </c>
      <c r="C1460" s="39" t="s">
        <v>4433</v>
      </c>
      <c r="D1460" s="53" t="s">
        <v>2321</v>
      </c>
      <c r="E1460" s="60" t="s">
        <v>4434</v>
      </c>
      <c r="F1460" s="60" t="str">
        <f t="shared" si="22"/>
        <v>広島県広島市中区</v>
      </c>
      <c r="G1460" s="61">
        <v>34101</v>
      </c>
      <c r="H1460" s="53" t="s">
        <v>4435</v>
      </c>
      <c r="I1460" s="39" t="s">
        <v>4436</v>
      </c>
      <c r="J1460" s="53" t="s">
        <v>4435</v>
      </c>
      <c r="K1460" s="54" t="s">
        <v>4436</v>
      </c>
    </row>
    <row r="1461" spans="1:11" x14ac:dyDescent="0.45">
      <c r="A1461" s="39" t="s">
        <v>4432</v>
      </c>
      <c r="B1461" s="53" t="s">
        <v>163</v>
      </c>
      <c r="C1461" s="39" t="s">
        <v>4437</v>
      </c>
      <c r="D1461" s="53" t="s">
        <v>235</v>
      </c>
      <c r="E1461" s="60" t="s">
        <v>4438</v>
      </c>
      <c r="F1461" s="60" t="str">
        <f t="shared" si="22"/>
        <v>広島県広島市東区</v>
      </c>
      <c r="G1461" s="61">
        <v>34102</v>
      </c>
      <c r="H1461" s="53" t="s">
        <v>4435</v>
      </c>
      <c r="I1461" s="39" t="s">
        <v>4436</v>
      </c>
      <c r="J1461" s="53" t="s">
        <v>4435</v>
      </c>
      <c r="K1461" s="54" t="s">
        <v>4436</v>
      </c>
    </row>
    <row r="1462" spans="1:11" x14ac:dyDescent="0.45">
      <c r="A1462" s="39" t="s">
        <v>4432</v>
      </c>
      <c r="B1462" s="53" t="s">
        <v>163</v>
      </c>
      <c r="C1462" s="39" t="s">
        <v>4439</v>
      </c>
      <c r="D1462" s="53" t="s">
        <v>244</v>
      </c>
      <c r="E1462" s="60" t="s">
        <v>4440</v>
      </c>
      <c r="F1462" s="60" t="str">
        <f t="shared" si="22"/>
        <v>広島県広島市南区</v>
      </c>
      <c r="G1462" s="61">
        <v>34103</v>
      </c>
      <c r="H1462" s="53" t="s">
        <v>4435</v>
      </c>
      <c r="I1462" s="39" t="s">
        <v>4436</v>
      </c>
      <c r="J1462" s="53" t="s">
        <v>4435</v>
      </c>
      <c r="K1462" s="54" t="s">
        <v>4436</v>
      </c>
    </row>
    <row r="1463" spans="1:11" x14ac:dyDescent="0.45">
      <c r="A1463" s="39" t="s">
        <v>4432</v>
      </c>
      <c r="B1463" s="53" t="s">
        <v>163</v>
      </c>
      <c r="C1463" s="39" t="s">
        <v>4441</v>
      </c>
      <c r="D1463" s="53" t="s">
        <v>247</v>
      </c>
      <c r="E1463" s="60" t="s">
        <v>4442</v>
      </c>
      <c r="F1463" s="60" t="str">
        <f t="shared" si="22"/>
        <v>広島県広島市西区</v>
      </c>
      <c r="G1463" s="61">
        <v>34104</v>
      </c>
      <c r="H1463" s="53" t="s">
        <v>4435</v>
      </c>
      <c r="I1463" s="39" t="s">
        <v>4436</v>
      </c>
      <c r="J1463" s="53" t="s">
        <v>4435</v>
      </c>
      <c r="K1463" s="54" t="s">
        <v>4436</v>
      </c>
    </row>
    <row r="1464" spans="1:11" x14ac:dyDescent="0.45">
      <c r="A1464" s="39" t="s">
        <v>4432</v>
      </c>
      <c r="B1464" s="53" t="s">
        <v>163</v>
      </c>
      <c r="C1464" s="39" t="s">
        <v>4443</v>
      </c>
      <c r="D1464" s="53" t="s">
        <v>4444</v>
      </c>
      <c r="E1464" s="60" t="s">
        <v>4445</v>
      </c>
      <c r="F1464" s="60" t="str">
        <f t="shared" si="22"/>
        <v>広島県広島市安佐南区</v>
      </c>
      <c r="G1464" s="61">
        <v>34105</v>
      </c>
      <c r="H1464" s="53" t="s">
        <v>4435</v>
      </c>
      <c r="I1464" s="39" t="s">
        <v>4436</v>
      </c>
      <c r="J1464" s="53" t="s">
        <v>4435</v>
      </c>
      <c r="K1464" s="54" t="s">
        <v>4436</v>
      </c>
    </row>
    <row r="1465" spans="1:11" x14ac:dyDescent="0.45">
      <c r="A1465" s="39" t="s">
        <v>4432</v>
      </c>
      <c r="B1465" s="53" t="s">
        <v>163</v>
      </c>
      <c r="C1465" s="39" t="s">
        <v>4446</v>
      </c>
      <c r="D1465" s="53" t="s">
        <v>4447</v>
      </c>
      <c r="E1465" s="60" t="s">
        <v>4448</v>
      </c>
      <c r="F1465" s="60" t="str">
        <f t="shared" si="22"/>
        <v>広島県広島市安佐北区</v>
      </c>
      <c r="G1465" s="61">
        <v>34106</v>
      </c>
      <c r="H1465" s="53" t="s">
        <v>4435</v>
      </c>
      <c r="I1465" s="39" t="s">
        <v>4436</v>
      </c>
      <c r="J1465" s="53" t="s">
        <v>4435</v>
      </c>
      <c r="K1465" s="54" t="s">
        <v>4436</v>
      </c>
    </row>
    <row r="1466" spans="1:11" x14ac:dyDescent="0.45">
      <c r="A1466" s="39" t="s">
        <v>4432</v>
      </c>
      <c r="B1466" s="53" t="s">
        <v>163</v>
      </c>
      <c r="C1466" s="39" t="s">
        <v>4449</v>
      </c>
      <c r="D1466" s="53" t="s">
        <v>4450</v>
      </c>
      <c r="E1466" s="60" t="s">
        <v>4451</v>
      </c>
      <c r="F1466" s="60" t="str">
        <f t="shared" si="22"/>
        <v>広島県広島市安芸区</v>
      </c>
      <c r="G1466" s="61">
        <v>34107</v>
      </c>
      <c r="H1466" s="53" t="s">
        <v>4435</v>
      </c>
      <c r="I1466" s="39" t="s">
        <v>4436</v>
      </c>
      <c r="J1466" s="53" t="s">
        <v>4435</v>
      </c>
      <c r="K1466" s="54" t="s">
        <v>4436</v>
      </c>
    </row>
    <row r="1467" spans="1:11" x14ac:dyDescent="0.45">
      <c r="A1467" s="39" t="s">
        <v>4432</v>
      </c>
      <c r="B1467" s="53" t="s">
        <v>163</v>
      </c>
      <c r="C1467" s="39" t="s">
        <v>4452</v>
      </c>
      <c r="D1467" s="53" t="s">
        <v>4453</v>
      </c>
      <c r="E1467" s="60" t="s">
        <v>4454</v>
      </c>
      <c r="F1467" s="60" t="str">
        <f t="shared" si="22"/>
        <v>広島県広島市佐伯区</v>
      </c>
      <c r="G1467" s="61">
        <v>34108</v>
      </c>
      <c r="H1467" s="53" t="s">
        <v>4435</v>
      </c>
      <c r="I1467" s="39" t="s">
        <v>4436</v>
      </c>
      <c r="J1467" s="53" t="s">
        <v>4435</v>
      </c>
      <c r="K1467" s="54" t="s">
        <v>4436</v>
      </c>
    </row>
    <row r="1468" spans="1:11" x14ac:dyDescent="0.45">
      <c r="A1468" s="39" t="s">
        <v>4432</v>
      </c>
      <c r="B1468" s="53" t="s">
        <v>163</v>
      </c>
      <c r="C1468" s="39" t="s">
        <v>4455</v>
      </c>
      <c r="D1468" s="53" t="s">
        <v>4456</v>
      </c>
      <c r="E1468" s="60" t="s">
        <v>4456</v>
      </c>
      <c r="F1468" s="60" t="str">
        <f t="shared" si="22"/>
        <v>広島県呉市</v>
      </c>
      <c r="G1468" s="61">
        <v>34202</v>
      </c>
      <c r="H1468" s="53" t="s">
        <v>4457</v>
      </c>
      <c r="I1468" s="39" t="s">
        <v>4458</v>
      </c>
      <c r="J1468" s="53" t="s">
        <v>4457</v>
      </c>
      <c r="K1468" s="54" t="s">
        <v>4458</v>
      </c>
    </row>
    <row r="1469" spans="1:11" x14ac:dyDescent="0.45">
      <c r="A1469" s="39" t="s">
        <v>4432</v>
      </c>
      <c r="B1469" s="53" t="s">
        <v>163</v>
      </c>
      <c r="C1469" s="39" t="s">
        <v>4459</v>
      </c>
      <c r="D1469" s="53" t="s">
        <v>4460</v>
      </c>
      <c r="E1469" s="60" t="s">
        <v>4460</v>
      </c>
      <c r="F1469" s="60" t="str">
        <f t="shared" si="22"/>
        <v>広島県竹原市</v>
      </c>
      <c r="G1469" s="61">
        <v>34203</v>
      </c>
      <c r="H1469" s="53" t="s">
        <v>4461</v>
      </c>
      <c r="I1469" s="39" t="s">
        <v>4462</v>
      </c>
      <c r="J1469" s="53" t="s">
        <v>4461</v>
      </c>
      <c r="K1469" s="54" t="s">
        <v>4462</v>
      </c>
    </row>
    <row r="1470" spans="1:11" x14ac:dyDescent="0.45">
      <c r="A1470" s="39" t="s">
        <v>4432</v>
      </c>
      <c r="B1470" s="53" t="s">
        <v>163</v>
      </c>
      <c r="C1470" s="39" t="s">
        <v>4463</v>
      </c>
      <c r="D1470" s="53" t="s">
        <v>4464</v>
      </c>
      <c r="E1470" s="60" t="s">
        <v>4464</v>
      </c>
      <c r="F1470" s="60" t="str">
        <f t="shared" si="22"/>
        <v>広島県三原市</v>
      </c>
      <c r="G1470" s="61">
        <v>34204</v>
      </c>
      <c r="H1470" s="53" t="s">
        <v>4465</v>
      </c>
      <c r="I1470" s="39" t="s">
        <v>4466</v>
      </c>
      <c r="J1470" s="53" t="s">
        <v>4465</v>
      </c>
      <c r="K1470" s="54" t="s">
        <v>4466</v>
      </c>
    </row>
    <row r="1471" spans="1:11" x14ac:dyDescent="0.45">
      <c r="A1471" s="39" t="s">
        <v>4432</v>
      </c>
      <c r="B1471" s="53" t="s">
        <v>163</v>
      </c>
      <c r="C1471" s="39" t="s">
        <v>4467</v>
      </c>
      <c r="D1471" s="53" t="s">
        <v>4468</v>
      </c>
      <c r="E1471" s="60" t="s">
        <v>4468</v>
      </c>
      <c r="F1471" s="60" t="str">
        <f t="shared" si="22"/>
        <v>広島県尾道市</v>
      </c>
      <c r="G1471" s="61">
        <v>34205</v>
      </c>
      <c r="H1471" s="53" t="s">
        <v>4465</v>
      </c>
      <c r="I1471" s="39" t="s">
        <v>4466</v>
      </c>
      <c r="J1471" s="53" t="s">
        <v>4465</v>
      </c>
      <c r="K1471" s="54" t="s">
        <v>4466</v>
      </c>
    </row>
    <row r="1472" spans="1:11" x14ac:dyDescent="0.45">
      <c r="A1472" s="39" t="s">
        <v>4432</v>
      </c>
      <c r="B1472" s="53" t="s">
        <v>163</v>
      </c>
      <c r="C1472" s="39" t="s">
        <v>4469</v>
      </c>
      <c r="D1472" s="53" t="s">
        <v>4470</v>
      </c>
      <c r="E1472" s="60" t="s">
        <v>4470</v>
      </c>
      <c r="F1472" s="60" t="str">
        <f t="shared" si="22"/>
        <v>広島県福山市</v>
      </c>
      <c r="G1472" s="61">
        <v>34207</v>
      </c>
      <c r="H1472" s="53" t="s">
        <v>4471</v>
      </c>
      <c r="I1472" s="39" t="s">
        <v>4472</v>
      </c>
      <c r="J1472" s="53" t="s">
        <v>4471</v>
      </c>
      <c r="K1472" s="54" t="s">
        <v>4472</v>
      </c>
    </row>
    <row r="1473" spans="1:11" x14ac:dyDescent="0.45">
      <c r="A1473" s="39" t="s">
        <v>4432</v>
      </c>
      <c r="B1473" s="53" t="s">
        <v>163</v>
      </c>
      <c r="C1473" s="39" t="s">
        <v>4473</v>
      </c>
      <c r="D1473" s="53" t="s">
        <v>2225</v>
      </c>
      <c r="E1473" s="60" t="s">
        <v>2225</v>
      </c>
      <c r="F1473" s="60" t="str">
        <f t="shared" si="22"/>
        <v>広島県府中市</v>
      </c>
      <c r="G1473" s="61">
        <v>34208</v>
      </c>
      <c r="H1473" s="53" t="s">
        <v>4471</v>
      </c>
      <c r="I1473" s="39" t="s">
        <v>4472</v>
      </c>
      <c r="J1473" s="53" t="s">
        <v>4471</v>
      </c>
      <c r="K1473" s="54" t="s">
        <v>4472</v>
      </c>
    </row>
    <row r="1474" spans="1:11" x14ac:dyDescent="0.45">
      <c r="A1474" s="39" t="s">
        <v>4432</v>
      </c>
      <c r="B1474" s="53" t="s">
        <v>163</v>
      </c>
      <c r="C1474" s="39" t="s">
        <v>4474</v>
      </c>
      <c r="D1474" s="53" t="s">
        <v>4475</v>
      </c>
      <c r="E1474" s="60" t="s">
        <v>4475</v>
      </c>
      <c r="F1474" s="60" t="str">
        <f t="shared" si="22"/>
        <v>広島県三次市</v>
      </c>
      <c r="G1474" s="61">
        <v>34209</v>
      </c>
      <c r="H1474" s="53" t="s">
        <v>4476</v>
      </c>
      <c r="I1474" s="39" t="s">
        <v>4477</v>
      </c>
      <c r="J1474" s="53" t="s">
        <v>4476</v>
      </c>
      <c r="K1474" s="54" t="s">
        <v>4477</v>
      </c>
    </row>
    <row r="1475" spans="1:11" x14ac:dyDescent="0.45">
      <c r="A1475" s="39" t="s">
        <v>4432</v>
      </c>
      <c r="B1475" s="53" t="s">
        <v>163</v>
      </c>
      <c r="C1475" s="39" t="s">
        <v>4478</v>
      </c>
      <c r="D1475" s="53" t="s">
        <v>4479</v>
      </c>
      <c r="E1475" s="60" t="s">
        <v>4479</v>
      </c>
      <c r="F1475" s="60" t="str">
        <f t="shared" ref="F1475:F1538" si="23">B1475&amp;E1475</f>
        <v>広島県庄原市</v>
      </c>
      <c r="G1475" s="61">
        <v>34210</v>
      </c>
      <c r="H1475" s="53" t="s">
        <v>4476</v>
      </c>
      <c r="I1475" s="39" t="s">
        <v>4477</v>
      </c>
      <c r="J1475" s="53" t="s">
        <v>4476</v>
      </c>
      <c r="K1475" s="54" t="s">
        <v>4477</v>
      </c>
    </row>
    <row r="1476" spans="1:11" x14ac:dyDescent="0.45">
      <c r="A1476" s="39" t="s">
        <v>4432</v>
      </c>
      <c r="B1476" s="53" t="s">
        <v>163</v>
      </c>
      <c r="C1476" s="39" t="s">
        <v>4480</v>
      </c>
      <c r="D1476" s="53" t="s">
        <v>4481</v>
      </c>
      <c r="E1476" s="60" t="s">
        <v>4481</v>
      </c>
      <c r="F1476" s="60" t="str">
        <f t="shared" si="23"/>
        <v>広島県大竹市</v>
      </c>
      <c r="G1476" s="61">
        <v>34211</v>
      </c>
      <c r="H1476" s="53" t="s">
        <v>4482</v>
      </c>
      <c r="I1476" s="39" t="s">
        <v>4483</v>
      </c>
      <c r="J1476" s="53" t="s">
        <v>4482</v>
      </c>
      <c r="K1476" s="54" t="s">
        <v>4483</v>
      </c>
    </row>
    <row r="1477" spans="1:11" x14ac:dyDescent="0.45">
      <c r="A1477" s="39" t="s">
        <v>4432</v>
      </c>
      <c r="B1477" s="53" t="s">
        <v>163</v>
      </c>
      <c r="C1477" s="39" t="s">
        <v>4484</v>
      </c>
      <c r="D1477" s="53" t="s">
        <v>4485</v>
      </c>
      <c r="E1477" s="60" t="s">
        <v>4485</v>
      </c>
      <c r="F1477" s="60" t="str">
        <f t="shared" si="23"/>
        <v>広島県東広島市</v>
      </c>
      <c r="G1477" s="61">
        <v>34212</v>
      </c>
      <c r="H1477" s="53" t="s">
        <v>4461</v>
      </c>
      <c r="I1477" s="39" t="s">
        <v>4462</v>
      </c>
      <c r="J1477" s="53" t="s">
        <v>4461</v>
      </c>
      <c r="K1477" s="54" t="s">
        <v>4462</v>
      </c>
    </row>
    <row r="1478" spans="1:11" x14ac:dyDescent="0.45">
      <c r="A1478" s="39" t="s">
        <v>4432</v>
      </c>
      <c r="B1478" s="53" t="s">
        <v>163</v>
      </c>
      <c r="C1478" s="39" t="s">
        <v>4486</v>
      </c>
      <c r="D1478" s="53" t="s">
        <v>4487</v>
      </c>
      <c r="E1478" s="60" t="s">
        <v>4487</v>
      </c>
      <c r="F1478" s="60" t="str">
        <f t="shared" si="23"/>
        <v>広島県廿日市市</v>
      </c>
      <c r="G1478" s="61">
        <v>34213</v>
      </c>
      <c r="H1478" s="53" t="s">
        <v>4482</v>
      </c>
      <c r="I1478" s="39" t="s">
        <v>4483</v>
      </c>
      <c r="J1478" s="53" t="s">
        <v>4482</v>
      </c>
      <c r="K1478" s="54" t="s">
        <v>4483</v>
      </c>
    </row>
    <row r="1479" spans="1:11" x14ac:dyDescent="0.45">
      <c r="A1479" s="39" t="s">
        <v>4432</v>
      </c>
      <c r="B1479" s="53" t="s">
        <v>163</v>
      </c>
      <c r="C1479" s="39" t="s">
        <v>4488</v>
      </c>
      <c r="D1479" s="53" t="s">
        <v>4489</v>
      </c>
      <c r="E1479" s="60" t="s">
        <v>4489</v>
      </c>
      <c r="F1479" s="60" t="str">
        <f t="shared" si="23"/>
        <v>広島県安芸高田市</v>
      </c>
      <c r="G1479" s="61">
        <v>34214</v>
      </c>
      <c r="H1479" s="53" t="s">
        <v>4435</v>
      </c>
      <c r="I1479" s="39" t="s">
        <v>4436</v>
      </c>
      <c r="J1479" s="53" t="s">
        <v>4435</v>
      </c>
      <c r="K1479" s="54" t="s">
        <v>4436</v>
      </c>
    </row>
    <row r="1480" spans="1:11" x14ac:dyDescent="0.45">
      <c r="A1480" s="39" t="s">
        <v>4432</v>
      </c>
      <c r="B1480" s="53" t="s">
        <v>163</v>
      </c>
      <c r="C1480" s="39" t="s">
        <v>4490</v>
      </c>
      <c r="D1480" s="53" t="s">
        <v>4491</v>
      </c>
      <c r="E1480" s="60" t="s">
        <v>4491</v>
      </c>
      <c r="F1480" s="60" t="str">
        <f t="shared" si="23"/>
        <v>広島県江田島市</v>
      </c>
      <c r="G1480" s="61">
        <v>34215</v>
      </c>
      <c r="H1480" s="53" t="s">
        <v>4457</v>
      </c>
      <c r="I1480" s="39" t="s">
        <v>4458</v>
      </c>
      <c r="J1480" s="53" t="s">
        <v>4457</v>
      </c>
      <c r="K1480" s="54" t="s">
        <v>4458</v>
      </c>
    </row>
    <row r="1481" spans="1:11" x14ac:dyDescent="0.45">
      <c r="A1481" s="39" t="s">
        <v>4432</v>
      </c>
      <c r="B1481" s="53" t="s">
        <v>163</v>
      </c>
      <c r="C1481" s="39" t="s">
        <v>4492</v>
      </c>
      <c r="D1481" s="53" t="s">
        <v>4493</v>
      </c>
      <c r="E1481" s="60" t="s">
        <v>4494</v>
      </c>
      <c r="F1481" s="60" t="str">
        <f t="shared" si="23"/>
        <v>広島県安芸郡府中町</v>
      </c>
      <c r="G1481" s="61">
        <v>34302</v>
      </c>
      <c r="H1481" s="53" t="s">
        <v>4435</v>
      </c>
      <c r="I1481" s="39" t="s">
        <v>4436</v>
      </c>
      <c r="J1481" s="53" t="s">
        <v>4435</v>
      </c>
      <c r="K1481" s="54" t="s">
        <v>4436</v>
      </c>
    </row>
    <row r="1482" spans="1:11" x14ac:dyDescent="0.45">
      <c r="A1482" s="39" t="s">
        <v>4432</v>
      </c>
      <c r="B1482" s="53" t="s">
        <v>163</v>
      </c>
      <c r="C1482" s="39" t="s">
        <v>4495</v>
      </c>
      <c r="D1482" s="53" t="s">
        <v>4496</v>
      </c>
      <c r="E1482" s="60" t="s">
        <v>4497</v>
      </c>
      <c r="F1482" s="60" t="str">
        <f t="shared" si="23"/>
        <v>広島県安芸郡海田町</v>
      </c>
      <c r="G1482" s="61">
        <v>34304</v>
      </c>
      <c r="H1482" s="53" t="s">
        <v>4435</v>
      </c>
      <c r="I1482" s="39" t="s">
        <v>4436</v>
      </c>
      <c r="J1482" s="53" t="s">
        <v>4435</v>
      </c>
      <c r="K1482" s="54" t="s">
        <v>4436</v>
      </c>
    </row>
    <row r="1483" spans="1:11" x14ac:dyDescent="0.45">
      <c r="A1483" s="39" t="s">
        <v>4432</v>
      </c>
      <c r="B1483" s="53" t="s">
        <v>163</v>
      </c>
      <c r="C1483" s="39" t="s">
        <v>4498</v>
      </c>
      <c r="D1483" s="53" t="s">
        <v>4499</v>
      </c>
      <c r="E1483" s="60" t="s">
        <v>4500</v>
      </c>
      <c r="F1483" s="60" t="str">
        <f t="shared" si="23"/>
        <v>広島県安芸郡熊野町</v>
      </c>
      <c r="G1483" s="61">
        <v>34307</v>
      </c>
      <c r="H1483" s="53" t="s">
        <v>4435</v>
      </c>
      <c r="I1483" s="39" t="s">
        <v>4436</v>
      </c>
      <c r="J1483" s="53" t="s">
        <v>4435</v>
      </c>
      <c r="K1483" s="54" t="s">
        <v>4436</v>
      </c>
    </row>
    <row r="1484" spans="1:11" x14ac:dyDescent="0.45">
      <c r="A1484" s="39" t="s">
        <v>4432</v>
      </c>
      <c r="B1484" s="53" t="s">
        <v>163</v>
      </c>
      <c r="C1484" s="39" t="s">
        <v>4501</v>
      </c>
      <c r="D1484" s="53" t="s">
        <v>4502</v>
      </c>
      <c r="E1484" s="60" t="s">
        <v>4503</v>
      </c>
      <c r="F1484" s="60" t="str">
        <f t="shared" si="23"/>
        <v>広島県安芸郡坂町</v>
      </c>
      <c r="G1484" s="61">
        <v>34309</v>
      </c>
      <c r="H1484" s="53" t="s">
        <v>4435</v>
      </c>
      <c r="I1484" s="39" t="s">
        <v>4436</v>
      </c>
      <c r="J1484" s="53" t="s">
        <v>4435</v>
      </c>
      <c r="K1484" s="54" t="s">
        <v>4436</v>
      </c>
    </row>
    <row r="1485" spans="1:11" x14ac:dyDescent="0.45">
      <c r="A1485" s="39" t="s">
        <v>4432</v>
      </c>
      <c r="B1485" s="53" t="s">
        <v>163</v>
      </c>
      <c r="C1485" s="39" t="s">
        <v>4504</v>
      </c>
      <c r="D1485" s="53" t="s">
        <v>4505</v>
      </c>
      <c r="E1485" s="60" t="s">
        <v>4506</v>
      </c>
      <c r="F1485" s="60" t="str">
        <f t="shared" si="23"/>
        <v>広島県山県郡安芸太田町</v>
      </c>
      <c r="G1485" s="61">
        <v>34368</v>
      </c>
      <c r="H1485" s="53" t="s">
        <v>4435</v>
      </c>
      <c r="I1485" s="39" t="s">
        <v>4436</v>
      </c>
      <c r="J1485" s="53" t="s">
        <v>4435</v>
      </c>
      <c r="K1485" s="54" t="s">
        <v>4436</v>
      </c>
    </row>
    <row r="1486" spans="1:11" x14ac:dyDescent="0.45">
      <c r="A1486" s="39" t="s">
        <v>4432</v>
      </c>
      <c r="B1486" s="53" t="s">
        <v>163</v>
      </c>
      <c r="C1486" s="39" t="s">
        <v>4507</v>
      </c>
      <c r="D1486" s="53" t="s">
        <v>4508</v>
      </c>
      <c r="E1486" s="60" t="s">
        <v>4509</v>
      </c>
      <c r="F1486" s="60" t="str">
        <f t="shared" si="23"/>
        <v>広島県山県郡北広島町</v>
      </c>
      <c r="G1486" s="61">
        <v>34369</v>
      </c>
      <c r="H1486" s="53" t="s">
        <v>4435</v>
      </c>
      <c r="I1486" s="39" t="s">
        <v>4436</v>
      </c>
      <c r="J1486" s="53" t="s">
        <v>4435</v>
      </c>
      <c r="K1486" s="54" t="s">
        <v>4436</v>
      </c>
    </row>
    <row r="1487" spans="1:11" x14ac:dyDescent="0.45">
      <c r="A1487" s="39" t="s">
        <v>4432</v>
      </c>
      <c r="B1487" s="53" t="s">
        <v>163</v>
      </c>
      <c r="C1487" s="39" t="s">
        <v>4510</v>
      </c>
      <c r="D1487" s="53" t="s">
        <v>4511</v>
      </c>
      <c r="E1487" s="60" t="s">
        <v>4512</v>
      </c>
      <c r="F1487" s="60" t="str">
        <f t="shared" si="23"/>
        <v>広島県豊田郡大崎上島町</v>
      </c>
      <c r="G1487" s="61">
        <v>34431</v>
      </c>
      <c r="H1487" s="53" t="s">
        <v>4461</v>
      </c>
      <c r="I1487" s="39" t="s">
        <v>4462</v>
      </c>
      <c r="J1487" s="53" t="s">
        <v>4461</v>
      </c>
      <c r="K1487" s="54" t="s">
        <v>4462</v>
      </c>
    </row>
    <row r="1488" spans="1:11" x14ac:dyDescent="0.45">
      <c r="A1488" s="39" t="s">
        <v>4432</v>
      </c>
      <c r="B1488" s="53" t="s">
        <v>163</v>
      </c>
      <c r="C1488" s="39" t="s">
        <v>4513</v>
      </c>
      <c r="D1488" s="53" t="s">
        <v>4514</v>
      </c>
      <c r="E1488" s="60" t="s">
        <v>4515</v>
      </c>
      <c r="F1488" s="60" t="str">
        <f t="shared" si="23"/>
        <v>広島県世羅郡世羅町</v>
      </c>
      <c r="G1488" s="61">
        <v>34462</v>
      </c>
      <c r="H1488" s="53" t="s">
        <v>4465</v>
      </c>
      <c r="I1488" s="39" t="s">
        <v>4466</v>
      </c>
      <c r="J1488" s="53" t="s">
        <v>4465</v>
      </c>
      <c r="K1488" s="54" t="s">
        <v>4466</v>
      </c>
    </row>
    <row r="1489" spans="1:11" x14ac:dyDescent="0.45">
      <c r="A1489" s="39" t="s">
        <v>4432</v>
      </c>
      <c r="B1489" s="53" t="s">
        <v>163</v>
      </c>
      <c r="C1489" s="39" t="s">
        <v>4516</v>
      </c>
      <c r="D1489" s="53" t="s">
        <v>4517</v>
      </c>
      <c r="E1489" s="60" t="s">
        <v>4518</v>
      </c>
      <c r="F1489" s="60" t="str">
        <f t="shared" si="23"/>
        <v>広島県神石郡神石高原町</v>
      </c>
      <c r="G1489" s="61">
        <v>34545</v>
      </c>
      <c r="H1489" s="53" t="s">
        <v>4471</v>
      </c>
      <c r="I1489" s="39" t="s">
        <v>4472</v>
      </c>
      <c r="J1489" s="53" t="s">
        <v>4471</v>
      </c>
      <c r="K1489" s="54" t="s">
        <v>4472</v>
      </c>
    </row>
    <row r="1490" spans="1:11" x14ac:dyDescent="0.45">
      <c r="A1490" s="39" t="s">
        <v>4519</v>
      </c>
      <c r="B1490" s="53" t="s">
        <v>164</v>
      </c>
      <c r="C1490" s="39" t="s">
        <v>4520</v>
      </c>
      <c r="D1490" s="53" t="s">
        <v>4521</v>
      </c>
      <c r="E1490" s="60" t="s">
        <v>4521</v>
      </c>
      <c r="F1490" s="60" t="str">
        <f t="shared" si="23"/>
        <v>山口県下関市</v>
      </c>
      <c r="G1490" s="61">
        <v>35201</v>
      </c>
      <c r="H1490" s="53" t="s">
        <v>4522</v>
      </c>
      <c r="I1490" s="39" t="s">
        <v>4523</v>
      </c>
      <c r="J1490" s="53" t="s">
        <v>4522</v>
      </c>
      <c r="K1490" s="54" t="s">
        <v>4523</v>
      </c>
    </row>
    <row r="1491" spans="1:11" x14ac:dyDescent="0.45">
      <c r="A1491" s="39" t="s">
        <v>4519</v>
      </c>
      <c r="B1491" s="53" t="s">
        <v>164</v>
      </c>
      <c r="C1491" s="39" t="s">
        <v>4524</v>
      </c>
      <c r="D1491" s="53" t="s">
        <v>4525</v>
      </c>
      <c r="E1491" s="60" t="s">
        <v>4525</v>
      </c>
      <c r="F1491" s="60" t="str">
        <f t="shared" si="23"/>
        <v>山口県宇部市</v>
      </c>
      <c r="G1491" s="61">
        <v>35202</v>
      </c>
      <c r="H1491" s="53" t="s">
        <v>4526</v>
      </c>
      <c r="I1491" s="39" t="s">
        <v>4527</v>
      </c>
      <c r="J1491" s="53" t="s">
        <v>4526</v>
      </c>
      <c r="K1491" s="54" t="s">
        <v>4527</v>
      </c>
    </row>
    <row r="1492" spans="1:11" x14ac:dyDescent="0.45">
      <c r="A1492" s="39" t="s">
        <v>4519</v>
      </c>
      <c r="B1492" s="53" t="s">
        <v>164</v>
      </c>
      <c r="C1492" s="39" t="s">
        <v>4528</v>
      </c>
      <c r="D1492" s="53" t="s">
        <v>4529</v>
      </c>
      <c r="E1492" s="60" t="s">
        <v>4529</v>
      </c>
      <c r="F1492" s="60" t="str">
        <f t="shared" si="23"/>
        <v>山口県山口市</v>
      </c>
      <c r="G1492" s="61">
        <v>35203</v>
      </c>
      <c r="H1492" s="53" t="s">
        <v>4530</v>
      </c>
      <c r="I1492" s="39" t="s">
        <v>4531</v>
      </c>
      <c r="J1492" s="53" t="s">
        <v>4530</v>
      </c>
      <c r="K1492" s="54" t="s">
        <v>4531</v>
      </c>
    </row>
    <row r="1493" spans="1:11" x14ac:dyDescent="0.45">
      <c r="A1493" s="39" t="s">
        <v>4519</v>
      </c>
      <c r="B1493" s="53" t="s">
        <v>164</v>
      </c>
      <c r="C1493" s="39" t="s">
        <v>4532</v>
      </c>
      <c r="D1493" s="53" t="s">
        <v>4533</v>
      </c>
      <c r="E1493" s="60" t="s">
        <v>4533</v>
      </c>
      <c r="F1493" s="60" t="str">
        <f t="shared" si="23"/>
        <v>山口県萩市</v>
      </c>
      <c r="G1493" s="61">
        <v>35204</v>
      </c>
      <c r="H1493" s="53" t="s">
        <v>4534</v>
      </c>
      <c r="I1493" s="39" t="s">
        <v>4535</v>
      </c>
      <c r="J1493" s="53" t="s">
        <v>4534</v>
      </c>
      <c r="K1493" s="54" t="s">
        <v>4535</v>
      </c>
    </row>
    <row r="1494" spans="1:11" x14ac:dyDescent="0.45">
      <c r="A1494" s="39" t="s">
        <v>4519</v>
      </c>
      <c r="B1494" s="53" t="s">
        <v>164</v>
      </c>
      <c r="C1494" s="39" t="s">
        <v>4536</v>
      </c>
      <c r="D1494" s="53" t="s">
        <v>4537</v>
      </c>
      <c r="E1494" s="60" t="s">
        <v>4537</v>
      </c>
      <c r="F1494" s="60" t="str">
        <f t="shared" si="23"/>
        <v>山口県防府市</v>
      </c>
      <c r="G1494" s="61">
        <v>35206</v>
      </c>
      <c r="H1494" s="53" t="s">
        <v>4530</v>
      </c>
      <c r="I1494" s="39" t="s">
        <v>4531</v>
      </c>
      <c r="J1494" s="53" t="s">
        <v>4530</v>
      </c>
      <c r="K1494" s="54" t="s">
        <v>4531</v>
      </c>
    </row>
    <row r="1495" spans="1:11" x14ac:dyDescent="0.45">
      <c r="A1495" s="39" t="s">
        <v>4519</v>
      </c>
      <c r="B1495" s="53" t="s">
        <v>164</v>
      </c>
      <c r="C1495" s="39" t="s">
        <v>4538</v>
      </c>
      <c r="D1495" s="53" t="s">
        <v>4539</v>
      </c>
      <c r="E1495" s="60" t="s">
        <v>4539</v>
      </c>
      <c r="F1495" s="60" t="str">
        <f t="shared" si="23"/>
        <v>山口県下松市</v>
      </c>
      <c r="G1495" s="61">
        <v>35207</v>
      </c>
      <c r="H1495" s="53" t="s">
        <v>4540</v>
      </c>
      <c r="I1495" s="39" t="s">
        <v>4541</v>
      </c>
      <c r="J1495" s="53" t="s">
        <v>4540</v>
      </c>
      <c r="K1495" s="54" t="s">
        <v>4541</v>
      </c>
    </row>
    <row r="1496" spans="1:11" x14ac:dyDescent="0.45">
      <c r="A1496" s="39" t="s">
        <v>4519</v>
      </c>
      <c r="B1496" s="53" t="s">
        <v>164</v>
      </c>
      <c r="C1496" s="39" t="s">
        <v>4542</v>
      </c>
      <c r="D1496" s="53" t="s">
        <v>4543</v>
      </c>
      <c r="E1496" s="60" t="s">
        <v>4543</v>
      </c>
      <c r="F1496" s="60" t="str">
        <f t="shared" si="23"/>
        <v>山口県岩国市</v>
      </c>
      <c r="G1496" s="61">
        <v>35208</v>
      </c>
      <c r="H1496" s="53" t="s">
        <v>4544</v>
      </c>
      <c r="I1496" s="39" t="s">
        <v>4545</v>
      </c>
      <c r="J1496" s="53" t="s">
        <v>4544</v>
      </c>
      <c r="K1496" s="54" t="s">
        <v>4545</v>
      </c>
    </row>
    <row r="1497" spans="1:11" x14ac:dyDescent="0.45">
      <c r="A1497" s="39" t="s">
        <v>4519</v>
      </c>
      <c r="B1497" s="53" t="s">
        <v>164</v>
      </c>
      <c r="C1497" s="39" t="s">
        <v>4546</v>
      </c>
      <c r="D1497" s="53" t="s">
        <v>4547</v>
      </c>
      <c r="E1497" s="60" t="s">
        <v>4547</v>
      </c>
      <c r="F1497" s="60" t="str">
        <f t="shared" si="23"/>
        <v>山口県光市</v>
      </c>
      <c r="G1497" s="61">
        <v>35210</v>
      </c>
      <c r="H1497" s="53" t="s">
        <v>4540</v>
      </c>
      <c r="I1497" s="39" t="s">
        <v>4541</v>
      </c>
      <c r="J1497" s="53" t="s">
        <v>4540</v>
      </c>
      <c r="K1497" s="54" t="s">
        <v>4541</v>
      </c>
    </row>
    <row r="1498" spans="1:11" x14ac:dyDescent="0.45">
      <c r="A1498" s="39" t="s">
        <v>4519</v>
      </c>
      <c r="B1498" s="53" t="s">
        <v>164</v>
      </c>
      <c r="C1498" s="39" t="s">
        <v>4548</v>
      </c>
      <c r="D1498" s="53" t="s">
        <v>4549</v>
      </c>
      <c r="E1498" s="60" t="s">
        <v>4549</v>
      </c>
      <c r="F1498" s="60" t="str">
        <f t="shared" si="23"/>
        <v>山口県長門市</v>
      </c>
      <c r="G1498" s="61">
        <v>35211</v>
      </c>
      <c r="H1498" s="53" t="s">
        <v>4550</v>
      </c>
      <c r="I1498" s="39" t="s">
        <v>4551</v>
      </c>
      <c r="J1498" s="53" t="s">
        <v>4550</v>
      </c>
      <c r="K1498" s="54" t="s">
        <v>4551</v>
      </c>
    </row>
    <row r="1499" spans="1:11" x14ac:dyDescent="0.45">
      <c r="A1499" s="39" t="s">
        <v>4519</v>
      </c>
      <c r="B1499" s="53" t="s">
        <v>164</v>
      </c>
      <c r="C1499" s="39" t="s">
        <v>4552</v>
      </c>
      <c r="D1499" s="53" t="s">
        <v>4553</v>
      </c>
      <c r="E1499" s="60" t="s">
        <v>4553</v>
      </c>
      <c r="F1499" s="60" t="str">
        <f t="shared" si="23"/>
        <v>山口県柳井市</v>
      </c>
      <c r="G1499" s="61">
        <v>35212</v>
      </c>
      <c r="H1499" s="53" t="s">
        <v>4554</v>
      </c>
      <c r="I1499" s="39" t="s">
        <v>4555</v>
      </c>
      <c r="J1499" s="53" t="s">
        <v>4554</v>
      </c>
      <c r="K1499" s="54" t="s">
        <v>4555</v>
      </c>
    </row>
    <row r="1500" spans="1:11" x14ac:dyDescent="0.45">
      <c r="A1500" s="39" t="s">
        <v>4519</v>
      </c>
      <c r="B1500" s="53" t="s">
        <v>164</v>
      </c>
      <c r="C1500" s="39" t="s">
        <v>4556</v>
      </c>
      <c r="D1500" s="53" t="s">
        <v>4557</v>
      </c>
      <c r="E1500" s="60" t="s">
        <v>4557</v>
      </c>
      <c r="F1500" s="60" t="str">
        <f t="shared" si="23"/>
        <v>山口県美祢市</v>
      </c>
      <c r="G1500" s="61">
        <v>35213</v>
      </c>
      <c r="H1500" s="53" t="s">
        <v>4526</v>
      </c>
      <c r="I1500" s="39" t="s">
        <v>4527</v>
      </c>
      <c r="J1500" s="53" t="s">
        <v>4526</v>
      </c>
      <c r="K1500" s="54" t="s">
        <v>4527</v>
      </c>
    </row>
    <row r="1501" spans="1:11" x14ac:dyDescent="0.45">
      <c r="A1501" s="39" t="s">
        <v>4519</v>
      </c>
      <c r="B1501" s="53" t="s">
        <v>164</v>
      </c>
      <c r="C1501" s="39" t="s">
        <v>4558</v>
      </c>
      <c r="D1501" s="53" t="s">
        <v>4559</v>
      </c>
      <c r="E1501" s="60" t="s">
        <v>4559</v>
      </c>
      <c r="F1501" s="60" t="str">
        <f t="shared" si="23"/>
        <v>山口県周南市</v>
      </c>
      <c r="G1501" s="61">
        <v>35215</v>
      </c>
      <c r="H1501" s="53" t="s">
        <v>4540</v>
      </c>
      <c r="I1501" s="39" t="s">
        <v>4541</v>
      </c>
      <c r="J1501" s="53" t="s">
        <v>4540</v>
      </c>
      <c r="K1501" s="54" t="s">
        <v>4541</v>
      </c>
    </row>
    <row r="1502" spans="1:11" x14ac:dyDescent="0.45">
      <c r="A1502" s="39" t="s">
        <v>4519</v>
      </c>
      <c r="B1502" s="53" t="s">
        <v>164</v>
      </c>
      <c r="C1502" s="39" t="s">
        <v>4560</v>
      </c>
      <c r="D1502" s="53" t="s">
        <v>4561</v>
      </c>
      <c r="E1502" s="60" t="s">
        <v>4561</v>
      </c>
      <c r="F1502" s="60" t="str">
        <f t="shared" si="23"/>
        <v>山口県山陽小野田市</v>
      </c>
      <c r="G1502" s="61">
        <v>35216</v>
      </c>
      <c r="H1502" s="53" t="s">
        <v>4526</v>
      </c>
      <c r="I1502" s="39" t="s">
        <v>4527</v>
      </c>
      <c r="J1502" s="53" t="s">
        <v>4526</v>
      </c>
      <c r="K1502" s="54" t="s">
        <v>4527</v>
      </c>
    </row>
    <row r="1503" spans="1:11" x14ac:dyDescent="0.45">
      <c r="A1503" s="39" t="s">
        <v>4519</v>
      </c>
      <c r="B1503" s="53" t="s">
        <v>164</v>
      </c>
      <c r="C1503" s="39" t="s">
        <v>4562</v>
      </c>
      <c r="D1503" s="53" t="s">
        <v>4563</v>
      </c>
      <c r="E1503" s="60" t="s">
        <v>4564</v>
      </c>
      <c r="F1503" s="60" t="str">
        <f t="shared" si="23"/>
        <v>山口県大島郡周防大島町</v>
      </c>
      <c r="G1503" s="61">
        <v>35305</v>
      </c>
      <c r="H1503" s="53" t="s">
        <v>4554</v>
      </c>
      <c r="I1503" s="39" t="s">
        <v>4555</v>
      </c>
      <c r="J1503" s="53" t="s">
        <v>4554</v>
      </c>
      <c r="K1503" s="54" t="s">
        <v>4555</v>
      </c>
    </row>
    <row r="1504" spans="1:11" x14ac:dyDescent="0.45">
      <c r="A1504" s="39" t="s">
        <v>4519</v>
      </c>
      <c r="B1504" s="53" t="s">
        <v>164</v>
      </c>
      <c r="C1504" s="39" t="s">
        <v>4565</v>
      </c>
      <c r="D1504" s="53" t="s">
        <v>4566</v>
      </c>
      <c r="E1504" s="60" t="s">
        <v>4567</v>
      </c>
      <c r="F1504" s="60" t="str">
        <f t="shared" si="23"/>
        <v>山口県玖珂郡和木町</v>
      </c>
      <c r="G1504" s="61">
        <v>35321</v>
      </c>
      <c r="H1504" s="53" t="s">
        <v>4544</v>
      </c>
      <c r="I1504" s="39" t="s">
        <v>4545</v>
      </c>
      <c r="J1504" s="53" t="s">
        <v>4544</v>
      </c>
      <c r="K1504" s="54" t="s">
        <v>4545</v>
      </c>
    </row>
    <row r="1505" spans="1:11" x14ac:dyDescent="0.45">
      <c r="A1505" s="39" t="s">
        <v>4519</v>
      </c>
      <c r="B1505" s="53" t="s">
        <v>164</v>
      </c>
      <c r="C1505" s="39" t="s">
        <v>4568</v>
      </c>
      <c r="D1505" s="53" t="s">
        <v>4569</v>
      </c>
      <c r="E1505" s="60" t="s">
        <v>4570</v>
      </c>
      <c r="F1505" s="60" t="str">
        <f t="shared" si="23"/>
        <v>山口県熊毛郡上関町</v>
      </c>
      <c r="G1505" s="61">
        <v>35341</v>
      </c>
      <c r="H1505" s="53" t="s">
        <v>4554</v>
      </c>
      <c r="I1505" s="39" t="s">
        <v>4555</v>
      </c>
      <c r="J1505" s="53" t="s">
        <v>4554</v>
      </c>
      <c r="K1505" s="54" t="s">
        <v>4555</v>
      </c>
    </row>
    <row r="1506" spans="1:11" x14ac:dyDescent="0.45">
      <c r="A1506" s="39" t="s">
        <v>4519</v>
      </c>
      <c r="B1506" s="53" t="s">
        <v>164</v>
      </c>
      <c r="C1506" s="39" t="s">
        <v>4571</v>
      </c>
      <c r="D1506" s="53" t="s">
        <v>4572</v>
      </c>
      <c r="E1506" s="60" t="s">
        <v>4573</v>
      </c>
      <c r="F1506" s="60" t="str">
        <f t="shared" si="23"/>
        <v>山口県熊毛郡田布施町</v>
      </c>
      <c r="G1506" s="61">
        <v>35343</v>
      </c>
      <c r="H1506" s="53" t="s">
        <v>4554</v>
      </c>
      <c r="I1506" s="39" t="s">
        <v>4555</v>
      </c>
      <c r="J1506" s="53" t="s">
        <v>4554</v>
      </c>
      <c r="K1506" s="54" t="s">
        <v>4555</v>
      </c>
    </row>
    <row r="1507" spans="1:11" x14ac:dyDescent="0.45">
      <c r="A1507" s="39" t="s">
        <v>4519</v>
      </c>
      <c r="B1507" s="53" t="s">
        <v>164</v>
      </c>
      <c r="C1507" s="39" t="s">
        <v>4574</v>
      </c>
      <c r="D1507" s="53" t="s">
        <v>4575</v>
      </c>
      <c r="E1507" s="60" t="s">
        <v>4576</v>
      </c>
      <c r="F1507" s="60" t="str">
        <f t="shared" si="23"/>
        <v>山口県熊毛郡平生町</v>
      </c>
      <c r="G1507" s="61">
        <v>35344</v>
      </c>
      <c r="H1507" s="53" t="s">
        <v>4554</v>
      </c>
      <c r="I1507" s="39" t="s">
        <v>4555</v>
      </c>
      <c r="J1507" s="53" t="s">
        <v>4554</v>
      </c>
      <c r="K1507" s="54" t="s">
        <v>4555</v>
      </c>
    </row>
    <row r="1508" spans="1:11" x14ac:dyDescent="0.45">
      <c r="A1508" s="39" t="s">
        <v>4519</v>
      </c>
      <c r="B1508" s="53" t="s">
        <v>164</v>
      </c>
      <c r="C1508" s="39" t="s">
        <v>4577</v>
      </c>
      <c r="D1508" s="53" t="s">
        <v>4578</v>
      </c>
      <c r="E1508" s="60" t="s">
        <v>4579</v>
      </c>
      <c r="F1508" s="60" t="str">
        <f t="shared" si="23"/>
        <v>山口県阿武郡阿武町</v>
      </c>
      <c r="G1508" s="61">
        <v>35502</v>
      </c>
      <c r="H1508" s="53" t="s">
        <v>4534</v>
      </c>
      <c r="I1508" s="39" t="s">
        <v>4535</v>
      </c>
      <c r="J1508" s="53" t="s">
        <v>4534</v>
      </c>
      <c r="K1508" s="54" t="s">
        <v>4535</v>
      </c>
    </row>
    <row r="1509" spans="1:11" x14ac:dyDescent="0.45">
      <c r="A1509" s="39" t="s">
        <v>4580</v>
      </c>
      <c r="B1509" s="53" t="s">
        <v>165</v>
      </c>
      <c r="C1509" s="39" t="s">
        <v>4581</v>
      </c>
      <c r="D1509" s="53" t="s">
        <v>4582</v>
      </c>
      <c r="E1509" s="60" t="s">
        <v>4582</v>
      </c>
      <c r="F1509" s="60" t="str">
        <f t="shared" si="23"/>
        <v>徳島県徳島市</v>
      </c>
      <c r="G1509" s="61">
        <v>36201</v>
      </c>
      <c r="H1509" s="53" t="s">
        <v>1860</v>
      </c>
      <c r="I1509" s="39" t="s">
        <v>4583</v>
      </c>
      <c r="J1509" s="53" t="s">
        <v>1860</v>
      </c>
      <c r="K1509" s="54" t="s">
        <v>4583</v>
      </c>
    </row>
    <row r="1510" spans="1:11" x14ac:dyDescent="0.45">
      <c r="A1510" s="39" t="s">
        <v>4580</v>
      </c>
      <c r="B1510" s="53" t="s">
        <v>165</v>
      </c>
      <c r="C1510" s="39" t="s">
        <v>4584</v>
      </c>
      <c r="D1510" s="53" t="s">
        <v>4585</v>
      </c>
      <c r="E1510" s="60" t="s">
        <v>4585</v>
      </c>
      <c r="F1510" s="60" t="str">
        <f t="shared" si="23"/>
        <v>徳島県鳴門市</v>
      </c>
      <c r="G1510" s="61">
        <v>36202</v>
      </c>
      <c r="H1510" s="53" t="s">
        <v>1860</v>
      </c>
      <c r="I1510" s="39" t="s">
        <v>4583</v>
      </c>
      <c r="J1510" s="53" t="s">
        <v>1860</v>
      </c>
      <c r="K1510" s="54" t="s">
        <v>4583</v>
      </c>
    </row>
    <row r="1511" spans="1:11" x14ac:dyDescent="0.45">
      <c r="A1511" s="39" t="s">
        <v>4580</v>
      </c>
      <c r="B1511" s="53" t="s">
        <v>165</v>
      </c>
      <c r="C1511" s="39" t="s">
        <v>4586</v>
      </c>
      <c r="D1511" s="53" t="s">
        <v>4587</v>
      </c>
      <c r="E1511" s="60" t="s">
        <v>4587</v>
      </c>
      <c r="F1511" s="60" t="str">
        <f t="shared" si="23"/>
        <v>徳島県小松島市</v>
      </c>
      <c r="G1511" s="61">
        <v>36203</v>
      </c>
      <c r="H1511" s="53" t="s">
        <v>1836</v>
      </c>
      <c r="I1511" s="39" t="s">
        <v>4588</v>
      </c>
      <c r="J1511" s="53" t="s">
        <v>1836</v>
      </c>
      <c r="K1511" s="54" t="s">
        <v>4588</v>
      </c>
    </row>
    <row r="1512" spans="1:11" x14ac:dyDescent="0.45">
      <c r="A1512" s="39" t="s">
        <v>4580</v>
      </c>
      <c r="B1512" s="53" t="s">
        <v>165</v>
      </c>
      <c r="C1512" s="39" t="s">
        <v>4589</v>
      </c>
      <c r="D1512" s="53" t="s">
        <v>4590</v>
      </c>
      <c r="E1512" s="60" t="s">
        <v>4590</v>
      </c>
      <c r="F1512" s="60" t="str">
        <f t="shared" si="23"/>
        <v>徳島県阿南市</v>
      </c>
      <c r="G1512" s="61">
        <v>36204</v>
      </c>
      <c r="H1512" s="53" t="s">
        <v>1836</v>
      </c>
      <c r="I1512" s="39" t="s">
        <v>4588</v>
      </c>
      <c r="J1512" s="53" t="s">
        <v>1836</v>
      </c>
      <c r="K1512" s="54" t="s">
        <v>4588</v>
      </c>
    </row>
    <row r="1513" spans="1:11" x14ac:dyDescent="0.45">
      <c r="A1513" s="39" t="s">
        <v>4580</v>
      </c>
      <c r="B1513" s="53" t="s">
        <v>165</v>
      </c>
      <c r="C1513" s="39" t="s">
        <v>4591</v>
      </c>
      <c r="D1513" s="53" t="s">
        <v>4592</v>
      </c>
      <c r="E1513" s="60" t="s">
        <v>4592</v>
      </c>
      <c r="F1513" s="60" t="str">
        <f t="shared" si="23"/>
        <v>徳島県吉野川市</v>
      </c>
      <c r="G1513" s="61">
        <v>36205</v>
      </c>
      <c r="H1513" s="53" t="s">
        <v>1860</v>
      </c>
      <c r="I1513" s="39" t="s">
        <v>4583</v>
      </c>
      <c r="J1513" s="53" t="s">
        <v>1860</v>
      </c>
      <c r="K1513" s="54" t="s">
        <v>4583</v>
      </c>
    </row>
    <row r="1514" spans="1:11" x14ac:dyDescent="0.45">
      <c r="A1514" s="39" t="s">
        <v>4580</v>
      </c>
      <c r="B1514" s="53" t="s">
        <v>165</v>
      </c>
      <c r="C1514" s="39" t="s">
        <v>4593</v>
      </c>
      <c r="D1514" s="53" t="s">
        <v>4594</v>
      </c>
      <c r="E1514" s="60" t="s">
        <v>4594</v>
      </c>
      <c r="F1514" s="60" t="str">
        <f t="shared" si="23"/>
        <v>徳島県阿波市</v>
      </c>
      <c r="G1514" s="61">
        <v>36206</v>
      </c>
      <c r="H1514" s="53" t="s">
        <v>1860</v>
      </c>
      <c r="I1514" s="39" t="s">
        <v>4583</v>
      </c>
      <c r="J1514" s="53" t="s">
        <v>1860</v>
      </c>
      <c r="K1514" s="54" t="s">
        <v>4583</v>
      </c>
    </row>
    <row r="1515" spans="1:11" x14ac:dyDescent="0.45">
      <c r="A1515" s="39" t="s">
        <v>4580</v>
      </c>
      <c r="B1515" s="53" t="s">
        <v>165</v>
      </c>
      <c r="C1515" s="39" t="s">
        <v>4595</v>
      </c>
      <c r="D1515" s="53" t="s">
        <v>4596</v>
      </c>
      <c r="E1515" s="60" t="s">
        <v>4596</v>
      </c>
      <c r="F1515" s="60" t="str">
        <f t="shared" si="23"/>
        <v>徳島県美馬市</v>
      </c>
      <c r="G1515" s="61">
        <v>36207</v>
      </c>
      <c r="H1515" s="53" t="s">
        <v>1848</v>
      </c>
      <c r="I1515" s="39" t="s">
        <v>4597</v>
      </c>
      <c r="J1515" s="53" t="s">
        <v>1848</v>
      </c>
      <c r="K1515" s="54" t="s">
        <v>4597</v>
      </c>
    </row>
    <row r="1516" spans="1:11" x14ac:dyDescent="0.45">
      <c r="A1516" s="39" t="s">
        <v>4580</v>
      </c>
      <c r="B1516" s="53" t="s">
        <v>165</v>
      </c>
      <c r="C1516" s="39" t="s">
        <v>4598</v>
      </c>
      <c r="D1516" s="53" t="s">
        <v>4599</v>
      </c>
      <c r="E1516" s="60" t="s">
        <v>4599</v>
      </c>
      <c r="F1516" s="60" t="str">
        <f t="shared" si="23"/>
        <v>徳島県三好市</v>
      </c>
      <c r="G1516" s="61">
        <v>36208</v>
      </c>
      <c r="H1516" s="53" t="s">
        <v>1848</v>
      </c>
      <c r="I1516" s="39" t="s">
        <v>4597</v>
      </c>
      <c r="J1516" s="53" t="s">
        <v>1848</v>
      </c>
      <c r="K1516" s="54" t="s">
        <v>4597</v>
      </c>
    </row>
    <row r="1517" spans="1:11" x14ac:dyDescent="0.45">
      <c r="A1517" s="39" t="s">
        <v>4580</v>
      </c>
      <c r="B1517" s="53" t="s">
        <v>165</v>
      </c>
      <c r="C1517" s="39" t="s">
        <v>4600</v>
      </c>
      <c r="D1517" s="53" t="s">
        <v>4601</v>
      </c>
      <c r="E1517" s="60" t="s">
        <v>4602</v>
      </c>
      <c r="F1517" s="60" t="str">
        <f t="shared" si="23"/>
        <v>徳島県勝浦郡勝浦町</v>
      </c>
      <c r="G1517" s="61">
        <v>36301</v>
      </c>
      <c r="H1517" s="53" t="s">
        <v>1836</v>
      </c>
      <c r="I1517" s="39" t="s">
        <v>4588</v>
      </c>
      <c r="J1517" s="53" t="s">
        <v>1836</v>
      </c>
      <c r="K1517" s="54" t="s">
        <v>4588</v>
      </c>
    </row>
    <row r="1518" spans="1:11" x14ac:dyDescent="0.45">
      <c r="A1518" s="39" t="s">
        <v>4580</v>
      </c>
      <c r="B1518" s="53" t="s">
        <v>165</v>
      </c>
      <c r="C1518" s="39" t="s">
        <v>4603</v>
      </c>
      <c r="D1518" s="53" t="s">
        <v>4604</v>
      </c>
      <c r="E1518" s="60" t="s">
        <v>4605</v>
      </c>
      <c r="F1518" s="60" t="str">
        <f t="shared" si="23"/>
        <v>徳島県勝浦郡上勝町</v>
      </c>
      <c r="G1518" s="61">
        <v>36302</v>
      </c>
      <c r="H1518" s="53" t="s">
        <v>1836</v>
      </c>
      <c r="I1518" s="39" t="s">
        <v>4588</v>
      </c>
      <c r="J1518" s="53" t="s">
        <v>1836</v>
      </c>
      <c r="K1518" s="54" t="s">
        <v>4588</v>
      </c>
    </row>
    <row r="1519" spans="1:11" x14ac:dyDescent="0.45">
      <c r="A1519" s="39" t="s">
        <v>4580</v>
      </c>
      <c r="B1519" s="53" t="s">
        <v>165</v>
      </c>
      <c r="C1519" s="39" t="s">
        <v>4606</v>
      </c>
      <c r="D1519" s="53" t="s">
        <v>4607</v>
      </c>
      <c r="E1519" s="60" t="s">
        <v>4608</v>
      </c>
      <c r="F1519" s="60" t="str">
        <f t="shared" si="23"/>
        <v>徳島県名東郡佐那河内村</v>
      </c>
      <c r="G1519" s="61">
        <v>36321</v>
      </c>
      <c r="H1519" s="53" t="s">
        <v>1860</v>
      </c>
      <c r="I1519" s="39" t="s">
        <v>4583</v>
      </c>
      <c r="J1519" s="53" t="s">
        <v>1860</v>
      </c>
      <c r="K1519" s="54" t="s">
        <v>4583</v>
      </c>
    </row>
    <row r="1520" spans="1:11" x14ac:dyDescent="0.45">
      <c r="A1520" s="39" t="s">
        <v>4580</v>
      </c>
      <c r="B1520" s="53" t="s">
        <v>165</v>
      </c>
      <c r="C1520" s="39" t="s">
        <v>4609</v>
      </c>
      <c r="D1520" s="53" t="s">
        <v>4610</v>
      </c>
      <c r="E1520" s="60" t="s">
        <v>4611</v>
      </c>
      <c r="F1520" s="60" t="str">
        <f t="shared" si="23"/>
        <v>徳島県名西郡石井町</v>
      </c>
      <c r="G1520" s="61">
        <v>36341</v>
      </c>
      <c r="H1520" s="53" t="s">
        <v>1860</v>
      </c>
      <c r="I1520" s="39" t="s">
        <v>4583</v>
      </c>
      <c r="J1520" s="53" t="s">
        <v>1860</v>
      </c>
      <c r="K1520" s="54" t="s">
        <v>4583</v>
      </c>
    </row>
    <row r="1521" spans="1:11" x14ac:dyDescent="0.45">
      <c r="A1521" s="39" t="s">
        <v>4580</v>
      </c>
      <c r="B1521" s="53" t="s">
        <v>165</v>
      </c>
      <c r="C1521" s="39" t="s">
        <v>4612</v>
      </c>
      <c r="D1521" s="53" t="s">
        <v>4613</v>
      </c>
      <c r="E1521" s="60" t="s">
        <v>4614</v>
      </c>
      <c r="F1521" s="60" t="str">
        <f t="shared" si="23"/>
        <v>徳島県名西郡神山町</v>
      </c>
      <c r="G1521" s="61">
        <v>36342</v>
      </c>
      <c r="H1521" s="53" t="s">
        <v>1860</v>
      </c>
      <c r="I1521" s="39" t="s">
        <v>4583</v>
      </c>
      <c r="J1521" s="53" t="s">
        <v>1860</v>
      </c>
      <c r="K1521" s="54" t="s">
        <v>4583</v>
      </c>
    </row>
    <row r="1522" spans="1:11" x14ac:dyDescent="0.45">
      <c r="A1522" s="39" t="s">
        <v>4580</v>
      </c>
      <c r="B1522" s="53" t="s">
        <v>165</v>
      </c>
      <c r="C1522" s="39" t="s">
        <v>4615</v>
      </c>
      <c r="D1522" s="53" t="s">
        <v>4616</v>
      </c>
      <c r="E1522" s="60" t="s">
        <v>4617</v>
      </c>
      <c r="F1522" s="60" t="str">
        <f t="shared" si="23"/>
        <v>徳島県那賀郡那賀町</v>
      </c>
      <c r="G1522" s="61">
        <v>36368</v>
      </c>
      <c r="H1522" s="53" t="s">
        <v>1836</v>
      </c>
      <c r="I1522" s="39" t="s">
        <v>4588</v>
      </c>
      <c r="J1522" s="53" t="s">
        <v>1836</v>
      </c>
      <c r="K1522" s="54" t="s">
        <v>4588</v>
      </c>
    </row>
    <row r="1523" spans="1:11" x14ac:dyDescent="0.45">
      <c r="A1523" s="39" t="s">
        <v>4580</v>
      </c>
      <c r="B1523" s="53" t="s">
        <v>165</v>
      </c>
      <c r="C1523" s="39" t="s">
        <v>4618</v>
      </c>
      <c r="D1523" s="53" t="s">
        <v>4619</v>
      </c>
      <c r="E1523" s="60" t="s">
        <v>4620</v>
      </c>
      <c r="F1523" s="60" t="str">
        <f t="shared" si="23"/>
        <v>徳島県海部郡牟岐町</v>
      </c>
      <c r="G1523" s="61">
        <v>36383</v>
      </c>
      <c r="H1523" s="53" t="s">
        <v>1836</v>
      </c>
      <c r="I1523" s="39" t="s">
        <v>4588</v>
      </c>
      <c r="J1523" s="53" t="s">
        <v>1836</v>
      </c>
      <c r="K1523" s="54" t="s">
        <v>4588</v>
      </c>
    </row>
    <row r="1524" spans="1:11" x14ac:dyDescent="0.45">
      <c r="A1524" s="39" t="s">
        <v>4580</v>
      </c>
      <c r="B1524" s="53" t="s">
        <v>165</v>
      </c>
      <c r="C1524" s="39" t="s">
        <v>4621</v>
      </c>
      <c r="D1524" s="53" t="s">
        <v>4622</v>
      </c>
      <c r="E1524" s="60" t="s">
        <v>4623</v>
      </c>
      <c r="F1524" s="60" t="str">
        <f t="shared" si="23"/>
        <v>徳島県海部郡美波町</v>
      </c>
      <c r="G1524" s="61">
        <v>36387</v>
      </c>
      <c r="H1524" s="53" t="s">
        <v>1836</v>
      </c>
      <c r="I1524" s="39" t="s">
        <v>4588</v>
      </c>
      <c r="J1524" s="53" t="s">
        <v>1836</v>
      </c>
      <c r="K1524" s="54" t="s">
        <v>4588</v>
      </c>
    </row>
    <row r="1525" spans="1:11" x14ac:dyDescent="0.45">
      <c r="A1525" s="39" t="s">
        <v>4580</v>
      </c>
      <c r="B1525" s="53" t="s">
        <v>165</v>
      </c>
      <c r="C1525" s="39" t="s">
        <v>4624</v>
      </c>
      <c r="D1525" s="53" t="s">
        <v>4625</v>
      </c>
      <c r="E1525" s="60" t="s">
        <v>4626</v>
      </c>
      <c r="F1525" s="60" t="str">
        <f t="shared" si="23"/>
        <v>徳島県海部郡海陽町</v>
      </c>
      <c r="G1525" s="61">
        <v>36388</v>
      </c>
      <c r="H1525" s="53" t="s">
        <v>1836</v>
      </c>
      <c r="I1525" s="39" t="s">
        <v>4588</v>
      </c>
      <c r="J1525" s="53" t="s">
        <v>1836</v>
      </c>
      <c r="K1525" s="54" t="s">
        <v>4588</v>
      </c>
    </row>
    <row r="1526" spans="1:11" x14ac:dyDescent="0.45">
      <c r="A1526" s="39" t="s">
        <v>4580</v>
      </c>
      <c r="B1526" s="53" t="s">
        <v>165</v>
      </c>
      <c r="C1526" s="39" t="s">
        <v>4627</v>
      </c>
      <c r="D1526" s="53" t="s">
        <v>4628</v>
      </c>
      <c r="E1526" s="60" t="s">
        <v>4629</v>
      </c>
      <c r="F1526" s="60" t="str">
        <f t="shared" si="23"/>
        <v>徳島県板野郡松茂町</v>
      </c>
      <c r="G1526" s="61">
        <v>36401</v>
      </c>
      <c r="H1526" s="53" t="s">
        <v>1860</v>
      </c>
      <c r="I1526" s="39" t="s">
        <v>4583</v>
      </c>
      <c r="J1526" s="53" t="s">
        <v>1860</v>
      </c>
      <c r="K1526" s="54" t="s">
        <v>4583</v>
      </c>
    </row>
    <row r="1527" spans="1:11" x14ac:dyDescent="0.45">
      <c r="A1527" s="39" t="s">
        <v>4580</v>
      </c>
      <c r="B1527" s="53" t="s">
        <v>165</v>
      </c>
      <c r="C1527" s="39" t="s">
        <v>4630</v>
      </c>
      <c r="D1527" s="53" t="s">
        <v>4631</v>
      </c>
      <c r="E1527" s="60" t="s">
        <v>4632</v>
      </c>
      <c r="F1527" s="60" t="str">
        <f t="shared" si="23"/>
        <v>徳島県板野郡北島町</v>
      </c>
      <c r="G1527" s="61">
        <v>36402</v>
      </c>
      <c r="H1527" s="53" t="s">
        <v>1860</v>
      </c>
      <c r="I1527" s="39" t="s">
        <v>4583</v>
      </c>
      <c r="J1527" s="53" t="s">
        <v>1860</v>
      </c>
      <c r="K1527" s="54" t="s">
        <v>4583</v>
      </c>
    </row>
    <row r="1528" spans="1:11" x14ac:dyDescent="0.45">
      <c r="A1528" s="39" t="s">
        <v>4580</v>
      </c>
      <c r="B1528" s="53" t="s">
        <v>165</v>
      </c>
      <c r="C1528" s="39" t="s">
        <v>4633</v>
      </c>
      <c r="D1528" s="53" t="s">
        <v>4634</v>
      </c>
      <c r="E1528" s="60" t="s">
        <v>4635</v>
      </c>
      <c r="F1528" s="60" t="str">
        <f t="shared" si="23"/>
        <v>徳島県板野郡藍住町</v>
      </c>
      <c r="G1528" s="61">
        <v>36403</v>
      </c>
      <c r="H1528" s="53" t="s">
        <v>1860</v>
      </c>
      <c r="I1528" s="39" t="s">
        <v>4583</v>
      </c>
      <c r="J1528" s="53" t="s">
        <v>1860</v>
      </c>
      <c r="K1528" s="54" t="s">
        <v>4583</v>
      </c>
    </row>
    <row r="1529" spans="1:11" x14ac:dyDescent="0.45">
      <c r="A1529" s="39" t="s">
        <v>4580</v>
      </c>
      <c r="B1529" s="53" t="s">
        <v>165</v>
      </c>
      <c r="C1529" s="39" t="s">
        <v>4636</v>
      </c>
      <c r="D1529" s="53" t="s">
        <v>4637</v>
      </c>
      <c r="E1529" s="60" t="s">
        <v>4638</v>
      </c>
      <c r="F1529" s="60" t="str">
        <f t="shared" si="23"/>
        <v>徳島県板野郡板野町</v>
      </c>
      <c r="G1529" s="61">
        <v>36404</v>
      </c>
      <c r="H1529" s="53" t="s">
        <v>1860</v>
      </c>
      <c r="I1529" s="39" t="s">
        <v>4583</v>
      </c>
      <c r="J1529" s="53" t="s">
        <v>1860</v>
      </c>
      <c r="K1529" s="54" t="s">
        <v>4583</v>
      </c>
    </row>
    <row r="1530" spans="1:11" x14ac:dyDescent="0.45">
      <c r="A1530" s="39" t="s">
        <v>4580</v>
      </c>
      <c r="B1530" s="53" t="s">
        <v>165</v>
      </c>
      <c r="C1530" s="39" t="s">
        <v>4639</v>
      </c>
      <c r="D1530" s="53" t="s">
        <v>4640</v>
      </c>
      <c r="E1530" s="60" t="s">
        <v>4641</v>
      </c>
      <c r="F1530" s="60" t="str">
        <f t="shared" si="23"/>
        <v>徳島県板野郡上板町</v>
      </c>
      <c r="G1530" s="61">
        <v>36405</v>
      </c>
      <c r="H1530" s="53" t="s">
        <v>1860</v>
      </c>
      <c r="I1530" s="39" t="s">
        <v>4583</v>
      </c>
      <c r="J1530" s="53" t="s">
        <v>1860</v>
      </c>
      <c r="K1530" s="54" t="s">
        <v>4583</v>
      </c>
    </row>
    <row r="1531" spans="1:11" x14ac:dyDescent="0.45">
      <c r="A1531" s="39" t="s">
        <v>4580</v>
      </c>
      <c r="B1531" s="53" t="s">
        <v>165</v>
      </c>
      <c r="C1531" s="39" t="s">
        <v>4642</v>
      </c>
      <c r="D1531" s="53" t="s">
        <v>4643</v>
      </c>
      <c r="E1531" s="60" t="s">
        <v>4644</v>
      </c>
      <c r="F1531" s="60" t="str">
        <f t="shared" si="23"/>
        <v>徳島県美馬郡つるぎ町</v>
      </c>
      <c r="G1531" s="61">
        <v>36468</v>
      </c>
      <c r="H1531" s="53" t="s">
        <v>1848</v>
      </c>
      <c r="I1531" s="39" t="s">
        <v>4597</v>
      </c>
      <c r="J1531" s="53" t="s">
        <v>1848</v>
      </c>
      <c r="K1531" s="54" t="s">
        <v>4597</v>
      </c>
    </row>
    <row r="1532" spans="1:11" x14ac:dyDescent="0.45">
      <c r="A1532" s="39" t="s">
        <v>4580</v>
      </c>
      <c r="B1532" s="53" t="s">
        <v>165</v>
      </c>
      <c r="C1532" s="39" t="s">
        <v>4645</v>
      </c>
      <c r="D1532" s="53" t="s">
        <v>4646</v>
      </c>
      <c r="E1532" s="60" t="s">
        <v>4647</v>
      </c>
      <c r="F1532" s="60" t="str">
        <f t="shared" si="23"/>
        <v>徳島県三好郡東みよし町</v>
      </c>
      <c r="G1532" s="61">
        <v>36489</v>
      </c>
      <c r="H1532" s="53" t="s">
        <v>1848</v>
      </c>
      <c r="I1532" s="39" t="s">
        <v>4597</v>
      </c>
      <c r="J1532" s="53" t="s">
        <v>1848</v>
      </c>
      <c r="K1532" s="54" t="s">
        <v>4597</v>
      </c>
    </row>
    <row r="1533" spans="1:11" x14ac:dyDescent="0.45">
      <c r="A1533" s="39" t="s">
        <v>4648</v>
      </c>
      <c r="B1533" s="53" t="s">
        <v>166</v>
      </c>
      <c r="C1533" s="39" t="s">
        <v>4649</v>
      </c>
      <c r="D1533" s="53" t="s">
        <v>4650</v>
      </c>
      <c r="E1533" s="60" t="s">
        <v>4650</v>
      </c>
      <c r="F1533" s="60" t="str">
        <f t="shared" si="23"/>
        <v>香川県高松市</v>
      </c>
      <c r="G1533" s="61">
        <v>37201</v>
      </c>
      <c r="H1533" s="53" t="s">
        <v>1860</v>
      </c>
      <c r="I1533" s="39" t="s">
        <v>4651</v>
      </c>
      <c r="J1533" s="53" t="s">
        <v>1860</v>
      </c>
      <c r="K1533" s="54" t="s">
        <v>4651</v>
      </c>
    </row>
    <row r="1534" spans="1:11" x14ac:dyDescent="0.45">
      <c r="A1534" s="39" t="s">
        <v>4648</v>
      </c>
      <c r="B1534" s="53" t="s">
        <v>166</v>
      </c>
      <c r="C1534" s="39" t="s">
        <v>4652</v>
      </c>
      <c r="D1534" s="53" t="s">
        <v>4653</v>
      </c>
      <c r="E1534" s="60" t="s">
        <v>4653</v>
      </c>
      <c r="F1534" s="60" t="str">
        <f t="shared" si="23"/>
        <v>香川県丸亀市</v>
      </c>
      <c r="G1534" s="61">
        <v>37202</v>
      </c>
      <c r="H1534" s="53" t="s">
        <v>1848</v>
      </c>
      <c r="I1534" s="39" t="s">
        <v>4654</v>
      </c>
      <c r="J1534" s="53" t="s">
        <v>1848</v>
      </c>
      <c r="K1534" s="54" t="s">
        <v>4654</v>
      </c>
    </row>
    <row r="1535" spans="1:11" x14ac:dyDescent="0.45">
      <c r="A1535" s="39" t="s">
        <v>4648</v>
      </c>
      <c r="B1535" s="53" t="s">
        <v>166</v>
      </c>
      <c r="C1535" s="39" t="s">
        <v>4655</v>
      </c>
      <c r="D1535" s="53" t="s">
        <v>4656</v>
      </c>
      <c r="E1535" s="60" t="s">
        <v>4656</v>
      </c>
      <c r="F1535" s="60" t="str">
        <f t="shared" si="23"/>
        <v>香川県坂出市</v>
      </c>
      <c r="G1535" s="61">
        <v>37203</v>
      </c>
      <c r="H1535" s="53" t="s">
        <v>1848</v>
      </c>
      <c r="I1535" s="39" t="s">
        <v>4654</v>
      </c>
      <c r="J1535" s="53" t="s">
        <v>1848</v>
      </c>
      <c r="K1535" s="54" t="s">
        <v>4654</v>
      </c>
    </row>
    <row r="1536" spans="1:11" x14ac:dyDescent="0.45">
      <c r="A1536" s="39" t="s">
        <v>4648</v>
      </c>
      <c r="B1536" s="53" t="s">
        <v>166</v>
      </c>
      <c r="C1536" s="39" t="s">
        <v>4657</v>
      </c>
      <c r="D1536" s="53" t="s">
        <v>4658</v>
      </c>
      <c r="E1536" s="60" t="s">
        <v>4658</v>
      </c>
      <c r="F1536" s="60" t="str">
        <f t="shared" si="23"/>
        <v>香川県善通寺市</v>
      </c>
      <c r="G1536" s="61">
        <v>37204</v>
      </c>
      <c r="H1536" s="53" t="s">
        <v>1848</v>
      </c>
      <c r="I1536" s="39" t="s">
        <v>4654</v>
      </c>
      <c r="J1536" s="53" t="s">
        <v>1848</v>
      </c>
      <c r="K1536" s="54" t="s">
        <v>4654</v>
      </c>
    </row>
    <row r="1537" spans="1:11" x14ac:dyDescent="0.45">
      <c r="A1537" s="39" t="s">
        <v>4648</v>
      </c>
      <c r="B1537" s="53" t="s">
        <v>166</v>
      </c>
      <c r="C1537" s="39" t="s">
        <v>4659</v>
      </c>
      <c r="D1537" s="53" t="s">
        <v>4660</v>
      </c>
      <c r="E1537" s="60" t="s">
        <v>4660</v>
      </c>
      <c r="F1537" s="60" t="str">
        <f t="shared" si="23"/>
        <v>香川県観音寺市</v>
      </c>
      <c r="G1537" s="61">
        <v>37205</v>
      </c>
      <c r="H1537" s="53" t="s">
        <v>1848</v>
      </c>
      <c r="I1537" s="39" t="s">
        <v>4654</v>
      </c>
      <c r="J1537" s="53" t="s">
        <v>1848</v>
      </c>
      <c r="K1537" s="54" t="s">
        <v>4654</v>
      </c>
    </row>
    <row r="1538" spans="1:11" x14ac:dyDescent="0.45">
      <c r="A1538" s="39" t="s">
        <v>4648</v>
      </c>
      <c r="B1538" s="53" t="s">
        <v>166</v>
      </c>
      <c r="C1538" s="39" t="s">
        <v>4661</v>
      </c>
      <c r="D1538" s="53" t="s">
        <v>4662</v>
      </c>
      <c r="E1538" s="60" t="s">
        <v>4662</v>
      </c>
      <c r="F1538" s="60" t="str">
        <f t="shared" si="23"/>
        <v>香川県さぬき市</v>
      </c>
      <c r="G1538" s="61">
        <v>37206</v>
      </c>
      <c r="H1538" s="53" t="s">
        <v>1860</v>
      </c>
      <c r="I1538" s="39" t="s">
        <v>4651</v>
      </c>
      <c r="J1538" s="53" t="s">
        <v>1860</v>
      </c>
      <c r="K1538" s="54" t="s">
        <v>4651</v>
      </c>
    </row>
    <row r="1539" spans="1:11" x14ac:dyDescent="0.45">
      <c r="A1539" s="39" t="s">
        <v>4648</v>
      </c>
      <c r="B1539" s="53" t="s">
        <v>166</v>
      </c>
      <c r="C1539" s="39" t="s">
        <v>4663</v>
      </c>
      <c r="D1539" s="53" t="s">
        <v>4664</v>
      </c>
      <c r="E1539" s="60" t="s">
        <v>4664</v>
      </c>
      <c r="F1539" s="60" t="str">
        <f t="shared" ref="F1539:F1602" si="24">B1539&amp;E1539</f>
        <v>香川県東かがわ市</v>
      </c>
      <c r="G1539" s="61">
        <v>37207</v>
      </c>
      <c r="H1539" s="53" t="s">
        <v>1860</v>
      </c>
      <c r="I1539" s="39" t="s">
        <v>4651</v>
      </c>
      <c r="J1539" s="53" t="s">
        <v>1860</v>
      </c>
      <c r="K1539" s="54" t="s">
        <v>4651</v>
      </c>
    </row>
    <row r="1540" spans="1:11" x14ac:dyDescent="0.45">
      <c r="A1540" s="39" t="s">
        <v>4648</v>
      </c>
      <c r="B1540" s="53" t="s">
        <v>166</v>
      </c>
      <c r="C1540" s="39" t="s">
        <v>4665</v>
      </c>
      <c r="D1540" s="53" t="s">
        <v>4666</v>
      </c>
      <c r="E1540" s="60" t="s">
        <v>4666</v>
      </c>
      <c r="F1540" s="60" t="str">
        <f t="shared" si="24"/>
        <v>香川県三豊市</v>
      </c>
      <c r="G1540" s="61">
        <v>37208</v>
      </c>
      <c r="H1540" s="53" t="s">
        <v>1848</v>
      </c>
      <c r="I1540" s="39" t="s">
        <v>4654</v>
      </c>
      <c r="J1540" s="53" t="s">
        <v>1848</v>
      </c>
      <c r="K1540" s="54" t="s">
        <v>4654</v>
      </c>
    </row>
    <row r="1541" spans="1:11" x14ac:dyDescent="0.45">
      <c r="A1541" s="39" t="s">
        <v>4648</v>
      </c>
      <c r="B1541" s="53" t="s">
        <v>166</v>
      </c>
      <c r="C1541" s="39" t="s">
        <v>4667</v>
      </c>
      <c r="D1541" s="53" t="s">
        <v>4668</v>
      </c>
      <c r="E1541" s="60" t="s">
        <v>4669</v>
      </c>
      <c r="F1541" s="60" t="str">
        <f t="shared" si="24"/>
        <v>香川県小豆郡土庄町</v>
      </c>
      <c r="G1541" s="61">
        <v>37322</v>
      </c>
      <c r="H1541" s="53" t="s">
        <v>4670</v>
      </c>
      <c r="I1541" s="39" t="s">
        <v>4671</v>
      </c>
      <c r="J1541" s="53" t="s">
        <v>4670</v>
      </c>
      <c r="K1541" s="54" t="s">
        <v>4671</v>
      </c>
    </row>
    <row r="1542" spans="1:11" x14ac:dyDescent="0.45">
      <c r="A1542" s="39" t="s">
        <v>4648</v>
      </c>
      <c r="B1542" s="53" t="s">
        <v>166</v>
      </c>
      <c r="C1542" s="39" t="s">
        <v>4672</v>
      </c>
      <c r="D1542" s="53" t="s">
        <v>4673</v>
      </c>
      <c r="E1542" s="60" t="s">
        <v>4674</v>
      </c>
      <c r="F1542" s="60" t="str">
        <f t="shared" si="24"/>
        <v>香川県小豆郡小豆島町</v>
      </c>
      <c r="G1542" s="61">
        <v>37324</v>
      </c>
      <c r="H1542" s="53" t="s">
        <v>4670</v>
      </c>
      <c r="I1542" s="39" t="s">
        <v>4671</v>
      </c>
      <c r="J1542" s="53" t="s">
        <v>4670</v>
      </c>
      <c r="K1542" s="54" t="s">
        <v>4671</v>
      </c>
    </row>
    <row r="1543" spans="1:11" x14ac:dyDescent="0.45">
      <c r="A1543" s="39" t="s">
        <v>4648</v>
      </c>
      <c r="B1543" s="53" t="s">
        <v>166</v>
      </c>
      <c r="C1543" s="39" t="s">
        <v>4675</v>
      </c>
      <c r="D1543" s="53" t="s">
        <v>4676</v>
      </c>
      <c r="E1543" s="60" t="s">
        <v>4677</v>
      </c>
      <c r="F1543" s="60" t="str">
        <f t="shared" si="24"/>
        <v>香川県木田郡三木町</v>
      </c>
      <c r="G1543" s="61">
        <v>37341</v>
      </c>
      <c r="H1543" s="53" t="s">
        <v>1860</v>
      </c>
      <c r="I1543" s="39" t="s">
        <v>4651</v>
      </c>
      <c r="J1543" s="53" t="s">
        <v>1860</v>
      </c>
      <c r="K1543" s="54" t="s">
        <v>4651</v>
      </c>
    </row>
    <row r="1544" spans="1:11" x14ac:dyDescent="0.45">
      <c r="A1544" s="39" t="s">
        <v>4648</v>
      </c>
      <c r="B1544" s="53" t="s">
        <v>166</v>
      </c>
      <c r="C1544" s="39" t="s">
        <v>4678</v>
      </c>
      <c r="D1544" s="53" t="s">
        <v>4679</v>
      </c>
      <c r="E1544" s="60" t="s">
        <v>4680</v>
      </c>
      <c r="F1544" s="60" t="str">
        <f t="shared" si="24"/>
        <v>香川県香川郡直島町</v>
      </c>
      <c r="G1544" s="61">
        <v>37364</v>
      </c>
      <c r="H1544" s="53" t="s">
        <v>1860</v>
      </c>
      <c r="I1544" s="39" t="s">
        <v>4651</v>
      </c>
      <c r="J1544" s="53" t="s">
        <v>1860</v>
      </c>
      <c r="K1544" s="54" t="s">
        <v>4651</v>
      </c>
    </row>
    <row r="1545" spans="1:11" x14ac:dyDescent="0.45">
      <c r="A1545" s="39" t="s">
        <v>4648</v>
      </c>
      <c r="B1545" s="53" t="s">
        <v>166</v>
      </c>
      <c r="C1545" s="39" t="s">
        <v>4681</v>
      </c>
      <c r="D1545" s="53" t="s">
        <v>4682</v>
      </c>
      <c r="E1545" s="60" t="s">
        <v>4683</v>
      </c>
      <c r="F1545" s="60" t="str">
        <f t="shared" si="24"/>
        <v>香川県綾歌郡宇多津町</v>
      </c>
      <c r="G1545" s="61">
        <v>37386</v>
      </c>
      <c r="H1545" s="53" t="s">
        <v>1848</v>
      </c>
      <c r="I1545" s="39" t="s">
        <v>4654</v>
      </c>
      <c r="J1545" s="53" t="s">
        <v>1848</v>
      </c>
      <c r="K1545" s="54" t="s">
        <v>4654</v>
      </c>
    </row>
    <row r="1546" spans="1:11" x14ac:dyDescent="0.45">
      <c r="A1546" s="39" t="s">
        <v>4648</v>
      </c>
      <c r="B1546" s="53" t="s">
        <v>166</v>
      </c>
      <c r="C1546" s="39" t="s">
        <v>4684</v>
      </c>
      <c r="D1546" s="53" t="s">
        <v>4685</v>
      </c>
      <c r="E1546" s="60" t="s">
        <v>4686</v>
      </c>
      <c r="F1546" s="60" t="str">
        <f t="shared" si="24"/>
        <v>香川県綾歌郡綾川町</v>
      </c>
      <c r="G1546" s="61">
        <v>37387</v>
      </c>
      <c r="H1546" s="53" t="s">
        <v>1848</v>
      </c>
      <c r="I1546" s="39" t="s">
        <v>4654</v>
      </c>
      <c r="J1546" s="53" t="s">
        <v>1848</v>
      </c>
      <c r="K1546" s="54" t="s">
        <v>4654</v>
      </c>
    </row>
    <row r="1547" spans="1:11" x14ac:dyDescent="0.45">
      <c r="A1547" s="39" t="s">
        <v>4648</v>
      </c>
      <c r="B1547" s="53" t="s">
        <v>166</v>
      </c>
      <c r="C1547" s="39" t="s">
        <v>4687</v>
      </c>
      <c r="D1547" s="53" t="s">
        <v>4688</v>
      </c>
      <c r="E1547" s="60" t="s">
        <v>4689</v>
      </c>
      <c r="F1547" s="60" t="str">
        <f t="shared" si="24"/>
        <v>香川県仲多度郡琴平町</v>
      </c>
      <c r="G1547" s="61">
        <v>37403</v>
      </c>
      <c r="H1547" s="53" t="s">
        <v>1848</v>
      </c>
      <c r="I1547" s="39" t="s">
        <v>4654</v>
      </c>
      <c r="J1547" s="53" t="s">
        <v>1848</v>
      </c>
      <c r="K1547" s="54" t="s">
        <v>4654</v>
      </c>
    </row>
    <row r="1548" spans="1:11" x14ac:dyDescent="0.45">
      <c r="A1548" s="39" t="s">
        <v>4648</v>
      </c>
      <c r="B1548" s="53" t="s">
        <v>166</v>
      </c>
      <c r="C1548" s="39" t="s">
        <v>4690</v>
      </c>
      <c r="D1548" s="53" t="s">
        <v>4691</v>
      </c>
      <c r="E1548" s="60" t="s">
        <v>4692</v>
      </c>
      <c r="F1548" s="60" t="str">
        <f t="shared" si="24"/>
        <v>香川県仲多度郡多度津町</v>
      </c>
      <c r="G1548" s="61">
        <v>37404</v>
      </c>
      <c r="H1548" s="53" t="s">
        <v>1848</v>
      </c>
      <c r="I1548" s="39" t="s">
        <v>4654</v>
      </c>
      <c r="J1548" s="53" t="s">
        <v>1848</v>
      </c>
      <c r="K1548" s="54" t="s">
        <v>4654</v>
      </c>
    </row>
    <row r="1549" spans="1:11" x14ac:dyDescent="0.45">
      <c r="A1549" s="39" t="s">
        <v>4648</v>
      </c>
      <c r="B1549" s="53" t="s">
        <v>166</v>
      </c>
      <c r="C1549" s="39" t="s">
        <v>4693</v>
      </c>
      <c r="D1549" s="53" t="s">
        <v>4694</v>
      </c>
      <c r="E1549" s="60" t="s">
        <v>4695</v>
      </c>
      <c r="F1549" s="60" t="str">
        <f t="shared" si="24"/>
        <v>香川県仲多度郡まんのう町</v>
      </c>
      <c r="G1549" s="61">
        <v>37406</v>
      </c>
      <c r="H1549" s="53" t="s">
        <v>1848</v>
      </c>
      <c r="I1549" s="39" t="s">
        <v>4654</v>
      </c>
      <c r="J1549" s="53" t="s">
        <v>1848</v>
      </c>
      <c r="K1549" s="54" t="s">
        <v>4654</v>
      </c>
    </row>
    <row r="1550" spans="1:11" x14ac:dyDescent="0.45">
      <c r="A1550" s="39" t="s">
        <v>4696</v>
      </c>
      <c r="B1550" s="53" t="s">
        <v>167</v>
      </c>
      <c r="C1550" s="39" t="s">
        <v>4697</v>
      </c>
      <c r="D1550" s="53" t="s">
        <v>4698</v>
      </c>
      <c r="E1550" s="60" t="s">
        <v>4698</v>
      </c>
      <c r="F1550" s="60" t="str">
        <f t="shared" si="24"/>
        <v>愛媛県松山市</v>
      </c>
      <c r="G1550" s="61">
        <v>38201</v>
      </c>
      <c r="H1550" s="53" t="s">
        <v>4699</v>
      </c>
      <c r="I1550" s="39" t="s">
        <v>4700</v>
      </c>
      <c r="J1550" s="53" t="s">
        <v>4699</v>
      </c>
      <c r="K1550" s="54" t="s">
        <v>4700</v>
      </c>
    </row>
    <row r="1551" spans="1:11" x14ac:dyDescent="0.45">
      <c r="A1551" s="39" t="s">
        <v>4696</v>
      </c>
      <c r="B1551" s="53" t="s">
        <v>167</v>
      </c>
      <c r="C1551" s="39" t="s">
        <v>4701</v>
      </c>
      <c r="D1551" s="53" t="s">
        <v>4702</v>
      </c>
      <c r="E1551" s="60" t="s">
        <v>4702</v>
      </c>
      <c r="F1551" s="60" t="str">
        <f t="shared" si="24"/>
        <v>愛媛県今治市</v>
      </c>
      <c r="G1551" s="61">
        <v>38202</v>
      </c>
      <c r="H1551" s="53" t="s">
        <v>4703</v>
      </c>
      <c r="I1551" s="39" t="s">
        <v>4704</v>
      </c>
      <c r="J1551" s="53" t="s">
        <v>4703</v>
      </c>
      <c r="K1551" s="54" t="s">
        <v>4704</v>
      </c>
    </row>
    <row r="1552" spans="1:11" x14ac:dyDescent="0.45">
      <c r="A1552" s="39" t="s">
        <v>4696</v>
      </c>
      <c r="B1552" s="53" t="s">
        <v>167</v>
      </c>
      <c r="C1552" s="39" t="s">
        <v>4705</v>
      </c>
      <c r="D1552" s="53" t="s">
        <v>4706</v>
      </c>
      <c r="E1552" s="60" t="s">
        <v>4706</v>
      </c>
      <c r="F1552" s="60" t="str">
        <f t="shared" si="24"/>
        <v>愛媛県宇和島市</v>
      </c>
      <c r="G1552" s="61">
        <v>38203</v>
      </c>
      <c r="H1552" s="53" t="s">
        <v>4707</v>
      </c>
      <c r="I1552" s="39" t="s">
        <v>4708</v>
      </c>
      <c r="J1552" s="53" t="s">
        <v>4707</v>
      </c>
      <c r="K1552" s="54" t="s">
        <v>4708</v>
      </c>
    </row>
    <row r="1553" spans="1:11" x14ac:dyDescent="0.45">
      <c r="A1553" s="39" t="s">
        <v>4696</v>
      </c>
      <c r="B1553" s="53" t="s">
        <v>167</v>
      </c>
      <c r="C1553" s="39" t="s">
        <v>4709</v>
      </c>
      <c r="D1553" s="53" t="s">
        <v>4710</v>
      </c>
      <c r="E1553" s="60" t="s">
        <v>4710</v>
      </c>
      <c r="F1553" s="60" t="str">
        <f t="shared" si="24"/>
        <v>愛媛県八幡浜市</v>
      </c>
      <c r="G1553" s="61">
        <v>38204</v>
      </c>
      <c r="H1553" s="53" t="s">
        <v>4711</v>
      </c>
      <c r="I1553" s="39" t="s">
        <v>4712</v>
      </c>
      <c r="J1553" s="53" t="s">
        <v>4711</v>
      </c>
      <c r="K1553" s="54" t="s">
        <v>4712</v>
      </c>
    </row>
    <row r="1554" spans="1:11" x14ac:dyDescent="0.45">
      <c r="A1554" s="39" t="s">
        <v>4696</v>
      </c>
      <c r="B1554" s="53" t="s">
        <v>167</v>
      </c>
      <c r="C1554" s="39" t="s">
        <v>4713</v>
      </c>
      <c r="D1554" s="53" t="s">
        <v>4714</v>
      </c>
      <c r="E1554" s="60" t="s">
        <v>4714</v>
      </c>
      <c r="F1554" s="60" t="str">
        <f t="shared" si="24"/>
        <v>愛媛県新居浜市</v>
      </c>
      <c r="G1554" s="61">
        <v>38205</v>
      </c>
      <c r="H1554" s="53" t="s">
        <v>4715</v>
      </c>
      <c r="I1554" s="39" t="s">
        <v>4716</v>
      </c>
      <c r="J1554" s="53" t="s">
        <v>4715</v>
      </c>
      <c r="K1554" s="54" t="s">
        <v>4716</v>
      </c>
    </row>
    <row r="1555" spans="1:11" x14ac:dyDescent="0.45">
      <c r="A1555" s="39" t="s">
        <v>4696</v>
      </c>
      <c r="B1555" s="53" t="s">
        <v>167</v>
      </c>
      <c r="C1555" s="39" t="s">
        <v>4717</v>
      </c>
      <c r="D1555" s="53" t="s">
        <v>4718</v>
      </c>
      <c r="E1555" s="60" t="s">
        <v>4718</v>
      </c>
      <c r="F1555" s="60" t="str">
        <f t="shared" si="24"/>
        <v>愛媛県西条市</v>
      </c>
      <c r="G1555" s="61">
        <v>38206</v>
      </c>
      <c r="H1555" s="53" t="s">
        <v>4715</v>
      </c>
      <c r="I1555" s="39" t="s">
        <v>4716</v>
      </c>
      <c r="J1555" s="53" t="s">
        <v>4715</v>
      </c>
      <c r="K1555" s="54" t="s">
        <v>4716</v>
      </c>
    </row>
    <row r="1556" spans="1:11" x14ac:dyDescent="0.45">
      <c r="A1556" s="39" t="s">
        <v>4696</v>
      </c>
      <c r="B1556" s="53" t="s">
        <v>167</v>
      </c>
      <c r="C1556" s="39" t="s">
        <v>4719</v>
      </c>
      <c r="D1556" s="53" t="s">
        <v>4720</v>
      </c>
      <c r="E1556" s="60" t="s">
        <v>4720</v>
      </c>
      <c r="F1556" s="60" t="str">
        <f t="shared" si="24"/>
        <v>愛媛県大洲市</v>
      </c>
      <c r="G1556" s="61">
        <v>38207</v>
      </c>
      <c r="H1556" s="53" t="s">
        <v>4711</v>
      </c>
      <c r="I1556" s="39" t="s">
        <v>4712</v>
      </c>
      <c r="J1556" s="53" t="s">
        <v>4711</v>
      </c>
      <c r="K1556" s="54" t="s">
        <v>4712</v>
      </c>
    </row>
    <row r="1557" spans="1:11" x14ac:dyDescent="0.45">
      <c r="A1557" s="39" t="s">
        <v>4696</v>
      </c>
      <c r="B1557" s="53" t="s">
        <v>167</v>
      </c>
      <c r="C1557" s="39" t="s">
        <v>4721</v>
      </c>
      <c r="D1557" s="53" t="s">
        <v>4722</v>
      </c>
      <c r="E1557" s="60" t="s">
        <v>4722</v>
      </c>
      <c r="F1557" s="60" t="str">
        <f t="shared" si="24"/>
        <v>愛媛県伊予市</v>
      </c>
      <c r="G1557" s="61">
        <v>38210</v>
      </c>
      <c r="H1557" s="53" t="s">
        <v>4699</v>
      </c>
      <c r="I1557" s="39" t="s">
        <v>4700</v>
      </c>
      <c r="J1557" s="53" t="s">
        <v>4699</v>
      </c>
      <c r="K1557" s="54" t="s">
        <v>4700</v>
      </c>
    </row>
    <row r="1558" spans="1:11" x14ac:dyDescent="0.45">
      <c r="A1558" s="39" t="s">
        <v>4696</v>
      </c>
      <c r="B1558" s="53" t="s">
        <v>167</v>
      </c>
      <c r="C1558" s="39" t="s">
        <v>4723</v>
      </c>
      <c r="D1558" s="53" t="s">
        <v>4724</v>
      </c>
      <c r="E1558" s="60" t="s">
        <v>4724</v>
      </c>
      <c r="F1558" s="60" t="str">
        <f t="shared" si="24"/>
        <v>愛媛県四国中央市</v>
      </c>
      <c r="G1558" s="61">
        <v>38213</v>
      </c>
      <c r="H1558" s="53" t="s">
        <v>4725</v>
      </c>
      <c r="I1558" s="39" t="s">
        <v>4726</v>
      </c>
      <c r="J1558" s="53" t="s">
        <v>4725</v>
      </c>
      <c r="K1558" s="54" t="s">
        <v>4726</v>
      </c>
    </row>
    <row r="1559" spans="1:11" x14ac:dyDescent="0.45">
      <c r="A1559" s="39" t="s">
        <v>4696</v>
      </c>
      <c r="B1559" s="53" t="s">
        <v>167</v>
      </c>
      <c r="C1559" s="39" t="s">
        <v>4727</v>
      </c>
      <c r="D1559" s="53" t="s">
        <v>4728</v>
      </c>
      <c r="E1559" s="60" t="s">
        <v>4728</v>
      </c>
      <c r="F1559" s="60" t="str">
        <f t="shared" si="24"/>
        <v>愛媛県西予市</v>
      </c>
      <c r="G1559" s="61">
        <v>38214</v>
      </c>
      <c r="H1559" s="53" t="s">
        <v>4711</v>
      </c>
      <c r="I1559" s="39" t="s">
        <v>4712</v>
      </c>
      <c r="J1559" s="53" t="s">
        <v>4711</v>
      </c>
      <c r="K1559" s="54" t="s">
        <v>4712</v>
      </c>
    </row>
    <row r="1560" spans="1:11" x14ac:dyDescent="0.45">
      <c r="A1560" s="39" t="s">
        <v>4696</v>
      </c>
      <c r="B1560" s="53" t="s">
        <v>167</v>
      </c>
      <c r="C1560" s="39" t="s">
        <v>4729</v>
      </c>
      <c r="D1560" s="53" t="s">
        <v>4730</v>
      </c>
      <c r="E1560" s="60" t="s">
        <v>4730</v>
      </c>
      <c r="F1560" s="60" t="str">
        <f t="shared" si="24"/>
        <v>愛媛県東温市</v>
      </c>
      <c r="G1560" s="61">
        <v>38215</v>
      </c>
      <c r="H1560" s="53" t="s">
        <v>4699</v>
      </c>
      <c r="I1560" s="39" t="s">
        <v>4700</v>
      </c>
      <c r="J1560" s="53" t="s">
        <v>4699</v>
      </c>
      <c r="K1560" s="54" t="s">
        <v>4700</v>
      </c>
    </row>
    <row r="1561" spans="1:11" x14ac:dyDescent="0.45">
      <c r="A1561" s="39" t="s">
        <v>4696</v>
      </c>
      <c r="B1561" s="53" t="s">
        <v>167</v>
      </c>
      <c r="C1561" s="39" t="s">
        <v>4731</v>
      </c>
      <c r="D1561" s="53" t="s">
        <v>4732</v>
      </c>
      <c r="E1561" s="60" t="s">
        <v>4733</v>
      </c>
      <c r="F1561" s="60" t="str">
        <f t="shared" si="24"/>
        <v>愛媛県越智郡上島町</v>
      </c>
      <c r="G1561" s="61">
        <v>38356</v>
      </c>
      <c r="H1561" s="53" t="s">
        <v>4703</v>
      </c>
      <c r="I1561" s="39" t="s">
        <v>4704</v>
      </c>
      <c r="J1561" s="53" t="s">
        <v>4703</v>
      </c>
      <c r="K1561" s="54" t="s">
        <v>4704</v>
      </c>
    </row>
    <row r="1562" spans="1:11" x14ac:dyDescent="0.45">
      <c r="A1562" s="39" t="s">
        <v>4696</v>
      </c>
      <c r="B1562" s="53" t="s">
        <v>167</v>
      </c>
      <c r="C1562" s="39" t="s">
        <v>4734</v>
      </c>
      <c r="D1562" s="53" t="s">
        <v>4735</v>
      </c>
      <c r="E1562" s="60" t="s">
        <v>4736</v>
      </c>
      <c r="F1562" s="60" t="str">
        <f t="shared" si="24"/>
        <v>愛媛県上浮穴郡久万高原町</v>
      </c>
      <c r="G1562" s="61">
        <v>38386</v>
      </c>
      <c r="H1562" s="53" t="s">
        <v>4699</v>
      </c>
      <c r="I1562" s="39" t="s">
        <v>4700</v>
      </c>
      <c r="J1562" s="53" t="s">
        <v>4699</v>
      </c>
      <c r="K1562" s="54" t="s">
        <v>4700</v>
      </c>
    </row>
    <row r="1563" spans="1:11" x14ac:dyDescent="0.45">
      <c r="A1563" s="39" t="s">
        <v>4696</v>
      </c>
      <c r="B1563" s="53" t="s">
        <v>167</v>
      </c>
      <c r="C1563" s="39" t="s">
        <v>4737</v>
      </c>
      <c r="D1563" s="53" t="s">
        <v>367</v>
      </c>
      <c r="E1563" s="60" t="s">
        <v>4738</v>
      </c>
      <c r="F1563" s="60" t="str">
        <f t="shared" si="24"/>
        <v>愛媛県伊予郡松前町</v>
      </c>
      <c r="G1563" s="61">
        <v>38401</v>
      </c>
      <c r="H1563" s="53" t="s">
        <v>4699</v>
      </c>
      <c r="I1563" s="39" t="s">
        <v>4700</v>
      </c>
      <c r="J1563" s="53" t="s">
        <v>4699</v>
      </c>
      <c r="K1563" s="54" t="s">
        <v>4700</v>
      </c>
    </row>
    <row r="1564" spans="1:11" x14ac:dyDescent="0.45">
      <c r="A1564" s="39" t="s">
        <v>4696</v>
      </c>
      <c r="B1564" s="53" t="s">
        <v>167</v>
      </c>
      <c r="C1564" s="39" t="s">
        <v>4739</v>
      </c>
      <c r="D1564" s="53" t="s">
        <v>4740</v>
      </c>
      <c r="E1564" s="60" t="s">
        <v>4741</v>
      </c>
      <c r="F1564" s="60" t="str">
        <f t="shared" si="24"/>
        <v>愛媛県伊予郡砥部町</v>
      </c>
      <c r="G1564" s="61">
        <v>38402</v>
      </c>
      <c r="H1564" s="53" t="s">
        <v>4699</v>
      </c>
      <c r="I1564" s="39" t="s">
        <v>4700</v>
      </c>
      <c r="J1564" s="53" t="s">
        <v>4699</v>
      </c>
      <c r="K1564" s="54" t="s">
        <v>4700</v>
      </c>
    </row>
    <row r="1565" spans="1:11" x14ac:dyDescent="0.45">
      <c r="A1565" s="39" t="s">
        <v>4696</v>
      </c>
      <c r="B1565" s="53" t="s">
        <v>167</v>
      </c>
      <c r="C1565" s="39" t="s">
        <v>4742</v>
      </c>
      <c r="D1565" s="53" t="s">
        <v>4743</v>
      </c>
      <c r="E1565" s="60" t="s">
        <v>4744</v>
      </c>
      <c r="F1565" s="60" t="str">
        <f t="shared" si="24"/>
        <v>愛媛県喜多郡内子町</v>
      </c>
      <c r="G1565" s="61">
        <v>38422</v>
      </c>
      <c r="H1565" s="53" t="s">
        <v>4711</v>
      </c>
      <c r="I1565" s="39" t="s">
        <v>4712</v>
      </c>
      <c r="J1565" s="53" t="s">
        <v>4711</v>
      </c>
      <c r="K1565" s="54" t="s">
        <v>4712</v>
      </c>
    </row>
    <row r="1566" spans="1:11" x14ac:dyDescent="0.45">
      <c r="A1566" s="39" t="s">
        <v>4696</v>
      </c>
      <c r="B1566" s="53" t="s">
        <v>167</v>
      </c>
      <c r="C1566" s="39" t="s">
        <v>4745</v>
      </c>
      <c r="D1566" s="53" t="s">
        <v>4746</v>
      </c>
      <c r="E1566" s="60" t="s">
        <v>4747</v>
      </c>
      <c r="F1566" s="60" t="str">
        <f t="shared" si="24"/>
        <v>愛媛県西宇和郡伊方町</v>
      </c>
      <c r="G1566" s="61">
        <v>38442</v>
      </c>
      <c r="H1566" s="53" t="s">
        <v>4711</v>
      </c>
      <c r="I1566" s="39" t="s">
        <v>4712</v>
      </c>
      <c r="J1566" s="53" t="s">
        <v>4711</v>
      </c>
      <c r="K1566" s="54" t="s">
        <v>4712</v>
      </c>
    </row>
    <row r="1567" spans="1:11" x14ac:dyDescent="0.45">
      <c r="A1567" s="39" t="s">
        <v>4696</v>
      </c>
      <c r="B1567" s="53" t="s">
        <v>167</v>
      </c>
      <c r="C1567" s="39" t="s">
        <v>4748</v>
      </c>
      <c r="D1567" s="53" t="s">
        <v>4749</v>
      </c>
      <c r="E1567" s="60" t="s">
        <v>4750</v>
      </c>
      <c r="F1567" s="60" t="str">
        <f t="shared" si="24"/>
        <v>愛媛県北宇和郡松野町</v>
      </c>
      <c r="G1567" s="61">
        <v>38484</v>
      </c>
      <c r="H1567" s="53" t="s">
        <v>4707</v>
      </c>
      <c r="I1567" s="39" t="s">
        <v>4708</v>
      </c>
      <c r="J1567" s="53" t="s">
        <v>4707</v>
      </c>
      <c r="K1567" s="54" t="s">
        <v>4708</v>
      </c>
    </row>
    <row r="1568" spans="1:11" x14ac:dyDescent="0.45">
      <c r="A1568" s="39" t="s">
        <v>4696</v>
      </c>
      <c r="B1568" s="53" t="s">
        <v>167</v>
      </c>
      <c r="C1568" s="39" t="s">
        <v>4751</v>
      </c>
      <c r="D1568" s="53" t="s">
        <v>4752</v>
      </c>
      <c r="E1568" s="60" t="s">
        <v>4753</v>
      </c>
      <c r="F1568" s="60" t="str">
        <f t="shared" si="24"/>
        <v>愛媛県北宇和郡鬼北町</v>
      </c>
      <c r="G1568" s="61">
        <v>38488</v>
      </c>
      <c r="H1568" s="53" t="s">
        <v>4707</v>
      </c>
      <c r="I1568" s="39" t="s">
        <v>4708</v>
      </c>
      <c r="J1568" s="53" t="s">
        <v>4707</v>
      </c>
      <c r="K1568" s="54" t="s">
        <v>4708</v>
      </c>
    </row>
    <row r="1569" spans="1:11" x14ac:dyDescent="0.45">
      <c r="A1569" s="39" t="s">
        <v>4696</v>
      </c>
      <c r="B1569" s="53" t="s">
        <v>167</v>
      </c>
      <c r="C1569" s="39" t="s">
        <v>4754</v>
      </c>
      <c r="D1569" s="53" t="s">
        <v>4755</v>
      </c>
      <c r="E1569" s="60" t="s">
        <v>4756</v>
      </c>
      <c r="F1569" s="60" t="str">
        <f t="shared" si="24"/>
        <v>愛媛県南宇和郡愛南町</v>
      </c>
      <c r="G1569" s="61">
        <v>38506</v>
      </c>
      <c r="H1569" s="53" t="s">
        <v>4707</v>
      </c>
      <c r="I1569" s="39" t="s">
        <v>4708</v>
      </c>
      <c r="J1569" s="53" t="s">
        <v>4707</v>
      </c>
      <c r="K1569" s="54" t="s">
        <v>4708</v>
      </c>
    </row>
    <row r="1570" spans="1:11" x14ac:dyDescent="0.45">
      <c r="A1570" s="39" t="s">
        <v>4757</v>
      </c>
      <c r="B1570" s="53" t="s">
        <v>168</v>
      </c>
      <c r="C1570" s="39" t="s">
        <v>4758</v>
      </c>
      <c r="D1570" s="53" t="s">
        <v>4759</v>
      </c>
      <c r="E1570" s="60" t="s">
        <v>4759</v>
      </c>
      <c r="F1570" s="60" t="str">
        <f t="shared" si="24"/>
        <v>高知県高知市</v>
      </c>
      <c r="G1570" s="61">
        <v>39201</v>
      </c>
      <c r="H1570" s="53" t="s">
        <v>4760</v>
      </c>
      <c r="I1570" s="39" t="s">
        <v>4761</v>
      </c>
      <c r="J1570" s="53" t="s">
        <v>4760</v>
      </c>
      <c r="K1570" s="54" t="s">
        <v>4761</v>
      </c>
    </row>
    <row r="1571" spans="1:11" x14ac:dyDescent="0.45">
      <c r="A1571" s="39" t="s">
        <v>4757</v>
      </c>
      <c r="B1571" s="53" t="s">
        <v>168</v>
      </c>
      <c r="C1571" s="39" t="s">
        <v>4762</v>
      </c>
      <c r="D1571" s="53" t="s">
        <v>4763</v>
      </c>
      <c r="E1571" s="60" t="s">
        <v>4763</v>
      </c>
      <c r="F1571" s="60" t="str">
        <f t="shared" si="24"/>
        <v>高知県室戸市</v>
      </c>
      <c r="G1571" s="61">
        <v>39202</v>
      </c>
      <c r="H1571" s="53" t="s">
        <v>4764</v>
      </c>
      <c r="I1571" s="39" t="s">
        <v>4765</v>
      </c>
      <c r="J1571" s="53" t="s">
        <v>4764</v>
      </c>
      <c r="K1571" s="54" t="s">
        <v>4765</v>
      </c>
    </row>
    <row r="1572" spans="1:11" x14ac:dyDescent="0.45">
      <c r="A1572" s="39" t="s">
        <v>4757</v>
      </c>
      <c r="B1572" s="53" t="s">
        <v>168</v>
      </c>
      <c r="C1572" s="39" t="s">
        <v>4766</v>
      </c>
      <c r="D1572" s="53" t="s">
        <v>4767</v>
      </c>
      <c r="E1572" s="60" t="s">
        <v>4767</v>
      </c>
      <c r="F1572" s="60" t="str">
        <f t="shared" si="24"/>
        <v>高知県安芸市</v>
      </c>
      <c r="G1572" s="61">
        <v>39203</v>
      </c>
      <c r="H1572" s="53" t="s">
        <v>4764</v>
      </c>
      <c r="I1572" s="39" t="s">
        <v>4765</v>
      </c>
      <c r="J1572" s="53" t="s">
        <v>4764</v>
      </c>
      <c r="K1572" s="54" t="s">
        <v>4765</v>
      </c>
    </row>
    <row r="1573" spans="1:11" x14ac:dyDescent="0.45">
      <c r="A1573" s="39" t="s">
        <v>4757</v>
      </c>
      <c r="B1573" s="53" t="s">
        <v>168</v>
      </c>
      <c r="C1573" s="39" t="s">
        <v>4768</v>
      </c>
      <c r="D1573" s="53" t="s">
        <v>4769</v>
      </c>
      <c r="E1573" s="60" t="s">
        <v>4769</v>
      </c>
      <c r="F1573" s="60" t="str">
        <f t="shared" si="24"/>
        <v>高知県南国市</v>
      </c>
      <c r="G1573" s="61">
        <v>39204</v>
      </c>
      <c r="H1573" s="53" t="s">
        <v>4760</v>
      </c>
      <c r="I1573" s="39" t="s">
        <v>4761</v>
      </c>
      <c r="J1573" s="53" t="s">
        <v>4760</v>
      </c>
      <c r="K1573" s="54" t="s">
        <v>4761</v>
      </c>
    </row>
    <row r="1574" spans="1:11" x14ac:dyDescent="0.45">
      <c r="A1574" s="39" t="s">
        <v>4757</v>
      </c>
      <c r="B1574" s="53" t="s">
        <v>168</v>
      </c>
      <c r="C1574" s="39" t="s">
        <v>4770</v>
      </c>
      <c r="D1574" s="53" t="s">
        <v>4771</v>
      </c>
      <c r="E1574" s="60" t="s">
        <v>4771</v>
      </c>
      <c r="F1574" s="60" t="str">
        <f t="shared" si="24"/>
        <v>高知県土佐市</v>
      </c>
      <c r="G1574" s="61">
        <v>39205</v>
      </c>
      <c r="H1574" s="53" t="s">
        <v>4760</v>
      </c>
      <c r="I1574" s="39" t="s">
        <v>4761</v>
      </c>
      <c r="J1574" s="53" t="s">
        <v>4760</v>
      </c>
      <c r="K1574" s="54" t="s">
        <v>4761</v>
      </c>
    </row>
    <row r="1575" spans="1:11" x14ac:dyDescent="0.45">
      <c r="A1575" s="39" t="s">
        <v>4757</v>
      </c>
      <c r="B1575" s="53" t="s">
        <v>168</v>
      </c>
      <c r="C1575" s="39" t="s">
        <v>4772</v>
      </c>
      <c r="D1575" s="53" t="s">
        <v>4773</v>
      </c>
      <c r="E1575" s="60" t="s">
        <v>4773</v>
      </c>
      <c r="F1575" s="60" t="str">
        <f t="shared" si="24"/>
        <v>高知県須崎市</v>
      </c>
      <c r="G1575" s="61">
        <v>39206</v>
      </c>
      <c r="H1575" s="53" t="s">
        <v>4774</v>
      </c>
      <c r="I1575" s="39" t="s">
        <v>4775</v>
      </c>
      <c r="J1575" s="53" t="s">
        <v>4774</v>
      </c>
      <c r="K1575" s="54" t="s">
        <v>4775</v>
      </c>
    </row>
    <row r="1576" spans="1:11" x14ac:dyDescent="0.45">
      <c r="A1576" s="39" t="s">
        <v>4757</v>
      </c>
      <c r="B1576" s="53" t="s">
        <v>168</v>
      </c>
      <c r="C1576" s="39" t="s">
        <v>4776</v>
      </c>
      <c r="D1576" s="53" t="s">
        <v>4777</v>
      </c>
      <c r="E1576" s="60" t="s">
        <v>4777</v>
      </c>
      <c r="F1576" s="60" t="str">
        <f t="shared" si="24"/>
        <v>高知県宿毛市</v>
      </c>
      <c r="G1576" s="61">
        <v>39208</v>
      </c>
      <c r="H1576" s="53" t="s">
        <v>4778</v>
      </c>
      <c r="I1576" s="39" t="s">
        <v>4779</v>
      </c>
      <c r="J1576" s="53" t="s">
        <v>4778</v>
      </c>
      <c r="K1576" s="54" t="s">
        <v>4779</v>
      </c>
    </row>
    <row r="1577" spans="1:11" x14ac:dyDescent="0.45">
      <c r="A1577" s="39" t="s">
        <v>4757</v>
      </c>
      <c r="B1577" s="53" t="s">
        <v>168</v>
      </c>
      <c r="C1577" s="39" t="s">
        <v>4780</v>
      </c>
      <c r="D1577" s="53" t="s">
        <v>4781</v>
      </c>
      <c r="E1577" s="60" t="s">
        <v>4781</v>
      </c>
      <c r="F1577" s="60" t="str">
        <f t="shared" si="24"/>
        <v>高知県土佐清水市</v>
      </c>
      <c r="G1577" s="61">
        <v>39209</v>
      </c>
      <c r="H1577" s="53" t="s">
        <v>4778</v>
      </c>
      <c r="I1577" s="39" t="s">
        <v>4779</v>
      </c>
      <c r="J1577" s="53" t="s">
        <v>4778</v>
      </c>
      <c r="K1577" s="54" t="s">
        <v>4779</v>
      </c>
    </row>
    <row r="1578" spans="1:11" x14ac:dyDescent="0.45">
      <c r="A1578" s="39" t="s">
        <v>4757</v>
      </c>
      <c r="B1578" s="53" t="s">
        <v>168</v>
      </c>
      <c r="C1578" s="39" t="s">
        <v>4782</v>
      </c>
      <c r="D1578" s="53" t="s">
        <v>4783</v>
      </c>
      <c r="E1578" s="60" t="s">
        <v>4783</v>
      </c>
      <c r="F1578" s="60" t="str">
        <f t="shared" si="24"/>
        <v>高知県四万十市</v>
      </c>
      <c r="G1578" s="61">
        <v>39210</v>
      </c>
      <c r="H1578" s="53" t="s">
        <v>4778</v>
      </c>
      <c r="I1578" s="39" t="s">
        <v>4779</v>
      </c>
      <c r="J1578" s="53" t="s">
        <v>4778</v>
      </c>
      <c r="K1578" s="54" t="s">
        <v>4779</v>
      </c>
    </row>
    <row r="1579" spans="1:11" x14ac:dyDescent="0.45">
      <c r="A1579" s="39" t="s">
        <v>4757</v>
      </c>
      <c r="B1579" s="53" t="s">
        <v>168</v>
      </c>
      <c r="C1579" s="39" t="s">
        <v>4784</v>
      </c>
      <c r="D1579" s="53" t="s">
        <v>4785</v>
      </c>
      <c r="E1579" s="60" t="s">
        <v>4785</v>
      </c>
      <c r="F1579" s="60" t="str">
        <f t="shared" si="24"/>
        <v>高知県香南市</v>
      </c>
      <c r="G1579" s="61">
        <v>39211</v>
      </c>
      <c r="H1579" s="53" t="s">
        <v>4760</v>
      </c>
      <c r="I1579" s="39" t="s">
        <v>4761</v>
      </c>
      <c r="J1579" s="53" t="s">
        <v>4760</v>
      </c>
      <c r="K1579" s="54" t="s">
        <v>4761</v>
      </c>
    </row>
    <row r="1580" spans="1:11" x14ac:dyDescent="0.45">
      <c r="A1580" s="39" t="s">
        <v>4757</v>
      </c>
      <c r="B1580" s="53" t="s">
        <v>168</v>
      </c>
      <c r="C1580" s="39" t="s">
        <v>4786</v>
      </c>
      <c r="D1580" s="53" t="s">
        <v>4787</v>
      </c>
      <c r="E1580" s="60" t="s">
        <v>4787</v>
      </c>
      <c r="F1580" s="60" t="str">
        <f t="shared" si="24"/>
        <v>高知県香美市</v>
      </c>
      <c r="G1580" s="61">
        <v>39212</v>
      </c>
      <c r="H1580" s="53" t="s">
        <v>4760</v>
      </c>
      <c r="I1580" s="39" t="s">
        <v>4761</v>
      </c>
      <c r="J1580" s="53" t="s">
        <v>4760</v>
      </c>
      <c r="K1580" s="54" t="s">
        <v>4761</v>
      </c>
    </row>
    <row r="1581" spans="1:11" x14ac:dyDescent="0.45">
      <c r="A1581" s="39" t="s">
        <v>4757</v>
      </c>
      <c r="B1581" s="53" t="s">
        <v>168</v>
      </c>
      <c r="C1581" s="39" t="s">
        <v>4788</v>
      </c>
      <c r="D1581" s="53" t="s">
        <v>4789</v>
      </c>
      <c r="E1581" s="60" t="s">
        <v>4790</v>
      </c>
      <c r="F1581" s="60" t="str">
        <f t="shared" si="24"/>
        <v>高知県安芸郡東洋町</v>
      </c>
      <c r="G1581" s="61">
        <v>39301</v>
      </c>
      <c r="H1581" s="53" t="s">
        <v>4764</v>
      </c>
      <c r="I1581" s="39" t="s">
        <v>4765</v>
      </c>
      <c r="J1581" s="53" t="s">
        <v>4764</v>
      </c>
      <c r="K1581" s="54" t="s">
        <v>4765</v>
      </c>
    </row>
    <row r="1582" spans="1:11" x14ac:dyDescent="0.45">
      <c r="A1582" s="39" t="s">
        <v>4757</v>
      </c>
      <c r="B1582" s="53" t="s">
        <v>168</v>
      </c>
      <c r="C1582" s="39" t="s">
        <v>4791</v>
      </c>
      <c r="D1582" s="53" t="s">
        <v>4792</v>
      </c>
      <c r="E1582" s="60" t="s">
        <v>4793</v>
      </c>
      <c r="F1582" s="60" t="str">
        <f t="shared" si="24"/>
        <v>高知県安芸郡奈半利町</v>
      </c>
      <c r="G1582" s="61">
        <v>39302</v>
      </c>
      <c r="H1582" s="53" t="s">
        <v>4764</v>
      </c>
      <c r="I1582" s="39" t="s">
        <v>4765</v>
      </c>
      <c r="J1582" s="53" t="s">
        <v>4764</v>
      </c>
      <c r="K1582" s="54" t="s">
        <v>4765</v>
      </c>
    </row>
    <row r="1583" spans="1:11" x14ac:dyDescent="0.45">
      <c r="A1583" s="39" t="s">
        <v>4757</v>
      </c>
      <c r="B1583" s="53" t="s">
        <v>168</v>
      </c>
      <c r="C1583" s="39" t="s">
        <v>4794</v>
      </c>
      <c r="D1583" s="53" t="s">
        <v>4795</v>
      </c>
      <c r="E1583" s="60" t="s">
        <v>4796</v>
      </c>
      <c r="F1583" s="60" t="str">
        <f t="shared" si="24"/>
        <v>高知県安芸郡田野町</v>
      </c>
      <c r="G1583" s="61">
        <v>39303</v>
      </c>
      <c r="H1583" s="53" t="s">
        <v>4764</v>
      </c>
      <c r="I1583" s="39" t="s">
        <v>4765</v>
      </c>
      <c r="J1583" s="53" t="s">
        <v>4764</v>
      </c>
      <c r="K1583" s="54" t="s">
        <v>4765</v>
      </c>
    </row>
    <row r="1584" spans="1:11" x14ac:dyDescent="0.45">
      <c r="A1584" s="39" t="s">
        <v>4757</v>
      </c>
      <c r="B1584" s="53" t="s">
        <v>168</v>
      </c>
      <c r="C1584" s="39" t="s">
        <v>4797</v>
      </c>
      <c r="D1584" s="53" t="s">
        <v>4798</v>
      </c>
      <c r="E1584" s="60" t="s">
        <v>4799</v>
      </c>
      <c r="F1584" s="60" t="str">
        <f t="shared" si="24"/>
        <v>高知県安芸郡安田町</v>
      </c>
      <c r="G1584" s="61">
        <v>39304</v>
      </c>
      <c r="H1584" s="53" t="s">
        <v>4764</v>
      </c>
      <c r="I1584" s="39" t="s">
        <v>4765</v>
      </c>
      <c r="J1584" s="53" t="s">
        <v>4764</v>
      </c>
      <c r="K1584" s="54" t="s">
        <v>4765</v>
      </c>
    </row>
    <row r="1585" spans="1:11" x14ac:dyDescent="0.45">
      <c r="A1585" s="39" t="s">
        <v>4757</v>
      </c>
      <c r="B1585" s="53" t="s">
        <v>168</v>
      </c>
      <c r="C1585" s="39" t="s">
        <v>4800</v>
      </c>
      <c r="D1585" s="53" t="s">
        <v>4801</v>
      </c>
      <c r="E1585" s="60" t="s">
        <v>4802</v>
      </c>
      <c r="F1585" s="60" t="str">
        <f t="shared" si="24"/>
        <v>高知県安芸郡北川村</v>
      </c>
      <c r="G1585" s="61">
        <v>39305</v>
      </c>
      <c r="H1585" s="53" t="s">
        <v>4764</v>
      </c>
      <c r="I1585" s="39" t="s">
        <v>4765</v>
      </c>
      <c r="J1585" s="53" t="s">
        <v>4764</v>
      </c>
      <c r="K1585" s="54" t="s">
        <v>4765</v>
      </c>
    </row>
    <row r="1586" spans="1:11" x14ac:dyDescent="0.45">
      <c r="A1586" s="39" t="s">
        <v>4757</v>
      </c>
      <c r="B1586" s="53" t="s">
        <v>168</v>
      </c>
      <c r="C1586" s="39" t="s">
        <v>4803</v>
      </c>
      <c r="D1586" s="53" t="s">
        <v>4804</v>
      </c>
      <c r="E1586" s="60" t="s">
        <v>4805</v>
      </c>
      <c r="F1586" s="60" t="str">
        <f t="shared" si="24"/>
        <v>高知県安芸郡馬路村</v>
      </c>
      <c r="G1586" s="61">
        <v>39306</v>
      </c>
      <c r="H1586" s="53" t="s">
        <v>4764</v>
      </c>
      <c r="I1586" s="39" t="s">
        <v>4765</v>
      </c>
      <c r="J1586" s="53" t="s">
        <v>4764</v>
      </c>
      <c r="K1586" s="54" t="s">
        <v>4765</v>
      </c>
    </row>
    <row r="1587" spans="1:11" x14ac:dyDescent="0.45">
      <c r="A1587" s="39" t="s">
        <v>4757</v>
      </c>
      <c r="B1587" s="53" t="s">
        <v>168</v>
      </c>
      <c r="C1587" s="39" t="s">
        <v>4806</v>
      </c>
      <c r="D1587" s="53" t="s">
        <v>4807</v>
      </c>
      <c r="E1587" s="60" t="s">
        <v>4808</v>
      </c>
      <c r="F1587" s="60" t="str">
        <f t="shared" si="24"/>
        <v>高知県安芸郡芸西村</v>
      </c>
      <c r="G1587" s="61">
        <v>39307</v>
      </c>
      <c r="H1587" s="53" t="s">
        <v>4764</v>
      </c>
      <c r="I1587" s="39" t="s">
        <v>4765</v>
      </c>
      <c r="J1587" s="53" t="s">
        <v>4764</v>
      </c>
      <c r="K1587" s="54" t="s">
        <v>4765</v>
      </c>
    </row>
    <row r="1588" spans="1:11" x14ac:dyDescent="0.45">
      <c r="A1588" s="39" t="s">
        <v>4757</v>
      </c>
      <c r="B1588" s="53" t="s">
        <v>168</v>
      </c>
      <c r="C1588" s="39" t="s">
        <v>4809</v>
      </c>
      <c r="D1588" s="53" t="s">
        <v>4810</v>
      </c>
      <c r="E1588" s="60" t="s">
        <v>4811</v>
      </c>
      <c r="F1588" s="60" t="str">
        <f t="shared" si="24"/>
        <v>高知県長岡郡本山町</v>
      </c>
      <c r="G1588" s="61">
        <v>39341</v>
      </c>
      <c r="H1588" s="53" t="s">
        <v>4760</v>
      </c>
      <c r="I1588" s="39" t="s">
        <v>4761</v>
      </c>
      <c r="J1588" s="53" t="s">
        <v>4760</v>
      </c>
      <c r="K1588" s="54" t="s">
        <v>4761</v>
      </c>
    </row>
    <row r="1589" spans="1:11" x14ac:dyDescent="0.45">
      <c r="A1589" s="39" t="s">
        <v>4757</v>
      </c>
      <c r="B1589" s="53" t="s">
        <v>168</v>
      </c>
      <c r="C1589" s="39" t="s">
        <v>4812</v>
      </c>
      <c r="D1589" s="53" t="s">
        <v>4813</v>
      </c>
      <c r="E1589" s="60" t="s">
        <v>4814</v>
      </c>
      <c r="F1589" s="60" t="str">
        <f t="shared" si="24"/>
        <v>高知県長岡郡大豊町</v>
      </c>
      <c r="G1589" s="61">
        <v>39344</v>
      </c>
      <c r="H1589" s="53" t="s">
        <v>4760</v>
      </c>
      <c r="I1589" s="39" t="s">
        <v>4761</v>
      </c>
      <c r="J1589" s="53" t="s">
        <v>4760</v>
      </c>
      <c r="K1589" s="54" t="s">
        <v>4761</v>
      </c>
    </row>
    <row r="1590" spans="1:11" x14ac:dyDescent="0.45">
      <c r="A1590" s="39" t="s">
        <v>4757</v>
      </c>
      <c r="B1590" s="53" t="s">
        <v>168</v>
      </c>
      <c r="C1590" s="39" t="s">
        <v>4815</v>
      </c>
      <c r="D1590" s="53" t="s">
        <v>4816</v>
      </c>
      <c r="E1590" s="60" t="s">
        <v>4817</v>
      </c>
      <c r="F1590" s="60" t="str">
        <f t="shared" si="24"/>
        <v>高知県土佐郡土佐町</v>
      </c>
      <c r="G1590" s="61">
        <v>39363</v>
      </c>
      <c r="H1590" s="53" t="s">
        <v>4760</v>
      </c>
      <c r="I1590" s="39" t="s">
        <v>4761</v>
      </c>
      <c r="J1590" s="53" t="s">
        <v>4760</v>
      </c>
      <c r="K1590" s="54" t="s">
        <v>4761</v>
      </c>
    </row>
    <row r="1591" spans="1:11" x14ac:dyDescent="0.45">
      <c r="A1591" s="39" t="s">
        <v>4757</v>
      </c>
      <c r="B1591" s="53" t="s">
        <v>168</v>
      </c>
      <c r="C1591" s="39" t="s">
        <v>4818</v>
      </c>
      <c r="D1591" s="53" t="s">
        <v>4819</v>
      </c>
      <c r="E1591" s="60" t="s">
        <v>4820</v>
      </c>
      <c r="F1591" s="60" t="str">
        <f t="shared" si="24"/>
        <v>高知県土佐郡大川村</v>
      </c>
      <c r="G1591" s="61">
        <v>39364</v>
      </c>
      <c r="H1591" s="53" t="s">
        <v>4760</v>
      </c>
      <c r="I1591" s="39" t="s">
        <v>4761</v>
      </c>
      <c r="J1591" s="53" t="s">
        <v>4760</v>
      </c>
      <c r="K1591" s="54" t="s">
        <v>4761</v>
      </c>
    </row>
    <row r="1592" spans="1:11" x14ac:dyDescent="0.45">
      <c r="A1592" s="39" t="s">
        <v>4757</v>
      </c>
      <c r="B1592" s="53" t="s">
        <v>168</v>
      </c>
      <c r="C1592" s="39" t="s">
        <v>4821</v>
      </c>
      <c r="D1592" s="53" t="s">
        <v>4822</v>
      </c>
      <c r="E1592" s="60" t="s">
        <v>4823</v>
      </c>
      <c r="F1592" s="60" t="str">
        <f t="shared" si="24"/>
        <v>高知県吾川郡いの町</v>
      </c>
      <c r="G1592" s="61">
        <v>39386</v>
      </c>
      <c r="H1592" s="53" t="s">
        <v>4760</v>
      </c>
      <c r="I1592" s="39" t="s">
        <v>4761</v>
      </c>
      <c r="J1592" s="53" t="s">
        <v>4760</v>
      </c>
      <c r="K1592" s="54" t="s">
        <v>4761</v>
      </c>
    </row>
    <row r="1593" spans="1:11" x14ac:dyDescent="0.45">
      <c r="A1593" s="39" t="s">
        <v>4757</v>
      </c>
      <c r="B1593" s="53" t="s">
        <v>168</v>
      </c>
      <c r="C1593" s="39" t="s">
        <v>4824</v>
      </c>
      <c r="D1593" s="53" t="s">
        <v>4825</v>
      </c>
      <c r="E1593" s="60" t="s">
        <v>4826</v>
      </c>
      <c r="F1593" s="60" t="str">
        <f t="shared" si="24"/>
        <v>高知県吾川郡仁淀川町</v>
      </c>
      <c r="G1593" s="61">
        <v>39387</v>
      </c>
      <c r="H1593" s="53" t="s">
        <v>4760</v>
      </c>
      <c r="I1593" s="39" t="s">
        <v>4761</v>
      </c>
      <c r="J1593" s="53" t="s">
        <v>4760</v>
      </c>
      <c r="K1593" s="54" t="s">
        <v>4761</v>
      </c>
    </row>
    <row r="1594" spans="1:11" x14ac:dyDescent="0.45">
      <c r="A1594" s="39" t="s">
        <v>4757</v>
      </c>
      <c r="B1594" s="53" t="s">
        <v>168</v>
      </c>
      <c r="C1594" s="39" t="s">
        <v>4827</v>
      </c>
      <c r="D1594" s="53" t="s">
        <v>4828</v>
      </c>
      <c r="E1594" s="60" t="s">
        <v>4829</v>
      </c>
      <c r="F1594" s="60" t="str">
        <f t="shared" si="24"/>
        <v>高知県高岡郡中土佐町</v>
      </c>
      <c r="G1594" s="61">
        <v>39401</v>
      </c>
      <c r="H1594" s="53" t="s">
        <v>4774</v>
      </c>
      <c r="I1594" s="39" t="s">
        <v>4775</v>
      </c>
      <c r="J1594" s="53" t="s">
        <v>4774</v>
      </c>
      <c r="K1594" s="54" t="s">
        <v>4775</v>
      </c>
    </row>
    <row r="1595" spans="1:11" x14ac:dyDescent="0.45">
      <c r="A1595" s="39" t="s">
        <v>4757</v>
      </c>
      <c r="B1595" s="53" t="s">
        <v>168</v>
      </c>
      <c r="C1595" s="39" t="s">
        <v>4830</v>
      </c>
      <c r="D1595" s="53" t="s">
        <v>4831</v>
      </c>
      <c r="E1595" s="60" t="s">
        <v>4832</v>
      </c>
      <c r="F1595" s="60" t="str">
        <f t="shared" si="24"/>
        <v>高知県高岡郡佐川町</v>
      </c>
      <c r="G1595" s="61">
        <v>39402</v>
      </c>
      <c r="H1595" s="53" t="s">
        <v>4760</v>
      </c>
      <c r="I1595" s="39" t="s">
        <v>4761</v>
      </c>
      <c r="J1595" s="53" t="s">
        <v>4760</v>
      </c>
      <c r="K1595" s="54" t="s">
        <v>4761</v>
      </c>
    </row>
    <row r="1596" spans="1:11" x14ac:dyDescent="0.45">
      <c r="A1596" s="39" t="s">
        <v>4757</v>
      </c>
      <c r="B1596" s="53" t="s">
        <v>168</v>
      </c>
      <c r="C1596" s="39" t="s">
        <v>4833</v>
      </c>
      <c r="D1596" s="53" t="s">
        <v>4834</v>
      </c>
      <c r="E1596" s="60" t="s">
        <v>4835</v>
      </c>
      <c r="F1596" s="60" t="str">
        <f t="shared" si="24"/>
        <v>高知県高岡郡越知町</v>
      </c>
      <c r="G1596" s="61">
        <v>39403</v>
      </c>
      <c r="H1596" s="53" t="s">
        <v>4760</v>
      </c>
      <c r="I1596" s="39" t="s">
        <v>4761</v>
      </c>
      <c r="J1596" s="53" t="s">
        <v>4760</v>
      </c>
      <c r="K1596" s="54" t="s">
        <v>4761</v>
      </c>
    </row>
    <row r="1597" spans="1:11" x14ac:dyDescent="0.45">
      <c r="A1597" s="39" t="s">
        <v>4757</v>
      </c>
      <c r="B1597" s="53" t="s">
        <v>168</v>
      </c>
      <c r="C1597" s="39" t="s">
        <v>4836</v>
      </c>
      <c r="D1597" s="53" t="s">
        <v>4837</v>
      </c>
      <c r="E1597" s="60" t="s">
        <v>4838</v>
      </c>
      <c r="F1597" s="60" t="str">
        <f t="shared" si="24"/>
        <v>高知県高岡郡檮原町</v>
      </c>
      <c r="G1597" s="61">
        <v>39405</v>
      </c>
      <c r="H1597" s="53" t="s">
        <v>4774</v>
      </c>
      <c r="I1597" s="39" t="s">
        <v>4775</v>
      </c>
      <c r="J1597" s="53" t="s">
        <v>4774</v>
      </c>
      <c r="K1597" s="54" t="s">
        <v>4775</v>
      </c>
    </row>
    <row r="1598" spans="1:11" x14ac:dyDescent="0.45">
      <c r="A1598" s="39" t="s">
        <v>4757</v>
      </c>
      <c r="B1598" s="53" t="s">
        <v>168</v>
      </c>
      <c r="C1598" s="39" t="s">
        <v>4839</v>
      </c>
      <c r="D1598" s="53" t="s">
        <v>4840</v>
      </c>
      <c r="E1598" s="60" t="s">
        <v>4841</v>
      </c>
      <c r="F1598" s="60" t="str">
        <f t="shared" si="24"/>
        <v>高知県高岡郡日高村</v>
      </c>
      <c r="G1598" s="61">
        <v>39410</v>
      </c>
      <c r="H1598" s="53" t="s">
        <v>4760</v>
      </c>
      <c r="I1598" s="39" t="s">
        <v>4761</v>
      </c>
      <c r="J1598" s="53" t="s">
        <v>4760</v>
      </c>
      <c r="K1598" s="54" t="s">
        <v>4761</v>
      </c>
    </row>
    <row r="1599" spans="1:11" x14ac:dyDescent="0.45">
      <c r="A1599" s="39" t="s">
        <v>4757</v>
      </c>
      <c r="B1599" s="53" t="s">
        <v>168</v>
      </c>
      <c r="C1599" s="39" t="s">
        <v>4842</v>
      </c>
      <c r="D1599" s="53" t="s">
        <v>4843</v>
      </c>
      <c r="E1599" s="60" t="s">
        <v>4844</v>
      </c>
      <c r="F1599" s="60" t="str">
        <f t="shared" si="24"/>
        <v>高知県高岡郡津野町</v>
      </c>
      <c r="G1599" s="61">
        <v>39411</v>
      </c>
      <c r="H1599" s="53" t="s">
        <v>4774</v>
      </c>
      <c r="I1599" s="39" t="s">
        <v>4775</v>
      </c>
      <c r="J1599" s="53" t="s">
        <v>4774</v>
      </c>
      <c r="K1599" s="54" t="s">
        <v>4775</v>
      </c>
    </row>
    <row r="1600" spans="1:11" x14ac:dyDescent="0.45">
      <c r="A1600" s="39" t="s">
        <v>4757</v>
      </c>
      <c r="B1600" s="53" t="s">
        <v>168</v>
      </c>
      <c r="C1600" s="39" t="s">
        <v>4845</v>
      </c>
      <c r="D1600" s="53" t="s">
        <v>4846</v>
      </c>
      <c r="E1600" s="60" t="s">
        <v>4847</v>
      </c>
      <c r="F1600" s="60" t="str">
        <f t="shared" si="24"/>
        <v>高知県高岡郡四万十町</v>
      </c>
      <c r="G1600" s="61">
        <v>39412</v>
      </c>
      <c r="H1600" s="53" t="s">
        <v>4774</v>
      </c>
      <c r="I1600" s="39" t="s">
        <v>4775</v>
      </c>
      <c r="J1600" s="53" t="s">
        <v>4774</v>
      </c>
      <c r="K1600" s="54" t="s">
        <v>4775</v>
      </c>
    </row>
    <row r="1601" spans="1:11" x14ac:dyDescent="0.45">
      <c r="A1601" s="39" t="s">
        <v>4757</v>
      </c>
      <c r="B1601" s="53" t="s">
        <v>168</v>
      </c>
      <c r="C1601" s="39" t="s">
        <v>4848</v>
      </c>
      <c r="D1601" s="53" t="s">
        <v>4849</v>
      </c>
      <c r="E1601" s="60" t="s">
        <v>4850</v>
      </c>
      <c r="F1601" s="60" t="str">
        <f t="shared" si="24"/>
        <v>高知県幡多郡大月町</v>
      </c>
      <c r="G1601" s="61">
        <v>39424</v>
      </c>
      <c r="H1601" s="53" t="s">
        <v>4778</v>
      </c>
      <c r="I1601" s="39" t="s">
        <v>4779</v>
      </c>
      <c r="J1601" s="53" t="s">
        <v>4778</v>
      </c>
      <c r="K1601" s="54" t="s">
        <v>4779</v>
      </c>
    </row>
    <row r="1602" spans="1:11" x14ac:dyDescent="0.45">
      <c r="A1602" s="39" t="s">
        <v>4757</v>
      </c>
      <c r="B1602" s="53" t="s">
        <v>168</v>
      </c>
      <c r="C1602" s="39" t="s">
        <v>4851</v>
      </c>
      <c r="D1602" s="53" t="s">
        <v>4852</v>
      </c>
      <c r="E1602" s="60" t="s">
        <v>4853</v>
      </c>
      <c r="F1602" s="60" t="str">
        <f t="shared" si="24"/>
        <v>高知県幡多郡三原村</v>
      </c>
      <c r="G1602" s="61">
        <v>39427</v>
      </c>
      <c r="H1602" s="53" t="s">
        <v>4778</v>
      </c>
      <c r="I1602" s="39" t="s">
        <v>4779</v>
      </c>
      <c r="J1602" s="53" t="s">
        <v>4778</v>
      </c>
      <c r="K1602" s="54" t="s">
        <v>4779</v>
      </c>
    </row>
    <row r="1603" spans="1:11" x14ac:dyDescent="0.45">
      <c r="A1603" s="39" t="s">
        <v>4757</v>
      </c>
      <c r="B1603" s="53" t="s">
        <v>168</v>
      </c>
      <c r="C1603" s="39" t="s">
        <v>4854</v>
      </c>
      <c r="D1603" s="53" t="s">
        <v>4855</v>
      </c>
      <c r="E1603" s="60" t="s">
        <v>4856</v>
      </c>
      <c r="F1603" s="60" t="str">
        <f t="shared" ref="F1603:F1666" si="25">B1603&amp;E1603</f>
        <v>高知県幡多郡黒潮町</v>
      </c>
      <c r="G1603" s="61">
        <v>39428</v>
      </c>
      <c r="H1603" s="53" t="s">
        <v>4778</v>
      </c>
      <c r="I1603" s="39" t="s">
        <v>4779</v>
      </c>
      <c r="J1603" s="53" t="s">
        <v>4778</v>
      </c>
      <c r="K1603" s="54" t="s">
        <v>4779</v>
      </c>
    </row>
    <row r="1604" spans="1:11" x14ac:dyDescent="0.45">
      <c r="A1604" s="39" t="s">
        <v>4857</v>
      </c>
      <c r="B1604" s="53" t="s">
        <v>169</v>
      </c>
      <c r="C1604" s="39" t="s">
        <v>4858</v>
      </c>
      <c r="D1604" s="53" t="s">
        <v>4859</v>
      </c>
      <c r="E1604" s="60" t="s">
        <v>4860</v>
      </c>
      <c r="F1604" s="60" t="str">
        <f t="shared" si="25"/>
        <v>福岡県北九州市門司区</v>
      </c>
      <c r="G1604" s="61">
        <v>40101</v>
      </c>
      <c r="H1604" s="53" t="s">
        <v>4861</v>
      </c>
      <c r="I1604" s="39" t="s">
        <v>4862</v>
      </c>
      <c r="J1604" s="53" t="s">
        <v>4861</v>
      </c>
      <c r="K1604" s="54" t="s">
        <v>4862</v>
      </c>
    </row>
    <row r="1605" spans="1:11" x14ac:dyDescent="0.45">
      <c r="A1605" s="39" t="s">
        <v>4857</v>
      </c>
      <c r="B1605" s="53" t="s">
        <v>169</v>
      </c>
      <c r="C1605" s="39" t="s">
        <v>4863</v>
      </c>
      <c r="D1605" s="53" t="s">
        <v>4864</v>
      </c>
      <c r="E1605" s="60" t="s">
        <v>4865</v>
      </c>
      <c r="F1605" s="60" t="str">
        <f t="shared" si="25"/>
        <v>福岡県北九州市若松区</v>
      </c>
      <c r="G1605" s="61">
        <v>40103</v>
      </c>
      <c r="H1605" s="53" t="s">
        <v>4861</v>
      </c>
      <c r="I1605" s="39" t="s">
        <v>4862</v>
      </c>
      <c r="J1605" s="53" t="s">
        <v>4861</v>
      </c>
      <c r="K1605" s="54" t="s">
        <v>4862</v>
      </c>
    </row>
    <row r="1606" spans="1:11" x14ac:dyDescent="0.45">
      <c r="A1606" s="39" t="s">
        <v>4857</v>
      </c>
      <c r="B1606" s="53" t="s">
        <v>169</v>
      </c>
      <c r="C1606" s="39" t="s">
        <v>4866</v>
      </c>
      <c r="D1606" s="53" t="s">
        <v>4867</v>
      </c>
      <c r="E1606" s="60" t="s">
        <v>4868</v>
      </c>
      <c r="F1606" s="60" t="str">
        <f t="shared" si="25"/>
        <v>福岡県北九州市戸畑区</v>
      </c>
      <c r="G1606" s="61">
        <v>40105</v>
      </c>
      <c r="H1606" s="53" t="s">
        <v>4861</v>
      </c>
      <c r="I1606" s="39" t="s">
        <v>4862</v>
      </c>
      <c r="J1606" s="53" t="s">
        <v>4861</v>
      </c>
      <c r="K1606" s="54" t="s">
        <v>4862</v>
      </c>
    </row>
    <row r="1607" spans="1:11" x14ac:dyDescent="0.45">
      <c r="A1607" s="39" t="s">
        <v>4857</v>
      </c>
      <c r="B1607" s="53" t="s">
        <v>169</v>
      </c>
      <c r="C1607" s="39" t="s">
        <v>4869</v>
      </c>
      <c r="D1607" s="53" t="s">
        <v>4870</v>
      </c>
      <c r="E1607" s="60" t="s">
        <v>4871</v>
      </c>
      <c r="F1607" s="60" t="str">
        <f t="shared" si="25"/>
        <v>福岡県北九州市小倉北区</v>
      </c>
      <c r="G1607" s="61">
        <v>40106</v>
      </c>
      <c r="H1607" s="53" t="s">
        <v>4861</v>
      </c>
      <c r="I1607" s="39" t="s">
        <v>4862</v>
      </c>
      <c r="J1607" s="53" t="s">
        <v>4861</v>
      </c>
      <c r="K1607" s="54" t="s">
        <v>4862</v>
      </c>
    </row>
    <row r="1608" spans="1:11" x14ac:dyDescent="0.45">
      <c r="A1608" s="39" t="s">
        <v>4857</v>
      </c>
      <c r="B1608" s="53" t="s">
        <v>169</v>
      </c>
      <c r="C1608" s="39" t="s">
        <v>4872</v>
      </c>
      <c r="D1608" s="53" t="s">
        <v>4873</v>
      </c>
      <c r="E1608" s="60" t="s">
        <v>4874</v>
      </c>
      <c r="F1608" s="60" t="str">
        <f t="shared" si="25"/>
        <v>福岡県北九州市小倉南区</v>
      </c>
      <c r="G1608" s="61">
        <v>40107</v>
      </c>
      <c r="H1608" s="53" t="s">
        <v>4861</v>
      </c>
      <c r="I1608" s="39" t="s">
        <v>4862</v>
      </c>
      <c r="J1608" s="53" t="s">
        <v>4861</v>
      </c>
      <c r="K1608" s="54" t="s">
        <v>4862</v>
      </c>
    </row>
    <row r="1609" spans="1:11" x14ac:dyDescent="0.45">
      <c r="A1609" s="39" t="s">
        <v>4857</v>
      </c>
      <c r="B1609" s="53" t="s">
        <v>169</v>
      </c>
      <c r="C1609" s="39" t="s">
        <v>4875</v>
      </c>
      <c r="D1609" s="53" t="s">
        <v>4876</v>
      </c>
      <c r="E1609" s="60" t="s">
        <v>4877</v>
      </c>
      <c r="F1609" s="60" t="str">
        <f t="shared" si="25"/>
        <v>福岡県北九州市八幡東区</v>
      </c>
      <c r="G1609" s="61">
        <v>40108</v>
      </c>
      <c r="H1609" s="53" t="s">
        <v>4861</v>
      </c>
      <c r="I1609" s="39" t="s">
        <v>4862</v>
      </c>
      <c r="J1609" s="53" t="s">
        <v>4861</v>
      </c>
      <c r="K1609" s="54" t="s">
        <v>4862</v>
      </c>
    </row>
    <row r="1610" spans="1:11" x14ac:dyDescent="0.45">
      <c r="A1610" s="39" t="s">
        <v>4857</v>
      </c>
      <c r="B1610" s="53" t="s">
        <v>169</v>
      </c>
      <c r="C1610" s="39" t="s">
        <v>4878</v>
      </c>
      <c r="D1610" s="53" t="s">
        <v>4879</v>
      </c>
      <c r="E1610" s="60" t="s">
        <v>4880</v>
      </c>
      <c r="F1610" s="60" t="str">
        <f t="shared" si="25"/>
        <v>福岡県北九州市八幡西区</v>
      </c>
      <c r="G1610" s="61">
        <v>40109</v>
      </c>
      <c r="H1610" s="53" t="s">
        <v>4861</v>
      </c>
      <c r="I1610" s="39" t="s">
        <v>4862</v>
      </c>
      <c r="J1610" s="53" t="s">
        <v>4861</v>
      </c>
      <c r="K1610" s="54" t="s">
        <v>4862</v>
      </c>
    </row>
    <row r="1611" spans="1:11" x14ac:dyDescent="0.45">
      <c r="A1611" s="39" t="s">
        <v>4857</v>
      </c>
      <c r="B1611" s="53" t="s">
        <v>169</v>
      </c>
      <c r="C1611" s="39" t="s">
        <v>4881</v>
      </c>
      <c r="D1611" s="53" t="s">
        <v>235</v>
      </c>
      <c r="E1611" s="60" t="s">
        <v>4882</v>
      </c>
      <c r="F1611" s="60" t="str">
        <f t="shared" si="25"/>
        <v>福岡県福岡市東区</v>
      </c>
      <c r="G1611" s="61">
        <v>40131</v>
      </c>
      <c r="H1611" s="53" t="s">
        <v>4883</v>
      </c>
      <c r="I1611" s="39" t="s">
        <v>4884</v>
      </c>
      <c r="J1611" s="53" t="s">
        <v>4883</v>
      </c>
      <c r="K1611" s="54" t="s">
        <v>4884</v>
      </c>
    </row>
    <row r="1612" spans="1:11" x14ac:dyDescent="0.45">
      <c r="A1612" s="39" t="s">
        <v>4857</v>
      </c>
      <c r="B1612" s="53" t="s">
        <v>169</v>
      </c>
      <c r="C1612" s="39" t="s">
        <v>4885</v>
      </c>
      <c r="D1612" s="53" t="s">
        <v>4886</v>
      </c>
      <c r="E1612" s="60" t="s">
        <v>4887</v>
      </c>
      <c r="F1612" s="60" t="str">
        <f t="shared" si="25"/>
        <v>福岡県福岡市博多区</v>
      </c>
      <c r="G1612" s="61">
        <v>40132</v>
      </c>
      <c r="H1612" s="53" t="s">
        <v>4883</v>
      </c>
      <c r="I1612" s="39" t="s">
        <v>4884</v>
      </c>
      <c r="J1612" s="53" t="s">
        <v>4883</v>
      </c>
      <c r="K1612" s="54" t="s">
        <v>4884</v>
      </c>
    </row>
    <row r="1613" spans="1:11" x14ac:dyDescent="0.45">
      <c r="A1613" s="39" t="s">
        <v>4857</v>
      </c>
      <c r="B1613" s="53" t="s">
        <v>169</v>
      </c>
      <c r="C1613" s="39" t="s">
        <v>4888</v>
      </c>
      <c r="D1613" s="53" t="s">
        <v>227</v>
      </c>
      <c r="E1613" s="60" t="s">
        <v>4889</v>
      </c>
      <c r="F1613" s="60" t="str">
        <f t="shared" si="25"/>
        <v>福岡県福岡市中央区</v>
      </c>
      <c r="G1613" s="61">
        <v>40133</v>
      </c>
      <c r="H1613" s="53" t="s">
        <v>4883</v>
      </c>
      <c r="I1613" s="39" t="s">
        <v>4884</v>
      </c>
      <c r="J1613" s="53" t="s">
        <v>4883</v>
      </c>
      <c r="K1613" s="54" t="s">
        <v>4884</v>
      </c>
    </row>
    <row r="1614" spans="1:11" x14ac:dyDescent="0.45">
      <c r="A1614" s="39" t="s">
        <v>4857</v>
      </c>
      <c r="B1614" s="53" t="s">
        <v>169</v>
      </c>
      <c r="C1614" s="39" t="s">
        <v>4890</v>
      </c>
      <c r="D1614" s="53" t="s">
        <v>244</v>
      </c>
      <c r="E1614" s="60" t="s">
        <v>4891</v>
      </c>
      <c r="F1614" s="60" t="str">
        <f t="shared" si="25"/>
        <v>福岡県福岡市南区</v>
      </c>
      <c r="G1614" s="61">
        <v>40134</v>
      </c>
      <c r="H1614" s="53" t="s">
        <v>4883</v>
      </c>
      <c r="I1614" s="39" t="s">
        <v>4884</v>
      </c>
      <c r="J1614" s="53" t="s">
        <v>4883</v>
      </c>
      <c r="K1614" s="54" t="s">
        <v>4884</v>
      </c>
    </row>
    <row r="1615" spans="1:11" x14ac:dyDescent="0.45">
      <c r="A1615" s="39" t="s">
        <v>4857</v>
      </c>
      <c r="B1615" s="53" t="s">
        <v>169</v>
      </c>
      <c r="C1615" s="39" t="s">
        <v>4892</v>
      </c>
      <c r="D1615" s="53" t="s">
        <v>247</v>
      </c>
      <c r="E1615" s="60" t="s">
        <v>4893</v>
      </c>
      <c r="F1615" s="60" t="str">
        <f t="shared" si="25"/>
        <v>福岡県福岡市西区</v>
      </c>
      <c r="G1615" s="61">
        <v>40135</v>
      </c>
      <c r="H1615" s="53" t="s">
        <v>4883</v>
      </c>
      <c r="I1615" s="39" t="s">
        <v>4884</v>
      </c>
      <c r="J1615" s="53" t="s">
        <v>4883</v>
      </c>
      <c r="K1615" s="54" t="s">
        <v>4884</v>
      </c>
    </row>
    <row r="1616" spans="1:11" x14ac:dyDescent="0.45">
      <c r="A1616" s="39" t="s">
        <v>4857</v>
      </c>
      <c r="B1616" s="53" t="s">
        <v>169</v>
      </c>
      <c r="C1616" s="39" t="s">
        <v>4894</v>
      </c>
      <c r="D1616" s="53" t="s">
        <v>4895</v>
      </c>
      <c r="E1616" s="60" t="s">
        <v>4896</v>
      </c>
      <c r="F1616" s="60" t="str">
        <f t="shared" si="25"/>
        <v>福岡県福岡市城南区</v>
      </c>
      <c r="G1616" s="61">
        <v>40136</v>
      </c>
      <c r="H1616" s="53" t="s">
        <v>4883</v>
      </c>
      <c r="I1616" s="39" t="s">
        <v>4884</v>
      </c>
      <c r="J1616" s="53" t="s">
        <v>4883</v>
      </c>
      <c r="K1616" s="54" t="s">
        <v>4884</v>
      </c>
    </row>
    <row r="1617" spans="1:11" x14ac:dyDescent="0.45">
      <c r="A1617" s="39" t="s">
        <v>4857</v>
      </c>
      <c r="B1617" s="53" t="s">
        <v>169</v>
      </c>
      <c r="C1617" s="39" t="s">
        <v>4897</v>
      </c>
      <c r="D1617" s="53" t="s">
        <v>4898</v>
      </c>
      <c r="E1617" s="60" t="s">
        <v>4899</v>
      </c>
      <c r="F1617" s="60" t="str">
        <f t="shared" si="25"/>
        <v>福岡県福岡市早良区</v>
      </c>
      <c r="G1617" s="61">
        <v>40137</v>
      </c>
      <c r="H1617" s="53" t="s">
        <v>4883</v>
      </c>
      <c r="I1617" s="39" t="s">
        <v>4884</v>
      </c>
      <c r="J1617" s="53" t="s">
        <v>4883</v>
      </c>
      <c r="K1617" s="54" t="s">
        <v>4884</v>
      </c>
    </row>
    <row r="1618" spans="1:11" x14ac:dyDescent="0.45">
      <c r="A1618" s="39" t="s">
        <v>4857</v>
      </c>
      <c r="B1618" s="53" t="s">
        <v>169</v>
      </c>
      <c r="C1618" s="39" t="s">
        <v>4900</v>
      </c>
      <c r="D1618" s="53" t="s">
        <v>4901</v>
      </c>
      <c r="E1618" s="60" t="s">
        <v>4901</v>
      </c>
      <c r="F1618" s="60" t="str">
        <f t="shared" si="25"/>
        <v>福岡県大牟田市</v>
      </c>
      <c r="G1618" s="61">
        <v>40202</v>
      </c>
      <c r="H1618" s="53" t="s">
        <v>4902</v>
      </c>
      <c r="I1618" s="39" t="s">
        <v>4903</v>
      </c>
      <c r="J1618" s="53" t="s">
        <v>4902</v>
      </c>
      <c r="K1618" s="54" t="s">
        <v>4903</v>
      </c>
    </row>
    <row r="1619" spans="1:11" x14ac:dyDescent="0.45">
      <c r="A1619" s="39" t="s">
        <v>4857</v>
      </c>
      <c r="B1619" s="53" t="s">
        <v>169</v>
      </c>
      <c r="C1619" s="39" t="s">
        <v>4904</v>
      </c>
      <c r="D1619" s="53" t="s">
        <v>4905</v>
      </c>
      <c r="E1619" s="60" t="s">
        <v>4905</v>
      </c>
      <c r="F1619" s="60" t="str">
        <f t="shared" si="25"/>
        <v>福岡県久留米市</v>
      </c>
      <c r="G1619" s="61">
        <v>40203</v>
      </c>
      <c r="H1619" s="53" t="s">
        <v>4906</v>
      </c>
      <c r="I1619" s="39" t="s">
        <v>4907</v>
      </c>
      <c r="J1619" s="53" t="s">
        <v>4906</v>
      </c>
      <c r="K1619" s="54" t="s">
        <v>4907</v>
      </c>
    </row>
    <row r="1620" spans="1:11" x14ac:dyDescent="0.45">
      <c r="A1620" s="39" t="s">
        <v>4857</v>
      </c>
      <c r="B1620" s="53" t="s">
        <v>169</v>
      </c>
      <c r="C1620" s="39" t="s">
        <v>4908</v>
      </c>
      <c r="D1620" s="53" t="s">
        <v>4909</v>
      </c>
      <c r="E1620" s="60" t="s">
        <v>4909</v>
      </c>
      <c r="F1620" s="60" t="str">
        <f t="shared" si="25"/>
        <v>福岡県直方市</v>
      </c>
      <c r="G1620" s="61">
        <v>40204</v>
      </c>
      <c r="H1620" s="53" t="s">
        <v>4910</v>
      </c>
      <c r="I1620" s="39" t="s">
        <v>4911</v>
      </c>
      <c r="J1620" s="53" t="s">
        <v>4910</v>
      </c>
      <c r="K1620" s="54" t="s">
        <v>4911</v>
      </c>
    </row>
    <row r="1621" spans="1:11" x14ac:dyDescent="0.45">
      <c r="A1621" s="39" t="s">
        <v>4857</v>
      </c>
      <c r="B1621" s="53" t="s">
        <v>169</v>
      </c>
      <c r="C1621" s="39" t="s">
        <v>4912</v>
      </c>
      <c r="D1621" s="53" t="s">
        <v>4913</v>
      </c>
      <c r="E1621" s="60" t="s">
        <v>4913</v>
      </c>
      <c r="F1621" s="60" t="str">
        <f t="shared" si="25"/>
        <v>福岡県飯塚市</v>
      </c>
      <c r="G1621" s="61">
        <v>40205</v>
      </c>
      <c r="H1621" s="53" t="s">
        <v>4914</v>
      </c>
      <c r="I1621" s="39" t="s">
        <v>4915</v>
      </c>
      <c r="J1621" s="53" t="s">
        <v>4914</v>
      </c>
      <c r="K1621" s="54" t="s">
        <v>4915</v>
      </c>
    </row>
    <row r="1622" spans="1:11" x14ac:dyDescent="0.45">
      <c r="A1622" s="39" t="s">
        <v>4857</v>
      </c>
      <c r="B1622" s="53" t="s">
        <v>169</v>
      </c>
      <c r="C1622" s="39" t="s">
        <v>4916</v>
      </c>
      <c r="D1622" s="53" t="s">
        <v>4917</v>
      </c>
      <c r="E1622" s="60" t="s">
        <v>4917</v>
      </c>
      <c r="F1622" s="60" t="str">
        <f t="shared" si="25"/>
        <v>福岡県田川市</v>
      </c>
      <c r="G1622" s="61">
        <v>40206</v>
      </c>
      <c r="H1622" s="53" t="s">
        <v>4918</v>
      </c>
      <c r="I1622" s="39" t="s">
        <v>4919</v>
      </c>
      <c r="J1622" s="53" t="s">
        <v>4918</v>
      </c>
      <c r="K1622" s="54" t="s">
        <v>4919</v>
      </c>
    </row>
    <row r="1623" spans="1:11" x14ac:dyDescent="0.45">
      <c r="A1623" s="39" t="s">
        <v>4857</v>
      </c>
      <c r="B1623" s="53" t="s">
        <v>169</v>
      </c>
      <c r="C1623" s="39" t="s">
        <v>4920</v>
      </c>
      <c r="D1623" s="53" t="s">
        <v>4921</v>
      </c>
      <c r="E1623" s="60" t="s">
        <v>4921</v>
      </c>
      <c r="F1623" s="60" t="str">
        <f t="shared" si="25"/>
        <v>福岡県柳川市</v>
      </c>
      <c r="G1623" s="61">
        <v>40207</v>
      </c>
      <c r="H1623" s="53" t="s">
        <v>4902</v>
      </c>
      <c r="I1623" s="39" t="s">
        <v>4903</v>
      </c>
      <c r="J1623" s="53" t="s">
        <v>4902</v>
      </c>
      <c r="K1623" s="54" t="s">
        <v>4903</v>
      </c>
    </row>
    <row r="1624" spans="1:11" x14ac:dyDescent="0.45">
      <c r="A1624" s="39" t="s">
        <v>4857</v>
      </c>
      <c r="B1624" s="53" t="s">
        <v>169</v>
      </c>
      <c r="C1624" s="39" t="s">
        <v>4922</v>
      </c>
      <c r="D1624" s="53" t="s">
        <v>4923</v>
      </c>
      <c r="E1624" s="60" t="s">
        <v>4923</v>
      </c>
      <c r="F1624" s="60" t="str">
        <f t="shared" si="25"/>
        <v>福岡県八女市</v>
      </c>
      <c r="G1624" s="61">
        <v>40210</v>
      </c>
      <c r="H1624" s="53" t="s">
        <v>4924</v>
      </c>
      <c r="I1624" s="39" t="s">
        <v>4925</v>
      </c>
      <c r="J1624" s="53" t="s">
        <v>4924</v>
      </c>
      <c r="K1624" s="54" t="s">
        <v>4925</v>
      </c>
    </row>
    <row r="1625" spans="1:11" x14ac:dyDescent="0.45">
      <c r="A1625" s="39" t="s">
        <v>4857</v>
      </c>
      <c r="B1625" s="53" t="s">
        <v>169</v>
      </c>
      <c r="C1625" s="39" t="s">
        <v>4926</v>
      </c>
      <c r="D1625" s="53" t="s">
        <v>4927</v>
      </c>
      <c r="E1625" s="60" t="s">
        <v>4927</v>
      </c>
      <c r="F1625" s="60" t="str">
        <f t="shared" si="25"/>
        <v>福岡県筑後市</v>
      </c>
      <c r="G1625" s="61">
        <v>40211</v>
      </c>
      <c r="H1625" s="53" t="s">
        <v>4924</v>
      </c>
      <c r="I1625" s="39" t="s">
        <v>4925</v>
      </c>
      <c r="J1625" s="53" t="s">
        <v>4924</v>
      </c>
      <c r="K1625" s="54" t="s">
        <v>4925</v>
      </c>
    </row>
    <row r="1626" spans="1:11" x14ac:dyDescent="0.45">
      <c r="A1626" s="39" t="s">
        <v>4857</v>
      </c>
      <c r="B1626" s="53" t="s">
        <v>169</v>
      </c>
      <c r="C1626" s="39" t="s">
        <v>4928</v>
      </c>
      <c r="D1626" s="53" t="s">
        <v>4929</v>
      </c>
      <c r="E1626" s="60" t="s">
        <v>4929</v>
      </c>
      <c r="F1626" s="60" t="str">
        <f t="shared" si="25"/>
        <v>福岡県大川市</v>
      </c>
      <c r="G1626" s="61">
        <v>40212</v>
      </c>
      <c r="H1626" s="53" t="s">
        <v>4906</v>
      </c>
      <c r="I1626" s="39" t="s">
        <v>4907</v>
      </c>
      <c r="J1626" s="53" t="s">
        <v>4906</v>
      </c>
      <c r="K1626" s="54" t="s">
        <v>4907</v>
      </c>
    </row>
    <row r="1627" spans="1:11" x14ac:dyDescent="0.45">
      <c r="A1627" s="39" t="s">
        <v>4857</v>
      </c>
      <c r="B1627" s="53" t="s">
        <v>169</v>
      </c>
      <c r="C1627" s="39" t="s">
        <v>4930</v>
      </c>
      <c r="D1627" s="53" t="s">
        <v>4931</v>
      </c>
      <c r="E1627" s="60" t="s">
        <v>4931</v>
      </c>
      <c r="F1627" s="60" t="str">
        <f t="shared" si="25"/>
        <v>福岡県行橋市</v>
      </c>
      <c r="G1627" s="61">
        <v>40213</v>
      </c>
      <c r="H1627" s="53" t="s">
        <v>4932</v>
      </c>
      <c r="I1627" s="39" t="s">
        <v>4933</v>
      </c>
      <c r="J1627" s="53" t="s">
        <v>4932</v>
      </c>
      <c r="K1627" s="54" t="s">
        <v>4933</v>
      </c>
    </row>
    <row r="1628" spans="1:11" x14ac:dyDescent="0.45">
      <c r="A1628" s="39" t="s">
        <v>4857</v>
      </c>
      <c r="B1628" s="53" t="s">
        <v>169</v>
      </c>
      <c r="C1628" s="39" t="s">
        <v>4934</v>
      </c>
      <c r="D1628" s="53" t="s">
        <v>4935</v>
      </c>
      <c r="E1628" s="60" t="s">
        <v>4935</v>
      </c>
      <c r="F1628" s="60" t="str">
        <f t="shared" si="25"/>
        <v>福岡県豊前市</v>
      </c>
      <c r="G1628" s="61">
        <v>40214</v>
      </c>
      <c r="H1628" s="53" t="s">
        <v>4932</v>
      </c>
      <c r="I1628" s="39" t="s">
        <v>4933</v>
      </c>
      <c r="J1628" s="53" t="s">
        <v>4932</v>
      </c>
      <c r="K1628" s="54" t="s">
        <v>4933</v>
      </c>
    </row>
    <row r="1629" spans="1:11" x14ac:dyDescent="0.45">
      <c r="A1629" s="39" t="s">
        <v>4857</v>
      </c>
      <c r="B1629" s="53" t="s">
        <v>169</v>
      </c>
      <c r="C1629" s="39" t="s">
        <v>4936</v>
      </c>
      <c r="D1629" s="53" t="s">
        <v>4937</v>
      </c>
      <c r="E1629" s="60" t="s">
        <v>4937</v>
      </c>
      <c r="F1629" s="60" t="str">
        <f t="shared" si="25"/>
        <v>福岡県中間市</v>
      </c>
      <c r="G1629" s="61">
        <v>40215</v>
      </c>
      <c r="H1629" s="53" t="s">
        <v>4861</v>
      </c>
      <c r="I1629" s="39" t="s">
        <v>4862</v>
      </c>
      <c r="J1629" s="53" t="s">
        <v>4861</v>
      </c>
      <c r="K1629" s="54" t="s">
        <v>4862</v>
      </c>
    </row>
    <row r="1630" spans="1:11" x14ac:dyDescent="0.45">
      <c r="A1630" s="39" t="s">
        <v>4857</v>
      </c>
      <c r="B1630" s="53" t="s">
        <v>169</v>
      </c>
      <c r="C1630" s="39" t="s">
        <v>4938</v>
      </c>
      <c r="D1630" s="53" t="s">
        <v>4939</v>
      </c>
      <c r="E1630" s="60" t="s">
        <v>4939</v>
      </c>
      <c r="F1630" s="60" t="str">
        <f t="shared" si="25"/>
        <v>福岡県小郡市</v>
      </c>
      <c r="G1630" s="61">
        <v>40216</v>
      </c>
      <c r="H1630" s="53" t="s">
        <v>4906</v>
      </c>
      <c r="I1630" s="39" t="s">
        <v>4907</v>
      </c>
      <c r="J1630" s="53" t="s">
        <v>4906</v>
      </c>
      <c r="K1630" s="54" t="s">
        <v>4907</v>
      </c>
    </row>
    <row r="1631" spans="1:11" x14ac:dyDescent="0.45">
      <c r="A1631" s="39" t="s">
        <v>4857</v>
      </c>
      <c r="B1631" s="53" t="s">
        <v>169</v>
      </c>
      <c r="C1631" s="39" t="s">
        <v>4940</v>
      </c>
      <c r="D1631" s="53" t="s">
        <v>4941</v>
      </c>
      <c r="E1631" s="60" t="s">
        <v>4941</v>
      </c>
      <c r="F1631" s="60" t="str">
        <f t="shared" si="25"/>
        <v>福岡県筑紫野市</v>
      </c>
      <c r="G1631" s="61">
        <v>40217</v>
      </c>
      <c r="H1631" s="53" t="s">
        <v>4942</v>
      </c>
      <c r="I1631" s="39" t="s">
        <v>4943</v>
      </c>
      <c r="J1631" s="53" t="s">
        <v>4942</v>
      </c>
      <c r="K1631" s="54" t="s">
        <v>4943</v>
      </c>
    </row>
    <row r="1632" spans="1:11" x14ac:dyDescent="0.45">
      <c r="A1632" s="39" t="s">
        <v>4857</v>
      </c>
      <c r="B1632" s="53" t="s">
        <v>169</v>
      </c>
      <c r="C1632" s="39" t="s">
        <v>4944</v>
      </c>
      <c r="D1632" s="53" t="s">
        <v>4945</v>
      </c>
      <c r="E1632" s="60" t="s">
        <v>4945</v>
      </c>
      <c r="F1632" s="60" t="str">
        <f t="shared" si="25"/>
        <v>福岡県春日市</v>
      </c>
      <c r="G1632" s="61">
        <v>40218</v>
      </c>
      <c r="H1632" s="53" t="s">
        <v>4942</v>
      </c>
      <c r="I1632" s="39" t="s">
        <v>4943</v>
      </c>
      <c r="J1632" s="53" t="s">
        <v>4942</v>
      </c>
      <c r="K1632" s="54" t="s">
        <v>4943</v>
      </c>
    </row>
    <row r="1633" spans="1:11" x14ac:dyDescent="0.45">
      <c r="A1633" s="39" t="s">
        <v>4857</v>
      </c>
      <c r="B1633" s="53" t="s">
        <v>169</v>
      </c>
      <c r="C1633" s="39" t="s">
        <v>4946</v>
      </c>
      <c r="D1633" s="53" t="s">
        <v>4947</v>
      </c>
      <c r="E1633" s="60" t="s">
        <v>4947</v>
      </c>
      <c r="F1633" s="60" t="str">
        <f t="shared" si="25"/>
        <v>福岡県大野城市</v>
      </c>
      <c r="G1633" s="61">
        <v>40219</v>
      </c>
      <c r="H1633" s="53" t="s">
        <v>4942</v>
      </c>
      <c r="I1633" s="39" t="s">
        <v>4943</v>
      </c>
      <c r="J1633" s="53" t="s">
        <v>4942</v>
      </c>
      <c r="K1633" s="54" t="s">
        <v>4943</v>
      </c>
    </row>
    <row r="1634" spans="1:11" x14ac:dyDescent="0.45">
      <c r="A1634" s="39" t="s">
        <v>4857</v>
      </c>
      <c r="B1634" s="53" t="s">
        <v>169</v>
      </c>
      <c r="C1634" s="39" t="s">
        <v>4948</v>
      </c>
      <c r="D1634" s="53" t="s">
        <v>4949</v>
      </c>
      <c r="E1634" s="60" t="s">
        <v>4949</v>
      </c>
      <c r="F1634" s="60" t="str">
        <f t="shared" si="25"/>
        <v>福岡県宗像市</v>
      </c>
      <c r="G1634" s="61">
        <v>40220</v>
      </c>
      <c r="H1634" s="53" t="s">
        <v>4950</v>
      </c>
      <c r="I1634" s="39" t="s">
        <v>4951</v>
      </c>
      <c r="J1634" s="53" t="s">
        <v>4950</v>
      </c>
      <c r="K1634" s="54" t="s">
        <v>4951</v>
      </c>
    </row>
    <row r="1635" spans="1:11" x14ac:dyDescent="0.45">
      <c r="A1635" s="39" t="s">
        <v>4857</v>
      </c>
      <c r="B1635" s="53" t="s">
        <v>169</v>
      </c>
      <c r="C1635" s="39" t="s">
        <v>4952</v>
      </c>
      <c r="D1635" s="53" t="s">
        <v>4953</v>
      </c>
      <c r="E1635" s="60" t="s">
        <v>4953</v>
      </c>
      <c r="F1635" s="60" t="str">
        <f t="shared" si="25"/>
        <v>福岡県太宰府市</v>
      </c>
      <c r="G1635" s="61">
        <v>40221</v>
      </c>
      <c r="H1635" s="53" t="s">
        <v>4942</v>
      </c>
      <c r="I1635" s="39" t="s">
        <v>4943</v>
      </c>
      <c r="J1635" s="53" t="s">
        <v>4942</v>
      </c>
      <c r="K1635" s="54" t="s">
        <v>4943</v>
      </c>
    </row>
    <row r="1636" spans="1:11" x14ac:dyDescent="0.45">
      <c r="A1636" s="39" t="s">
        <v>4857</v>
      </c>
      <c r="B1636" s="53" t="s">
        <v>169</v>
      </c>
      <c r="C1636" s="39" t="s">
        <v>4954</v>
      </c>
      <c r="D1636" s="53" t="s">
        <v>4955</v>
      </c>
      <c r="E1636" s="60" t="s">
        <v>4955</v>
      </c>
      <c r="F1636" s="60" t="str">
        <f t="shared" si="25"/>
        <v>福岡県古賀市</v>
      </c>
      <c r="G1636" s="61">
        <v>40223</v>
      </c>
      <c r="H1636" s="53" t="s">
        <v>4956</v>
      </c>
      <c r="I1636" s="39" t="s">
        <v>4957</v>
      </c>
      <c r="J1636" s="53" t="s">
        <v>4956</v>
      </c>
      <c r="K1636" s="54" t="s">
        <v>4957</v>
      </c>
    </row>
    <row r="1637" spans="1:11" x14ac:dyDescent="0.45">
      <c r="A1637" s="39" t="s">
        <v>4857</v>
      </c>
      <c r="B1637" s="53" t="s">
        <v>169</v>
      </c>
      <c r="C1637" s="39" t="s">
        <v>4958</v>
      </c>
      <c r="D1637" s="53" t="s">
        <v>4959</v>
      </c>
      <c r="E1637" s="60" t="s">
        <v>4959</v>
      </c>
      <c r="F1637" s="60" t="str">
        <f t="shared" si="25"/>
        <v>福岡県福津市</v>
      </c>
      <c r="G1637" s="61">
        <v>40224</v>
      </c>
      <c r="H1637" s="53" t="s">
        <v>4950</v>
      </c>
      <c r="I1637" s="39" t="s">
        <v>4951</v>
      </c>
      <c r="J1637" s="53" t="s">
        <v>4950</v>
      </c>
      <c r="K1637" s="54" t="s">
        <v>4951</v>
      </c>
    </row>
    <row r="1638" spans="1:11" x14ac:dyDescent="0.45">
      <c r="A1638" s="39" t="s">
        <v>4857</v>
      </c>
      <c r="B1638" s="53" t="s">
        <v>169</v>
      </c>
      <c r="C1638" s="39" t="s">
        <v>4960</v>
      </c>
      <c r="D1638" s="53" t="s">
        <v>4961</v>
      </c>
      <c r="E1638" s="60" t="s">
        <v>4961</v>
      </c>
      <c r="F1638" s="60" t="str">
        <f t="shared" si="25"/>
        <v>福岡県うきは市</v>
      </c>
      <c r="G1638" s="61">
        <v>40225</v>
      </c>
      <c r="H1638" s="53" t="s">
        <v>4906</v>
      </c>
      <c r="I1638" s="39" t="s">
        <v>4907</v>
      </c>
      <c r="J1638" s="53" t="s">
        <v>4906</v>
      </c>
      <c r="K1638" s="54" t="s">
        <v>4907</v>
      </c>
    </row>
    <row r="1639" spans="1:11" x14ac:dyDescent="0.45">
      <c r="A1639" s="39" t="s">
        <v>4857</v>
      </c>
      <c r="B1639" s="53" t="s">
        <v>169</v>
      </c>
      <c r="C1639" s="39" t="s">
        <v>4962</v>
      </c>
      <c r="D1639" s="53" t="s">
        <v>4963</v>
      </c>
      <c r="E1639" s="60" t="s">
        <v>4963</v>
      </c>
      <c r="F1639" s="60" t="str">
        <f t="shared" si="25"/>
        <v>福岡県宮若市</v>
      </c>
      <c r="G1639" s="61">
        <v>40226</v>
      </c>
      <c r="H1639" s="53" t="s">
        <v>4910</v>
      </c>
      <c r="I1639" s="39" t="s">
        <v>4911</v>
      </c>
      <c r="J1639" s="53" t="s">
        <v>4910</v>
      </c>
      <c r="K1639" s="54" t="s">
        <v>4911</v>
      </c>
    </row>
    <row r="1640" spans="1:11" x14ac:dyDescent="0.45">
      <c r="A1640" s="39" t="s">
        <v>4857</v>
      </c>
      <c r="B1640" s="53" t="s">
        <v>169</v>
      </c>
      <c r="C1640" s="39" t="s">
        <v>4964</v>
      </c>
      <c r="D1640" s="53" t="s">
        <v>4965</v>
      </c>
      <c r="E1640" s="60" t="s">
        <v>4965</v>
      </c>
      <c r="F1640" s="60" t="str">
        <f t="shared" si="25"/>
        <v>福岡県嘉麻市</v>
      </c>
      <c r="G1640" s="61">
        <v>40227</v>
      </c>
      <c r="H1640" s="53" t="s">
        <v>4914</v>
      </c>
      <c r="I1640" s="39" t="s">
        <v>4915</v>
      </c>
      <c r="J1640" s="53" t="s">
        <v>4914</v>
      </c>
      <c r="K1640" s="54" t="s">
        <v>4915</v>
      </c>
    </row>
    <row r="1641" spans="1:11" x14ac:dyDescent="0.45">
      <c r="A1641" s="39" t="s">
        <v>4857</v>
      </c>
      <c r="B1641" s="53" t="s">
        <v>169</v>
      </c>
      <c r="C1641" s="39" t="s">
        <v>4966</v>
      </c>
      <c r="D1641" s="53" t="s">
        <v>4967</v>
      </c>
      <c r="E1641" s="60" t="s">
        <v>4967</v>
      </c>
      <c r="F1641" s="60" t="str">
        <f t="shared" si="25"/>
        <v>福岡県朝倉市</v>
      </c>
      <c r="G1641" s="61">
        <v>40228</v>
      </c>
      <c r="H1641" s="53" t="s">
        <v>4968</v>
      </c>
      <c r="I1641" s="39" t="s">
        <v>4969</v>
      </c>
      <c r="J1641" s="53" t="s">
        <v>4968</v>
      </c>
      <c r="K1641" s="54" t="s">
        <v>4969</v>
      </c>
    </row>
    <row r="1642" spans="1:11" x14ac:dyDescent="0.45">
      <c r="A1642" s="39" t="s">
        <v>4857</v>
      </c>
      <c r="B1642" s="53" t="s">
        <v>169</v>
      </c>
      <c r="C1642" s="39" t="s">
        <v>4970</v>
      </c>
      <c r="D1642" s="53" t="s">
        <v>4971</v>
      </c>
      <c r="E1642" s="60" t="s">
        <v>4971</v>
      </c>
      <c r="F1642" s="60" t="str">
        <f t="shared" si="25"/>
        <v>福岡県みやま市</v>
      </c>
      <c r="G1642" s="61">
        <v>40229</v>
      </c>
      <c r="H1642" s="53" t="s">
        <v>4902</v>
      </c>
      <c r="I1642" s="39" t="s">
        <v>4903</v>
      </c>
      <c r="J1642" s="53" t="s">
        <v>4902</v>
      </c>
      <c r="K1642" s="54" t="s">
        <v>4903</v>
      </c>
    </row>
    <row r="1643" spans="1:11" x14ac:dyDescent="0.45">
      <c r="A1643" s="39" t="s">
        <v>4857</v>
      </c>
      <c r="B1643" s="53" t="s">
        <v>169</v>
      </c>
      <c r="C1643" s="39" t="s">
        <v>4972</v>
      </c>
      <c r="D1643" s="53" t="s">
        <v>4973</v>
      </c>
      <c r="E1643" s="60" t="s">
        <v>4973</v>
      </c>
      <c r="F1643" s="60" t="str">
        <f t="shared" si="25"/>
        <v>福岡県糸島市</v>
      </c>
      <c r="G1643" s="61">
        <v>40230</v>
      </c>
      <c r="H1643" s="53" t="s">
        <v>4883</v>
      </c>
      <c r="I1643" s="39" t="s">
        <v>4884</v>
      </c>
      <c r="J1643" s="53" t="s">
        <v>4883</v>
      </c>
      <c r="K1643" s="54" t="s">
        <v>4884</v>
      </c>
    </row>
    <row r="1644" spans="1:11" x14ac:dyDescent="0.45">
      <c r="A1644" s="39" t="s">
        <v>4857</v>
      </c>
      <c r="B1644" s="53" t="s">
        <v>169</v>
      </c>
      <c r="C1644" s="39" t="s">
        <v>4974</v>
      </c>
      <c r="D1644" s="53" t="s">
        <v>4975</v>
      </c>
      <c r="E1644" s="60" t="s">
        <v>4975</v>
      </c>
      <c r="F1644" s="60" t="str">
        <f t="shared" si="25"/>
        <v>福岡県那珂川市</v>
      </c>
      <c r="G1644" s="61">
        <v>40231</v>
      </c>
      <c r="H1644" s="53" t="s">
        <v>4942</v>
      </c>
      <c r="I1644" s="39" t="s">
        <v>4943</v>
      </c>
      <c r="J1644" s="53" t="s">
        <v>4942</v>
      </c>
      <c r="K1644" s="54" t="s">
        <v>4943</v>
      </c>
    </row>
    <row r="1645" spans="1:11" x14ac:dyDescent="0.45">
      <c r="A1645" s="39" t="s">
        <v>4857</v>
      </c>
      <c r="B1645" s="53" t="s">
        <v>169</v>
      </c>
      <c r="C1645" s="39" t="s">
        <v>4976</v>
      </c>
      <c r="D1645" s="53" t="s">
        <v>4977</v>
      </c>
      <c r="E1645" s="60" t="s">
        <v>4978</v>
      </c>
      <c r="F1645" s="60" t="str">
        <f t="shared" si="25"/>
        <v>福岡県糟屋郡宇美町</v>
      </c>
      <c r="G1645" s="61">
        <v>40341</v>
      </c>
      <c r="H1645" s="53" t="s">
        <v>4956</v>
      </c>
      <c r="I1645" s="39" t="s">
        <v>4957</v>
      </c>
      <c r="J1645" s="53" t="s">
        <v>4956</v>
      </c>
      <c r="K1645" s="54" t="s">
        <v>4957</v>
      </c>
    </row>
    <row r="1646" spans="1:11" x14ac:dyDescent="0.45">
      <c r="A1646" s="39" t="s">
        <v>4857</v>
      </c>
      <c r="B1646" s="53" t="s">
        <v>169</v>
      </c>
      <c r="C1646" s="39" t="s">
        <v>4979</v>
      </c>
      <c r="D1646" s="53" t="s">
        <v>4980</v>
      </c>
      <c r="E1646" s="60" t="s">
        <v>4981</v>
      </c>
      <c r="F1646" s="60" t="str">
        <f t="shared" si="25"/>
        <v>福岡県糟屋郡篠栗町</v>
      </c>
      <c r="G1646" s="61">
        <v>40342</v>
      </c>
      <c r="H1646" s="53" t="s">
        <v>4956</v>
      </c>
      <c r="I1646" s="39" t="s">
        <v>4957</v>
      </c>
      <c r="J1646" s="53" t="s">
        <v>4956</v>
      </c>
      <c r="K1646" s="54" t="s">
        <v>4957</v>
      </c>
    </row>
    <row r="1647" spans="1:11" x14ac:dyDescent="0.45">
      <c r="A1647" s="39" t="s">
        <v>4857</v>
      </c>
      <c r="B1647" s="53" t="s">
        <v>169</v>
      </c>
      <c r="C1647" s="39" t="s">
        <v>4982</v>
      </c>
      <c r="D1647" s="53" t="s">
        <v>4983</v>
      </c>
      <c r="E1647" s="60" t="s">
        <v>4984</v>
      </c>
      <c r="F1647" s="60" t="str">
        <f t="shared" si="25"/>
        <v>福岡県糟屋郡志免町</v>
      </c>
      <c r="G1647" s="61">
        <v>40343</v>
      </c>
      <c r="H1647" s="53" t="s">
        <v>4956</v>
      </c>
      <c r="I1647" s="39" t="s">
        <v>4957</v>
      </c>
      <c r="J1647" s="53" t="s">
        <v>4956</v>
      </c>
      <c r="K1647" s="54" t="s">
        <v>4957</v>
      </c>
    </row>
    <row r="1648" spans="1:11" x14ac:dyDescent="0.45">
      <c r="A1648" s="39" t="s">
        <v>4857</v>
      </c>
      <c r="B1648" s="53" t="s">
        <v>169</v>
      </c>
      <c r="C1648" s="39" t="s">
        <v>4985</v>
      </c>
      <c r="D1648" s="53" t="s">
        <v>4986</v>
      </c>
      <c r="E1648" s="60" t="s">
        <v>4987</v>
      </c>
      <c r="F1648" s="60" t="str">
        <f t="shared" si="25"/>
        <v>福岡県糟屋郡須恵町</v>
      </c>
      <c r="G1648" s="61">
        <v>40344</v>
      </c>
      <c r="H1648" s="53" t="s">
        <v>4956</v>
      </c>
      <c r="I1648" s="39" t="s">
        <v>4957</v>
      </c>
      <c r="J1648" s="53" t="s">
        <v>4956</v>
      </c>
      <c r="K1648" s="54" t="s">
        <v>4957</v>
      </c>
    </row>
    <row r="1649" spans="1:11" x14ac:dyDescent="0.45">
      <c r="A1649" s="39" t="s">
        <v>4857</v>
      </c>
      <c r="B1649" s="53" t="s">
        <v>169</v>
      </c>
      <c r="C1649" s="39" t="s">
        <v>4988</v>
      </c>
      <c r="D1649" s="53" t="s">
        <v>4989</v>
      </c>
      <c r="E1649" s="60" t="s">
        <v>4990</v>
      </c>
      <c r="F1649" s="60" t="str">
        <f t="shared" si="25"/>
        <v>福岡県糟屋郡新宮町</v>
      </c>
      <c r="G1649" s="61">
        <v>40345</v>
      </c>
      <c r="H1649" s="53" t="s">
        <v>4956</v>
      </c>
      <c r="I1649" s="39" t="s">
        <v>4957</v>
      </c>
      <c r="J1649" s="53" t="s">
        <v>4956</v>
      </c>
      <c r="K1649" s="54" t="s">
        <v>4957</v>
      </c>
    </row>
    <row r="1650" spans="1:11" x14ac:dyDescent="0.45">
      <c r="A1650" s="39" t="s">
        <v>4857</v>
      </c>
      <c r="B1650" s="53" t="s">
        <v>169</v>
      </c>
      <c r="C1650" s="39" t="s">
        <v>4991</v>
      </c>
      <c r="D1650" s="53" t="s">
        <v>4992</v>
      </c>
      <c r="E1650" s="60" t="s">
        <v>4993</v>
      </c>
      <c r="F1650" s="60" t="str">
        <f t="shared" si="25"/>
        <v>福岡県糟屋郡久山町</v>
      </c>
      <c r="G1650" s="61">
        <v>40348</v>
      </c>
      <c r="H1650" s="53" t="s">
        <v>4956</v>
      </c>
      <c r="I1650" s="39" t="s">
        <v>4957</v>
      </c>
      <c r="J1650" s="53" t="s">
        <v>4956</v>
      </c>
      <c r="K1650" s="54" t="s">
        <v>4957</v>
      </c>
    </row>
    <row r="1651" spans="1:11" x14ac:dyDescent="0.45">
      <c r="A1651" s="39" t="s">
        <v>4857</v>
      </c>
      <c r="B1651" s="53" t="s">
        <v>169</v>
      </c>
      <c r="C1651" s="39" t="s">
        <v>4994</v>
      </c>
      <c r="D1651" s="53" t="s">
        <v>4995</v>
      </c>
      <c r="E1651" s="60" t="s">
        <v>4996</v>
      </c>
      <c r="F1651" s="60" t="str">
        <f t="shared" si="25"/>
        <v>福岡県糟屋郡粕屋町</v>
      </c>
      <c r="G1651" s="61">
        <v>40349</v>
      </c>
      <c r="H1651" s="53" t="s">
        <v>4956</v>
      </c>
      <c r="I1651" s="39" t="s">
        <v>4957</v>
      </c>
      <c r="J1651" s="53" t="s">
        <v>4956</v>
      </c>
      <c r="K1651" s="54" t="s">
        <v>4957</v>
      </c>
    </row>
    <row r="1652" spans="1:11" x14ac:dyDescent="0.45">
      <c r="A1652" s="39" t="s">
        <v>4857</v>
      </c>
      <c r="B1652" s="53" t="s">
        <v>169</v>
      </c>
      <c r="C1652" s="39" t="s">
        <v>4997</v>
      </c>
      <c r="D1652" s="53" t="s">
        <v>4998</v>
      </c>
      <c r="E1652" s="60" t="s">
        <v>4999</v>
      </c>
      <c r="F1652" s="60" t="str">
        <f t="shared" si="25"/>
        <v>福岡県遠賀郡芦屋町</v>
      </c>
      <c r="G1652" s="61">
        <v>40381</v>
      </c>
      <c r="H1652" s="53" t="s">
        <v>4861</v>
      </c>
      <c r="I1652" s="39" t="s">
        <v>4862</v>
      </c>
      <c r="J1652" s="53" t="s">
        <v>4861</v>
      </c>
      <c r="K1652" s="54" t="s">
        <v>4862</v>
      </c>
    </row>
    <row r="1653" spans="1:11" x14ac:dyDescent="0.45">
      <c r="A1653" s="39" t="s">
        <v>4857</v>
      </c>
      <c r="B1653" s="53" t="s">
        <v>169</v>
      </c>
      <c r="C1653" s="39" t="s">
        <v>5000</v>
      </c>
      <c r="D1653" s="53" t="s">
        <v>5001</v>
      </c>
      <c r="E1653" s="60" t="s">
        <v>5002</v>
      </c>
      <c r="F1653" s="60" t="str">
        <f t="shared" si="25"/>
        <v>福岡県遠賀郡水巻町</v>
      </c>
      <c r="G1653" s="61">
        <v>40382</v>
      </c>
      <c r="H1653" s="53" t="s">
        <v>4861</v>
      </c>
      <c r="I1653" s="39" t="s">
        <v>4862</v>
      </c>
      <c r="J1653" s="53" t="s">
        <v>4861</v>
      </c>
      <c r="K1653" s="54" t="s">
        <v>4862</v>
      </c>
    </row>
    <row r="1654" spans="1:11" x14ac:dyDescent="0.45">
      <c r="A1654" s="39" t="s">
        <v>4857</v>
      </c>
      <c r="B1654" s="53" t="s">
        <v>169</v>
      </c>
      <c r="C1654" s="39" t="s">
        <v>5003</v>
      </c>
      <c r="D1654" s="53" t="s">
        <v>5004</v>
      </c>
      <c r="E1654" s="60" t="s">
        <v>5005</v>
      </c>
      <c r="F1654" s="60" t="str">
        <f t="shared" si="25"/>
        <v>福岡県遠賀郡岡垣町</v>
      </c>
      <c r="G1654" s="61">
        <v>40383</v>
      </c>
      <c r="H1654" s="53" t="s">
        <v>4861</v>
      </c>
      <c r="I1654" s="39" t="s">
        <v>4862</v>
      </c>
      <c r="J1654" s="53" t="s">
        <v>4861</v>
      </c>
      <c r="K1654" s="54" t="s">
        <v>4862</v>
      </c>
    </row>
    <row r="1655" spans="1:11" x14ac:dyDescent="0.45">
      <c r="A1655" s="39" t="s">
        <v>4857</v>
      </c>
      <c r="B1655" s="53" t="s">
        <v>169</v>
      </c>
      <c r="C1655" s="39" t="s">
        <v>5006</v>
      </c>
      <c r="D1655" s="53" t="s">
        <v>5007</v>
      </c>
      <c r="E1655" s="60" t="s">
        <v>5008</v>
      </c>
      <c r="F1655" s="60" t="str">
        <f t="shared" si="25"/>
        <v>福岡県遠賀郡遠賀町</v>
      </c>
      <c r="G1655" s="61">
        <v>40384</v>
      </c>
      <c r="H1655" s="53" t="s">
        <v>4861</v>
      </c>
      <c r="I1655" s="39" t="s">
        <v>4862</v>
      </c>
      <c r="J1655" s="53" t="s">
        <v>4861</v>
      </c>
      <c r="K1655" s="54" t="s">
        <v>4862</v>
      </c>
    </row>
    <row r="1656" spans="1:11" x14ac:dyDescent="0.45">
      <c r="A1656" s="39" t="s">
        <v>4857</v>
      </c>
      <c r="B1656" s="53" t="s">
        <v>169</v>
      </c>
      <c r="C1656" s="39" t="s">
        <v>5009</v>
      </c>
      <c r="D1656" s="53" t="s">
        <v>5010</v>
      </c>
      <c r="E1656" s="60" t="s">
        <v>5011</v>
      </c>
      <c r="F1656" s="60" t="str">
        <f t="shared" si="25"/>
        <v>福岡県鞍手郡小竹町</v>
      </c>
      <c r="G1656" s="61">
        <v>40401</v>
      </c>
      <c r="H1656" s="53" t="s">
        <v>4910</v>
      </c>
      <c r="I1656" s="39" t="s">
        <v>4911</v>
      </c>
      <c r="J1656" s="53" t="s">
        <v>4910</v>
      </c>
      <c r="K1656" s="54" t="s">
        <v>4911</v>
      </c>
    </row>
    <row r="1657" spans="1:11" x14ac:dyDescent="0.45">
      <c r="A1657" s="39" t="s">
        <v>4857</v>
      </c>
      <c r="B1657" s="53" t="s">
        <v>169</v>
      </c>
      <c r="C1657" s="39" t="s">
        <v>5012</v>
      </c>
      <c r="D1657" s="53" t="s">
        <v>5013</v>
      </c>
      <c r="E1657" s="60" t="s">
        <v>5014</v>
      </c>
      <c r="F1657" s="60" t="str">
        <f t="shared" si="25"/>
        <v>福岡県鞍手郡鞍手町</v>
      </c>
      <c r="G1657" s="61">
        <v>40402</v>
      </c>
      <c r="H1657" s="53" t="s">
        <v>4910</v>
      </c>
      <c r="I1657" s="39" t="s">
        <v>4911</v>
      </c>
      <c r="J1657" s="53" t="s">
        <v>4910</v>
      </c>
      <c r="K1657" s="54" t="s">
        <v>4911</v>
      </c>
    </row>
    <row r="1658" spans="1:11" x14ac:dyDescent="0.45">
      <c r="A1658" s="39" t="s">
        <v>4857</v>
      </c>
      <c r="B1658" s="53" t="s">
        <v>169</v>
      </c>
      <c r="C1658" s="39" t="s">
        <v>5015</v>
      </c>
      <c r="D1658" s="53" t="s">
        <v>5016</v>
      </c>
      <c r="E1658" s="60" t="s">
        <v>5017</v>
      </c>
      <c r="F1658" s="60" t="str">
        <f t="shared" si="25"/>
        <v>福岡県嘉穂郡桂川町</v>
      </c>
      <c r="G1658" s="61">
        <v>40421</v>
      </c>
      <c r="H1658" s="53" t="s">
        <v>4914</v>
      </c>
      <c r="I1658" s="39" t="s">
        <v>4915</v>
      </c>
      <c r="J1658" s="53" t="s">
        <v>4914</v>
      </c>
      <c r="K1658" s="54" t="s">
        <v>4915</v>
      </c>
    </row>
    <row r="1659" spans="1:11" x14ac:dyDescent="0.45">
      <c r="A1659" s="39" t="s">
        <v>4857</v>
      </c>
      <c r="B1659" s="53" t="s">
        <v>169</v>
      </c>
      <c r="C1659" s="39" t="s">
        <v>5018</v>
      </c>
      <c r="D1659" s="53" t="s">
        <v>5019</v>
      </c>
      <c r="E1659" s="60" t="s">
        <v>5020</v>
      </c>
      <c r="F1659" s="60" t="str">
        <f t="shared" si="25"/>
        <v>福岡県朝倉郡筑前町</v>
      </c>
      <c r="G1659" s="61">
        <v>40447</v>
      </c>
      <c r="H1659" s="53" t="s">
        <v>4968</v>
      </c>
      <c r="I1659" s="39" t="s">
        <v>4969</v>
      </c>
      <c r="J1659" s="53" t="s">
        <v>4968</v>
      </c>
      <c r="K1659" s="54" t="s">
        <v>4969</v>
      </c>
    </row>
    <row r="1660" spans="1:11" x14ac:dyDescent="0.45">
      <c r="A1660" s="39" t="s">
        <v>4857</v>
      </c>
      <c r="B1660" s="53" t="s">
        <v>169</v>
      </c>
      <c r="C1660" s="39" t="s">
        <v>5021</v>
      </c>
      <c r="D1660" s="53" t="s">
        <v>5022</v>
      </c>
      <c r="E1660" s="60" t="s">
        <v>5023</v>
      </c>
      <c r="F1660" s="60" t="str">
        <f t="shared" si="25"/>
        <v>福岡県朝倉郡東峰村</v>
      </c>
      <c r="G1660" s="61">
        <v>40448</v>
      </c>
      <c r="H1660" s="53" t="s">
        <v>4968</v>
      </c>
      <c r="I1660" s="39" t="s">
        <v>4969</v>
      </c>
      <c r="J1660" s="53" t="s">
        <v>4968</v>
      </c>
      <c r="K1660" s="54" t="s">
        <v>4969</v>
      </c>
    </row>
    <row r="1661" spans="1:11" x14ac:dyDescent="0.45">
      <c r="A1661" s="39" t="s">
        <v>4857</v>
      </c>
      <c r="B1661" s="53" t="s">
        <v>169</v>
      </c>
      <c r="C1661" s="39" t="s">
        <v>5024</v>
      </c>
      <c r="D1661" s="53" t="s">
        <v>5025</v>
      </c>
      <c r="E1661" s="60" t="s">
        <v>5026</v>
      </c>
      <c r="F1661" s="60" t="str">
        <f t="shared" si="25"/>
        <v>福岡県三井郡大刀洗町</v>
      </c>
      <c r="G1661" s="61">
        <v>40503</v>
      </c>
      <c r="H1661" s="53" t="s">
        <v>4906</v>
      </c>
      <c r="I1661" s="39" t="s">
        <v>4907</v>
      </c>
      <c r="J1661" s="53" t="s">
        <v>4906</v>
      </c>
      <c r="K1661" s="54" t="s">
        <v>4907</v>
      </c>
    </row>
    <row r="1662" spans="1:11" x14ac:dyDescent="0.45">
      <c r="A1662" s="39" t="s">
        <v>4857</v>
      </c>
      <c r="B1662" s="53" t="s">
        <v>169</v>
      </c>
      <c r="C1662" s="39" t="s">
        <v>5027</v>
      </c>
      <c r="D1662" s="53" t="s">
        <v>5028</v>
      </c>
      <c r="E1662" s="60" t="s">
        <v>5029</v>
      </c>
      <c r="F1662" s="60" t="str">
        <f t="shared" si="25"/>
        <v>福岡県三潴郡大木町</v>
      </c>
      <c r="G1662" s="61">
        <v>40522</v>
      </c>
      <c r="H1662" s="53" t="s">
        <v>4906</v>
      </c>
      <c r="I1662" s="39" t="s">
        <v>4907</v>
      </c>
      <c r="J1662" s="53" t="s">
        <v>4906</v>
      </c>
      <c r="K1662" s="54" t="s">
        <v>4907</v>
      </c>
    </row>
    <row r="1663" spans="1:11" x14ac:dyDescent="0.45">
      <c r="A1663" s="39" t="s">
        <v>4857</v>
      </c>
      <c r="B1663" s="53" t="s">
        <v>169</v>
      </c>
      <c r="C1663" s="39" t="s">
        <v>5030</v>
      </c>
      <c r="D1663" s="53" t="s">
        <v>4185</v>
      </c>
      <c r="E1663" s="60" t="s">
        <v>5031</v>
      </c>
      <c r="F1663" s="60" t="str">
        <f t="shared" si="25"/>
        <v>福岡県八女郡広川町</v>
      </c>
      <c r="G1663" s="61">
        <v>40544</v>
      </c>
      <c r="H1663" s="53" t="s">
        <v>4924</v>
      </c>
      <c r="I1663" s="39" t="s">
        <v>4925</v>
      </c>
      <c r="J1663" s="53" t="s">
        <v>4924</v>
      </c>
      <c r="K1663" s="54" t="s">
        <v>4925</v>
      </c>
    </row>
    <row r="1664" spans="1:11" x14ac:dyDescent="0.45">
      <c r="A1664" s="39" t="s">
        <v>4857</v>
      </c>
      <c r="B1664" s="53" t="s">
        <v>169</v>
      </c>
      <c r="C1664" s="39" t="s">
        <v>5032</v>
      </c>
      <c r="D1664" s="53" t="s">
        <v>5033</v>
      </c>
      <c r="E1664" s="60" t="s">
        <v>5034</v>
      </c>
      <c r="F1664" s="60" t="str">
        <f t="shared" si="25"/>
        <v>福岡県田川郡香春町</v>
      </c>
      <c r="G1664" s="61">
        <v>40601</v>
      </c>
      <c r="H1664" s="53" t="s">
        <v>4918</v>
      </c>
      <c r="I1664" s="39" t="s">
        <v>4919</v>
      </c>
      <c r="J1664" s="53" t="s">
        <v>4918</v>
      </c>
      <c r="K1664" s="54" t="s">
        <v>4919</v>
      </c>
    </row>
    <row r="1665" spans="1:11" x14ac:dyDescent="0.45">
      <c r="A1665" s="39" t="s">
        <v>4857</v>
      </c>
      <c r="B1665" s="53" t="s">
        <v>169</v>
      </c>
      <c r="C1665" s="39" t="s">
        <v>5035</v>
      </c>
      <c r="D1665" s="53" t="s">
        <v>5036</v>
      </c>
      <c r="E1665" s="60" t="s">
        <v>5037</v>
      </c>
      <c r="F1665" s="60" t="str">
        <f t="shared" si="25"/>
        <v>福岡県田川郡添田町</v>
      </c>
      <c r="G1665" s="61">
        <v>40602</v>
      </c>
      <c r="H1665" s="53" t="s">
        <v>4918</v>
      </c>
      <c r="I1665" s="39" t="s">
        <v>4919</v>
      </c>
      <c r="J1665" s="53" t="s">
        <v>4918</v>
      </c>
      <c r="K1665" s="54" t="s">
        <v>4919</v>
      </c>
    </row>
    <row r="1666" spans="1:11" x14ac:dyDescent="0.45">
      <c r="A1666" s="39" t="s">
        <v>4857</v>
      </c>
      <c r="B1666" s="53" t="s">
        <v>169</v>
      </c>
      <c r="C1666" s="39" t="s">
        <v>5038</v>
      </c>
      <c r="D1666" s="53" t="s">
        <v>5039</v>
      </c>
      <c r="E1666" s="60" t="s">
        <v>5040</v>
      </c>
      <c r="F1666" s="60" t="str">
        <f t="shared" si="25"/>
        <v>福岡県田川郡糸田町</v>
      </c>
      <c r="G1666" s="61">
        <v>40604</v>
      </c>
      <c r="H1666" s="53" t="s">
        <v>4918</v>
      </c>
      <c r="I1666" s="39" t="s">
        <v>4919</v>
      </c>
      <c r="J1666" s="53" t="s">
        <v>4918</v>
      </c>
      <c r="K1666" s="54" t="s">
        <v>4919</v>
      </c>
    </row>
    <row r="1667" spans="1:11" x14ac:dyDescent="0.45">
      <c r="A1667" s="39" t="s">
        <v>4857</v>
      </c>
      <c r="B1667" s="53" t="s">
        <v>169</v>
      </c>
      <c r="C1667" s="39" t="s">
        <v>5041</v>
      </c>
      <c r="D1667" s="53" t="s">
        <v>1091</v>
      </c>
      <c r="E1667" s="60" t="s">
        <v>5042</v>
      </c>
      <c r="F1667" s="60" t="str">
        <f t="shared" ref="F1667:F1730" si="26">B1667&amp;E1667</f>
        <v>福岡県田川郡川崎町</v>
      </c>
      <c r="G1667" s="61">
        <v>40605</v>
      </c>
      <c r="H1667" s="53" t="s">
        <v>4918</v>
      </c>
      <c r="I1667" s="39" t="s">
        <v>4919</v>
      </c>
      <c r="J1667" s="53" t="s">
        <v>4918</v>
      </c>
      <c r="K1667" s="54" t="s">
        <v>4919</v>
      </c>
    </row>
    <row r="1668" spans="1:11" x14ac:dyDescent="0.45">
      <c r="A1668" s="39" t="s">
        <v>4857</v>
      </c>
      <c r="B1668" s="53" t="s">
        <v>169</v>
      </c>
      <c r="C1668" s="39" t="s">
        <v>5043</v>
      </c>
      <c r="D1668" s="53" t="s">
        <v>5044</v>
      </c>
      <c r="E1668" s="60" t="s">
        <v>5045</v>
      </c>
      <c r="F1668" s="60" t="str">
        <f t="shared" si="26"/>
        <v>福岡県田川郡大任町</v>
      </c>
      <c r="G1668" s="61">
        <v>40608</v>
      </c>
      <c r="H1668" s="53" t="s">
        <v>4918</v>
      </c>
      <c r="I1668" s="39" t="s">
        <v>4919</v>
      </c>
      <c r="J1668" s="53" t="s">
        <v>4918</v>
      </c>
      <c r="K1668" s="54" t="s">
        <v>4919</v>
      </c>
    </row>
    <row r="1669" spans="1:11" x14ac:dyDescent="0.45">
      <c r="A1669" s="39" t="s">
        <v>4857</v>
      </c>
      <c r="B1669" s="53" t="s">
        <v>169</v>
      </c>
      <c r="C1669" s="39" t="s">
        <v>5046</v>
      </c>
      <c r="D1669" s="53" t="s">
        <v>5047</v>
      </c>
      <c r="E1669" s="60" t="s">
        <v>5048</v>
      </c>
      <c r="F1669" s="60" t="str">
        <f t="shared" si="26"/>
        <v>福岡県田川郡赤村</v>
      </c>
      <c r="G1669" s="61">
        <v>40609</v>
      </c>
      <c r="H1669" s="53" t="s">
        <v>4918</v>
      </c>
      <c r="I1669" s="39" t="s">
        <v>4919</v>
      </c>
      <c r="J1669" s="53" t="s">
        <v>4918</v>
      </c>
      <c r="K1669" s="54" t="s">
        <v>4919</v>
      </c>
    </row>
    <row r="1670" spans="1:11" x14ac:dyDescent="0.45">
      <c r="A1670" s="39" t="s">
        <v>4857</v>
      </c>
      <c r="B1670" s="53" t="s">
        <v>169</v>
      </c>
      <c r="C1670" s="39" t="s">
        <v>5049</v>
      </c>
      <c r="D1670" s="53" t="s">
        <v>5050</v>
      </c>
      <c r="E1670" s="60" t="s">
        <v>5051</v>
      </c>
      <c r="F1670" s="60" t="str">
        <f t="shared" si="26"/>
        <v>福岡県田川郡福智町</v>
      </c>
      <c r="G1670" s="61">
        <v>40610</v>
      </c>
      <c r="H1670" s="53" t="s">
        <v>4918</v>
      </c>
      <c r="I1670" s="39" t="s">
        <v>4919</v>
      </c>
      <c r="J1670" s="53" t="s">
        <v>4918</v>
      </c>
      <c r="K1670" s="54" t="s">
        <v>4919</v>
      </c>
    </row>
    <row r="1671" spans="1:11" x14ac:dyDescent="0.45">
      <c r="A1671" s="39" t="s">
        <v>4857</v>
      </c>
      <c r="B1671" s="53" t="s">
        <v>169</v>
      </c>
      <c r="C1671" s="39" t="s">
        <v>5052</v>
      </c>
      <c r="D1671" s="53" t="s">
        <v>5053</v>
      </c>
      <c r="E1671" s="60" t="s">
        <v>5054</v>
      </c>
      <c r="F1671" s="60" t="str">
        <f t="shared" si="26"/>
        <v>福岡県京都郡苅田町</v>
      </c>
      <c r="G1671" s="61">
        <v>40621</v>
      </c>
      <c r="H1671" s="53" t="s">
        <v>4932</v>
      </c>
      <c r="I1671" s="39" t="s">
        <v>4933</v>
      </c>
      <c r="J1671" s="53" t="s">
        <v>4932</v>
      </c>
      <c r="K1671" s="54" t="s">
        <v>4933</v>
      </c>
    </row>
    <row r="1672" spans="1:11" x14ac:dyDescent="0.45">
      <c r="A1672" s="39" t="s">
        <v>4857</v>
      </c>
      <c r="B1672" s="53" t="s">
        <v>169</v>
      </c>
      <c r="C1672" s="39" t="s">
        <v>5055</v>
      </c>
      <c r="D1672" s="53" t="s">
        <v>5056</v>
      </c>
      <c r="E1672" s="60" t="s">
        <v>5057</v>
      </c>
      <c r="F1672" s="60" t="str">
        <f t="shared" si="26"/>
        <v>福岡県京都郡みやこ町</v>
      </c>
      <c r="G1672" s="61">
        <v>40625</v>
      </c>
      <c r="H1672" s="53" t="s">
        <v>4932</v>
      </c>
      <c r="I1672" s="39" t="s">
        <v>4933</v>
      </c>
      <c r="J1672" s="53" t="s">
        <v>4932</v>
      </c>
      <c r="K1672" s="54" t="s">
        <v>4933</v>
      </c>
    </row>
    <row r="1673" spans="1:11" x14ac:dyDescent="0.45">
      <c r="A1673" s="39" t="s">
        <v>4857</v>
      </c>
      <c r="B1673" s="53" t="s">
        <v>169</v>
      </c>
      <c r="C1673" s="39" t="s">
        <v>5058</v>
      </c>
      <c r="D1673" s="53" t="s">
        <v>5059</v>
      </c>
      <c r="E1673" s="60" t="s">
        <v>5060</v>
      </c>
      <c r="F1673" s="60" t="str">
        <f t="shared" si="26"/>
        <v>福岡県築上郡吉富町</v>
      </c>
      <c r="G1673" s="61">
        <v>40642</v>
      </c>
      <c r="H1673" s="53" t="s">
        <v>4932</v>
      </c>
      <c r="I1673" s="39" t="s">
        <v>4933</v>
      </c>
      <c r="J1673" s="53" t="s">
        <v>4932</v>
      </c>
      <c r="K1673" s="54" t="s">
        <v>4933</v>
      </c>
    </row>
    <row r="1674" spans="1:11" x14ac:dyDescent="0.45">
      <c r="A1674" s="39" t="s">
        <v>4857</v>
      </c>
      <c r="B1674" s="53" t="s">
        <v>169</v>
      </c>
      <c r="C1674" s="39" t="s">
        <v>5061</v>
      </c>
      <c r="D1674" s="53" t="s">
        <v>5062</v>
      </c>
      <c r="E1674" s="60" t="s">
        <v>5063</v>
      </c>
      <c r="F1674" s="60" t="str">
        <f t="shared" si="26"/>
        <v>福岡県築上郡上毛町</v>
      </c>
      <c r="G1674" s="61">
        <v>40646</v>
      </c>
      <c r="H1674" s="53" t="s">
        <v>4932</v>
      </c>
      <c r="I1674" s="39" t="s">
        <v>4933</v>
      </c>
      <c r="J1674" s="53" t="s">
        <v>4932</v>
      </c>
      <c r="K1674" s="54" t="s">
        <v>4933</v>
      </c>
    </row>
    <row r="1675" spans="1:11" x14ac:dyDescent="0.45">
      <c r="A1675" s="39" t="s">
        <v>4857</v>
      </c>
      <c r="B1675" s="53" t="s">
        <v>169</v>
      </c>
      <c r="C1675" s="39" t="s">
        <v>5064</v>
      </c>
      <c r="D1675" s="53" t="s">
        <v>5065</v>
      </c>
      <c r="E1675" s="60" t="s">
        <v>5066</v>
      </c>
      <c r="F1675" s="60" t="str">
        <f t="shared" si="26"/>
        <v>福岡県築上郡築上町</v>
      </c>
      <c r="G1675" s="61">
        <v>40647</v>
      </c>
      <c r="H1675" s="53" t="s">
        <v>4932</v>
      </c>
      <c r="I1675" s="39" t="s">
        <v>4933</v>
      </c>
      <c r="J1675" s="53" t="s">
        <v>4932</v>
      </c>
      <c r="K1675" s="54" t="s">
        <v>4933</v>
      </c>
    </row>
    <row r="1676" spans="1:11" x14ac:dyDescent="0.45">
      <c r="A1676" s="39" t="s">
        <v>5067</v>
      </c>
      <c r="B1676" s="53" t="s">
        <v>170</v>
      </c>
      <c r="C1676" s="39" t="s">
        <v>5068</v>
      </c>
      <c r="D1676" s="53" t="s">
        <v>5069</v>
      </c>
      <c r="E1676" s="60" t="s">
        <v>5069</v>
      </c>
      <c r="F1676" s="60" t="str">
        <f t="shared" si="26"/>
        <v>佐賀県佐賀市</v>
      </c>
      <c r="G1676" s="61">
        <v>41201</v>
      </c>
      <c r="H1676" s="53" t="s">
        <v>4239</v>
      </c>
      <c r="I1676" s="39" t="s">
        <v>5070</v>
      </c>
      <c r="J1676" s="53" t="s">
        <v>4239</v>
      </c>
      <c r="K1676" s="54" t="s">
        <v>5070</v>
      </c>
    </row>
    <row r="1677" spans="1:11" x14ac:dyDescent="0.45">
      <c r="A1677" s="39" t="s">
        <v>5067</v>
      </c>
      <c r="B1677" s="53" t="s">
        <v>170</v>
      </c>
      <c r="C1677" s="39" t="s">
        <v>5071</v>
      </c>
      <c r="D1677" s="53" t="s">
        <v>5072</v>
      </c>
      <c r="E1677" s="60" t="s">
        <v>5072</v>
      </c>
      <c r="F1677" s="60" t="str">
        <f t="shared" si="26"/>
        <v>佐賀県唐津市</v>
      </c>
      <c r="G1677" s="61">
        <v>41202</v>
      </c>
      <c r="H1677" s="53" t="s">
        <v>1832</v>
      </c>
      <c r="I1677" s="39" t="s">
        <v>5073</v>
      </c>
      <c r="J1677" s="53" t="s">
        <v>1832</v>
      </c>
      <c r="K1677" s="54" t="s">
        <v>5073</v>
      </c>
    </row>
    <row r="1678" spans="1:11" x14ac:dyDescent="0.45">
      <c r="A1678" s="39" t="s">
        <v>5067</v>
      </c>
      <c r="B1678" s="53" t="s">
        <v>170</v>
      </c>
      <c r="C1678" s="39" t="s">
        <v>5074</v>
      </c>
      <c r="D1678" s="53" t="s">
        <v>5075</v>
      </c>
      <c r="E1678" s="60" t="s">
        <v>5075</v>
      </c>
      <c r="F1678" s="60" t="str">
        <f t="shared" si="26"/>
        <v>佐賀県鳥栖市</v>
      </c>
      <c r="G1678" s="61">
        <v>41203</v>
      </c>
      <c r="H1678" s="53" t="s">
        <v>1860</v>
      </c>
      <c r="I1678" s="39" t="s">
        <v>5076</v>
      </c>
      <c r="J1678" s="53" t="s">
        <v>1860</v>
      </c>
      <c r="K1678" s="54" t="s">
        <v>5076</v>
      </c>
    </row>
    <row r="1679" spans="1:11" x14ac:dyDescent="0.45">
      <c r="A1679" s="39" t="s">
        <v>5067</v>
      </c>
      <c r="B1679" s="53" t="s">
        <v>170</v>
      </c>
      <c r="C1679" s="39" t="s">
        <v>5077</v>
      </c>
      <c r="D1679" s="53" t="s">
        <v>5078</v>
      </c>
      <c r="E1679" s="60" t="s">
        <v>5078</v>
      </c>
      <c r="F1679" s="60" t="str">
        <f t="shared" si="26"/>
        <v>佐賀県多久市</v>
      </c>
      <c r="G1679" s="61">
        <v>41204</v>
      </c>
      <c r="H1679" s="53" t="s">
        <v>4239</v>
      </c>
      <c r="I1679" s="39" t="s">
        <v>5070</v>
      </c>
      <c r="J1679" s="53" t="s">
        <v>4239</v>
      </c>
      <c r="K1679" s="54" t="s">
        <v>5070</v>
      </c>
    </row>
    <row r="1680" spans="1:11" x14ac:dyDescent="0.45">
      <c r="A1680" s="39" t="s">
        <v>5067</v>
      </c>
      <c r="B1680" s="53" t="s">
        <v>170</v>
      </c>
      <c r="C1680" s="39" t="s">
        <v>5079</v>
      </c>
      <c r="D1680" s="53" t="s">
        <v>5080</v>
      </c>
      <c r="E1680" s="60" t="s">
        <v>5080</v>
      </c>
      <c r="F1680" s="60" t="str">
        <f t="shared" si="26"/>
        <v>佐賀県伊万里市</v>
      </c>
      <c r="G1680" s="61">
        <v>41205</v>
      </c>
      <c r="H1680" s="53" t="s">
        <v>1848</v>
      </c>
      <c r="I1680" s="39" t="s">
        <v>5081</v>
      </c>
      <c r="J1680" s="53" t="s">
        <v>1848</v>
      </c>
      <c r="K1680" s="54" t="s">
        <v>5081</v>
      </c>
    </row>
    <row r="1681" spans="1:11" x14ac:dyDescent="0.45">
      <c r="A1681" s="39" t="s">
        <v>5067</v>
      </c>
      <c r="B1681" s="53" t="s">
        <v>170</v>
      </c>
      <c r="C1681" s="39" t="s">
        <v>5082</v>
      </c>
      <c r="D1681" s="53" t="s">
        <v>5083</v>
      </c>
      <c r="E1681" s="60" t="s">
        <v>5083</v>
      </c>
      <c r="F1681" s="60" t="str">
        <f t="shared" si="26"/>
        <v>佐賀県武雄市</v>
      </c>
      <c r="G1681" s="61">
        <v>41206</v>
      </c>
      <c r="H1681" s="53" t="s">
        <v>1836</v>
      </c>
      <c r="I1681" s="39" t="s">
        <v>5084</v>
      </c>
      <c r="J1681" s="53" t="s">
        <v>1836</v>
      </c>
      <c r="K1681" s="54" t="s">
        <v>5084</v>
      </c>
    </row>
    <row r="1682" spans="1:11" x14ac:dyDescent="0.45">
      <c r="A1682" s="39" t="s">
        <v>5067</v>
      </c>
      <c r="B1682" s="53" t="s">
        <v>170</v>
      </c>
      <c r="C1682" s="39" t="s">
        <v>5085</v>
      </c>
      <c r="D1682" s="53" t="s">
        <v>5086</v>
      </c>
      <c r="E1682" s="60" t="s">
        <v>5086</v>
      </c>
      <c r="F1682" s="60" t="str">
        <f t="shared" si="26"/>
        <v>佐賀県鹿島市</v>
      </c>
      <c r="G1682" s="61">
        <v>41207</v>
      </c>
      <c r="H1682" s="53" t="s">
        <v>1836</v>
      </c>
      <c r="I1682" s="39" t="s">
        <v>5084</v>
      </c>
      <c r="J1682" s="53" t="s">
        <v>1836</v>
      </c>
      <c r="K1682" s="54" t="s">
        <v>5084</v>
      </c>
    </row>
    <row r="1683" spans="1:11" x14ac:dyDescent="0.45">
      <c r="A1683" s="39" t="s">
        <v>5067</v>
      </c>
      <c r="B1683" s="53" t="s">
        <v>170</v>
      </c>
      <c r="C1683" s="39" t="s">
        <v>5087</v>
      </c>
      <c r="D1683" s="53" t="s">
        <v>5088</v>
      </c>
      <c r="E1683" s="60" t="s">
        <v>5088</v>
      </c>
      <c r="F1683" s="60" t="str">
        <f t="shared" si="26"/>
        <v>佐賀県小城市</v>
      </c>
      <c r="G1683" s="61">
        <v>41208</v>
      </c>
      <c r="H1683" s="53" t="s">
        <v>4239</v>
      </c>
      <c r="I1683" s="39" t="s">
        <v>5070</v>
      </c>
      <c r="J1683" s="53" t="s">
        <v>4239</v>
      </c>
      <c r="K1683" s="54" t="s">
        <v>5070</v>
      </c>
    </row>
    <row r="1684" spans="1:11" x14ac:dyDescent="0.45">
      <c r="A1684" s="39" t="s">
        <v>5067</v>
      </c>
      <c r="B1684" s="53" t="s">
        <v>170</v>
      </c>
      <c r="C1684" s="39" t="s">
        <v>5089</v>
      </c>
      <c r="D1684" s="53" t="s">
        <v>5090</v>
      </c>
      <c r="E1684" s="60" t="s">
        <v>5090</v>
      </c>
      <c r="F1684" s="60" t="str">
        <f t="shared" si="26"/>
        <v>佐賀県嬉野市</v>
      </c>
      <c r="G1684" s="61">
        <v>41209</v>
      </c>
      <c r="H1684" s="53" t="s">
        <v>1836</v>
      </c>
      <c r="I1684" s="39" t="s">
        <v>5084</v>
      </c>
      <c r="J1684" s="53" t="s">
        <v>1836</v>
      </c>
      <c r="K1684" s="54" t="s">
        <v>5084</v>
      </c>
    </row>
    <row r="1685" spans="1:11" x14ac:dyDescent="0.45">
      <c r="A1685" s="39" t="s">
        <v>5067</v>
      </c>
      <c r="B1685" s="53" t="s">
        <v>170</v>
      </c>
      <c r="C1685" s="39" t="s">
        <v>5091</v>
      </c>
      <c r="D1685" s="53" t="s">
        <v>5092</v>
      </c>
      <c r="E1685" s="60" t="s">
        <v>5092</v>
      </c>
      <c r="F1685" s="60" t="str">
        <f t="shared" si="26"/>
        <v>佐賀県神埼市</v>
      </c>
      <c r="G1685" s="61">
        <v>41210</v>
      </c>
      <c r="H1685" s="53" t="s">
        <v>4239</v>
      </c>
      <c r="I1685" s="39" t="s">
        <v>5070</v>
      </c>
      <c r="J1685" s="53" t="s">
        <v>4239</v>
      </c>
      <c r="K1685" s="54" t="s">
        <v>5070</v>
      </c>
    </row>
    <row r="1686" spans="1:11" x14ac:dyDescent="0.45">
      <c r="A1686" s="39" t="s">
        <v>5067</v>
      </c>
      <c r="B1686" s="53" t="s">
        <v>170</v>
      </c>
      <c r="C1686" s="39" t="s">
        <v>5093</v>
      </c>
      <c r="D1686" s="53" t="s">
        <v>5094</v>
      </c>
      <c r="E1686" s="60" t="s">
        <v>5095</v>
      </c>
      <c r="F1686" s="60" t="str">
        <f t="shared" si="26"/>
        <v>佐賀県神埼郡吉野ヶ里町</v>
      </c>
      <c r="G1686" s="61">
        <v>41327</v>
      </c>
      <c r="H1686" s="53" t="s">
        <v>4239</v>
      </c>
      <c r="I1686" s="39" t="s">
        <v>5070</v>
      </c>
      <c r="J1686" s="53" t="s">
        <v>4239</v>
      </c>
      <c r="K1686" s="54" t="s">
        <v>5070</v>
      </c>
    </row>
    <row r="1687" spans="1:11" x14ac:dyDescent="0.45">
      <c r="A1687" s="39" t="s">
        <v>5067</v>
      </c>
      <c r="B1687" s="53" t="s">
        <v>170</v>
      </c>
      <c r="C1687" s="39" t="s">
        <v>5096</v>
      </c>
      <c r="D1687" s="53" t="s">
        <v>5097</v>
      </c>
      <c r="E1687" s="60" t="s">
        <v>5098</v>
      </c>
      <c r="F1687" s="60" t="str">
        <f t="shared" si="26"/>
        <v>佐賀県三養基郡基山町</v>
      </c>
      <c r="G1687" s="61">
        <v>41341</v>
      </c>
      <c r="H1687" s="53" t="s">
        <v>1860</v>
      </c>
      <c r="I1687" s="39" t="s">
        <v>5076</v>
      </c>
      <c r="J1687" s="53" t="s">
        <v>1860</v>
      </c>
      <c r="K1687" s="54" t="s">
        <v>5076</v>
      </c>
    </row>
    <row r="1688" spans="1:11" x14ac:dyDescent="0.45">
      <c r="A1688" s="39" t="s">
        <v>5067</v>
      </c>
      <c r="B1688" s="53" t="s">
        <v>170</v>
      </c>
      <c r="C1688" s="39" t="s">
        <v>5099</v>
      </c>
      <c r="D1688" s="53" t="s">
        <v>5100</v>
      </c>
      <c r="E1688" s="60" t="s">
        <v>5101</v>
      </c>
      <c r="F1688" s="60" t="str">
        <f t="shared" si="26"/>
        <v>佐賀県三養基郡上峰町</v>
      </c>
      <c r="G1688" s="61">
        <v>41345</v>
      </c>
      <c r="H1688" s="53" t="s">
        <v>1860</v>
      </c>
      <c r="I1688" s="39" t="s">
        <v>5076</v>
      </c>
      <c r="J1688" s="53" t="s">
        <v>1860</v>
      </c>
      <c r="K1688" s="54" t="s">
        <v>5076</v>
      </c>
    </row>
    <row r="1689" spans="1:11" x14ac:dyDescent="0.45">
      <c r="A1689" s="39" t="s">
        <v>5067</v>
      </c>
      <c r="B1689" s="53" t="s">
        <v>170</v>
      </c>
      <c r="C1689" s="39" t="s">
        <v>5102</v>
      </c>
      <c r="D1689" s="53" t="s">
        <v>5103</v>
      </c>
      <c r="E1689" s="60" t="s">
        <v>5104</v>
      </c>
      <c r="F1689" s="60" t="str">
        <f t="shared" si="26"/>
        <v>佐賀県三養基郡みやき町</v>
      </c>
      <c r="G1689" s="61">
        <v>41346</v>
      </c>
      <c r="H1689" s="53" t="s">
        <v>1860</v>
      </c>
      <c r="I1689" s="39" t="s">
        <v>5076</v>
      </c>
      <c r="J1689" s="53" t="s">
        <v>1860</v>
      </c>
      <c r="K1689" s="54" t="s">
        <v>5076</v>
      </c>
    </row>
    <row r="1690" spans="1:11" x14ac:dyDescent="0.45">
      <c r="A1690" s="39" t="s">
        <v>5067</v>
      </c>
      <c r="B1690" s="53" t="s">
        <v>170</v>
      </c>
      <c r="C1690" s="39" t="s">
        <v>5105</v>
      </c>
      <c r="D1690" s="53" t="s">
        <v>5106</v>
      </c>
      <c r="E1690" s="60" t="s">
        <v>5107</v>
      </c>
      <c r="F1690" s="60" t="str">
        <f t="shared" si="26"/>
        <v>佐賀県東松浦郡玄海町</v>
      </c>
      <c r="G1690" s="61">
        <v>41387</v>
      </c>
      <c r="H1690" s="53" t="s">
        <v>1832</v>
      </c>
      <c r="I1690" s="39" t="s">
        <v>5073</v>
      </c>
      <c r="J1690" s="53" t="s">
        <v>1832</v>
      </c>
      <c r="K1690" s="54" t="s">
        <v>5073</v>
      </c>
    </row>
    <row r="1691" spans="1:11" x14ac:dyDescent="0.45">
      <c r="A1691" s="39" t="s">
        <v>5067</v>
      </c>
      <c r="B1691" s="53" t="s">
        <v>170</v>
      </c>
      <c r="C1691" s="39" t="s">
        <v>5108</v>
      </c>
      <c r="D1691" s="53" t="s">
        <v>5109</v>
      </c>
      <c r="E1691" s="60" t="s">
        <v>5110</v>
      </c>
      <c r="F1691" s="60" t="str">
        <f t="shared" si="26"/>
        <v>佐賀県西松浦郡有田町</v>
      </c>
      <c r="G1691" s="61">
        <v>41401</v>
      </c>
      <c r="H1691" s="53" t="s">
        <v>1848</v>
      </c>
      <c r="I1691" s="39" t="s">
        <v>5081</v>
      </c>
      <c r="J1691" s="53" t="s">
        <v>1848</v>
      </c>
      <c r="K1691" s="54" t="s">
        <v>5081</v>
      </c>
    </row>
    <row r="1692" spans="1:11" x14ac:dyDescent="0.45">
      <c r="A1692" s="39" t="s">
        <v>5067</v>
      </c>
      <c r="B1692" s="53" t="s">
        <v>170</v>
      </c>
      <c r="C1692" s="39" t="s">
        <v>5111</v>
      </c>
      <c r="D1692" s="53" t="s">
        <v>5112</v>
      </c>
      <c r="E1692" s="60" t="s">
        <v>5113</v>
      </c>
      <c r="F1692" s="60" t="str">
        <f t="shared" si="26"/>
        <v>佐賀県杵島郡大町町</v>
      </c>
      <c r="G1692" s="61">
        <v>41423</v>
      </c>
      <c r="H1692" s="53" t="s">
        <v>1836</v>
      </c>
      <c r="I1692" s="39" t="s">
        <v>5084</v>
      </c>
      <c r="J1692" s="53" t="s">
        <v>1836</v>
      </c>
      <c r="K1692" s="54" t="s">
        <v>5084</v>
      </c>
    </row>
    <row r="1693" spans="1:11" x14ac:dyDescent="0.45">
      <c r="A1693" s="39" t="s">
        <v>5067</v>
      </c>
      <c r="B1693" s="53" t="s">
        <v>170</v>
      </c>
      <c r="C1693" s="39" t="s">
        <v>5114</v>
      </c>
      <c r="D1693" s="53" t="s">
        <v>5115</v>
      </c>
      <c r="E1693" s="60" t="s">
        <v>5116</v>
      </c>
      <c r="F1693" s="60" t="str">
        <f t="shared" si="26"/>
        <v>佐賀県杵島郡江北町</v>
      </c>
      <c r="G1693" s="61">
        <v>41424</v>
      </c>
      <c r="H1693" s="53" t="s">
        <v>1836</v>
      </c>
      <c r="I1693" s="39" t="s">
        <v>5084</v>
      </c>
      <c r="J1693" s="53" t="s">
        <v>1836</v>
      </c>
      <c r="K1693" s="54" t="s">
        <v>5084</v>
      </c>
    </row>
    <row r="1694" spans="1:11" x14ac:dyDescent="0.45">
      <c r="A1694" s="39" t="s">
        <v>5067</v>
      </c>
      <c r="B1694" s="53" t="s">
        <v>170</v>
      </c>
      <c r="C1694" s="39" t="s">
        <v>5117</v>
      </c>
      <c r="D1694" s="53" t="s">
        <v>5118</v>
      </c>
      <c r="E1694" s="60" t="s">
        <v>5119</v>
      </c>
      <c r="F1694" s="60" t="str">
        <f t="shared" si="26"/>
        <v>佐賀県杵島郡白石町</v>
      </c>
      <c r="G1694" s="61">
        <v>41425</v>
      </c>
      <c r="H1694" s="53" t="s">
        <v>1836</v>
      </c>
      <c r="I1694" s="39" t="s">
        <v>5084</v>
      </c>
      <c r="J1694" s="53" t="s">
        <v>1836</v>
      </c>
      <c r="K1694" s="54" t="s">
        <v>5084</v>
      </c>
    </row>
    <row r="1695" spans="1:11" x14ac:dyDescent="0.45">
      <c r="A1695" s="39" t="s">
        <v>5067</v>
      </c>
      <c r="B1695" s="53" t="s">
        <v>170</v>
      </c>
      <c r="C1695" s="39" t="s">
        <v>5120</v>
      </c>
      <c r="D1695" s="53" t="s">
        <v>5121</v>
      </c>
      <c r="E1695" s="60" t="s">
        <v>5122</v>
      </c>
      <c r="F1695" s="60" t="str">
        <f t="shared" si="26"/>
        <v>佐賀県藤津郡太良町</v>
      </c>
      <c r="G1695" s="61">
        <v>41441</v>
      </c>
      <c r="H1695" s="53" t="s">
        <v>1836</v>
      </c>
      <c r="I1695" s="39" t="s">
        <v>5084</v>
      </c>
      <c r="J1695" s="53" t="s">
        <v>1836</v>
      </c>
      <c r="K1695" s="54" t="s">
        <v>5084</v>
      </c>
    </row>
    <row r="1696" spans="1:11" x14ac:dyDescent="0.45">
      <c r="A1696" s="39" t="s">
        <v>5123</v>
      </c>
      <c r="B1696" s="53" t="s">
        <v>171</v>
      </c>
      <c r="C1696" s="39" t="s">
        <v>5124</v>
      </c>
      <c r="D1696" s="53" t="s">
        <v>5125</v>
      </c>
      <c r="E1696" s="60" t="s">
        <v>5125</v>
      </c>
      <c r="F1696" s="60" t="str">
        <f t="shared" si="26"/>
        <v>長崎県長崎市</v>
      </c>
      <c r="G1696" s="61">
        <v>42201</v>
      </c>
      <c r="H1696" s="53" t="s">
        <v>5126</v>
      </c>
      <c r="I1696" s="39" t="s">
        <v>5127</v>
      </c>
      <c r="J1696" s="53" t="s">
        <v>5126</v>
      </c>
      <c r="K1696" s="54" t="s">
        <v>5127</v>
      </c>
    </row>
    <row r="1697" spans="1:11" x14ac:dyDescent="0.45">
      <c r="A1697" s="39" t="s">
        <v>5123</v>
      </c>
      <c r="B1697" s="53" t="s">
        <v>171</v>
      </c>
      <c r="C1697" s="39" t="s">
        <v>5128</v>
      </c>
      <c r="D1697" s="53" t="s">
        <v>5129</v>
      </c>
      <c r="E1697" s="60" t="s">
        <v>5129</v>
      </c>
      <c r="F1697" s="60" t="str">
        <f t="shared" si="26"/>
        <v>長崎県佐世保市</v>
      </c>
      <c r="G1697" s="61">
        <v>42202</v>
      </c>
      <c r="H1697" s="53" t="s">
        <v>5130</v>
      </c>
      <c r="I1697" s="39" t="s">
        <v>5131</v>
      </c>
      <c r="J1697" s="53" t="s">
        <v>5130</v>
      </c>
      <c r="K1697" s="54" t="s">
        <v>5131</v>
      </c>
    </row>
    <row r="1698" spans="1:11" x14ac:dyDescent="0.45">
      <c r="A1698" s="39" t="s">
        <v>5123</v>
      </c>
      <c r="B1698" s="53" t="s">
        <v>171</v>
      </c>
      <c r="C1698" s="39" t="s">
        <v>5132</v>
      </c>
      <c r="D1698" s="53" t="s">
        <v>5133</v>
      </c>
      <c r="E1698" s="60" t="s">
        <v>5133</v>
      </c>
      <c r="F1698" s="60" t="str">
        <f t="shared" si="26"/>
        <v>長崎県島原市</v>
      </c>
      <c r="G1698" s="61">
        <v>42203</v>
      </c>
      <c r="H1698" s="53" t="s">
        <v>1153</v>
      </c>
      <c r="I1698" s="39" t="s">
        <v>5134</v>
      </c>
      <c r="J1698" s="53" t="s">
        <v>1153</v>
      </c>
      <c r="K1698" s="54" t="s">
        <v>5134</v>
      </c>
    </row>
    <row r="1699" spans="1:11" x14ac:dyDescent="0.45">
      <c r="A1699" s="39" t="s">
        <v>5123</v>
      </c>
      <c r="B1699" s="53" t="s">
        <v>171</v>
      </c>
      <c r="C1699" s="39" t="s">
        <v>5135</v>
      </c>
      <c r="D1699" s="53" t="s">
        <v>5136</v>
      </c>
      <c r="E1699" s="60" t="s">
        <v>5136</v>
      </c>
      <c r="F1699" s="60" t="str">
        <f t="shared" si="26"/>
        <v>長崎県諫早市</v>
      </c>
      <c r="G1699" s="61">
        <v>42204</v>
      </c>
      <c r="H1699" s="53" t="s">
        <v>1141</v>
      </c>
      <c r="I1699" s="39" t="s">
        <v>5137</v>
      </c>
      <c r="J1699" s="53" t="s">
        <v>1141</v>
      </c>
      <c r="K1699" s="54" t="s">
        <v>5137</v>
      </c>
    </row>
    <row r="1700" spans="1:11" x14ac:dyDescent="0.45">
      <c r="A1700" s="39" t="s">
        <v>5123</v>
      </c>
      <c r="B1700" s="53" t="s">
        <v>171</v>
      </c>
      <c r="C1700" s="39" t="s">
        <v>5138</v>
      </c>
      <c r="D1700" s="53" t="s">
        <v>5139</v>
      </c>
      <c r="E1700" s="60" t="s">
        <v>5139</v>
      </c>
      <c r="F1700" s="60" t="str">
        <f t="shared" si="26"/>
        <v>長崎県大村市</v>
      </c>
      <c r="G1700" s="61">
        <v>42205</v>
      </c>
      <c r="H1700" s="53" t="s">
        <v>1141</v>
      </c>
      <c r="I1700" s="39" t="s">
        <v>5137</v>
      </c>
      <c r="J1700" s="53" t="s">
        <v>1141</v>
      </c>
      <c r="K1700" s="54" t="s">
        <v>5137</v>
      </c>
    </row>
    <row r="1701" spans="1:11" x14ac:dyDescent="0.45">
      <c r="A1701" s="39" t="s">
        <v>5123</v>
      </c>
      <c r="B1701" s="53" t="s">
        <v>171</v>
      </c>
      <c r="C1701" s="39" t="s">
        <v>5140</v>
      </c>
      <c r="D1701" s="53" t="s">
        <v>5141</v>
      </c>
      <c r="E1701" s="60" t="s">
        <v>5141</v>
      </c>
      <c r="F1701" s="60" t="str">
        <f t="shared" si="26"/>
        <v>長崎県平戸市</v>
      </c>
      <c r="G1701" s="61">
        <v>42207</v>
      </c>
      <c r="H1701" s="53" t="s">
        <v>5130</v>
      </c>
      <c r="I1701" s="39" t="s">
        <v>5131</v>
      </c>
      <c r="J1701" s="53" t="s">
        <v>5130</v>
      </c>
      <c r="K1701" s="54" t="s">
        <v>5131</v>
      </c>
    </row>
    <row r="1702" spans="1:11" x14ac:dyDescent="0.45">
      <c r="A1702" s="39" t="s">
        <v>5123</v>
      </c>
      <c r="B1702" s="53" t="s">
        <v>171</v>
      </c>
      <c r="C1702" s="39" t="s">
        <v>5142</v>
      </c>
      <c r="D1702" s="53" t="s">
        <v>5143</v>
      </c>
      <c r="E1702" s="60" t="s">
        <v>5143</v>
      </c>
      <c r="F1702" s="60" t="str">
        <f t="shared" si="26"/>
        <v>長崎県松浦市</v>
      </c>
      <c r="G1702" s="61">
        <v>42208</v>
      </c>
      <c r="H1702" s="53" t="s">
        <v>5130</v>
      </c>
      <c r="I1702" s="39" t="s">
        <v>5131</v>
      </c>
      <c r="J1702" s="53" t="s">
        <v>5130</v>
      </c>
      <c r="K1702" s="54" t="s">
        <v>5131</v>
      </c>
    </row>
    <row r="1703" spans="1:11" x14ac:dyDescent="0.45">
      <c r="A1703" s="39" t="s">
        <v>5123</v>
      </c>
      <c r="B1703" s="53" t="s">
        <v>171</v>
      </c>
      <c r="C1703" s="39" t="s">
        <v>5144</v>
      </c>
      <c r="D1703" s="53" t="s">
        <v>5145</v>
      </c>
      <c r="E1703" s="60" t="s">
        <v>5145</v>
      </c>
      <c r="F1703" s="60" t="str">
        <f t="shared" si="26"/>
        <v>長崎県対馬市</v>
      </c>
      <c r="G1703" s="61">
        <v>42209</v>
      </c>
      <c r="H1703" s="53" t="s">
        <v>5146</v>
      </c>
      <c r="I1703" s="39" t="s">
        <v>5147</v>
      </c>
      <c r="J1703" s="53" t="s">
        <v>5146</v>
      </c>
      <c r="K1703" s="54" t="s">
        <v>5147</v>
      </c>
    </row>
    <row r="1704" spans="1:11" x14ac:dyDescent="0.45">
      <c r="A1704" s="39" t="s">
        <v>5123</v>
      </c>
      <c r="B1704" s="53" t="s">
        <v>171</v>
      </c>
      <c r="C1704" s="39" t="s">
        <v>5148</v>
      </c>
      <c r="D1704" s="53" t="s">
        <v>5149</v>
      </c>
      <c r="E1704" s="60" t="s">
        <v>5149</v>
      </c>
      <c r="F1704" s="60" t="str">
        <f t="shared" si="26"/>
        <v>長崎県壱岐市</v>
      </c>
      <c r="G1704" s="61">
        <v>42210</v>
      </c>
      <c r="H1704" s="53" t="s">
        <v>5150</v>
      </c>
      <c r="I1704" s="39" t="s">
        <v>5151</v>
      </c>
      <c r="J1704" s="53" t="s">
        <v>5150</v>
      </c>
      <c r="K1704" s="54" t="s">
        <v>5151</v>
      </c>
    </row>
    <row r="1705" spans="1:11" x14ac:dyDescent="0.45">
      <c r="A1705" s="39" t="s">
        <v>5123</v>
      </c>
      <c r="B1705" s="53" t="s">
        <v>171</v>
      </c>
      <c r="C1705" s="39" t="s">
        <v>5152</v>
      </c>
      <c r="D1705" s="53" t="s">
        <v>5153</v>
      </c>
      <c r="E1705" s="60" t="s">
        <v>5153</v>
      </c>
      <c r="F1705" s="60" t="str">
        <f t="shared" si="26"/>
        <v>長崎県五島市</v>
      </c>
      <c r="G1705" s="61">
        <v>42211</v>
      </c>
      <c r="H1705" s="53" t="s">
        <v>5154</v>
      </c>
      <c r="I1705" s="39" t="s">
        <v>5155</v>
      </c>
      <c r="J1705" s="53" t="s">
        <v>5154</v>
      </c>
      <c r="K1705" s="54" t="s">
        <v>5155</v>
      </c>
    </row>
    <row r="1706" spans="1:11" x14ac:dyDescent="0.45">
      <c r="A1706" s="39" t="s">
        <v>5123</v>
      </c>
      <c r="B1706" s="53" t="s">
        <v>171</v>
      </c>
      <c r="C1706" s="39" t="s">
        <v>5156</v>
      </c>
      <c r="D1706" s="53" t="s">
        <v>5157</v>
      </c>
      <c r="E1706" s="60" t="s">
        <v>5157</v>
      </c>
      <c r="F1706" s="60" t="str">
        <f t="shared" si="26"/>
        <v>長崎県西海市</v>
      </c>
      <c r="G1706" s="61">
        <v>42212</v>
      </c>
      <c r="H1706" s="53" t="s">
        <v>5126</v>
      </c>
      <c r="I1706" s="39" t="s">
        <v>5127</v>
      </c>
      <c r="J1706" s="53" t="s">
        <v>5126</v>
      </c>
      <c r="K1706" s="54" t="s">
        <v>5127</v>
      </c>
    </row>
    <row r="1707" spans="1:11" x14ac:dyDescent="0.45">
      <c r="A1707" s="39" t="s">
        <v>5123</v>
      </c>
      <c r="B1707" s="53" t="s">
        <v>171</v>
      </c>
      <c r="C1707" s="39" t="s">
        <v>5158</v>
      </c>
      <c r="D1707" s="53" t="s">
        <v>5159</v>
      </c>
      <c r="E1707" s="60" t="s">
        <v>5159</v>
      </c>
      <c r="F1707" s="60" t="str">
        <f t="shared" si="26"/>
        <v>長崎県雲仙市</v>
      </c>
      <c r="G1707" s="61">
        <v>42213</v>
      </c>
      <c r="H1707" s="53" t="s">
        <v>1153</v>
      </c>
      <c r="I1707" s="39" t="s">
        <v>5134</v>
      </c>
      <c r="J1707" s="53" t="s">
        <v>1153</v>
      </c>
      <c r="K1707" s="54" t="s">
        <v>5134</v>
      </c>
    </row>
    <row r="1708" spans="1:11" x14ac:dyDescent="0.45">
      <c r="A1708" s="39" t="s">
        <v>5123</v>
      </c>
      <c r="B1708" s="53" t="s">
        <v>171</v>
      </c>
      <c r="C1708" s="39" t="s">
        <v>5160</v>
      </c>
      <c r="D1708" s="53" t="s">
        <v>5161</v>
      </c>
      <c r="E1708" s="60" t="s">
        <v>5161</v>
      </c>
      <c r="F1708" s="60" t="str">
        <f t="shared" si="26"/>
        <v>長崎県南島原市</v>
      </c>
      <c r="G1708" s="61">
        <v>42214</v>
      </c>
      <c r="H1708" s="53" t="s">
        <v>1153</v>
      </c>
      <c r="I1708" s="39" t="s">
        <v>5134</v>
      </c>
      <c r="J1708" s="53" t="s">
        <v>1153</v>
      </c>
      <c r="K1708" s="54" t="s">
        <v>5134</v>
      </c>
    </row>
    <row r="1709" spans="1:11" x14ac:dyDescent="0.45">
      <c r="A1709" s="39" t="s">
        <v>5123</v>
      </c>
      <c r="B1709" s="53" t="s">
        <v>171</v>
      </c>
      <c r="C1709" s="39" t="s">
        <v>5162</v>
      </c>
      <c r="D1709" s="53" t="s">
        <v>5163</v>
      </c>
      <c r="E1709" s="60" t="s">
        <v>5164</v>
      </c>
      <c r="F1709" s="60" t="str">
        <f t="shared" si="26"/>
        <v>長崎県西彼杵郡長与町</v>
      </c>
      <c r="G1709" s="61">
        <v>42307</v>
      </c>
      <c r="H1709" s="53" t="s">
        <v>5126</v>
      </c>
      <c r="I1709" s="39" t="s">
        <v>5127</v>
      </c>
      <c r="J1709" s="53" t="s">
        <v>5126</v>
      </c>
      <c r="K1709" s="54" t="s">
        <v>5127</v>
      </c>
    </row>
    <row r="1710" spans="1:11" x14ac:dyDescent="0.45">
      <c r="A1710" s="39" t="s">
        <v>5123</v>
      </c>
      <c r="B1710" s="53" t="s">
        <v>171</v>
      </c>
      <c r="C1710" s="39" t="s">
        <v>5165</v>
      </c>
      <c r="D1710" s="53" t="s">
        <v>5166</v>
      </c>
      <c r="E1710" s="60" t="s">
        <v>5167</v>
      </c>
      <c r="F1710" s="60" t="str">
        <f t="shared" si="26"/>
        <v>長崎県西彼杵郡時津町</v>
      </c>
      <c r="G1710" s="61">
        <v>42308</v>
      </c>
      <c r="H1710" s="53" t="s">
        <v>5126</v>
      </c>
      <c r="I1710" s="39" t="s">
        <v>5127</v>
      </c>
      <c r="J1710" s="53" t="s">
        <v>5126</v>
      </c>
      <c r="K1710" s="54" t="s">
        <v>5127</v>
      </c>
    </row>
    <row r="1711" spans="1:11" x14ac:dyDescent="0.45">
      <c r="A1711" s="39" t="s">
        <v>5123</v>
      </c>
      <c r="B1711" s="53" t="s">
        <v>171</v>
      </c>
      <c r="C1711" s="39" t="s">
        <v>5168</v>
      </c>
      <c r="D1711" s="53" t="s">
        <v>5169</v>
      </c>
      <c r="E1711" s="60" t="s">
        <v>5170</v>
      </c>
      <c r="F1711" s="60" t="str">
        <f t="shared" si="26"/>
        <v>長崎県東彼杵郡東彼杵町</v>
      </c>
      <c r="G1711" s="61">
        <v>42321</v>
      </c>
      <c r="H1711" s="53" t="s">
        <v>1141</v>
      </c>
      <c r="I1711" s="39" t="s">
        <v>5137</v>
      </c>
      <c r="J1711" s="53" t="s">
        <v>1141</v>
      </c>
      <c r="K1711" s="54" t="s">
        <v>5137</v>
      </c>
    </row>
    <row r="1712" spans="1:11" x14ac:dyDescent="0.45">
      <c r="A1712" s="39" t="s">
        <v>5123</v>
      </c>
      <c r="B1712" s="53" t="s">
        <v>171</v>
      </c>
      <c r="C1712" s="39" t="s">
        <v>5171</v>
      </c>
      <c r="D1712" s="53" t="s">
        <v>5172</v>
      </c>
      <c r="E1712" s="60" t="s">
        <v>5173</v>
      </c>
      <c r="F1712" s="60" t="str">
        <f t="shared" si="26"/>
        <v>長崎県東彼杵郡川棚町</v>
      </c>
      <c r="G1712" s="61">
        <v>42322</v>
      </c>
      <c r="H1712" s="53" t="s">
        <v>1141</v>
      </c>
      <c r="I1712" s="39" t="s">
        <v>5137</v>
      </c>
      <c r="J1712" s="53" t="s">
        <v>1141</v>
      </c>
      <c r="K1712" s="54" t="s">
        <v>5137</v>
      </c>
    </row>
    <row r="1713" spans="1:11" x14ac:dyDescent="0.45">
      <c r="A1713" s="39" t="s">
        <v>5123</v>
      </c>
      <c r="B1713" s="53" t="s">
        <v>171</v>
      </c>
      <c r="C1713" s="39" t="s">
        <v>5174</v>
      </c>
      <c r="D1713" s="53" t="s">
        <v>5175</v>
      </c>
      <c r="E1713" s="60" t="s">
        <v>5176</v>
      </c>
      <c r="F1713" s="60" t="str">
        <f t="shared" si="26"/>
        <v>長崎県東彼杵郡波佐見町</v>
      </c>
      <c r="G1713" s="61">
        <v>42323</v>
      </c>
      <c r="H1713" s="53" t="s">
        <v>1141</v>
      </c>
      <c r="I1713" s="39" t="s">
        <v>5137</v>
      </c>
      <c r="J1713" s="53" t="s">
        <v>1141</v>
      </c>
      <c r="K1713" s="54" t="s">
        <v>5137</v>
      </c>
    </row>
    <row r="1714" spans="1:11" x14ac:dyDescent="0.45">
      <c r="A1714" s="39" t="s">
        <v>5123</v>
      </c>
      <c r="B1714" s="53" t="s">
        <v>171</v>
      </c>
      <c r="C1714" s="39" t="s">
        <v>5177</v>
      </c>
      <c r="D1714" s="53" t="s">
        <v>5178</v>
      </c>
      <c r="E1714" s="60" t="s">
        <v>5179</v>
      </c>
      <c r="F1714" s="60" t="str">
        <f t="shared" si="26"/>
        <v>長崎県北松浦郡小値賀町</v>
      </c>
      <c r="G1714" s="61">
        <v>42383</v>
      </c>
      <c r="H1714" s="53" t="s">
        <v>5180</v>
      </c>
      <c r="I1714" s="39" t="s">
        <v>5181</v>
      </c>
      <c r="J1714" s="53" t="s">
        <v>5180</v>
      </c>
      <c r="K1714" s="54" t="s">
        <v>5181</v>
      </c>
    </row>
    <row r="1715" spans="1:11" x14ac:dyDescent="0.45">
      <c r="A1715" s="39" t="s">
        <v>5123</v>
      </c>
      <c r="B1715" s="53" t="s">
        <v>171</v>
      </c>
      <c r="C1715" s="39" t="s">
        <v>5182</v>
      </c>
      <c r="D1715" s="53" t="s">
        <v>5183</v>
      </c>
      <c r="E1715" s="60" t="s">
        <v>5184</v>
      </c>
      <c r="F1715" s="60" t="str">
        <f t="shared" si="26"/>
        <v>長崎県北松浦郡佐々町</v>
      </c>
      <c r="G1715" s="61">
        <v>42391</v>
      </c>
      <c r="H1715" s="53" t="s">
        <v>5130</v>
      </c>
      <c r="I1715" s="39" t="s">
        <v>5131</v>
      </c>
      <c r="J1715" s="53" t="s">
        <v>5130</v>
      </c>
      <c r="K1715" s="54" t="s">
        <v>5131</v>
      </c>
    </row>
    <row r="1716" spans="1:11" x14ac:dyDescent="0.45">
      <c r="A1716" s="39" t="s">
        <v>5123</v>
      </c>
      <c r="B1716" s="53" t="s">
        <v>171</v>
      </c>
      <c r="C1716" s="39" t="s">
        <v>5185</v>
      </c>
      <c r="D1716" s="53" t="s">
        <v>5186</v>
      </c>
      <c r="E1716" s="60" t="s">
        <v>5187</v>
      </c>
      <c r="F1716" s="60" t="str">
        <f t="shared" si="26"/>
        <v>長崎県南松浦郡新上五島町</v>
      </c>
      <c r="G1716" s="61">
        <v>42411</v>
      </c>
      <c r="H1716" s="53" t="s">
        <v>5180</v>
      </c>
      <c r="I1716" s="39" t="s">
        <v>5181</v>
      </c>
      <c r="J1716" s="53" t="s">
        <v>5180</v>
      </c>
      <c r="K1716" s="54" t="s">
        <v>5181</v>
      </c>
    </row>
    <row r="1717" spans="1:11" x14ac:dyDescent="0.45">
      <c r="A1717" s="39" t="s">
        <v>5188</v>
      </c>
      <c r="B1717" s="53" t="s">
        <v>172</v>
      </c>
      <c r="C1717" s="39" t="s">
        <v>5189</v>
      </c>
      <c r="D1717" s="53" t="s">
        <v>227</v>
      </c>
      <c r="E1717" s="60" t="s">
        <v>5190</v>
      </c>
      <c r="F1717" s="60" t="str">
        <f t="shared" si="26"/>
        <v>熊本県熊本市中央区</v>
      </c>
      <c r="G1717" s="61">
        <v>43101</v>
      </c>
      <c r="H1717" s="53" t="s">
        <v>5191</v>
      </c>
      <c r="I1717" s="39" t="s">
        <v>5192</v>
      </c>
      <c r="J1717" s="53" t="s">
        <v>5191</v>
      </c>
      <c r="K1717" s="54" t="s">
        <v>5192</v>
      </c>
    </row>
    <row r="1718" spans="1:11" x14ac:dyDescent="0.45">
      <c r="A1718" s="39" t="s">
        <v>5188</v>
      </c>
      <c r="B1718" s="53" t="s">
        <v>172</v>
      </c>
      <c r="C1718" s="39" t="s">
        <v>5193</v>
      </c>
      <c r="D1718" s="53" t="s">
        <v>235</v>
      </c>
      <c r="E1718" s="60" t="s">
        <v>5194</v>
      </c>
      <c r="F1718" s="60" t="str">
        <f t="shared" si="26"/>
        <v>熊本県熊本市東区</v>
      </c>
      <c r="G1718" s="61">
        <v>43102</v>
      </c>
      <c r="H1718" s="53" t="s">
        <v>5191</v>
      </c>
      <c r="I1718" s="39" t="s">
        <v>5192</v>
      </c>
      <c r="J1718" s="53" t="s">
        <v>5191</v>
      </c>
      <c r="K1718" s="54" t="s">
        <v>5192</v>
      </c>
    </row>
    <row r="1719" spans="1:11" x14ac:dyDescent="0.45">
      <c r="A1719" s="39" t="s">
        <v>5188</v>
      </c>
      <c r="B1719" s="53" t="s">
        <v>172</v>
      </c>
      <c r="C1719" s="39" t="s">
        <v>5195</v>
      </c>
      <c r="D1719" s="53" t="s">
        <v>247</v>
      </c>
      <c r="E1719" s="60" t="s">
        <v>5196</v>
      </c>
      <c r="F1719" s="60" t="str">
        <f t="shared" si="26"/>
        <v>熊本県熊本市西区</v>
      </c>
      <c r="G1719" s="61">
        <v>43103</v>
      </c>
      <c r="H1719" s="53" t="s">
        <v>5191</v>
      </c>
      <c r="I1719" s="39" t="s">
        <v>5192</v>
      </c>
      <c r="J1719" s="53" t="s">
        <v>5191</v>
      </c>
      <c r="K1719" s="54" t="s">
        <v>5192</v>
      </c>
    </row>
    <row r="1720" spans="1:11" x14ac:dyDescent="0.45">
      <c r="A1720" s="39" t="s">
        <v>5188</v>
      </c>
      <c r="B1720" s="53" t="s">
        <v>172</v>
      </c>
      <c r="C1720" s="39" t="s">
        <v>5197</v>
      </c>
      <c r="D1720" s="53" t="s">
        <v>244</v>
      </c>
      <c r="E1720" s="60" t="s">
        <v>5198</v>
      </c>
      <c r="F1720" s="60" t="str">
        <f t="shared" si="26"/>
        <v>熊本県熊本市南区</v>
      </c>
      <c r="G1720" s="61">
        <v>43104</v>
      </c>
      <c r="H1720" s="53" t="s">
        <v>5191</v>
      </c>
      <c r="I1720" s="39" t="s">
        <v>5192</v>
      </c>
      <c r="J1720" s="53" t="s">
        <v>5191</v>
      </c>
      <c r="K1720" s="54" t="s">
        <v>5192</v>
      </c>
    </row>
    <row r="1721" spans="1:11" x14ac:dyDescent="0.45">
      <c r="A1721" s="39" t="s">
        <v>5188</v>
      </c>
      <c r="B1721" s="53" t="s">
        <v>172</v>
      </c>
      <c r="C1721" s="39" t="s">
        <v>5199</v>
      </c>
      <c r="D1721" s="53" t="s">
        <v>232</v>
      </c>
      <c r="E1721" s="60" t="s">
        <v>5200</v>
      </c>
      <c r="F1721" s="60" t="str">
        <f t="shared" si="26"/>
        <v>熊本県熊本市北区</v>
      </c>
      <c r="G1721" s="61">
        <v>43105</v>
      </c>
      <c r="H1721" s="53" t="s">
        <v>5191</v>
      </c>
      <c r="I1721" s="39" t="s">
        <v>5192</v>
      </c>
      <c r="J1721" s="53" t="s">
        <v>5191</v>
      </c>
      <c r="K1721" s="54" t="s">
        <v>5192</v>
      </c>
    </row>
    <row r="1722" spans="1:11" x14ac:dyDescent="0.45">
      <c r="A1722" s="39" t="s">
        <v>5188</v>
      </c>
      <c r="B1722" s="53" t="s">
        <v>172</v>
      </c>
      <c r="C1722" s="39" t="s">
        <v>5201</v>
      </c>
      <c r="D1722" s="53" t="s">
        <v>5202</v>
      </c>
      <c r="E1722" s="60" t="s">
        <v>5202</v>
      </c>
      <c r="F1722" s="60" t="str">
        <f t="shared" si="26"/>
        <v>熊本県八代市</v>
      </c>
      <c r="G1722" s="61">
        <v>43202</v>
      </c>
      <c r="H1722" s="53" t="s">
        <v>5203</v>
      </c>
      <c r="I1722" s="39" t="s">
        <v>5204</v>
      </c>
      <c r="J1722" s="53" t="s">
        <v>5203</v>
      </c>
      <c r="K1722" s="54" t="s">
        <v>5204</v>
      </c>
    </row>
    <row r="1723" spans="1:11" x14ac:dyDescent="0.45">
      <c r="A1723" s="39" t="s">
        <v>5188</v>
      </c>
      <c r="B1723" s="53" t="s">
        <v>172</v>
      </c>
      <c r="C1723" s="39" t="s">
        <v>5205</v>
      </c>
      <c r="D1723" s="53" t="s">
        <v>5206</v>
      </c>
      <c r="E1723" s="60" t="s">
        <v>5206</v>
      </c>
      <c r="F1723" s="60" t="str">
        <f t="shared" si="26"/>
        <v>熊本県人吉市</v>
      </c>
      <c r="G1723" s="61">
        <v>43203</v>
      </c>
      <c r="H1723" s="53" t="s">
        <v>5207</v>
      </c>
      <c r="I1723" s="39" t="s">
        <v>5208</v>
      </c>
      <c r="J1723" s="53" t="s">
        <v>5207</v>
      </c>
      <c r="K1723" s="54" t="s">
        <v>5208</v>
      </c>
    </row>
    <row r="1724" spans="1:11" x14ac:dyDescent="0.45">
      <c r="A1724" s="39" t="s">
        <v>5188</v>
      </c>
      <c r="B1724" s="53" t="s">
        <v>172</v>
      </c>
      <c r="C1724" s="39" t="s">
        <v>5209</v>
      </c>
      <c r="D1724" s="53" t="s">
        <v>5210</v>
      </c>
      <c r="E1724" s="60" t="s">
        <v>5210</v>
      </c>
      <c r="F1724" s="60" t="str">
        <f t="shared" si="26"/>
        <v>熊本県荒尾市</v>
      </c>
      <c r="G1724" s="61">
        <v>43204</v>
      </c>
      <c r="H1724" s="53" t="s">
        <v>4902</v>
      </c>
      <c r="I1724" s="39" t="s">
        <v>5211</v>
      </c>
      <c r="J1724" s="53" t="s">
        <v>4902</v>
      </c>
      <c r="K1724" s="54" t="s">
        <v>5211</v>
      </c>
    </row>
    <row r="1725" spans="1:11" x14ac:dyDescent="0.45">
      <c r="A1725" s="39" t="s">
        <v>5188</v>
      </c>
      <c r="B1725" s="53" t="s">
        <v>172</v>
      </c>
      <c r="C1725" s="39" t="s">
        <v>5212</v>
      </c>
      <c r="D1725" s="53" t="s">
        <v>5213</v>
      </c>
      <c r="E1725" s="60" t="s">
        <v>5213</v>
      </c>
      <c r="F1725" s="60" t="str">
        <f t="shared" si="26"/>
        <v>熊本県水俣市</v>
      </c>
      <c r="G1725" s="61">
        <v>43205</v>
      </c>
      <c r="H1725" s="53" t="s">
        <v>5214</v>
      </c>
      <c r="I1725" s="39" t="s">
        <v>5215</v>
      </c>
      <c r="J1725" s="53" t="s">
        <v>5214</v>
      </c>
      <c r="K1725" s="54" t="s">
        <v>5215</v>
      </c>
    </row>
    <row r="1726" spans="1:11" x14ac:dyDescent="0.45">
      <c r="A1726" s="39" t="s">
        <v>5188</v>
      </c>
      <c r="B1726" s="53" t="s">
        <v>172</v>
      </c>
      <c r="C1726" s="39" t="s">
        <v>5216</v>
      </c>
      <c r="D1726" s="53" t="s">
        <v>5217</v>
      </c>
      <c r="E1726" s="60" t="s">
        <v>5217</v>
      </c>
      <c r="F1726" s="60" t="str">
        <f t="shared" si="26"/>
        <v>熊本県玉名市</v>
      </c>
      <c r="G1726" s="61">
        <v>43206</v>
      </c>
      <c r="H1726" s="53" t="s">
        <v>4902</v>
      </c>
      <c r="I1726" s="39" t="s">
        <v>5211</v>
      </c>
      <c r="J1726" s="53" t="s">
        <v>4902</v>
      </c>
      <c r="K1726" s="54" t="s">
        <v>5211</v>
      </c>
    </row>
    <row r="1727" spans="1:11" x14ac:dyDescent="0.45">
      <c r="A1727" s="39" t="s">
        <v>5188</v>
      </c>
      <c r="B1727" s="53" t="s">
        <v>172</v>
      </c>
      <c r="C1727" s="39" t="s">
        <v>5218</v>
      </c>
      <c r="D1727" s="53" t="s">
        <v>5219</v>
      </c>
      <c r="E1727" s="60" t="s">
        <v>5219</v>
      </c>
      <c r="F1727" s="60" t="str">
        <f t="shared" si="26"/>
        <v>熊本県山鹿市</v>
      </c>
      <c r="G1727" s="61">
        <v>43208</v>
      </c>
      <c r="H1727" s="53" t="s">
        <v>5220</v>
      </c>
      <c r="I1727" s="39" t="s">
        <v>5221</v>
      </c>
      <c r="J1727" s="53" t="s">
        <v>5220</v>
      </c>
      <c r="K1727" s="54" t="s">
        <v>5221</v>
      </c>
    </row>
    <row r="1728" spans="1:11" x14ac:dyDescent="0.45">
      <c r="A1728" s="39" t="s">
        <v>5188</v>
      </c>
      <c r="B1728" s="53" t="s">
        <v>172</v>
      </c>
      <c r="C1728" s="39" t="s">
        <v>5222</v>
      </c>
      <c r="D1728" s="53" t="s">
        <v>5223</v>
      </c>
      <c r="E1728" s="60" t="s">
        <v>5223</v>
      </c>
      <c r="F1728" s="60" t="str">
        <f t="shared" si="26"/>
        <v>熊本県菊池市</v>
      </c>
      <c r="G1728" s="61">
        <v>43210</v>
      </c>
      <c r="H1728" s="53" t="s">
        <v>5224</v>
      </c>
      <c r="I1728" s="39" t="s">
        <v>5225</v>
      </c>
      <c r="J1728" s="53" t="s">
        <v>5224</v>
      </c>
      <c r="K1728" s="54" t="s">
        <v>5225</v>
      </c>
    </row>
    <row r="1729" spans="1:11" x14ac:dyDescent="0.45">
      <c r="A1729" s="39" t="s">
        <v>5188</v>
      </c>
      <c r="B1729" s="53" t="s">
        <v>172</v>
      </c>
      <c r="C1729" s="39" t="s">
        <v>5226</v>
      </c>
      <c r="D1729" s="53" t="s">
        <v>5227</v>
      </c>
      <c r="E1729" s="60" t="s">
        <v>5227</v>
      </c>
      <c r="F1729" s="60" t="str">
        <f t="shared" si="26"/>
        <v>熊本県宇土市</v>
      </c>
      <c r="G1729" s="61">
        <v>43211</v>
      </c>
      <c r="H1729" s="53" t="s">
        <v>5228</v>
      </c>
      <c r="I1729" s="39" t="s">
        <v>5229</v>
      </c>
      <c r="J1729" s="53" t="s">
        <v>5228</v>
      </c>
      <c r="K1729" s="54" t="s">
        <v>5229</v>
      </c>
    </row>
    <row r="1730" spans="1:11" x14ac:dyDescent="0.45">
      <c r="A1730" s="39" t="s">
        <v>5188</v>
      </c>
      <c r="B1730" s="53" t="s">
        <v>172</v>
      </c>
      <c r="C1730" s="39" t="s">
        <v>5230</v>
      </c>
      <c r="D1730" s="53" t="s">
        <v>5231</v>
      </c>
      <c r="E1730" s="60" t="s">
        <v>5231</v>
      </c>
      <c r="F1730" s="60" t="str">
        <f t="shared" si="26"/>
        <v>熊本県上天草市</v>
      </c>
      <c r="G1730" s="61">
        <v>43212</v>
      </c>
      <c r="H1730" s="53" t="s">
        <v>5232</v>
      </c>
      <c r="I1730" s="39" t="s">
        <v>5233</v>
      </c>
      <c r="J1730" s="53" t="s">
        <v>5232</v>
      </c>
      <c r="K1730" s="54" t="s">
        <v>5233</v>
      </c>
    </row>
    <row r="1731" spans="1:11" x14ac:dyDescent="0.45">
      <c r="A1731" s="39" t="s">
        <v>5188</v>
      </c>
      <c r="B1731" s="53" t="s">
        <v>172</v>
      </c>
      <c r="C1731" s="39" t="s">
        <v>5234</v>
      </c>
      <c r="D1731" s="53" t="s">
        <v>5235</v>
      </c>
      <c r="E1731" s="60" t="s">
        <v>5235</v>
      </c>
      <c r="F1731" s="60" t="str">
        <f t="shared" ref="F1731:F1794" si="27">B1731&amp;E1731</f>
        <v>熊本県宇城市</v>
      </c>
      <c r="G1731" s="61">
        <v>43213</v>
      </c>
      <c r="H1731" s="53" t="s">
        <v>5228</v>
      </c>
      <c r="I1731" s="39" t="s">
        <v>5229</v>
      </c>
      <c r="J1731" s="53" t="s">
        <v>5228</v>
      </c>
      <c r="K1731" s="54" t="s">
        <v>5229</v>
      </c>
    </row>
    <row r="1732" spans="1:11" x14ac:dyDescent="0.45">
      <c r="A1732" s="39" t="s">
        <v>5188</v>
      </c>
      <c r="B1732" s="53" t="s">
        <v>172</v>
      </c>
      <c r="C1732" s="39" t="s">
        <v>5236</v>
      </c>
      <c r="D1732" s="53" t="s">
        <v>5237</v>
      </c>
      <c r="E1732" s="60" t="s">
        <v>5237</v>
      </c>
      <c r="F1732" s="60" t="str">
        <f t="shared" si="27"/>
        <v>熊本県阿蘇市</v>
      </c>
      <c r="G1732" s="61">
        <v>43214</v>
      </c>
      <c r="H1732" s="53" t="s">
        <v>5238</v>
      </c>
      <c r="I1732" s="39" t="s">
        <v>5239</v>
      </c>
      <c r="J1732" s="53" t="s">
        <v>5238</v>
      </c>
      <c r="K1732" s="54" t="s">
        <v>5239</v>
      </c>
    </row>
    <row r="1733" spans="1:11" x14ac:dyDescent="0.45">
      <c r="A1733" s="39" t="s">
        <v>5188</v>
      </c>
      <c r="B1733" s="53" t="s">
        <v>172</v>
      </c>
      <c r="C1733" s="39" t="s">
        <v>5240</v>
      </c>
      <c r="D1733" s="53" t="s">
        <v>5241</v>
      </c>
      <c r="E1733" s="60" t="s">
        <v>5241</v>
      </c>
      <c r="F1733" s="60" t="str">
        <f t="shared" si="27"/>
        <v>熊本県天草市</v>
      </c>
      <c r="G1733" s="61">
        <v>43215</v>
      </c>
      <c r="H1733" s="53" t="s">
        <v>5232</v>
      </c>
      <c r="I1733" s="39" t="s">
        <v>5233</v>
      </c>
      <c r="J1733" s="53" t="s">
        <v>5232</v>
      </c>
      <c r="K1733" s="54" t="s">
        <v>5233</v>
      </c>
    </row>
    <row r="1734" spans="1:11" x14ac:dyDescent="0.45">
      <c r="A1734" s="39" t="s">
        <v>5188</v>
      </c>
      <c r="B1734" s="53" t="s">
        <v>172</v>
      </c>
      <c r="C1734" s="39" t="s">
        <v>5242</v>
      </c>
      <c r="D1734" s="53" t="s">
        <v>5243</v>
      </c>
      <c r="E1734" s="60" t="s">
        <v>5243</v>
      </c>
      <c r="F1734" s="60" t="str">
        <f t="shared" si="27"/>
        <v>熊本県合志市</v>
      </c>
      <c r="G1734" s="61">
        <v>43216</v>
      </c>
      <c r="H1734" s="53" t="s">
        <v>5224</v>
      </c>
      <c r="I1734" s="39" t="s">
        <v>5225</v>
      </c>
      <c r="J1734" s="53" t="s">
        <v>5224</v>
      </c>
      <c r="K1734" s="54" t="s">
        <v>5225</v>
      </c>
    </row>
    <row r="1735" spans="1:11" x14ac:dyDescent="0.45">
      <c r="A1735" s="39" t="s">
        <v>5188</v>
      </c>
      <c r="B1735" s="53" t="s">
        <v>172</v>
      </c>
      <c r="C1735" s="39" t="s">
        <v>5244</v>
      </c>
      <c r="D1735" s="53" t="s">
        <v>1130</v>
      </c>
      <c r="E1735" s="60" t="s">
        <v>5245</v>
      </c>
      <c r="F1735" s="60" t="str">
        <f t="shared" si="27"/>
        <v>熊本県下益城郡美里町</v>
      </c>
      <c r="G1735" s="61">
        <v>43348</v>
      </c>
      <c r="H1735" s="53" t="s">
        <v>5228</v>
      </c>
      <c r="I1735" s="39" t="s">
        <v>5229</v>
      </c>
      <c r="J1735" s="53" t="s">
        <v>5228</v>
      </c>
      <c r="K1735" s="54" t="s">
        <v>5229</v>
      </c>
    </row>
    <row r="1736" spans="1:11" x14ac:dyDescent="0.45">
      <c r="A1736" s="39" t="s">
        <v>5188</v>
      </c>
      <c r="B1736" s="53" t="s">
        <v>172</v>
      </c>
      <c r="C1736" s="39" t="s">
        <v>5246</v>
      </c>
      <c r="D1736" s="53" t="s">
        <v>5247</v>
      </c>
      <c r="E1736" s="60" t="s">
        <v>5248</v>
      </c>
      <c r="F1736" s="60" t="str">
        <f t="shared" si="27"/>
        <v>熊本県玉名郡玉東町</v>
      </c>
      <c r="G1736" s="61">
        <v>43364</v>
      </c>
      <c r="H1736" s="53" t="s">
        <v>4902</v>
      </c>
      <c r="I1736" s="39" t="s">
        <v>5211</v>
      </c>
      <c r="J1736" s="53" t="s">
        <v>4902</v>
      </c>
      <c r="K1736" s="54" t="s">
        <v>5211</v>
      </c>
    </row>
    <row r="1737" spans="1:11" x14ac:dyDescent="0.45">
      <c r="A1737" s="39" t="s">
        <v>5188</v>
      </c>
      <c r="B1737" s="53" t="s">
        <v>172</v>
      </c>
      <c r="C1737" s="39" t="s">
        <v>5249</v>
      </c>
      <c r="D1737" s="53" t="s">
        <v>5250</v>
      </c>
      <c r="E1737" s="60" t="s">
        <v>5251</v>
      </c>
      <c r="F1737" s="60" t="str">
        <f t="shared" si="27"/>
        <v>熊本県玉名郡南関町</v>
      </c>
      <c r="G1737" s="61">
        <v>43367</v>
      </c>
      <c r="H1737" s="53" t="s">
        <v>4902</v>
      </c>
      <c r="I1737" s="39" t="s">
        <v>5211</v>
      </c>
      <c r="J1737" s="53" t="s">
        <v>4902</v>
      </c>
      <c r="K1737" s="54" t="s">
        <v>5211</v>
      </c>
    </row>
    <row r="1738" spans="1:11" x14ac:dyDescent="0.45">
      <c r="A1738" s="39" t="s">
        <v>5188</v>
      </c>
      <c r="B1738" s="53" t="s">
        <v>172</v>
      </c>
      <c r="C1738" s="39" t="s">
        <v>5252</v>
      </c>
      <c r="D1738" s="53" t="s">
        <v>5253</v>
      </c>
      <c r="E1738" s="60" t="s">
        <v>5254</v>
      </c>
      <c r="F1738" s="60" t="str">
        <f t="shared" si="27"/>
        <v>熊本県玉名郡長洲町</v>
      </c>
      <c r="G1738" s="61">
        <v>43368</v>
      </c>
      <c r="H1738" s="53" t="s">
        <v>4902</v>
      </c>
      <c r="I1738" s="39" t="s">
        <v>5211</v>
      </c>
      <c r="J1738" s="53" t="s">
        <v>4902</v>
      </c>
      <c r="K1738" s="54" t="s">
        <v>5211</v>
      </c>
    </row>
    <row r="1739" spans="1:11" x14ac:dyDescent="0.45">
      <c r="A1739" s="39" t="s">
        <v>5188</v>
      </c>
      <c r="B1739" s="53" t="s">
        <v>172</v>
      </c>
      <c r="C1739" s="39" t="s">
        <v>5255</v>
      </c>
      <c r="D1739" s="53" t="s">
        <v>5256</v>
      </c>
      <c r="E1739" s="60" t="s">
        <v>5257</v>
      </c>
      <c r="F1739" s="60" t="str">
        <f t="shared" si="27"/>
        <v>熊本県玉名郡和水町</v>
      </c>
      <c r="G1739" s="61">
        <v>43369</v>
      </c>
      <c r="H1739" s="53" t="s">
        <v>4902</v>
      </c>
      <c r="I1739" s="39" t="s">
        <v>5211</v>
      </c>
      <c r="J1739" s="53" t="s">
        <v>4902</v>
      </c>
      <c r="K1739" s="54" t="s">
        <v>5211</v>
      </c>
    </row>
    <row r="1740" spans="1:11" x14ac:dyDescent="0.45">
      <c r="A1740" s="39" t="s">
        <v>5188</v>
      </c>
      <c r="B1740" s="53" t="s">
        <v>172</v>
      </c>
      <c r="C1740" s="39" t="s">
        <v>5258</v>
      </c>
      <c r="D1740" s="53" t="s">
        <v>5259</v>
      </c>
      <c r="E1740" s="60" t="s">
        <v>5260</v>
      </c>
      <c r="F1740" s="60" t="str">
        <f t="shared" si="27"/>
        <v>熊本県菊池郡大津町</v>
      </c>
      <c r="G1740" s="61">
        <v>43403</v>
      </c>
      <c r="H1740" s="53" t="s">
        <v>5224</v>
      </c>
      <c r="I1740" s="39" t="s">
        <v>5225</v>
      </c>
      <c r="J1740" s="53" t="s">
        <v>5224</v>
      </c>
      <c r="K1740" s="54" t="s">
        <v>5225</v>
      </c>
    </row>
    <row r="1741" spans="1:11" x14ac:dyDescent="0.45">
      <c r="A1741" s="39" t="s">
        <v>5188</v>
      </c>
      <c r="B1741" s="53" t="s">
        <v>172</v>
      </c>
      <c r="C1741" s="39" t="s">
        <v>5261</v>
      </c>
      <c r="D1741" s="53" t="s">
        <v>5262</v>
      </c>
      <c r="E1741" s="60" t="s">
        <v>5263</v>
      </c>
      <c r="F1741" s="60" t="str">
        <f t="shared" si="27"/>
        <v>熊本県菊池郡菊陽町</v>
      </c>
      <c r="G1741" s="61">
        <v>43404</v>
      </c>
      <c r="H1741" s="53" t="s">
        <v>5224</v>
      </c>
      <c r="I1741" s="39" t="s">
        <v>5225</v>
      </c>
      <c r="J1741" s="53" t="s">
        <v>5224</v>
      </c>
      <c r="K1741" s="54" t="s">
        <v>5225</v>
      </c>
    </row>
    <row r="1742" spans="1:11" x14ac:dyDescent="0.45">
      <c r="A1742" s="39" t="s">
        <v>5188</v>
      </c>
      <c r="B1742" s="53" t="s">
        <v>172</v>
      </c>
      <c r="C1742" s="39" t="s">
        <v>5264</v>
      </c>
      <c r="D1742" s="53" t="s">
        <v>5265</v>
      </c>
      <c r="E1742" s="60" t="s">
        <v>5266</v>
      </c>
      <c r="F1742" s="60" t="str">
        <f t="shared" si="27"/>
        <v>熊本県阿蘇郡南小国町</v>
      </c>
      <c r="G1742" s="61">
        <v>43423</v>
      </c>
      <c r="H1742" s="53" t="s">
        <v>5238</v>
      </c>
      <c r="I1742" s="39" t="s">
        <v>5239</v>
      </c>
      <c r="J1742" s="53" t="s">
        <v>5238</v>
      </c>
      <c r="K1742" s="54" t="s">
        <v>5239</v>
      </c>
    </row>
    <row r="1743" spans="1:11" x14ac:dyDescent="0.45">
      <c r="A1743" s="39" t="s">
        <v>5188</v>
      </c>
      <c r="B1743" s="53" t="s">
        <v>172</v>
      </c>
      <c r="C1743" s="39" t="s">
        <v>5267</v>
      </c>
      <c r="D1743" s="53" t="s">
        <v>1303</v>
      </c>
      <c r="E1743" s="60" t="s">
        <v>5268</v>
      </c>
      <c r="F1743" s="60" t="str">
        <f t="shared" si="27"/>
        <v>熊本県阿蘇郡小国町</v>
      </c>
      <c r="G1743" s="61">
        <v>43424</v>
      </c>
      <c r="H1743" s="53" t="s">
        <v>5238</v>
      </c>
      <c r="I1743" s="39" t="s">
        <v>5239</v>
      </c>
      <c r="J1743" s="53" t="s">
        <v>5238</v>
      </c>
      <c r="K1743" s="54" t="s">
        <v>5239</v>
      </c>
    </row>
    <row r="1744" spans="1:11" x14ac:dyDescent="0.45">
      <c r="A1744" s="39" t="s">
        <v>5188</v>
      </c>
      <c r="B1744" s="53" t="s">
        <v>172</v>
      </c>
      <c r="C1744" s="39" t="s">
        <v>5269</v>
      </c>
      <c r="D1744" s="53" t="s">
        <v>5270</v>
      </c>
      <c r="E1744" s="60" t="s">
        <v>5271</v>
      </c>
      <c r="F1744" s="60" t="str">
        <f t="shared" si="27"/>
        <v>熊本県阿蘇郡産山村</v>
      </c>
      <c r="G1744" s="61">
        <v>43425</v>
      </c>
      <c r="H1744" s="53" t="s">
        <v>5238</v>
      </c>
      <c r="I1744" s="39" t="s">
        <v>5239</v>
      </c>
      <c r="J1744" s="53" t="s">
        <v>5238</v>
      </c>
      <c r="K1744" s="54" t="s">
        <v>5239</v>
      </c>
    </row>
    <row r="1745" spans="1:11" x14ac:dyDescent="0.45">
      <c r="A1745" s="39" t="s">
        <v>5188</v>
      </c>
      <c r="B1745" s="53" t="s">
        <v>172</v>
      </c>
      <c r="C1745" s="39" t="s">
        <v>5272</v>
      </c>
      <c r="D1745" s="53" t="s">
        <v>2921</v>
      </c>
      <c r="E1745" s="60" t="s">
        <v>5273</v>
      </c>
      <c r="F1745" s="60" t="str">
        <f t="shared" si="27"/>
        <v>熊本県阿蘇郡高森町</v>
      </c>
      <c r="G1745" s="61">
        <v>43428</v>
      </c>
      <c r="H1745" s="53" t="s">
        <v>5238</v>
      </c>
      <c r="I1745" s="39" t="s">
        <v>5239</v>
      </c>
      <c r="J1745" s="53" t="s">
        <v>5238</v>
      </c>
      <c r="K1745" s="54" t="s">
        <v>5239</v>
      </c>
    </row>
    <row r="1746" spans="1:11" x14ac:dyDescent="0.45">
      <c r="A1746" s="39" t="s">
        <v>5188</v>
      </c>
      <c r="B1746" s="53" t="s">
        <v>172</v>
      </c>
      <c r="C1746" s="39" t="s">
        <v>5274</v>
      </c>
      <c r="D1746" s="53" t="s">
        <v>5275</v>
      </c>
      <c r="E1746" s="60" t="s">
        <v>5276</v>
      </c>
      <c r="F1746" s="60" t="str">
        <f t="shared" si="27"/>
        <v>熊本県阿蘇郡西原村</v>
      </c>
      <c r="G1746" s="61">
        <v>43432</v>
      </c>
      <c r="H1746" s="53" t="s">
        <v>5238</v>
      </c>
      <c r="I1746" s="39" t="s">
        <v>5239</v>
      </c>
      <c r="J1746" s="53" t="s">
        <v>5238</v>
      </c>
      <c r="K1746" s="54" t="s">
        <v>5239</v>
      </c>
    </row>
    <row r="1747" spans="1:11" x14ac:dyDescent="0.45">
      <c r="A1747" s="39" t="s">
        <v>5188</v>
      </c>
      <c r="B1747" s="53" t="s">
        <v>172</v>
      </c>
      <c r="C1747" s="39" t="s">
        <v>5277</v>
      </c>
      <c r="D1747" s="53" t="s">
        <v>5278</v>
      </c>
      <c r="E1747" s="60" t="s">
        <v>5279</v>
      </c>
      <c r="F1747" s="60" t="str">
        <f t="shared" si="27"/>
        <v>熊本県阿蘇郡南阿蘇村</v>
      </c>
      <c r="G1747" s="61">
        <v>43433</v>
      </c>
      <c r="H1747" s="53" t="s">
        <v>5238</v>
      </c>
      <c r="I1747" s="39" t="s">
        <v>5239</v>
      </c>
      <c r="J1747" s="53" t="s">
        <v>5238</v>
      </c>
      <c r="K1747" s="54" t="s">
        <v>5239</v>
      </c>
    </row>
    <row r="1748" spans="1:11" x14ac:dyDescent="0.45">
      <c r="A1748" s="39" t="s">
        <v>5188</v>
      </c>
      <c r="B1748" s="53" t="s">
        <v>172</v>
      </c>
      <c r="C1748" s="39" t="s">
        <v>5280</v>
      </c>
      <c r="D1748" s="53" t="s">
        <v>5281</v>
      </c>
      <c r="E1748" s="60" t="s">
        <v>5282</v>
      </c>
      <c r="F1748" s="60" t="str">
        <f t="shared" si="27"/>
        <v>熊本県上益城郡御船町</v>
      </c>
      <c r="G1748" s="61">
        <v>43441</v>
      </c>
      <c r="H1748" s="53" t="s">
        <v>5191</v>
      </c>
      <c r="I1748" s="39" t="s">
        <v>5192</v>
      </c>
      <c r="J1748" s="53" t="s">
        <v>5191</v>
      </c>
      <c r="K1748" s="54" t="s">
        <v>5192</v>
      </c>
    </row>
    <row r="1749" spans="1:11" x14ac:dyDescent="0.45">
      <c r="A1749" s="39" t="s">
        <v>5188</v>
      </c>
      <c r="B1749" s="53" t="s">
        <v>172</v>
      </c>
      <c r="C1749" s="39" t="s">
        <v>5283</v>
      </c>
      <c r="D1749" s="53" t="s">
        <v>5284</v>
      </c>
      <c r="E1749" s="60" t="s">
        <v>5285</v>
      </c>
      <c r="F1749" s="60" t="str">
        <f t="shared" si="27"/>
        <v>熊本県上益城郡嘉島町</v>
      </c>
      <c r="G1749" s="61">
        <v>43442</v>
      </c>
      <c r="H1749" s="53" t="s">
        <v>5191</v>
      </c>
      <c r="I1749" s="39" t="s">
        <v>5192</v>
      </c>
      <c r="J1749" s="53" t="s">
        <v>5191</v>
      </c>
      <c r="K1749" s="54" t="s">
        <v>5192</v>
      </c>
    </row>
    <row r="1750" spans="1:11" x14ac:dyDescent="0.45">
      <c r="A1750" s="39" t="s">
        <v>5188</v>
      </c>
      <c r="B1750" s="53" t="s">
        <v>172</v>
      </c>
      <c r="C1750" s="39" t="s">
        <v>5286</v>
      </c>
      <c r="D1750" s="53" t="s">
        <v>5287</v>
      </c>
      <c r="E1750" s="60" t="s">
        <v>5288</v>
      </c>
      <c r="F1750" s="60" t="str">
        <f t="shared" si="27"/>
        <v>熊本県上益城郡益城町</v>
      </c>
      <c r="G1750" s="61">
        <v>43443</v>
      </c>
      <c r="H1750" s="53" t="s">
        <v>5191</v>
      </c>
      <c r="I1750" s="39" t="s">
        <v>5192</v>
      </c>
      <c r="J1750" s="53" t="s">
        <v>5191</v>
      </c>
      <c r="K1750" s="54" t="s">
        <v>5192</v>
      </c>
    </row>
    <row r="1751" spans="1:11" x14ac:dyDescent="0.45">
      <c r="A1751" s="39" t="s">
        <v>5188</v>
      </c>
      <c r="B1751" s="53" t="s">
        <v>172</v>
      </c>
      <c r="C1751" s="39" t="s">
        <v>5289</v>
      </c>
      <c r="D1751" s="53" t="s">
        <v>5290</v>
      </c>
      <c r="E1751" s="60" t="s">
        <v>5291</v>
      </c>
      <c r="F1751" s="60" t="str">
        <f t="shared" si="27"/>
        <v>熊本県上益城郡甲佐町</v>
      </c>
      <c r="G1751" s="61">
        <v>43444</v>
      </c>
      <c r="H1751" s="53" t="s">
        <v>5191</v>
      </c>
      <c r="I1751" s="39" t="s">
        <v>5192</v>
      </c>
      <c r="J1751" s="53" t="s">
        <v>5191</v>
      </c>
      <c r="K1751" s="54" t="s">
        <v>5192</v>
      </c>
    </row>
    <row r="1752" spans="1:11" x14ac:dyDescent="0.45">
      <c r="A1752" s="39" t="s">
        <v>5188</v>
      </c>
      <c r="B1752" s="53" t="s">
        <v>172</v>
      </c>
      <c r="C1752" s="39" t="s">
        <v>5292</v>
      </c>
      <c r="D1752" s="53" t="s">
        <v>5293</v>
      </c>
      <c r="E1752" s="60" t="s">
        <v>5294</v>
      </c>
      <c r="F1752" s="60" t="str">
        <f t="shared" si="27"/>
        <v>熊本県上益城郡山都町</v>
      </c>
      <c r="G1752" s="61">
        <v>43447</v>
      </c>
      <c r="H1752" s="53" t="s">
        <v>5191</v>
      </c>
      <c r="I1752" s="39" t="s">
        <v>5192</v>
      </c>
      <c r="J1752" s="53" t="s">
        <v>5191</v>
      </c>
      <c r="K1752" s="54" t="s">
        <v>5192</v>
      </c>
    </row>
    <row r="1753" spans="1:11" x14ac:dyDescent="0.45">
      <c r="A1753" s="39" t="s">
        <v>5188</v>
      </c>
      <c r="B1753" s="53" t="s">
        <v>172</v>
      </c>
      <c r="C1753" s="39" t="s">
        <v>5295</v>
      </c>
      <c r="D1753" s="53" t="s">
        <v>5296</v>
      </c>
      <c r="E1753" s="60" t="s">
        <v>5297</v>
      </c>
      <c r="F1753" s="60" t="str">
        <f t="shared" si="27"/>
        <v>熊本県八代郡氷川町</v>
      </c>
      <c r="G1753" s="61">
        <v>43468</v>
      </c>
      <c r="H1753" s="53" t="s">
        <v>5203</v>
      </c>
      <c r="I1753" s="39" t="s">
        <v>5204</v>
      </c>
      <c r="J1753" s="53" t="s">
        <v>5203</v>
      </c>
      <c r="K1753" s="54" t="s">
        <v>5204</v>
      </c>
    </row>
    <row r="1754" spans="1:11" x14ac:dyDescent="0.45">
      <c r="A1754" s="39" t="s">
        <v>5188</v>
      </c>
      <c r="B1754" s="53" t="s">
        <v>172</v>
      </c>
      <c r="C1754" s="39" t="s">
        <v>5298</v>
      </c>
      <c r="D1754" s="53" t="s">
        <v>5299</v>
      </c>
      <c r="E1754" s="60" t="s">
        <v>5300</v>
      </c>
      <c r="F1754" s="60" t="str">
        <f t="shared" si="27"/>
        <v>熊本県葦北郡芦北町</v>
      </c>
      <c r="G1754" s="61">
        <v>43482</v>
      </c>
      <c r="H1754" s="53" t="s">
        <v>5214</v>
      </c>
      <c r="I1754" s="39" t="s">
        <v>5215</v>
      </c>
      <c r="J1754" s="53" t="s">
        <v>5214</v>
      </c>
      <c r="K1754" s="54" t="s">
        <v>5215</v>
      </c>
    </row>
    <row r="1755" spans="1:11" x14ac:dyDescent="0.45">
      <c r="A1755" s="39" t="s">
        <v>5188</v>
      </c>
      <c r="B1755" s="53" t="s">
        <v>172</v>
      </c>
      <c r="C1755" s="39" t="s">
        <v>5301</v>
      </c>
      <c r="D1755" s="53" t="s">
        <v>5302</v>
      </c>
      <c r="E1755" s="60" t="s">
        <v>5303</v>
      </c>
      <c r="F1755" s="60" t="str">
        <f t="shared" si="27"/>
        <v>熊本県葦北郡津奈木町</v>
      </c>
      <c r="G1755" s="61">
        <v>43484</v>
      </c>
      <c r="H1755" s="53" t="s">
        <v>5214</v>
      </c>
      <c r="I1755" s="39" t="s">
        <v>5215</v>
      </c>
      <c r="J1755" s="53" t="s">
        <v>5214</v>
      </c>
      <c r="K1755" s="54" t="s">
        <v>5215</v>
      </c>
    </row>
    <row r="1756" spans="1:11" x14ac:dyDescent="0.45">
      <c r="A1756" s="39" t="s">
        <v>5188</v>
      </c>
      <c r="B1756" s="53" t="s">
        <v>172</v>
      </c>
      <c r="C1756" s="39" t="s">
        <v>5304</v>
      </c>
      <c r="D1756" s="53" t="s">
        <v>5305</v>
      </c>
      <c r="E1756" s="60" t="s">
        <v>5306</v>
      </c>
      <c r="F1756" s="60" t="str">
        <f t="shared" si="27"/>
        <v>熊本県球磨郡錦町</v>
      </c>
      <c r="G1756" s="61">
        <v>43501</v>
      </c>
      <c r="H1756" s="53" t="s">
        <v>5207</v>
      </c>
      <c r="I1756" s="39" t="s">
        <v>5208</v>
      </c>
      <c r="J1756" s="53" t="s">
        <v>5207</v>
      </c>
      <c r="K1756" s="54" t="s">
        <v>5208</v>
      </c>
    </row>
    <row r="1757" spans="1:11" x14ac:dyDescent="0.45">
      <c r="A1757" s="39" t="s">
        <v>5188</v>
      </c>
      <c r="B1757" s="53" t="s">
        <v>172</v>
      </c>
      <c r="C1757" s="39" t="s">
        <v>5307</v>
      </c>
      <c r="D1757" s="53" t="s">
        <v>5308</v>
      </c>
      <c r="E1757" s="60" t="s">
        <v>5309</v>
      </c>
      <c r="F1757" s="60" t="str">
        <f t="shared" si="27"/>
        <v>熊本県球磨郡多良木町</v>
      </c>
      <c r="G1757" s="61">
        <v>43505</v>
      </c>
      <c r="H1757" s="53" t="s">
        <v>5207</v>
      </c>
      <c r="I1757" s="39" t="s">
        <v>5208</v>
      </c>
      <c r="J1757" s="53" t="s">
        <v>5207</v>
      </c>
      <c r="K1757" s="54" t="s">
        <v>5208</v>
      </c>
    </row>
    <row r="1758" spans="1:11" x14ac:dyDescent="0.45">
      <c r="A1758" s="39" t="s">
        <v>5188</v>
      </c>
      <c r="B1758" s="53" t="s">
        <v>172</v>
      </c>
      <c r="C1758" s="39" t="s">
        <v>5310</v>
      </c>
      <c r="D1758" s="53" t="s">
        <v>5311</v>
      </c>
      <c r="E1758" s="60" t="s">
        <v>5312</v>
      </c>
      <c r="F1758" s="60" t="str">
        <f t="shared" si="27"/>
        <v>熊本県球磨郡湯前町</v>
      </c>
      <c r="G1758" s="61">
        <v>43506</v>
      </c>
      <c r="H1758" s="53" t="s">
        <v>5207</v>
      </c>
      <c r="I1758" s="39" t="s">
        <v>5208</v>
      </c>
      <c r="J1758" s="53" t="s">
        <v>5207</v>
      </c>
      <c r="K1758" s="54" t="s">
        <v>5208</v>
      </c>
    </row>
    <row r="1759" spans="1:11" x14ac:dyDescent="0.45">
      <c r="A1759" s="39" t="s">
        <v>5188</v>
      </c>
      <c r="B1759" s="53" t="s">
        <v>172</v>
      </c>
      <c r="C1759" s="39" t="s">
        <v>5313</v>
      </c>
      <c r="D1759" s="53" t="s">
        <v>5314</v>
      </c>
      <c r="E1759" s="60" t="s">
        <v>5315</v>
      </c>
      <c r="F1759" s="60" t="str">
        <f t="shared" si="27"/>
        <v>熊本県球磨郡水上村</v>
      </c>
      <c r="G1759" s="61">
        <v>43507</v>
      </c>
      <c r="H1759" s="53" t="s">
        <v>5207</v>
      </c>
      <c r="I1759" s="39" t="s">
        <v>5208</v>
      </c>
      <c r="J1759" s="53" t="s">
        <v>5207</v>
      </c>
      <c r="K1759" s="54" t="s">
        <v>5208</v>
      </c>
    </row>
    <row r="1760" spans="1:11" x14ac:dyDescent="0.45">
      <c r="A1760" s="39" t="s">
        <v>5188</v>
      </c>
      <c r="B1760" s="53" t="s">
        <v>172</v>
      </c>
      <c r="C1760" s="39" t="s">
        <v>5316</v>
      </c>
      <c r="D1760" s="53" t="s">
        <v>5317</v>
      </c>
      <c r="E1760" s="60" t="s">
        <v>5318</v>
      </c>
      <c r="F1760" s="60" t="str">
        <f t="shared" si="27"/>
        <v>熊本県球磨郡相良村</v>
      </c>
      <c r="G1760" s="61">
        <v>43510</v>
      </c>
      <c r="H1760" s="53" t="s">
        <v>5207</v>
      </c>
      <c r="I1760" s="39" t="s">
        <v>5208</v>
      </c>
      <c r="J1760" s="53" t="s">
        <v>5207</v>
      </c>
      <c r="K1760" s="54" t="s">
        <v>5208</v>
      </c>
    </row>
    <row r="1761" spans="1:11" x14ac:dyDescent="0.45">
      <c r="A1761" s="39" t="s">
        <v>5188</v>
      </c>
      <c r="B1761" s="53" t="s">
        <v>172</v>
      </c>
      <c r="C1761" s="39" t="s">
        <v>5319</v>
      </c>
      <c r="D1761" s="53" t="s">
        <v>5320</v>
      </c>
      <c r="E1761" s="60" t="s">
        <v>5321</v>
      </c>
      <c r="F1761" s="60" t="str">
        <f t="shared" si="27"/>
        <v>熊本県球磨郡五木村</v>
      </c>
      <c r="G1761" s="61">
        <v>43511</v>
      </c>
      <c r="H1761" s="53" t="s">
        <v>5207</v>
      </c>
      <c r="I1761" s="39" t="s">
        <v>5208</v>
      </c>
      <c r="J1761" s="53" t="s">
        <v>5207</v>
      </c>
      <c r="K1761" s="54" t="s">
        <v>5208</v>
      </c>
    </row>
    <row r="1762" spans="1:11" x14ac:dyDescent="0.45">
      <c r="A1762" s="39" t="s">
        <v>5188</v>
      </c>
      <c r="B1762" s="53" t="s">
        <v>172</v>
      </c>
      <c r="C1762" s="39" t="s">
        <v>5322</v>
      </c>
      <c r="D1762" s="53" t="s">
        <v>5323</v>
      </c>
      <c r="E1762" s="60" t="s">
        <v>5324</v>
      </c>
      <c r="F1762" s="60" t="str">
        <f t="shared" si="27"/>
        <v>熊本県球磨郡山江村</v>
      </c>
      <c r="G1762" s="61">
        <v>43512</v>
      </c>
      <c r="H1762" s="53" t="s">
        <v>5207</v>
      </c>
      <c r="I1762" s="39" t="s">
        <v>5208</v>
      </c>
      <c r="J1762" s="53" t="s">
        <v>5207</v>
      </c>
      <c r="K1762" s="54" t="s">
        <v>5208</v>
      </c>
    </row>
    <row r="1763" spans="1:11" x14ac:dyDescent="0.45">
      <c r="A1763" s="39" t="s">
        <v>5188</v>
      </c>
      <c r="B1763" s="53" t="s">
        <v>172</v>
      </c>
      <c r="C1763" s="39" t="s">
        <v>5325</v>
      </c>
      <c r="D1763" s="53" t="s">
        <v>5326</v>
      </c>
      <c r="E1763" s="60" t="s">
        <v>5327</v>
      </c>
      <c r="F1763" s="60" t="str">
        <f t="shared" si="27"/>
        <v>熊本県球磨郡球磨村</v>
      </c>
      <c r="G1763" s="61">
        <v>43513</v>
      </c>
      <c r="H1763" s="53" t="s">
        <v>5207</v>
      </c>
      <c r="I1763" s="39" t="s">
        <v>5208</v>
      </c>
      <c r="J1763" s="53" t="s">
        <v>5207</v>
      </c>
      <c r="K1763" s="54" t="s">
        <v>5208</v>
      </c>
    </row>
    <row r="1764" spans="1:11" x14ac:dyDescent="0.45">
      <c r="A1764" s="39" t="s">
        <v>5188</v>
      </c>
      <c r="B1764" s="53" t="s">
        <v>172</v>
      </c>
      <c r="C1764" s="39" t="s">
        <v>5328</v>
      </c>
      <c r="D1764" s="53" t="s">
        <v>5329</v>
      </c>
      <c r="E1764" s="60" t="s">
        <v>5330</v>
      </c>
      <c r="F1764" s="60" t="str">
        <f t="shared" si="27"/>
        <v>熊本県球磨郡あさぎり町</v>
      </c>
      <c r="G1764" s="61">
        <v>43514</v>
      </c>
      <c r="H1764" s="53" t="s">
        <v>5207</v>
      </c>
      <c r="I1764" s="39" t="s">
        <v>5208</v>
      </c>
      <c r="J1764" s="53" t="s">
        <v>5207</v>
      </c>
      <c r="K1764" s="54" t="s">
        <v>5208</v>
      </c>
    </row>
    <row r="1765" spans="1:11" x14ac:dyDescent="0.45">
      <c r="A1765" s="39" t="s">
        <v>5188</v>
      </c>
      <c r="B1765" s="53" t="s">
        <v>172</v>
      </c>
      <c r="C1765" s="39" t="s">
        <v>5331</v>
      </c>
      <c r="D1765" s="53" t="s">
        <v>5332</v>
      </c>
      <c r="E1765" s="60" t="s">
        <v>5333</v>
      </c>
      <c r="F1765" s="60" t="str">
        <f t="shared" si="27"/>
        <v>熊本県天草郡苓北町</v>
      </c>
      <c r="G1765" s="61">
        <v>43531</v>
      </c>
      <c r="H1765" s="53" t="s">
        <v>5232</v>
      </c>
      <c r="I1765" s="39" t="s">
        <v>5233</v>
      </c>
      <c r="J1765" s="53" t="s">
        <v>5232</v>
      </c>
      <c r="K1765" s="54" t="s">
        <v>5233</v>
      </c>
    </row>
    <row r="1766" spans="1:11" x14ac:dyDescent="0.45">
      <c r="A1766" s="39" t="s">
        <v>5334</v>
      </c>
      <c r="B1766" s="53" t="s">
        <v>173</v>
      </c>
      <c r="C1766" s="39" t="s">
        <v>5335</v>
      </c>
      <c r="D1766" s="53" t="s">
        <v>5336</v>
      </c>
      <c r="E1766" s="60" t="s">
        <v>5336</v>
      </c>
      <c r="F1766" s="60" t="str">
        <f t="shared" si="27"/>
        <v>大分県大分市</v>
      </c>
      <c r="G1766" s="61">
        <v>44201</v>
      </c>
      <c r="H1766" s="53" t="s">
        <v>4239</v>
      </c>
      <c r="I1766" s="39" t="s">
        <v>5337</v>
      </c>
      <c r="J1766" s="53" t="s">
        <v>4239</v>
      </c>
      <c r="K1766" s="54" t="s">
        <v>5337</v>
      </c>
    </row>
    <row r="1767" spans="1:11" x14ac:dyDescent="0.45">
      <c r="A1767" s="39" t="s">
        <v>5334</v>
      </c>
      <c r="B1767" s="53" t="s">
        <v>173</v>
      </c>
      <c r="C1767" s="39" t="s">
        <v>5338</v>
      </c>
      <c r="D1767" s="53" t="s">
        <v>5339</v>
      </c>
      <c r="E1767" s="60" t="s">
        <v>5339</v>
      </c>
      <c r="F1767" s="60" t="str">
        <f t="shared" si="27"/>
        <v>大分県別府市</v>
      </c>
      <c r="G1767" s="61">
        <v>44202</v>
      </c>
      <c r="H1767" s="53" t="s">
        <v>1860</v>
      </c>
      <c r="I1767" s="39" t="s">
        <v>5340</v>
      </c>
      <c r="J1767" s="53" t="s">
        <v>1860</v>
      </c>
      <c r="K1767" s="54" t="s">
        <v>5340</v>
      </c>
    </row>
    <row r="1768" spans="1:11" x14ac:dyDescent="0.45">
      <c r="A1768" s="39" t="s">
        <v>5334</v>
      </c>
      <c r="B1768" s="53" t="s">
        <v>173</v>
      </c>
      <c r="C1768" s="39" t="s">
        <v>5341</v>
      </c>
      <c r="D1768" s="53" t="s">
        <v>5342</v>
      </c>
      <c r="E1768" s="60" t="s">
        <v>5342</v>
      </c>
      <c r="F1768" s="60" t="str">
        <f t="shared" si="27"/>
        <v>大分県中津市</v>
      </c>
      <c r="G1768" s="61">
        <v>44203</v>
      </c>
      <c r="H1768" s="53" t="s">
        <v>1832</v>
      </c>
      <c r="I1768" s="39" t="s">
        <v>5343</v>
      </c>
      <c r="J1768" s="53" t="s">
        <v>1832</v>
      </c>
      <c r="K1768" s="54" t="s">
        <v>5343</v>
      </c>
    </row>
    <row r="1769" spans="1:11" x14ac:dyDescent="0.45">
      <c r="A1769" s="39" t="s">
        <v>5334</v>
      </c>
      <c r="B1769" s="53" t="s">
        <v>173</v>
      </c>
      <c r="C1769" s="39" t="s">
        <v>5344</v>
      </c>
      <c r="D1769" s="53" t="s">
        <v>5345</v>
      </c>
      <c r="E1769" s="60" t="s">
        <v>5345</v>
      </c>
      <c r="F1769" s="60" t="str">
        <f t="shared" si="27"/>
        <v>大分県日田市</v>
      </c>
      <c r="G1769" s="61">
        <v>44204</v>
      </c>
      <c r="H1769" s="53" t="s">
        <v>1848</v>
      </c>
      <c r="I1769" s="39" t="s">
        <v>5346</v>
      </c>
      <c r="J1769" s="53" t="s">
        <v>1848</v>
      </c>
      <c r="K1769" s="54" t="s">
        <v>5346</v>
      </c>
    </row>
    <row r="1770" spans="1:11" x14ac:dyDescent="0.45">
      <c r="A1770" s="39" t="s">
        <v>5334</v>
      </c>
      <c r="B1770" s="53" t="s">
        <v>173</v>
      </c>
      <c r="C1770" s="39" t="s">
        <v>5347</v>
      </c>
      <c r="D1770" s="53" t="s">
        <v>5348</v>
      </c>
      <c r="E1770" s="60" t="s">
        <v>5348</v>
      </c>
      <c r="F1770" s="60" t="str">
        <f t="shared" si="27"/>
        <v>大分県佐伯市</v>
      </c>
      <c r="G1770" s="61">
        <v>44205</v>
      </c>
      <c r="H1770" s="53" t="s">
        <v>1836</v>
      </c>
      <c r="I1770" s="39" t="s">
        <v>5349</v>
      </c>
      <c r="J1770" s="53" t="s">
        <v>1836</v>
      </c>
      <c r="K1770" s="54" t="s">
        <v>5349</v>
      </c>
    </row>
    <row r="1771" spans="1:11" x14ac:dyDescent="0.45">
      <c r="A1771" s="39" t="s">
        <v>5334</v>
      </c>
      <c r="B1771" s="53" t="s">
        <v>173</v>
      </c>
      <c r="C1771" s="39" t="s">
        <v>5350</v>
      </c>
      <c r="D1771" s="53" t="s">
        <v>5351</v>
      </c>
      <c r="E1771" s="60" t="s">
        <v>5351</v>
      </c>
      <c r="F1771" s="60" t="str">
        <f t="shared" si="27"/>
        <v>大分県臼杵市</v>
      </c>
      <c r="G1771" s="61">
        <v>44206</v>
      </c>
      <c r="H1771" s="53" t="s">
        <v>4239</v>
      </c>
      <c r="I1771" s="39" t="s">
        <v>5337</v>
      </c>
      <c r="J1771" s="53" t="s">
        <v>4239</v>
      </c>
      <c r="K1771" s="54" t="s">
        <v>5337</v>
      </c>
    </row>
    <row r="1772" spans="1:11" x14ac:dyDescent="0.45">
      <c r="A1772" s="39" t="s">
        <v>5334</v>
      </c>
      <c r="B1772" s="53" t="s">
        <v>173</v>
      </c>
      <c r="C1772" s="39" t="s">
        <v>5352</v>
      </c>
      <c r="D1772" s="53" t="s">
        <v>5353</v>
      </c>
      <c r="E1772" s="60" t="s">
        <v>5353</v>
      </c>
      <c r="F1772" s="60" t="str">
        <f t="shared" si="27"/>
        <v>大分県津久見市</v>
      </c>
      <c r="G1772" s="61">
        <v>44207</v>
      </c>
      <c r="H1772" s="53" t="s">
        <v>4239</v>
      </c>
      <c r="I1772" s="39" t="s">
        <v>5337</v>
      </c>
      <c r="J1772" s="53" t="s">
        <v>4239</v>
      </c>
      <c r="K1772" s="54" t="s">
        <v>5337</v>
      </c>
    </row>
    <row r="1773" spans="1:11" x14ac:dyDescent="0.45">
      <c r="A1773" s="39" t="s">
        <v>5334</v>
      </c>
      <c r="B1773" s="53" t="s">
        <v>173</v>
      </c>
      <c r="C1773" s="39" t="s">
        <v>5354</v>
      </c>
      <c r="D1773" s="53" t="s">
        <v>5355</v>
      </c>
      <c r="E1773" s="60" t="s">
        <v>5355</v>
      </c>
      <c r="F1773" s="60" t="str">
        <f t="shared" si="27"/>
        <v>大分県竹田市</v>
      </c>
      <c r="G1773" s="61">
        <v>44208</v>
      </c>
      <c r="H1773" s="53" t="s">
        <v>5356</v>
      </c>
      <c r="I1773" s="39" t="s">
        <v>5357</v>
      </c>
      <c r="J1773" s="53" t="s">
        <v>5356</v>
      </c>
      <c r="K1773" s="54" t="s">
        <v>5357</v>
      </c>
    </row>
    <row r="1774" spans="1:11" x14ac:dyDescent="0.45">
      <c r="A1774" s="39" t="s">
        <v>5334</v>
      </c>
      <c r="B1774" s="53" t="s">
        <v>173</v>
      </c>
      <c r="C1774" s="39" t="s">
        <v>5358</v>
      </c>
      <c r="D1774" s="53" t="s">
        <v>5359</v>
      </c>
      <c r="E1774" s="60" t="s">
        <v>5359</v>
      </c>
      <c r="F1774" s="60" t="str">
        <f t="shared" si="27"/>
        <v>大分県豊後高田市</v>
      </c>
      <c r="G1774" s="61">
        <v>44209</v>
      </c>
      <c r="H1774" s="53" t="s">
        <v>1832</v>
      </c>
      <c r="I1774" s="39" t="s">
        <v>5343</v>
      </c>
      <c r="J1774" s="53" t="s">
        <v>1832</v>
      </c>
      <c r="K1774" s="54" t="s">
        <v>5343</v>
      </c>
    </row>
    <row r="1775" spans="1:11" x14ac:dyDescent="0.45">
      <c r="A1775" s="39" t="s">
        <v>5334</v>
      </c>
      <c r="B1775" s="53" t="s">
        <v>173</v>
      </c>
      <c r="C1775" s="39" t="s">
        <v>5360</v>
      </c>
      <c r="D1775" s="53" t="s">
        <v>5361</v>
      </c>
      <c r="E1775" s="60" t="s">
        <v>5361</v>
      </c>
      <c r="F1775" s="60" t="str">
        <f t="shared" si="27"/>
        <v>大分県杵築市</v>
      </c>
      <c r="G1775" s="61">
        <v>44210</v>
      </c>
      <c r="H1775" s="53" t="s">
        <v>1860</v>
      </c>
      <c r="I1775" s="39" t="s">
        <v>5340</v>
      </c>
      <c r="J1775" s="53" t="s">
        <v>1860</v>
      </c>
      <c r="K1775" s="54" t="s">
        <v>5340</v>
      </c>
    </row>
    <row r="1776" spans="1:11" x14ac:dyDescent="0.45">
      <c r="A1776" s="39" t="s">
        <v>5334</v>
      </c>
      <c r="B1776" s="53" t="s">
        <v>173</v>
      </c>
      <c r="C1776" s="39" t="s">
        <v>5362</v>
      </c>
      <c r="D1776" s="53" t="s">
        <v>5363</v>
      </c>
      <c r="E1776" s="60" t="s">
        <v>5363</v>
      </c>
      <c r="F1776" s="60" t="str">
        <f t="shared" si="27"/>
        <v>大分県宇佐市</v>
      </c>
      <c r="G1776" s="61">
        <v>44211</v>
      </c>
      <c r="H1776" s="53" t="s">
        <v>1832</v>
      </c>
      <c r="I1776" s="39" t="s">
        <v>5343</v>
      </c>
      <c r="J1776" s="53" t="s">
        <v>1832</v>
      </c>
      <c r="K1776" s="54" t="s">
        <v>5343</v>
      </c>
    </row>
    <row r="1777" spans="1:11" x14ac:dyDescent="0.45">
      <c r="A1777" s="39" t="s">
        <v>5334</v>
      </c>
      <c r="B1777" s="53" t="s">
        <v>173</v>
      </c>
      <c r="C1777" s="39" t="s">
        <v>5364</v>
      </c>
      <c r="D1777" s="53" t="s">
        <v>5365</v>
      </c>
      <c r="E1777" s="60" t="s">
        <v>5365</v>
      </c>
      <c r="F1777" s="60" t="str">
        <f t="shared" si="27"/>
        <v>大分県豊後大野市</v>
      </c>
      <c r="G1777" s="61">
        <v>44212</v>
      </c>
      <c r="H1777" s="53" t="s">
        <v>5356</v>
      </c>
      <c r="I1777" s="39" t="s">
        <v>5357</v>
      </c>
      <c r="J1777" s="53" t="s">
        <v>5356</v>
      </c>
      <c r="K1777" s="54" t="s">
        <v>5357</v>
      </c>
    </row>
    <row r="1778" spans="1:11" x14ac:dyDescent="0.45">
      <c r="A1778" s="39" t="s">
        <v>5334</v>
      </c>
      <c r="B1778" s="53" t="s">
        <v>173</v>
      </c>
      <c r="C1778" s="39" t="s">
        <v>5366</v>
      </c>
      <c r="D1778" s="53" t="s">
        <v>5367</v>
      </c>
      <c r="E1778" s="60" t="s">
        <v>5367</v>
      </c>
      <c r="F1778" s="60" t="str">
        <f t="shared" si="27"/>
        <v>大分県由布市</v>
      </c>
      <c r="G1778" s="61">
        <v>44213</v>
      </c>
      <c r="H1778" s="53" t="s">
        <v>4239</v>
      </c>
      <c r="I1778" s="39" t="s">
        <v>5337</v>
      </c>
      <c r="J1778" s="53" t="s">
        <v>4239</v>
      </c>
      <c r="K1778" s="54" t="s">
        <v>5337</v>
      </c>
    </row>
    <row r="1779" spans="1:11" x14ac:dyDescent="0.45">
      <c r="A1779" s="39" t="s">
        <v>5334</v>
      </c>
      <c r="B1779" s="53" t="s">
        <v>173</v>
      </c>
      <c r="C1779" s="39" t="s">
        <v>5368</v>
      </c>
      <c r="D1779" s="53" t="s">
        <v>5369</v>
      </c>
      <c r="E1779" s="60" t="s">
        <v>5369</v>
      </c>
      <c r="F1779" s="60" t="str">
        <f t="shared" si="27"/>
        <v>大分県国東市</v>
      </c>
      <c r="G1779" s="61">
        <v>44214</v>
      </c>
      <c r="H1779" s="53" t="s">
        <v>1860</v>
      </c>
      <c r="I1779" s="39" t="s">
        <v>5340</v>
      </c>
      <c r="J1779" s="53" t="s">
        <v>1860</v>
      </c>
      <c r="K1779" s="54" t="s">
        <v>5340</v>
      </c>
    </row>
    <row r="1780" spans="1:11" x14ac:dyDescent="0.45">
      <c r="A1780" s="39" t="s">
        <v>5334</v>
      </c>
      <c r="B1780" s="53" t="s">
        <v>173</v>
      </c>
      <c r="C1780" s="39" t="s">
        <v>5370</v>
      </c>
      <c r="D1780" s="53" t="s">
        <v>5371</v>
      </c>
      <c r="E1780" s="60" t="s">
        <v>5372</v>
      </c>
      <c r="F1780" s="60" t="str">
        <f t="shared" si="27"/>
        <v>大分県東国東郡姫島村</v>
      </c>
      <c r="G1780" s="61">
        <v>44322</v>
      </c>
      <c r="H1780" s="53" t="s">
        <v>1860</v>
      </c>
      <c r="I1780" s="39" t="s">
        <v>5340</v>
      </c>
      <c r="J1780" s="53" t="s">
        <v>1860</v>
      </c>
      <c r="K1780" s="54" t="s">
        <v>5340</v>
      </c>
    </row>
    <row r="1781" spans="1:11" x14ac:dyDescent="0.45">
      <c r="A1781" s="39" t="s">
        <v>5334</v>
      </c>
      <c r="B1781" s="53" t="s">
        <v>173</v>
      </c>
      <c r="C1781" s="39" t="s">
        <v>5373</v>
      </c>
      <c r="D1781" s="53" t="s">
        <v>5374</v>
      </c>
      <c r="E1781" s="60" t="s">
        <v>5375</v>
      </c>
      <c r="F1781" s="60" t="str">
        <f t="shared" si="27"/>
        <v>大分県速見郡日出町</v>
      </c>
      <c r="G1781" s="61">
        <v>44341</v>
      </c>
      <c r="H1781" s="53" t="s">
        <v>1860</v>
      </c>
      <c r="I1781" s="39" t="s">
        <v>5340</v>
      </c>
      <c r="J1781" s="53" t="s">
        <v>1860</v>
      </c>
      <c r="K1781" s="54" t="s">
        <v>5340</v>
      </c>
    </row>
    <row r="1782" spans="1:11" x14ac:dyDescent="0.45">
      <c r="A1782" s="39" t="s">
        <v>5334</v>
      </c>
      <c r="B1782" s="53" t="s">
        <v>173</v>
      </c>
      <c r="C1782" s="39" t="s">
        <v>5376</v>
      </c>
      <c r="D1782" s="53" t="s">
        <v>5377</v>
      </c>
      <c r="E1782" s="60" t="s">
        <v>5378</v>
      </c>
      <c r="F1782" s="60" t="str">
        <f t="shared" si="27"/>
        <v>大分県玖珠郡九重町</v>
      </c>
      <c r="G1782" s="61">
        <v>44461</v>
      </c>
      <c r="H1782" s="53" t="s">
        <v>1848</v>
      </c>
      <c r="I1782" s="39" t="s">
        <v>5346</v>
      </c>
      <c r="J1782" s="53" t="s">
        <v>1848</v>
      </c>
      <c r="K1782" s="54" t="s">
        <v>5346</v>
      </c>
    </row>
    <row r="1783" spans="1:11" x14ac:dyDescent="0.45">
      <c r="A1783" s="39" t="s">
        <v>5334</v>
      </c>
      <c r="B1783" s="53" t="s">
        <v>173</v>
      </c>
      <c r="C1783" s="39" t="s">
        <v>5379</v>
      </c>
      <c r="D1783" s="53" t="s">
        <v>5380</v>
      </c>
      <c r="E1783" s="60" t="s">
        <v>5381</v>
      </c>
      <c r="F1783" s="60" t="str">
        <f t="shared" si="27"/>
        <v>大分県玖珠郡玖珠町</v>
      </c>
      <c r="G1783" s="61">
        <v>44462</v>
      </c>
      <c r="H1783" s="53" t="s">
        <v>1848</v>
      </c>
      <c r="I1783" s="39" t="s">
        <v>5346</v>
      </c>
      <c r="J1783" s="53" t="s">
        <v>1848</v>
      </c>
      <c r="K1783" s="54" t="s">
        <v>5346</v>
      </c>
    </row>
    <row r="1784" spans="1:11" x14ac:dyDescent="0.45">
      <c r="A1784" s="39" t="s">
        <v>5382</v>
      </c>
      <c r="B1784" s="53" t="s">
        <v>174</v>
      </c>
      <c r="C1784" s="39" t="s">
        <v>5383</v>
      </c>
      <c r="D1784" s="53" t="s">
        <v>5384</v>
      </c>
      <c r="E1784" s="60" t="s">
        <v>5384</v>
      </c>
      <c r="F1784" s="60" t="str">
        <f t="shared" si="27"/>
        <v>宮崎県宮崎市</v>
      </c>
      <c r="G1784" s="61">
        <v>45201</v>
      </c>
      <c r="H1784" s="53" t="s">
        <v>5385</v>
      </c>
      <c r="I1784" s="39" t="s">
        <v>5386</v>
      </c>
      <c r="J1784" s="53" t="s">
        <v>5385</v>
      </c>
      <c r="K1784" s="54" t="s">
        <v>5386</v>
      </c>
    </row>
    <row r="1785" spans="1:11" x14ac:dyDescent="0.45">
      <c r="A1785" s="39" t="s">
        <v>5382</v>
      </c>
      <c r="B1785" s="53" t="s">
        <v>174</v>
      </c>
      <c r="C1785" s="39" t="s">
        <v>5387</v>
      </c>
      <c r="D1785" s="53" t="s">
        <v>5388</v>
      </c>
      <c r="E1785" s="60" t="s">
        <v>5388</v>
      </c>
      <c r="F1785" s="60" t="str">
        <f t="shared" si="27"/>
        <v>宮崎県都城市</v>
      </c>
      <c r="G1785" s="61">
        <v>45202</v>
      </c>
      <c r="H1785" s="53" t="s">
        <v>5389</v>
      </c>
      <c r="I1785" s="39" t="s">
        <v>5390</v>
      </c>
      <c r="J1785" s="53" t="s">
        <v>5389</v>
      </c>
      <c r="K1785" s="54" t="s">
        <v>5390</v>
      </c>
    </row>
    <row r="1786" spans="1:11" x14ac:dyDescent="0.45">
      <c r="A1786" s="39" t="s">
        <v>5382</v>
      </c>
      <c r="B1786" s="53" t="s">
        <v>174</v>
      </c>
      <c r="C1786" s="39" t="s">
        <v>5391</v>
      </c>
      <c r="D1786" s="53" t="s">
        <v>5392</v>
      </c>
      <c r="E1786" s="60" t="s">
        <v>5392</v>
      </c>
      <c r="F1786" s="60" t="str">
        <f t="shared" si="27"/>
        <v>宮崎県延岡市</v>
      </c>
      <c r="G1786" s="61">
        <v>45203</v>
      </c>
      <c r="H1786" s="53" t="s">
        <v>5393</v>
      </c>
      <c r="I1786" s="39" t="s">
        <v>5394</v>
      </c>
      <c r="J1786" s="53" t="s">
        <v>5393</v>
      </c>
      <c r="K1786" s="54" t="s">
        <v>5394</v>
      </c>
    </row>
    <row r="1787" spans="1:11" x14ac:dyDescent="0.45">
      <c r="A1787" s="39" t="s">
        <v>5382</v>
      </c>
      <c r="B1787" s="53" t="s">
        <v>174</v>
      </c>
      <c r="C1787" s="39" t="s">
        <v>5395</v>
      </c>
      <c r="D1787" s="53" t="s">
        <v>5396</v>
      </c>
      <c r="E1787" s="60" t="s">
        <v>5396</v>
      </c>
      <c r="F1787" s="60" t="str">
        <f t="shared" si="27"/>
        <v>宮崎県日南市</v>
      </c>
      <c r="G1787" s="61">
        <v>45204</v>
      </c>
      <c r="H1787" s="53" t="s">
        <v>5397</v>
      </c>
      <c r="I1787" s="39" t="s">
        <v>5398</v>
      </c>
      <c r="J1787" s="53" t="s">
        <v>5397</v>
      </c>
      <c r="K1787" s="54" t="s">
        <v>5398</v>
      </c>
    </row>
    <row r="1788" spans="1:11" x14ac:dyDescent="0.45">
      <c r="A1788" s="39" t="s">
        <v>5382</v>
      </c>
      <c r="B1788" s="53" t="s">
        <v>174</v>
      </c>
      <c r="C1788" s="39" t="s">
        <v>5399</v>
      </c>
      <c r="D1788" s="53" t="s">
        <v>5400</v>
      </c>
      <c r="E1788" s="60" t="s">
        <v>5400</v>
      </c>
      <c r="F1788" s="60" t="str">
        <f t="shared" si="27"/>
        <v>宮崎県小林市</v>
      </c>
      <c r="G1788" s="61">
        <v>45205</v>
      </c>
      <c r="H1788" s="53" t="s">
        <v>5401</v>
      </c>
      <c r="I1788" s="39" t="s">
        <v>5402</v>
      </c>
      <c r="J1788" s="53" t="s">
        <v>5401</v>
      </c>
      <c r="K1788" s="54" t="s">
        <v>5402</v>
      </c>
    </row>
    <row r="1789" spans="1:11" x14ac:dyDescent="0.45">
      <c r="A1789" s="39" t="s">
        <v>5382</v>
      </c>
      <c r="B1789" s="53" t="s">
        <v>174</v>
      </c>
      <c r="C1789" s="39" t="s">
        <v>5403</v>
      </c>
      <c r="D1789" s="53" t="s">
        <v>5404</v>
      </c>
      <c r="E1789" s="60" t="s">
        <v>5404</v>
      </c>
      <c r="F1789" s="60" t="str">
        <f t="shared" si="27"/>
        <v>宮崎県日向市</v>
      </c>
      <c r="G1789" s="61">
        <v>45206</v>
      </c>
      <c r="H1789" s="53" t="s">
        <v>5405</v>
      </c>
      <c r="I1789" s="39" t="s">
        <v>5406</v>
      </c>
      <c r="J1789" s="53" t="s">
        <v>5405</v>
      </c>
      <c r="K1789" s="54" t="s">
        <v>5406</v>
      </c>
    </row>
    <row r="1790" spans="1:11" x14ac:dyDescent="0.45">
      <c r="A1790" s="39" t="s">
        <v>5382</v>
      </c>
      <c r="B1790" s="53" t="s">
        <v>174</v>
      </c>
      <c r="C1790" s="39" t="s">
        <v>5407</v>
      </c>
      <c r="D1790" s="53" t="s">
        <v>5408</v>
      </c>
      <c r="E1790" s="60" t="s">
        <v>5408</v>
      </c>
      <c r="F1790" s="60" t="str">
        <f t="shared" si="27"/>
        <v>宮崎県串間市</v>
      </c>
      <c r="G1790" s="61">
        <v>45207</v>
      </c>
      <c r="H1790" s="53" t="s">
        <v>5397</v>
      </c>
      <c r="I1790" s="39" t="s">
        <v>5398</v>
      </c>
      <c r="J1790" s="53" t="s">
        <v>5397</v>
      </c>
      <c r="K1790" s="54" t="s">
        <v>5398</v>
      </c>
    </row>
    <row r="1791" spans="1:11" x14ac:dyDescent="0.45">
      <c r="A1791" s="39" t="s">
        <v>5382</v>
      </c>
      <c r="B1791" s="53" t="s">
        <v>174</v>
      </c>
      <c r="C1791" s="39" t="s">
        <v>5409</v>
      </c>
      <c r="D1791" s="53" t="s">
        <v>5410</v>
      </c>
      <c r="E1791" s="60" t="s">
        <v>5410</v>
      </c>
      <c r="F1791" s="60" t="str">
        <f t="shared" si="27"/>
        <v>宮崎県西都市</v>
      </c>
      <c r="G1791" s="61">
        <v>45208</v>
      </c>
      <c r="H1791" s="53" t="s">
        <v>5411</v>
      </c>
      <c r="I1791" s="39" t="s">
        <v>5412</v>
      </c>
      <c r="J1791" s="53" t="s">
        <v>5411</v>
      </c>
      <c r="K1791" s="54" t="s">
        <v>5412</v>
      </c>
    </row>
    <row r="1792" spans="1:11" x14ac:dyDescent="0.45">
      <c r="A1792" s="39" t="s">
        <v>5382</v>
      </c>
      <c r="B1792" s="53" t="s">
        <v>174</v>
      </c>
      <c r="C1792" s="39" t="s">
        <v>5413</v>
      </c>
      <c r="D1792" s="53" t="s">
        <v>5414</v>
      </c>
      <c r="E1792" s="60" t="s">
        <v>5414</v>
      </c>
      <c r="F1792" s="60" t="str">
        <f t="shared" si="27"/>
        <v>宮崎県えびの市</v>
      </c>
      <c r="G1792" s="61">
        <v>45209</v>
      </c>
      <c r="H1792" s="53" t="s">
        <v>5401</v>
      </c>
      <c r="I1792" s="39" t="s">
        <v>5402</v>
      </c>
      <c r="J1792" s="53" t="s">
        <v>5401</v>
      </c>
      <c r="K1792" s="54" t="s">
        <v>5402</v>
      </c>
    </row>
    <row r="1793" spans="1:11" x14ac:dyDescent="0.45">
      <c r="A1793" s="39" t="s">
        <v>5382</v>
      </c>
      <c r="B1793" s="53" t="s">
        <v>174</v>
      </c>
      <c r="C1793" s="39" t="s">
        <v>5415</v>
      </c>
      <c r="D1793" s="53" t="s">
        <v>5416</v>
      </c>
      <c r="E1793" s="60" t="s">
        <v>5417</v>
      </c>
      <c r="F1793" s="60" t="str">
        <f t="shared" si="27"/>
        <v>宮崎県北諸県郡三股町</v>
      </c>
      <c r="G1793" s="61">
        <v>45341</v>
      </c>
      <c r="H1793" s="53" t="s">
        <v>5389</v>
      </c>
      <c r="I1793" s="39" t="s">
        <v>5390</v>
      </c>
      <c r="J1793" s="53" t="s">
        <v>5389</v>
      </c>
      <c r="K1793" s="54" t="s">
        <v>5390</v>
      </c>
    </row>
    <row r="1794" spans="1:11" x14ac:dyDescent="0.45">
      <c r="A1794" s="39" t="s">
        <v>5382</v>
      </c>
      <c r="B1794" s="53" t="s">
        <v>174</v>
      </c>
      <c r="C1794" s="39" t="s">
        <v>5418</v>
      </c>
      <c r="D1794" s="53" t="s">
        <v>5419</v>
      </c>
      <c r="E1794" s="60" t="s">
        <v>5420</v>
      </c>
      <c r="F1794" s="60" t="str">
        <f t="shared" si="27"/>
        <v>宮崎県西諸県郡高原町</v>
      </c>
      <c r="G1794" s="61">
        <v>45361</v>
      </c>
      <c r="H1794" s="53" t="s">
        <v>5401</v>
      </c>
      <c r="I1794" s="39" t="s">
        <v>5402</v>
      </c>
      <c r="J1794" s="53" t="s">
        <v>5401</v>
      </c>
      <c r="K1794" s="54" t="s">
        <v>5402</v>
      </c>
    </row>
    <row r="1795" spans="1:11" x14ac:dyDescent="0.45">
      <c r="A1795" s="39" t="s">
        <v>5382</v>
      </c>
      <c r="B1795" s="53" t="s">
        <v>174</v>
      </c>
      <c r="C1795" s="39" t="s">
        <v>5421</v>
      </c>
      <c r="D1795" s="53" t="s">
        <v>5422</v>
      </c>
      <c r="E1795" s="60" t="s">
        <v>5423</v>
      </c>
      <c r="F1795" s="60" t="str">
        <f t="shared" ref="F1795:F1858" si="28">B1795&amp;E1795</f>
        <v>宮崎県東諸県郡国富町</v>
      </c>
      <c r="G1795" s="61">
        <v>45382</v>
      </c>
      <c r="H1795" s="53" t="s">
        <v>5385</v>
      </c>
      <c r="I1795" s="39" t="s">
        <v>5386</v>
      </c>
      <c r="J1795" s="53" t="s">
        <v>5385</v>
      </c>
      <c r="K1795" s="54" t="s">
        <v>5386</v>
      </c>
    </row>
    <row r="1796" spans="1:11" x14ac:dyDescent="0.45">
      <c r="A1796" s="39" t="s">
        <v>5382</v>
      </c>
      <c r="B1796" s="53" t="s">
        <v>174</v>
      </c>
      <c r="C1796" s="39" t="s">
        <v>5424</v>
      </c>
      <c r="D1796" s="53" t="s">
        <v>5425</v>
      </c>
      <c r="E1796" s="60" t="s">
        <v>5426</v>
      </c>
      <c r="F1796" s="60" t="str">
        <f t="shared" si="28"/>
        <v>宮崎県東諸県郡綾町</v>
      </c>
      <c r="G1796" s="61">
        <v>45383</v>
      </c>
      <c r="H1796" s="53" t="s">
        <v>5385</v>
      </c>
      <c r="I1796" s="39" t="s">
        <v>5386</v>
      </c>
      <c r="J1796" s="53" t="s">
        <v>5385</v>
      </c>
      <c r="K1796" s="54" t="s">
        <v>5386</v>
      </c>
    </row>
    <row r="1797" spans="1:11" x14ac:dyDescent="0.45">
      <c r="A1797" s="39" t="s">
        <v>5382</v>
      </c>
      <c r="B1797" s="53" t="s">
        <v>174</v>
      </c>
      <c r="C1797" s="39" t="s">
        <v>5427</v>
      </c>
      <c r="D1797" s="53" t="s">
        <v>5428</v>
      </c>
      <c r="E1797" s="60" t="s">
        <v>5429</v>
      </c>
      <c r="F1797" s="60" t="str">
        <f t="shared" si="28"/>
        <v>宮崎県児湯郡高鍋町</v>
      </c>
      <c r="G1797" s="61">
        <v>45401</v>
      </c>
      <c r="H1797" s="53" t="s">
        <v>5411</v>
      </c>
      <c r="I1797" s="39" t="s">
        <v>5412</v>
      </c>
      <c r="J1797" s="53" t="s">
        <v>5411</v>
      </c>
      <c r="K1797" s="54" t="s">
        <v>5412</v>
      </c>
    </row>
    <row r="1798" spans="1:11" x14ac:dyDescent="0.45">
      <c r="A1798" s="39" t="s">
        <v>5382</v>
      </c>
      <c r="B1798" s="53" t="s">
        <v>174</v>
      </c>
      <c r="C1798" s="39" t="s">
        <v>5430</v>
      </c>
      <c r="D1798" s="53" t="s">
        <v>5431</v>
      </c>
      <c r="E1798" s="60" t="s">
        <v>5432</v>
      </c>
      <c r="F1798" s="60" t="str">
        <f t="shared" si="28"/>
        <v>宮崎県児湯郡新富町</v>
      </c>
      <c r="G1798" s="61">
        <v>45402</v>
      </c>
      <c r="H1798" s="53" t="s">
        <v>5411</v>
      </c>
      <c r="I1798" s="39" t="s">
        <v>5412</v>
      </c>
      <c r="J1798" s="53" t="s">
        <v>5411</v>
      </c>
      <c r="K1798" s="54" t="s">
        <v>5412</v>
      </c>
    </row>
    <row r="1799" spans="1:11" x14ac:dyDescent="0.45">
      <c r="A1799" s="39" t="s">
        <v>5382</v>
      </c>
      <c r="B1799" s="53" t="s">
        <v>174</v>
      </c>
      <c r="C1799" s="39" t="s">
        <v>5433</v>
      </c>
      <c r="D1799" s="53" t="s">
        <v>5434</v>
      </c>
      <c r="E1799" s="60" t="s">
        <v>5435</v>
      </c>
      <c r="F1799" s="60" t="str">
        <f t="shared" si="28"/>
        <v>宮崎県児湯郡西米良村</v>
      </c>
      <c r="G1799" s="61">
        <v>45403</v>
      </c>
      <c r="H1799" s="53" t="s">
        <v>5411</v>
      </c>
      <c r="I1799" s="39" t="s">
        <v>5412</v>
      </c>
      <c r="J1799" s="53" t="s">
        <v>5411</v>
      </c>
      <c r="K1799" s="54" t="s">
        <v>5412</v>
      </c>
    </row>
    <row r="1800" spans="1:11" x14ac:dyDescent="0.45">
      <c r="A1800" s="39" t="s">
        <v>5382</v>
      </c>
      <c r="B1800" s="53" t="s">
        <v>174</v>
      </c>
      <c r="C1800" s="39" t="s">
        <v>5436</v>
      </c>
      <c r="D1800" s="53" t="s">
        <v>5437</v>
      </c>
      <c r="E1800" s="60" t="s">
        <v>5438</v>
      </c>
      <c r="F1800" s="60" t="str">
        <f t="shared" si="28"/>
        <v>宮崎県児湯郡木城町</v>
      </c>
      <c r="G1800" s="61">
        <v>45404</v>
      </c>
      <c r="H1800" s="53" t="s">
        <v>5411</v>
      </c>
      <c r="I1800" s="39" t="s">
        <v>5412</v>
      </c>
      <c r="J1800" s="53" t="s">
        <v>5411</v>
      </c>
      <c r="K1800" s="54" t="s">
        <v>5412</v>
      </c>
    </row>
    <row r="1801" spans="1:11" x14ac:dyDescent="0.45">
      <c r="A1801" s="39" t="s">
        <v>5382</v>
      </c>
      <c r="B1801" s="53" t="s">
        <v>174</v>
      </c>
      <c r="C1801" s="39" t="s">
        <v>5439</v>
      </c>
      <c r="D1801" s="53" t="s">
        <v>5440</v>
      </c>
      <c r="E1801" s="60" t="s">
        <v>5441</v>
      </c>
      <c r="F1801" s="60" t="str">
        <f t="shared" si="28"/>
        <v>宮崎県児湯郡川南町</v>
      </c>
      <c r="G1801" s="61">
        <v>45405</v>
      </c>
      <c r="H1801" s="53" t="s">
        <v>5411</v>
      </c>
      <c r="I1801" s="39" t="s">
        <v>5412</v>
      </c>
      <c r="J1801" s="53" t="s">
        <v>5411</v>
      </c>
      <c r="K1801" s="54" t="s">
        <v>5412</v>
      </c>
    </row>
    <row r="1802" spans="1:11" x14ac:dyDescent="0.45">
      <c r="A1802" s="39" t="s">
        <v>5382</v>
      </c>
      <c r="B1802" s="53" t="s">
        <v>174</v>
      </c>
      <c r="C1802" s="39" t="s">
        <v>5442</v>
      </c>
      <c r="D1802" s="53" t="s">
        <v>5443</v>
      </c>
      <c r="E1802" s="60" t="s">
        <v>5444</v>
      </c>
      <c r="F1802" s="60" t="str">
        <f t="shared" si="28"/>
        <v>宮崎県児湯郡都農町</v>
      </c>
      <c r="G1802" s="61">
        <v>45406</v>
      </c>
      <c r="H1802" s="53" t="s">
        <v>5411</v>
      </c>
      <c r="I1802" s="39" t="s">
        <v>5412</v>
      </c>
      <c r="J1802" s="53" t="s">
        <v>5411</v>
      </c>
      <c r="K1802" s="54" t="s">
        <v>5412</v>
      </c>
    </row>
    <row r="1803" spans="1:11" x14ac:dyDescent="0.45">
      <c r="A1803" s="39" t="s">
        <v>5382</v>
      </c>
      <c r="B1803" s="53" t="s">
        <v>174</v>
      </c>
      <c r="C1803" s="39" t="s">
        <v>5445</v>
      </c>
      <c r="D1803" s="53" t="s">
        <v>5446</v>
      </c>
      <c r="E1803" s="60" t="s">
        <v>5447</v>
      </c>
      <c r="F1803" s="60" t="str">
        <f t="shared" si="28"/>
        <v>宮崎県東臼杵郡門川町</v>
      </c>
      <c r="G1803" s="61">
        <v>45421</v>
      </c>
      <c r="H1803" s="53" t="s">
        <v>5405</v>
      </c>
      <c r="I1803" s="39" t="s">
        <v>5406</v>
      </c>
      <c r="J1803" s="53" t="s">
        <v>5405</v>
      </c>
      <c r="K1803" s="54" t="s">
        <v>5406</v>
      </c>
    </row>
    <row r="1804" spans="1:11" x14ac:dyDescent="0.45">
      <c r="A1804" s="39" t="s">
        <v>5382</v>
      </c>
      <c r="B1804" s="53" t="s">
        <v>174</v>
      </c>
      <c r="C1804" s="39" t="s">
        <v>5448</v>
      </c>
      <c r="D1804" s="53" t="s">
        <v>5449</v>
      </c>
      <c r="E1804" s="60" t="s">
        <v>5450</v>
      </c>
      <c r="F1804" s="60" t="str">
        <f t="shared" si="28"/>
        <v>宮崎県東臼杵郡諸塚村</v>
      </c>
      <c r="G1804" s="61">
        <v>45429</v>
      </c>
      <c r="H1804" s="53" t="s">
        <v>5405</v>
      </c>
      <c r="I1804" s="39" t="s">
        <v>5406</v>
      </c>
      <c r="J1804" s="53" t="s">
        <v>5405</v>
      </c>
      <c r="K1804" s="54" t="s">
        <v>5406</v>
      </c>
    </row>
    <row r="1805" spans="1:11" x14ac:dyDescent="0.45">
      <c r="A1805" s="39" t="s">
        <v>5382</v>
      </c>
      <c r="B1805" s="53" t="s">
        <v>174</v>
      </c>
      <c r="C1805" s="39" t="s">
        <v>5451</v>
      </c>
      <c r="D1805" s="53" t="s">
        <v>5452</v>
      </c>
      <c r="E1805" s="60" t="s">
        <v>5453</v>
      </c>
      <c r="F1805" s="60" t="str">
        <f t="shared" si="28"/>
        <v>宮崎県東臼杵郡椎葉村</v>
      </c>
      <c r="G1805" s="61">
        <v>45430</v>
      </c>
      <c r="H1805" s="53" t="s">
        <v>5405</v>
      </c>
      <c r="I1805" s="39" t="s">
        <v>5406</v>
      </c>
      <c r="J1805" s="53" t="s">
        <v>5405</v>
      </c>
      <c r="K1805" s="54" t="s">
        <v>5406</v>
      </c>
    </row>
    <row r="1806" spans="1:11" x14ac:dyDescent="0.45">
      <c r="A1806" s="39" t="s">
        <v>5382</v>
      </c>
      <c r="B1806" s="53" t="s">
        <v>174</v>
      </c>
      <c r="C1806" s="39" t="s">
        <v>5454</v>
      </c>
      <c r="D1806" s="53" t="s">
        <v>1211</v>
      </c>
      <c r="E1806" s="60" t="s">
        <v>5455</v>
      </c>
      <c r="F1806" s="60" t="str">
        <f t="shared" si="28"/>
        <v>宮崎県東臼杵郡美郷町</v>
      </c>
      <c r="G1806" s="61">
        <v>45431</v>
      </c>
      <c r="H1806" s="53" t="s">
        <v>5405</v>
      </c>
      <c r="I1806" s="39" t="s">
        <v>5406</v>
      </c>
      <c r="J1806" s="53" t="s">
        <v>5405</v>
      </c>
      <c r="K1806" s="54" t="s">
        <v>5406</v>
      </c>
    </row>
    <row r="1807" spans="1:11" x14ac:dyDescent="0.45">
      <c r="A1807" s="39" t="s">
        <v>5382</v>
      </c>
      <c r="B1807" s="53" t="s">
        <v>174</v>
      </c>
      <c r="C1807" s="39" t="s">
        <v>5456</v>
      </c>
      <c r="D1807" s="53" t="s">
        <v>5457</v>
      </c>
      <c r="E1807" s="60" t="s">
        <v>5458</v>
      </c>
      <c r="F1807" s="60" t="str">
        <f t="shared" si="28"/>
        <v>宮崎県西臼杵郡高千穂町</v>
      </c>
      <c r="G1807" s="61">
        <v>45441</v>
      </c>
      <c r="H1807" s="53" t="s">
        <v>5393</v>
      </c>
      <c r="I1807" s="39" t="s">
        <v>5394</v>
      </c>
      <c r="J1807" s="53" t="s">
        <v>5393</v>
      </c>
      <c r="K1807" s="54" t="s">
        <v>5394</v>
      </c>
    </row>
    <row r="1808" spans="1:11" x14ac:dyDescent="0.45">
      <c r="A1808" s="39" t="s">
        <v>5382</v>
      </c>
      <c r="B1808" s="53" t="s">
        <v>174</v>
      </c>
      <c r="C1808" s="39" t="s">
        <v>5459</v>
      </c>
      <c r="D1808" s="53" t="s">
        <v>5460</v>
      </c>
      <c r="E1808" s="60" t="s">
        <v>5461</v>
      </c>
      <c r="F1808" s="60" t="str">
        <f t="shared" si="28"/>
        <v>宮崎県西臼杵郡日之影町</v>
      </c>
      <c r="G1808" s="61">
        <v>45442</v>
      </c>
      <c r="H1808" s="53" t="s">
        <v>5393</v>
      </c>
      <c r="I1808" s="39" t="s">
        <v>5394</v>
      </c>
      <c r="J1808" s="53" t="s">
        <v>5393</v>
      </c>
      <c r="K1808" s="54" t="s">
        <v>5394</v>
      </c>
    </row>
    <row r="1809" spans="1:11" x14ac:dyDescent="0.45">
      <c r="A1809" s="39" t="s">
        <v>5382</v>
      </c>
      <c r="B1809" s="53" t="s">
        <v>174</v>
      </c>
      <c r="C1809" s="39" t="s">
        <v>5462</v>
      </c>
      <c r="D1809" s="53" t="s">
        <v>5463</v>
      </c>
      <c r="E1809" s="60" t="s">
        <v>5464</v>
      </c>
      <c r="F1809" s="60" t="str">
        <f t="shared" si="28"/>
        <v>宮崎県西臼杵郡五ヶ瀬町</v>
      </c>
      <c r="G1809" s="61">
        <v>45443</v>
      </c>
      <c r="H1809" s="53" t="s">
        <v>5393</v>
      </c>
      <c r="I1809" s="39" t="s">
        <v>5394</v>
      </c>
      <c r="J1809" s="53" t="s">
        <v>5393</v>
      </c>
      <c r="K1809" s="54" t="s">
        <v>5394</v>
      </c>
    </row>
    <row r="1810" spans="1:11" x14ac:dyDescent="0.45">
      <c r="A1810" s="39" t="s">
        <v>5465</v>
      </c>
      <c r="B1810" s="53" t="s">
        <v>175</v>
      </c>
      <c r="C1810" s="39" t="s">
        <v>5466</v>
      </c>
      <c r="D1810" s="53" t="s">
        <v>5467</v>
      </c>
      <c r="E1810" s="60" t="s">
        <v>5467</v>
      </c>
      <c r="F1810" s="60" t="str">
        <f t="shared" si="28"/>
        <v>鹿児島県鹿児島市</v>
      </c>
      <c r="G1810" s="61">
        <v>46201</v>
      </c>
      <c r="H1810" s="53" t="s">
        <v>5468</v>
      </c>
      <c r="I1810" s="39" t="s">
        <v>5469</v>
      </c>
      <c r="J1810" s="53" t="s">
        <v>5468</v>
      </c>
      <c r="K1810" s="54" t="s">
        <v>5469</v>
      </c>
    </row>
    <row r="1811" spans="1:11" x14ac:dyDescent="0.45">
      <c r="A1811" s="39" t="s">
        <v>5465</v>
      </c>
      <c r="B1811" s="53" t="s">
        <v>175</v>
      </c>
      <c r="C1811" s="39" t="s">
        <v>5470</v>
      </c>
      <c r="D1811" s="53" t="s">
        <v>5471</v>
      </c>
      <c r="E1811" s="60" t="s">
        <v>5471</v>
      </c>
      <c r="F1811" s="60" t="str">
        <f t="shared" si="28"/>
        <v>鹿児島県鹿屋市</v>
      </c>
      <c r="G1811" s="61">
        <v>46203</v>
      </c>
      <c r="H1811" s="53" t="s">
        <v>5472</v>
      </c>
      <c r="I1811" s="39" t="s">
        <v>5473</v>
      </c>
      <c r="J1811" s="53" t="s">
        <v>5472</v>
      </c>
      <c r="K1811" s="54" t="s">
        <v>5473</v>
      </c>
    </row>
    <row r="1812" spans="1:11" x14ac:dyDescent="0.45">
      <c r="A1812" s="39" t="s">
        <v>5465</v>
      </c>
      <c r="B1812" s="53" t="s">
        <v>175</v>
      </c>
      <c r="C1812" s="39" t="s">
        <v>5474</v>
      </c>
      <c r="D1812" s="53" t="s">
        <v>5475</v>
      </c>
      <c r="E1812" s="60" t="s">
        <v>5475</v>
      </c>
      <c r="F1812" s="60" t="str">
        <f t="shared" si="28"/>
        <v>鹿児島県枕崎市</v>
      </c>
      <c r="G1812" s="61">
        <v>46204</v>
      </c>
      <c r="H1812" s="53" t="s">
        <v>5476</v>
      </c>
      <c r="I1812" s="39" t="s">
        <v>5477</v>
      </c>
      <c r="J1812" s="53" t="s">
        <v>5476</v>
      </c>
      <c r="K1812" s="54" t="s">
        <v>5477</v>
      </c>
    </row>
    <row r="1813" spans="1:11" x14ac:dyDescent="0.45">
      <c r="A1813" s="39" t="s">
        <v>5465</v>
      </c>
      <c r="B1813" s="53" t="s">
        <v>175</v>
      </c>
      <c r="C1813" s="39" t="s">
        <v>5478</v>
      </c>
      <c r="D1813" s="53" t="s">
        <v>5479</v>
      </c>
      <c r="E1813" s="60" t="s">
        <v>5479</v>
      </c>
      <c r="F1813" s="60" t="str">
        <f t="shared" si="28"/>
        <v>鹿児島県阿久根市</v>
      </c>
      <c r="G1813" s="61">
        <v>46206</v>
      </c>
      <c r="H1813" s="53" t="s">
        <v>5480</v>
      </c>
      <c r="I1813" s="39" t="s">
        <v>5481</v>
      </c>
      <c r="J1813" s="53" t="s">
        <v>5480</v>
      </c>
      <c r="K1813" s="54" t="s">
        <v>5481</v>
      </c>
    </row>
    <row r="1814" spans="1:11" x14ac:dyDescent="0.45">
      <c r="A1814" s="39" t="s">
        <v>5465</v>
      </c>
      <c r="B1814" s="53" t="s">
        <v>175</v>
      </c>
      <c r="C1814" s="39" t="s">
        <v>5482</v>
      </c>
      <c r="D1814" s="53" t="s">
        <v>5483</v>
      </c>
      <c r="E1814" s="60" t="s">
        <v>5483</v>
      </c>
      <c r="F1814" s="60" t="str">
        <f t="shared" si="28"/>
        <v>鹿児島県出水市</v>
      </c>
      <c r="G1814" s="61">
        <v>46208</v>
      </c>
      <c r="H1814" s="53" t="s">
        <v>5480</v>
      </c>
      <c r="I1814" s="39" t="s">
        <v>5481</v>
      </c>
      <c r="J1814" s="53" t="s">
        <v>5480</v>
      </c>
      <c r="K1814" s="54" t="s">
        <v>5481</v>
      </c>
    </row>
    <row r="1815" spans="1:11" x14ac:dyDescent="0.45">
      <c r="A1815" s="39" t="s">
        <v>5465</v>
      </c>
      <c r="B1815" s="53" t="s">
        <v>175</v>
      </c>
      <c r="C1815" s="39" t="s">
        <v>5484</v>
      </c>
      <c r="D1815" s="53" t="s">
        <v>5485</v>
      </c>
      <c r="E1815" s="60" t="s">
        <v>5485</v>
      </c>
      <c r="F1815" s="60" t="str">
        <f t="shared" si="28"/>
        <v>鹿児島県指宿市</v>
      </c>
      <c r="G1815" s="61">
        <v>46210</v>
      </c>
      <c r="H1815" s="53" t="s">
        <v>5476</v>
      </c>
      <c r="I1815" s="39" t="s">
        <v>5477</v>
      </c>
      <c r="J1815" s="53" t="s">
        <v>5476</v>
      </c>
      <c r="K1815" s="54" t="s">
        <v>5477</v>
      </c>
    </row>
    <row r="1816" spans="1:11" x14ac:dyDescent="0.45">
      <c r="A1816" s="39" t="s">
        <v>5465</v>
      </c>
      <c r="B1816" s="53" t="s">
        <v>175</v>
      </c>
      <c r="C1816" s="39" t="s">
        <v>5486</v>
      </c>
      <c r="D1816" s="53" t="s">
        <v>5487</v>
      </c>
      <c r="E1816" s="60" t="s">
        <v>5487</v>
      </c>
      <c r="F1816" s="60" t="str">
        <f t="shared" si="28"/>
        <v>鹿児島県西之表市</v>
      </c>
      <c r="G1816" s="61">
        <v>46213</v>
      </c>
      <c r="H1816" s="53" t="s">
        <v>5488</v>
      </c>
      <c r="I1816" s="39" t="s">
        <v>5489</v>
      </c>
      <c r="J1816" s="53" t="s">
        <v>5488</v>
      </c>
      <c r="K1816" s="54" t="s">
        <v>5489</v>
      </c>
    </row>
    <row r="1817" spans="1:11" x14ac:dyDescent="0.45">
      <c r="A1817" s="39" t="s">
        <v>5465</v>
      </c>
      <c r="B1817" s="53" t="s">
        <v>175</v>
      </c>
      <c r="C1817" s="39" t="s">
        <v>5490</v>
      </c>
      <c r="D1817" s="53" t="s">
        <v>5491</v>
      </c>
      <c r="E1817" s="60" t="s">
        <v>5491</v>
      </c>
      <c r="F1817" s="60" t="str">
        <f t="shared" si="28"/>
        <v>鹿児島県垂水市</v>
      </c>
      <c r="G1817" s="61">
        <v>46214</v>
      </c>
      <c r="H1817" s="53" t="s">
        <v>5472</v>
      </c>
      <c r="I1817" s="39" t="s">
        <v>5473</v>
      </c>
      <c r="J1817" s="53" t="s">
        <v>5472</v>
      </c>
      <c r="K1817" s="54" t="s">
        <v>5473</v>
      </c>
    </row>
    <row r="1818" spans="1:11" x14ac:dyDescent="0.45">
      <c r="A1818" s="39" t="s">
        <v>5465</v>
      </c>
      <c r="B1818" s="53" t="s">
        <v>175</v>
      </c>
      <c r="C1818" s="39" t="s">
        <v>5492</v>
      </c>
      <c r="D1818" s="53" t="s">
        <v>5493</v>
      </c>
      <c r="E1818" s="60" t="s">
        <v>5493</v>
      </c>
      <c r="F1818" s="60" t="str">
        <f t="shared" si="28"/>
        <v>鹿児島県薩摩川内市</v>
      </c>
      <c r="G1818" s="61">
        <v>46215</v>
      </c>
      <c r="H1818" s="53" t="s">
        <v>5494</v>
      </c>
      <c r="I1818" s="39" t="s">
        <v>5495</v>
      </c>
      <c r="J1818" s="53" t="s">
        <v>5494</v>
      </c>
      <c r="K1818" s="54" t="s">
        <v>5495</v>
      </c>
    </row>
    <row r="1819" spans="1:11" x14ac:dyDescent="0.45">
      <c r="A1819" s="39" t="s">
        <v>5465</v>
      </c>
      <c r="B1819" s="53" t="s">
        <v>175</v>
      </c>
      <c r="C1819" s="39" t="s">
        <v>5496</v>
      </c>
      <c r="D1819" s="53" t="s">
        <v>5497</v>
      </c>
      <c r="E1819" s="60" t="s">
        <v>5497</v>
      </c>
      <c r="F1819" s="60" t="str">
        <f t="shared" si="28"/>
        <v>鹿児島県日置市</v>
      </c>
      <c r="G1819" s="61">
        <v>46216</v>
      </c>
      <c r="H1819" s="53" t="s">
        <v>5468</v>
      </c>
      <c r="I1819" s="39" t="s">
        <v>5469</v>
      </c>
      <c r="J1819" s="53" t="s">
        <v>5468</v>
      </c>
      <c r="K1819" s="54" t="s">
        <v>5469</v>
      </c>
    </row>
    <row r="1820" spans="1:11" x14ac:dyDescent="0.45">
      <c r="A1820" s="39" t="s">
        <v>5465</v>
      </c>
      <c r="B1820" s="53" t="s">
        <v>175</v>
      </c>
      <c r="C1820" s="39" t="s">
        <v>5498</v>
      </c>
      <c r="D1820" s="53" t="s">
        <v>5499</v>
      </c>
      <c r="E1820" s="60" t="s">
        <v>5499</v>
      </c>
      <c r="F1820" s="60" t="str">
        <f t="shared" si="28"/>
        <v>鹿児島県曽於市</v>
      </c>
      <c r="G1820" s="61">
        <v>46217</v>
      </c>
      <c r="H1820" s="53" t="s">
        <v>5500</v>
      </c>
      <c r="I1820" s="39" t="s">
        <v>5501</v>
      </c>
      <c r="J1820" s="53" t="s">
        <v>5500</v>
      </c>
      <c r="K1820" s="54" t="s">
        <v>5501</v>
      </c>
    </row>
    <row r="1821" spans="1:11" x14ac:dyDescent="0.45">
      <c r="A1821" s="39" t="s">
        <v>5465</v>
      </c>
      <c r="B1821" s="53" t="s">
        <v>175</v>
      </c>
      <c r="C1821" s="39" t="s">
        <v>5502</v>
      </c>
      <c r="D1821" s="53" t="s">
        <v>5503</v>
      </c>
      <c r="E1821" s="60" t="s">
        <v>5503</v>
      </c>
      <c r="F1821" s="60" t="str">
        <f t="shared" si="28"/>
        <v>鹿児島県霧島市</v>
      </c>
      <c r="G1821" s="61">
        <v>46218</v>
      </c>
      <c r="H1821" s="53" t="s">
        <v>5504</v>
      </c>
      <c r="I1821" s="39" t="s">
        <v>5505</v>
      </c>
      <c r="J1821" s="53" t="s">
        <v>5504</v>
      </c>
      <c r="K1821" s="54" t="s">
        <v>5505</v>
      </c>
    </row>
    <row r="1822" spans="1:11" x14ac:dyDescent="0.45">
      <c r="A1822" s="39" t="s">
        <v>5465</v>
      </c>
      <c r="B1822" s="53" t="s">
        <v>175</v>
      </c>
      <c r="C1822" s="39" t="s">
        <v>5506</v>
      </c>
      <c r="D1822" s="53" t="s">
        <v>5507</v>
      </c>
      <c r="E1822" s="60" t="s">
        <v>5507</v>
      </c>
      <c r="F1822" s="60" t="str">
        <f t="shared" si="28"/>
        <v>鹿児島県いちき串木野市</v>
      </c>
      <c r="G1822" s="61">
        <v>46219</v>
      </c>
      <c r="H1822" s="53" t="s">
        <v>5468</v>
      </c>
      <c r="I1822" s="39" t="s">
        <v>5469</v>
      </c>
      <c r="J1822" s="53" t="s">
        <v>5468</v>
      </c>
      <c r="K1822" s="54" t="s">
        <v>5469</v>
      </c>
    </row>
    <row r="1823" spans="1:11" x14ac:dyDescent="0.45">
      <c r="A1823" s="39" t="s">
        <v>5465</v>
      </c>
      <c r="B1823" s="53" t="s">
        <v>175</v>
      </c>
      <c r="C1823" s="39" t="s">
        <v>5508</v>
      </c>
      <c r="D1823" s="53" t="s">
        <v>5509</v>
      </c>
      <c r="E1823" s="60" t="s">
        <v>5509</v>
      </c>
      <c r="F1823" s="60" t="str">
        <f t="shared" si="28"/>
        <v>鹿児島県南さつま市</v>
      </c>
      <c r="G1823" s="61">
        <v>46220</v>
      </c>
      <c r="H1823" s="53" t="s">
        <v>5476</v>
      </c>
      <c r="I1823" s="39" t="s">
        <v>5477</v>
      </c>
      <c r="J1823" s="53" t="s">
        <v>5476</v>
      </c>
      <c r="K1823" s="54" t="s">
        <v>5477</v>
      </c>
    </row>
    <row r="1824" spans="1:11" x14ac:dyDescent="0.45">
      <c r="A1824" s="39" t="s">
        <v>5465</v>
      </c>
      <c r="B1824" s="53" t="s">
        <v>175</v>
      </c>
      <c r="C1824" s="39" t="s">
        <v>5510</v>
      </c>
      <c r="D1824" s="53" t="s">
        <v>5511</v>
      </c>
      <c r="E1824" s="60" t="s">
        <v>5511</v>
      </c>
      <c r="F1824" s="60" t="str">
        <f t="shared" si="28"/>
        <v>鹿児島県志布志市</v>
      </c>
      <c r="G1824" s="61">
        <v>46221</v>
      </c>
      <c r="H1824" s="53" t="s">
        <v>5500</v>
      </c>
      <c r="I1824" s="39" t="s">
        <v>5501</v>
      </c>
      <c r="J1824" s="53" t="s">
        <v>5500</v>
      </c>
      <c r="K1824" s="54" t="s">
        <v>5501</v>
      </c>
    </row>
    <row r="1825" spans="1:11" x14ac:dyDescent="0.45">
      <c r="A1825" s="39" t="s">
        <v>5465</v>
      </c>
      <c r="B1825" s="53" t="s">
        <v>175</v>
      </c>
      <c r="C1825" s="39" t="s">
        <v>5512</v>
      </c>
      <c r="D1825" s="53" t="s">
        <v>5513</v>
      </c>
      <c r="E1825" s="60" t="s">
        <v>5513</v>
      </c>
      <c r="F1825" s="60" t="str">
        <f t="shared" si="28"/>
        <v>鹿児島県奄美市</v>
      </c>
      <c r="G1825" s="61">
        <v>46222</v>
      </c>
      <c r="H1825" s="53" t="s">
        <v>5514</v>
      </c>
      <c r="I1825" s="39" t="s">
        <v>5515</v>
      </c>
      <c r="J1825" s="53" t="s">
        <v>5514</v>
      </c>
      <c r="K1825" s="54" t="s">
        <v>5515</v>
      </c>
    </row>
    <row r="1826" spans="1:11" x14ac:dyDescent="0.45">
      <c r="A1826" s="39" t="s">
        <v>5465</v>
      </c>
      <c r="B1826" s="53" t="s">
        <v>175</v>
      </c>
      <c r="C1826" s="39" t="s">
        <v>5516</v>
      </c>
      <c r="D1826" s="53" t="s">
        <v>5517</v>
      </c>
      <c r="E1826" s="60" t="s">
        <v>5517</v>
      </c>
      <c r="F1826" s="60" t="str">
        <f t="shared" si="28"/>
        <v>鹿児島県南九州市</v>
      </c>
      <c r="G1826" s="61">
        <v>46223</v>
      </c>
      <c r="H1826" s="53" t="s">
        <v>5476</v>
      </c>
      <c r="I1826" s="39" t="s">
        <v>5477</v>
      </c>
      <c r="J1826" s="53" t="s">
        <v>5476</v>
      </c>
      <c r="K1826" s="54" t="s">
        <v>5477</v>
      </c>
    </row>
    <row r="1827" spans="1:11" x14ac:dyDescent="0.45">
      <c r="A1827" s="39" t="s">
        <v>5465</v>
      </c>
      <c r="B1827" s="53" t="s">
        <v>175</v>
      </c>
      <c r="C1827" s="39" t="s">
        <v>5518</v>
      </c>
      <c r="D1827" s="53" t="s">
        <v>5519</v>
      </c>
      <c r="E1827" s="60" t="s">
        <v>5519</v>
      </c>
      <c r="F1827" s="60" t="str">
        <f t="shared" si="28"/>
        <v>鹿児島県伊佐市</v>
      </c>
      <c r="G1827" s="61">
        <v>46224</v>
      </c>
      <c r="H1827" s="53" t="s">
        <v>5504</v>
      </c>
      <c r="I1827" s="39" t="s">
        <v>5505</v>
      </c>
      <c r="J1827" s="53" t="s">
        <v>5504</v>
      </c>
      <c r="K1827" s="54" t="s">
        <v>5505</v>
      </c>
    </row>
    <row r="1828" spans="1:11" x14ac:dyDescent="0.45">
      <c r="A1828" s="39" t="s">
        <v>5465</v>
      </c>
      <c r="B1828" s="53" t="s">
        <v>175</v>
      </c>
      <c r="C1828" s="39" t="s">
        <v>5520</v>
      </c>
      <c r="D1828" s="53" t="s">
        <v>5521</v>
      </c>
      <c r="E1828" s="60" t="s">
        <v>5521</v>
      </c>
      <c r="F1828" s="60" t="str">
        <f t="shared" si="28"/>
        <v>鹿児島県姶良市</v>
      </c>
      <c r="G1828" s="61">
        <v>46225</v>
      </c>
      <c r="H1828" s="53" t="s">
        <v>5504</v>
      </c>
      <c r="I1828" s="39" t="s">
        <v>5505</v>
      </c>
      <c r="J1828" s="53" t="s">
        <v>5504</v>
      </c>
      <c r="K1828" s="54" t="s">
        <v>5505</v>
      </c>
    </row>
    <row r="1829" spans="1:11" x14ac:dyDescent="0.45">
      <c r="A1829" s="39" t="s">
        <v>5465</v>
      </c>
      <c r="B1829" s="53" t="s">
        <v>175</v>
      </c>
      <c r="C1829" s="39" t="s">
        <v>5522</v>
      </c>
      <c r="D1829" s="53" t="s">
        <v>5523</v>
      </c>
      <c r="E1829" s="60" t="s">
        <v>5524</v>
      </c>
      <c r="F1829" s="60" t="str">
        <f t="shared" si="28"/>
        <v>鹿児島県鹿児島郡三島村</v>
      </c>
      <c r="G1829" s="61">
        <v>46303</v>
      </c>
      <c r="H1829" s="53" t="s">
        <v>5468</v>
      </c>
      <c r="I1829" s="39" t="s">
        <v>5469</v>
      </c>
      <c r="J1829" s="53" t="s">
        <v>5468</v>
      </c>
      <c r="K1829" s="54" t="s">
        <v>5469</v>
      </c>
    </row>
    <row r="1830" spans="1:11" x14ac:dyDescent="0.45">
      <c r="A1830" s="39" t="s">
        <v>5465</v>
      </c>
      <c r="B1830" s="53" t="s">
        <v>175</v>
      </c>
      <c r="C1830" s="39" t="s">
        <v>5525</v>
      </c>
      <c r="D1830" s="53" t="s">
        <v>5526</v>
      </c>
      <c r="E1830" s="60" t="s">
        <v>5527</v>
      </c>
      <c r="F1830" s="60" t="str">
        <f t="shared" si="28"/>
        <v>鹿児島県鹿児島郡十島村</v>
      </c>
      <c r="G1830" s="61">
        <v>46304</v>
      </c>
      <c r="H1830" s="53" t="s">
        <v>5468</v>
      </c>
      <c r="I1830" s="39" t="s">
        <v>5469</v>
      </c>
      <c r="J1830" s="53" t="s">
        <v>5468</v>
      </c>
      <c r="K1830" s="54" t="s">
        <v>5469</v>
      </c>
    </row>
    <row r="1831" spans="1:11" x14ac:dyDescent="0.45">
      <c r="A1831" s="39" t="s">
        <v>5465</v>
      </c>
      <c r="B1831" s="53" t="s">
        <v>175</v>
      </c>
      <c r="C1831" s="39" t="s">
        <v>5528</v>
      </c>
      <c r="D1831" s="53" t="s">
        <v>5529</v>
      </c>
      <c r="E1831" s="60" t="s">
        <v>5530</v>
      </c>
      <c r="F1831" s="60" t="str">
        <f t="shared" si="28"/>
        <v>鹿児島県薩摩郡さつま町</v>
      </c>
      <c r="G1831" s="61">
        <v>46392</v>
      </c>
      <c r="H1831" s="53" t="s">
        <v>5494</v>
      </c>
      <c r="I1831" s="39" t="s">
        <v>5495</v>
      </c>
      <c r="J1831" s="53" t="s">
        <v>5494</v>
      </c>
      <c r="K1831" s="54" t="s">
        <v>5495</v>
      </c>
    </row>
    <row r="1832" spans="1:11" x14ac:dyDescent="0.45">
      <c r="A1832" s="39" t="s">
        <v>5465</v>
      </c>
      <c r="B1832" s="53" t="s">
        <v>175</v>
      </c>
      <c r="C1832" s="39" t="s">
        <v>5531</v>
      </c>
      <c r="D1832" s="53" t="s">
        <v>5532</v>
      </c>
      <c r="E1832" s="60" t="s">
        <v>5533</v>
      </c>
      <c r="F1832" s="60" t="str">
        <f t="shared" si="28"/>
        <v>鹿児島県出水郡長島町</v>
      </c>
      <c r="G1832" s="61">
        <v>46404</v>
      </c>
      <c r="H1832" s="53" t="s">
        <v>5480</v>
      </c>
      <c r="I1832" s="39" t="s">
        <v>5481</v>
      </c>
      <c r="J1832" s="53" t="s">
        <v>5480</v>
      </c>
      <c r="K1832" s="54" t="s">
        <v>5481</v>
      </c>
    </row>
    <row r="1833" spans="1:11" x14ac:dyDescent="0.45">
      <c r="A1833" s="39" t="s">
        <v>5465</v>
      </c>
      <c r="B1833" s="53" t="s">
        <v>175</v>
      </c>
      <c r="C1833" s="39" t="s">
        <v>5534</v>
      </c>
      <c r="D1833" s="53" t="s">
        <v>5535</v>
      </c>
      <c r="E1833" s="60" t="s">
        <v>5536</v>
      </c>
      <c r="F1833" s="60" t="str">
        <f t="shared" si="28"/>
        <v>鹿児島県姶良郡湧水町</v>
      </c>
      <c r="G1833" s="61">
        <v>46452</v>
      </c>
      <c r="H1833" s="53" t="s">
        <v>5504</v>
      </c>
      <c r="I1833" s="39" t="s">
        <v>5505</v>
      </c>
      <c r="J1833" s="53" t="s">
        <v>5504</v>
      </c>
      <c r="K1833" s="54" t="s">
        <v>5505</v>
      </c>
    </row>
    <row r="1834" spans="1:11" x14ac:dyDescent="0.45">
      <c r="A1834" s="39" t="s">
        <v>5465</v>
      </c>
      <c r="B1834" s="53" t="s">
        <v>175</v>
      </c>
      <c r="C1834" s="39" t="s">
        <v>5537</v>
      </c>
      <c r="D1834" s="53" t="s">
        <v>5538</v>
      </c>
      <c r="E1834" s="60" t="s">
        <v>5539</v>
      </c>
      <c r="F1834" s="60" t="str">
        <f t="shared" si="28"/>
        <v>鹿児島県曽於郡大崎町</v>
      </c>
      <c r="G1834" s="61">
        <v>46468</v>
      </c>
      <c r="H1834" s="53" t="s">
        <v>5500</v>
      </c>
      <c r="I1834" s="39" t="s">
        <v>5501</v>
      </c>
      <c r="J1834" s="53" t="s">
        <v>5500</v>
      </c>
      <c r="K1834" s="54" t="s">
        <v>5501</v>
      </c>
    </row>
    <row r="1835" spans="1:11" x14ac:dyDescent="0.45">
      <c r="A1835" s="39" t="s">
        <v>5465</v>
      </c>
      <c r="B1835" s="53" t="s">
        <v>175</v>
      </c>
      <c r="C1835" s="39" t="s">
        <v>5540</v>
      </c>
      <c r="D1835" s="53" t="s">
        <v>5541</v>
      </c>
      <c r="E1835" s="60" t="s">
        <v>5542</v>
      </c>
      <c r="F1835" s="60" t="str">
        <f t="shared" si="28"/>
        <v>鹿児島県肝属郡東串良町</v>
      </c>
      <c r="G1835" s="61">
        <v>46482</v>
      </c>
      <c r="H1835" s="53" t="s">
        <v>5472</v>
      </c>
      <c r="I1835" s="39" t="s">
        <v>5473</v>
      </c>
      <c r="J1835" s="53" t="s">
        <v>5472</v>
      </c>
      <c r="K1835" s="54" t="s">
        <v>5473</v>
      </c>
    </row>
    <row r="1836" spans="1:11" x14ac:dyDescent="0.45">
      <c r="A1836" s="39" t="s">
        <v>5465</v>
      </c>
      <c r="B1836" s="53" t="s">
        <v>175</v>
      </c>
      <c r="C1836" s="39" t="s">
        <v>5543</v>
      </c>
      <c r="D1836" s="53" t="s">
        <v>5544</v>
      </c>
      <c r="E1836" s="60" t="s">
        <v>5545</v>
      </c>
      <c r="F1836" s="60" t="str">
        <f t="shared" si="28"/>
        <v>鹿児島県肝属郡錦江町</v>
      </c>
      <c r="G1836" s="61">
        <v>46490</v>
      </c>
      <c r="H1836" s="53" t="s">
        <v>5472</v>
      </c>
      <c r="I1836" s="39" t="s">
        <v>5473</v>
      </c>
      <c r="J1836" s="53" t="s">
        <v>5472</v>
      </c>
      <c r="K1836" s="54" t="s">
        <v>5473</v>
      </c>
    </row>
    <row r="1837" spans="1:11" x14ac:dyDescent="0.45">
      <c r="A1837" s="39" t="s">
        <v>5465</v>
      </c>
      <c r="B1837" s="53" t="s">
        <v>175</v>
      </c>
      <c r="C1837" s="39" t="s">
        <v>5546</v>
      </c>
      <c r="D1837" s="53" t="s">
        <v>5547</v>
      </c>
      <c r="E1837" s="60" t="s">
        <v>5548</v>
      </c>
      <c r="F1837" s="60" t="str">
        <f t="shared" si="28"/>
        <v>鹿児島県肝属郡南大隅町</v>
      </c>
      <c r="G1837" s="61">
        <v>46491</v>
      </c>
      <c r="H1837" s="53" t="s">
        <v>5472</v>
      </c>
      <c r="I1837" s="39" t="s">
        <v>5473</v>
      </c>
      <c r="J1837" s="53" t="s">
        <v>5472</v>
      </c>
      <c r="K1837" s="54" t="s">
        <v>5473</v>
      </c>
    </row>
    <row r="1838" spans="1:11" x14ac:dyDescent="0.45">
      <c r="A1838" s="39" t="s">
        <v>5465</v>
      </c>
      <c r="B1838" s="53" t="s">
        <v>175</v>
      </c>
      <c r="C1838" s="39" t="s">
        <v>5549</v>
      </c>
      <c r="D1838" s="53" t="s">
        <v>5550</v>
      </c>
      <c r="E1838" s="60" t="s">
        <v>5551</v>
      </c>
      <c r="F1838" s="60" t="str">
        <f t="shared" si="28"/>
        <v>鹿児島県肝属郡肝付町</v>
      </c>
      <c r="G1838" s="61">
        <v>46492</v>
      </c>
      <c r="H1838" s="53" t="s">
        <v>5472</v>
      </c>
      <c r="I1838" s="39" t="s">
        <v>5473</v>
      </c>
      <c r="J1838" s="53" t="s">
        <v>5472</v>
      </c>
      <c r="K1838" s="54" t="s">
        <v>5473</v>
      </c>
    </row>
    <row r="1839" spans="1:11" x14ac:dyDescent="0.45">
      <c r="A1839" s="39" t="s">
        <v>5465</v>
      </c>
      <c r="B1839" s="53" t="s">
        <v>175</v>
      </c>
      <c r="C1839" s="39" t="s">
        <v>5552</v>
      </c>
      <c r="D1839" s="53" t="s">
        <v>5553</v>
      </c>
      <c r="E1839" s="60" t="s">
        <v>5554</v>
      </c>
      <c r="F1839" s="60" t="str">
        <f t="shared" si="28"/>
        <v>鹿児島県熊毛郡中種子町</v>
      </c>
      <c r="G1839" s="61">
        <v>46501</v>
      </c>
      <c r="H1839" s="53" t="s">
        <v>5488</v>
      </c>
      <c r="I1839" s="39" t="s">
        <v>5489</v>
      </c>
      <c r="J1839" s="53" t="s">
        <v>5488</v>
      </c>
      <c r="K1839" s="54" t="s">
        <v>5489</v>
      </c>
    </row>
    <row r="1840" spans="1:11" x14ac:dyDescent="0.45">
      <c r="A1840" s="39" t="s">
        <v>5465</v>
      </c>
      <c r="B1840" s="53" t="s">
        <v>175</v>
      </c>
      <c r="C1840" s="39" t="s">
        <v>5555</v>
      </c>
      <c r="D1840" s="53" t="s">
        <v>5556</v>
      </c>
      <c r="E1840" s="60" t="s">
        <v>5557</v>
      </c>
      <c r="F1840" s="60" t="str">
        <f t="shared" si="28"/>
        <v>鹿児島県熊毛郡南種子町</v>
      </c>
      <c r="G1840" s="61">
        <v>46502</v>
      </c>
      <c r="H1840" s="53" t="s">
        <v>5488</v>
      </c>
      <c r="I1840" s="39" t="s">
        <v>5489</v>
      </c>
      <c r="J1840" s="53" t="s">
        <v>5488</v>
      </c>
      <c r="K1840" s="54" t="s">
        <v>5489</v>
      </c>
    </row>
    <row r="1841" spans="1:11" x14ac:dyDescent="0.45">
      <c r="A1841" s="39" t="s">
        <v>5465</v>
      </c>
      <c r="B1841" s="53" t="s">
        <v>175</v>
      </c>
      <c r="C1841" s="39" t="s">
        <v>5558</v>
      </c>
      <c r="D1841" s="53" t="s">
        <v>5559</v>
      </c>
      <c r="E1841" s="60" t="s">
        <v>5560</v>
      </c>
      <c r="F1841" s="60" t="str">
        <f t="shared" si="28"/>
        <v>鹿児島県熊毛郡屋久島町</v>
      </c>
      <c r="G1841" s="61">
        <v>46505</v>
      </c>
      <c r="H1841" s="53" t="s">
        <v>5488</v>
      </c>
      <c r="I1841" s="39" t="s">
        <v>5489</v>
      </c>
      <c r="J1841" s="53" t="s">
        <v>5488</v>
      </c>
      <c r="K1841" s="54" t="s">
        <v>5489</v>
      </c>
    </row>
    <row r="1842" spans="1:11" x14ac:dyDescent="0.45">
      <c r="A1842" s="39" t="s">
        <v>5465</v>
      </c>
      <c r="B1842" s="53" t="s">
        <v>175</v>
      </c>
      <c r="C1842" s="39" t="s">
        <v>5561</v>
      </c>
      <c r="D1842" s="53" t="s">
        <v>5562</v>
      </c>
      <c r="E1842" s="60" t="s">
        <v>5563</v>
      </c>
      <c r="F1842" s="60" t="str">
        <f t="shared" si="28"/>
        <v>鹿児島県大島郡大和村</v>
      </c>
      <c r="G1842" s="61">
        <v>46523</v>
      </c>
      <c r="H1842" s="53" t="s">
        <v>5514</v>
      </c>
      <c r="I1842" s="39" t="s">
        <v>5515</v>
      </c>
      <c r="J1842" s="53" t="s">
        <v>5514</v>
      </c>
      <c r="K1842" s="54" t="s">
        <v>5515</v>
      </c>
    </row>
    <row r="1843" spans="1:11" x14ac:dyDescent="0.45">
      <c r="A1843" s="39" t="s">
        <v>5465</v>
      </c>
      <c r="B1843" s="53" t="s">
        <v>175</v>
      </c>
      <c r="C1843" s="39" t="s">
        <v>5564</v>
      </c>
      <c r="D1843" s="53" t="s">
        <v>5565</v>
      </c>
      <c r="E1843" s="60" t="s">
        <v>5566</v>
      </c>
      <c r="F1843" s="60" t="str">
        <f t="shared" si="28"/>
        <v>鹿児島県大島郡宇検村</v>
      </c>
      <c r="G1843" s="61">
        <v>46524</v>
      </c>
      <c r="H1843" s="53" t="s">
        <v>5514</v>
      </c>
      <c r="I1843" s="39" t="s">
        <v>5515</v>
      </c>
      <c r="J1843" s="53" t="s">
        <v>5514</v>
      </c>
      <c r="K1843" s="54" t="s">
        <v>5515</v>
      </c>
    </row>
    <row r="1844" spans="1:11" x14ac:dyDescent="0.45">
      <c r="A1844" s="39" t="s">
        <v>5465</v>
      </c>
      <c r="B1844" s="53" t="s">
        <v>175</v>
      </c>
      <c r="C1844" s="39" t="s">
        <v>5567</v>
      </c>
      <c r="D1844" s="53" t="s">
        <v>5568</v>
      </c>
      <c r="E1844" s="60" t="s">
        <v>5569</v>
      </c>
      <c r="F1844" s="60" t="str">
        <f t="shared" si="28"/>
        <v>鹿児島県大島郡瀬戸内町</v>
      </c>
      <c r="G1844" s="61">
        <v>46525</v>
      </c>
      <c r="H1844" s="53" t="s">
        <v>5514</v>
      </c>
      <c r="I1844" s="39" t="s">
        <v>5515</v>
      </c>
      <c r="J1844" s="53" t="s">
        <v>5514</v>
      </c>
      <c r="K1844" s="54" t="s">
        <v>5515</v>
      </c>
    </row>
    <row r="1845" spans="1:11" x14ac:dyDescent="0.45">
      <c r="A1845" s="39" t="s">
        <v>5465</v>
      </c>
      <c r="B1845" s="53" t="s">
        <v>175</v>
      </c>
      <c r="C1845" s="39" t="s">
        <v>5570</v>
      </c>
      <c r="D1845" s="53" t="s">
        <v>5571</v>
      </c>
      <c r="E1845" s="60" t="s">
        <v>5572</v>
      </c>
      <c r="F1845" s="60" t="str">
        <f t="shared" si="28"/>
        <v>鹿児島県大島郡龍郷町</v>
      </c>
      <c r="G1845" s="61">
        <v>46527</v>
      </c>
      <c r="H1845" s="53" t="s">
        <v>5514</v>
      </c>
      <c r="I1845" s="39" t="s">
        <v>5515</v>
      </c>
      <c r="J1845" s="53" t="s">
        <v>5514</v>
      </c>
      <c r="K1845" s="54" t="s">
        <v>5515</v>
      </c>
    </row>
    <row r="1846" spans="1:11" x14ac:dyDescent="0.45">
      <c r="A1846" s="39" t="s">
        <v>5465</v>
      </c>
      <c r="B1846" s="53" t="s">
        <v>175</v>
      </c>
      <c r="C1846" s="39" t="s">
        <v>5573</v>
      </c>
      <c r="D1846" s="53" t="s">
        <v>5574</v>
      </c>
      <c r="E1846" s="60" t="s">
        <v>5575</v>
      </c>
      <c r="F1846" s="60" t="str">
        <f t="shared" si="28"/>
        <v>鹿児島県大島郡喜界町</v>
      </c>
      <c r="G1846" s="61">
        <v>46529</v>
      </c>
      <c r="H1846" s="53" t="s">
        <v>5514</v>
      </c>
      <c r="I1846" s="39" t="s">
        <v>5515</v>
      </c>
      <c r="J1846" s="53" t="s">
        <v>5514</v>
      </c>
      <c r="K1846" s="54" t="s">
        <v>5515</v>
      </c>
    </row>
    <row r="1847" spans="1:11" x14ac:dyDescent="0.45">
      <c r="A1847" s="39" t="s">
        <v>5465</v>
      </c>
      <c r="B1847" s="53" t="s">
        <v>175</v>
      </c>
      <c r="C1847" s="39" t="s">
        <v>5576</v>
      </c>
      <c r="D1847" s="53" t="s">
        <v>5577</v>
      </c>
      <c r="E1847" s="60" t="s">
        <v>5578</v>
      </c>
      <c r="F1847" s="60" t="str">
        <f t="shared" si="28"/>
        <v>鹿児島県大島郡徳之島町</v>
      </c>
      <c r="G1847" s="61">
        <v>46530</v>
      </c>
      <c r="H1847" s="53" t="s">
        <v>5514</v>
      </c>
      <c r="I1847" s="39" t="s">
        <v>5515</v>
      </c>
      <c r="J1847" s="53" t="s">
        <v>5514</v>
      </c>
      <c r="K1847" s="54" t="s">
        <v>5515</v>
      </c>
    </row>
    <row r="1848" spans="1:11" x14ac:dyDescent="0.45">
      <c r="A1848" s="39" t="s">
        <v>5465</v>
      </c>
      <c r="B1848" s="53" t="s">
        <v>175</v>
      </c>
      <c r="C1848" s="39" t="s">
        <v>5579</v>
      </c>
      <c r="D1848" s="53" t="s">
        <v>5580</v>
      </c>
      <c r="E1848" s="60" t="s">
        <v>5581</v>
      </c>
      <c r="F1848" s="60" t="str">
        <f t="shared" si="28"/>
        <v>鹿児島県大島郡天城町</v>
      </c>
      <c r="G1848" s="61">
        <v>46531</v>
      </c>
      <c r="H1848" s="53" t="s">
        <v>5514</v>
      </c>
      <c r="I1848" s="39" t="s">
        <v>5515</v>
      </c>
      <c r="J1848" s="53" t="s">
        <v>5514</v>
      </c>
      <c r="K1848" s="54" t="s">
        <v>5515</v>
      </c>
    </row>
    <row r="1849" spans="1:11" x14ac:dyDescent="0.45">
      <c r="A1849" s="39" t="s">
        <v>5465</v>
      </c>
      <c r="B1849" s="53" t="s">
        <v>175</v>
      </c>
      <c r="C1849" s="39" t="s">
        <v>5582</v>
      </c>
      <c r="D1849" s="53" t="s">
        <v>5583</v>
      </c>
      <c r="E1849" s="60" t="s">
        <v>5584</v>
      </c>
      <c r="F1849" s="60" t="str">
        <f t="shared" si="28"/>
        <v>鹿児島県大島郡伊仙町</v>
      </c>
      <c r="G1849" s="61">
        <v>46532</v>
      </c>
      <c r="H1849" s="53" t="s">
        <v>5514</v>
      </c>
      <c r="I1849" s="39" t="s">
        <v>5515</v>
      </c>
      <c r="J1849" s="53" t="s">
        <v>5514</v>
      </c>
      <c r="K1849" s="54" t="s">
        <v>5515</v>
      </c>
    </row>
    <row r="1850" spans="1:11" x14ac:dyDescent="0.45">
      <c r="A1850" s="39" t="s">
        <v>5465</v>
      </c>
      <c r="B1850" s="53" t="s">
        <v>175</v>
      </c>
      <c r="C1850" s="39" t="s">
        <v>5585</v>
      </c>
      <c r="D1850" s="53" t="s">
        <v>5586</v>
      </c>
      <c r="E1850" s="60" t="s">
        <v>5587</v>
      </c>
      <c r="F1850" s="60" t="str">
        <f t="shared" si="28"/>
        <v>鹿児島県大島郡和泊町</v>
      </c>
      <c r="G1850" s="61">
        <v>46533</v>
      </c>
      <c r="H1850" s="53" t="s">
        <v>5514</v>
      </c>
      <c r="I1850" s="39" t="s">
        <v>5515</v>
      </c>
      <c r="J1850" s="53" t="s">
        <v>5514</v>
      </c>
      <c r="K1850" s="54" t="s">
        <v>5515</v>
      </c>
    </row>
    <row r="1851" spans="1:11" x14ac:dyDescent="0.45">
      <c r="A1851" s="39" t="s">
        <v>5465</v>
      </c>
      <c r="B1851" s="53" t="s">
        <v>175</v>
      </c>
      <c r="C1851" s="39" t="s">
        <v>5588</v>
      </c>
      <c r="D1851" s="53" t="s">
        <v>5589</v>
      </c>
      <c r="E1851" s="60" t="s">
        <v>5590</v>
      </c>
      <c r="F1851" s="60" t="str">
        <f t="shared" si="28"/>
        <v>鹿児島県大島郡知名町</v>
      </c>
      <c r="G1851" s="61">
        <v>46534</v>
      </c>
      <c r="H1851" s="53" t="s">
        <v>5514</v>
      </c>
      <c r="I1851" s="39" t="s">
        <v>5515</v>
      </c>
      <c r="J1851" s="53" t="s">
        <v>5514</v>
      </c>
      <c r="K1851" s="54" t="s">
        <v>5515</v>
      </c>
    </row>
    <row r="1852" spans="1:11" x14ac:dyDescent="0.45">
      <c r="A1852" s="39" t="s">
        <v>5465</v>
      </c>
      <c r="B1852" s="53" t="s">
        <v>175</v>
      </c>
      <c r="C1852" s="39" t="s">
        <v>5591</v>
      </c>
      <c r="D1852" s="53" t="s">
        <v>5592</v>
      </c>
      <c r="E1852" s="60" t="s">
        <v>5593</v>
      </c>
      <c r="F1852" s="60" t="str">
        <f t="shared" si="28"/>
        <v>鹿児島県大島郡与論町</v>
      </c>
      <c r="G1852" s="61">
        <v>46535</v>
      </c>
      <c r="H1852" s="53" t="s">
        <v>5514</v>
      </c>
      <c r="I1852" s="39" t="s">
        <v>5515</v>
      </c>
      <c r="J1852" s="53" t="s">
        <v>5514</v>
      </c>
      <c r="K1852" s="54" t="s">
        <v>5515</v>
      </c>
    </row>
    <row r="1853" spans="1:11" x14ac:dyDescent="0.45">
      <c r="A1853" s="39" t="s">
        <v>5594</v>
      </c>
      <c r="B1853" s="53" t="s">
        <v>176</v>
      </c>
      <c r="C1853" s="39" t="s">
        <v>5595</v>
      </c>
      <c r="D1853" s="53" t="s">
        <v>5596</v>
      </c>
      <c r="E1853" s="60" t="s">
        <v>5596</v>
      </c>
      <c r="F1853" s="60" t="str">
        <f t="shared" si="28"/>
        <v>沖縄県那覇市</v>
      </c>
      <c r="G1853" s="61">
        <v>47201</v>
      </c>
      <c r="H1853" s="53" t="s">
        <v>1836</v>
      </c>
      <c r="I1853" s="39" t="s">
        <v>5597</v>
      </c>
      <c r="J1853" s="53" t="s">
        <v>1836</v>
      </c>
      <c r="K1853" s="54" t="s">
        <v>5597</v>
      </c>
    </row>
    <row r="1854" spans="1:11" x14ac:dyDescent="0.45">
      <c r="A1854" s="39" t="s">
        <v>5594</v>
      </c>
      <c r="B1854" s="53" t="s">
        <v>176</v>
      </c>
      <c r="C1854" s="39" t="s">
        <v>5598</v>
      </c>
      <c r="D1854" s="53" t="s">
        <v>5599</v>
      </c>
      <c r="E1854" s="60" t="s">
        <v>5599</v>
      </c>
      <c r="F1854" s="60" t="str">
        <f t="shared" si="28"/>
        <v>沖縄県宜野湾市</v>
      </c>
      <c r="G1854" s="61">
        <v>47205</v>
      </c>
      <c r="H1854" s="53" t="s">
        <v>4239</v>
      </c>
      <c r="I1854" s="39" t="s">
        <v>5600</v>
      </c>
      <c r="J1854" s="53" t="s">
        <v>4239</v>
      </c>
      <c r="K1854" s="54" t="s">
        <v>5600</v>
      </c>
    </row>
    <row r="1855" spans="1:11" x14ac:dyDescent="0.45">
      <c r="A1855" s="39" t="s">
        <v>5594</v>
      </c>
      <c r="B1855" s="53" t="s">
        <v>176</v>
      </c>
      <c r="C1855" s="39" t="s">
        <v>5601</v>
      </c>
      <c r="D1855" s="53" t="s">
        <v>5602</v>
      </c>
      <c r="E1855" s="60" t="s">
        <v>5602</v>
      </c>
      <c r="F1855" s="60" t="str">
        <f t="shared" si="28"/>
        <v>沖縄県石垣市</v>
      </c>
      <c r="G1855" s="61">
        <v>47207</v>
      </c>
      <c r="H1855" s="53" t="s">
        <v>5603</v>
      </c>
      <c r="I1855" s="39" t="s">
        <v>5604</v>
      </c>
      <c r="J1855" s="53" t="s">
        <v>5603</v>
      </c>
      <c r="K1855" s="54" t="s">
        <v>5604</v>
      </c>
    </row>
    <row r="1856" spans="1:11" x14ac:dyDescent="0.45">
      <c r="A1856" s="39" t="s">
        <v>5594</v>
      </c>
      <c r="B1856" s="53" t="s">
        <v>176</v>
      </c>
      <c r="C1856" s="39" t="s">
        <v>5605</v>
      </c>
      <c r="D1856" s="53" t="s">
        <v>5606</v>
      </c>
      <c r="E1856" s="60" t="s">
        <v>5606</v>
      </c>
      <c r="F1856" s="60" t="str">
        <f t="shared" si="28"/>
        <v>沖縄県浦添市</v>
      </c>
      <c r="G1856" s="61">
        <v>47208</v>
      </c>
      <c r="H1856" s="53" t="s">
        <v>1836</v>
      </c>
      <c r="I1856" s="39" t="s">
        <v>5597</v>
      </c>
      <c r="J1856" s="53" t="s">
        <v>1836</v>
      </c>
      <c r="K1856" s="54" t="s">
        <v>5597</v>
      </c>
    </row>
    <row r="1857" spans="1:11" x14ac:dyDescent="0.45">
      <c r="A1857" s="39" t="s">
        <v>5594</v>
      </c>
      <c r="B1857" s="53" t="s">
        <v>176</v>
      </c>
      <c r="C1857" s="39" t="s">
        <v>5607</v>
      </c>
      <c r="D1857" s="53" t="s">
        <v>5608</v>
      </c>
      <c r="E1857" s="60" t="s">
        <v>5608</v>
      </c>
      <c r="F1857" s="60" t="str">
        <f t="shared" si="28"/>
        <v>沖縄県名護市</v>
      </c>
      <c r="G1857" s="61">
        <v>47209</v>
      </c>
      <c r="H1857" s="53" t="s">
        <v>1832</v>
      </c>
      <c r="I1857" s="39" t="s">
        <v>5609</v>
      </c>
      <c r="J1857" s="53" t="s">
        <v>1832</v>
      </c>
      <c r="K1857" s="54" t="s">
        <v>5609</v>
      </c>
    </row>
    <row r="1858" spans="1:11" x14ac:dyDescent="0.45">
      <c r="A1858" s="39" t="s">
        <v>5594</v>
      </c>
      <c r="B1858" s="53" t="s">
        <v>176</v>
      </c>
      <c r="C1858" s="39" t="s">
        <v>5610</v>
      </c>
      <c r="D1858" s="53" t="s">
        <v>5611</v>
      </c>
      <c r="E1858" s="60" t="s">
        <v>5611</v>
      </c>
      <c r="F1858" s="60" t="str">
        <f t="shared" si="28"/>
        <v>沖縄県糸満市</v>
      </c>
      <c r="G1858" s="61">
        <v>47210</v>
      </c>
      <c r="H1858" s="53" t="s">
        <v>1836</v>
      </c>
      <c r="I1858" s="39" t="s">
        <v>5597</v>
      </c>
      <c r="J1858" s="53" t="s">
        <v>1836</v>
      </c>
      <c r="K1858" s="54" t="s">
        <v>5597</v>
      </c>
    </row>
    <row r="1859" spans="1:11" x14ac:dyDescent="0.45">
      <c r="A1859" s="39" t="s">
        <v>5594</v>
      </c>
      <c r="B1859" s="53" t="s">
        <v>176</v>
      </c>
      <c r="C1859" s="39" t="s">
        <v>5612</v>
      </c>
      <c r="D1859" s="53" t="s">
        <v>5613</v>
      </c>
      <c r="E1859" s="60" t="s">
        <v>5613</v>
      </c>
      <c r="F1859" s="60" t="str">
        <f t="shared" ref="F1859:F1894" si="29">B1859&amp;E1859</f>
        <v>沖縄県沖縄市</v>
      </c>
      <c r="G1859" s="61">
        <v>47211</v>
      </c>
      <c r="H1859" s="53" t="s">
        <v>4239</v>
      </c>
      <c r="I1859" s="39" t="s">
        <v>5600</v>
      </c>
      <c r="J1859" s="53" t="s">
        <v>4239</v>
      </c>
      <c r="K1859" s="54" t="s">
        <v>5600</v>
      </c>
    </row>
    <row r="1860" spans="1:11" x14ac:dyDescent="0.45">
      <c r="A1860" s="39" t="s">
        <v>5594</v>
      </c>
      <c r="B1860" s="53" t="s">
        <v>176</v>
      </c>
      <c r="C1860" s="39" t="s">
        <v>5614</v>
      </c>
      <c r="D1860" s="53" t="s">
        <v>5615</v>
      </c>
      <c r="E1860" s="60" t="s">
        <v>5615</v>
      </c>
      <c r="F1860" s="60" t="str">
        <f t="shared" si="29"/>
        <v>沖縄県豊見城市</v>
      </c>
      <c r="G1860" s="61">
        <v>47212</v>
      </c>
      <c r="H1860" s="53" t="s">
        <v>1836</v>
      </c>
      <c r="I1860" s="39" t="s">
        <v>5597</v>
      </c>
      <c r="J1860" s="53" t="s">
        <v>1836</v>
      </c>
      <c r="K1860" s="54" t="s">
        <v>5597</v>
      </c>
    </row>
    <row r="1861" spans="1:11" x14ac:dyDescent="0.45">
      <c r="A1861" s="39" t="s">
        <v>5594</v>
      </c>
      <c r="B1861" s="53" t="s">
        <v>176</v>
      </c>
      <c r="C1861" s="39" t="s">
        <v>5616</v>
      </c>
      <c r="D1861" s="53" t="s">
        <v>5617</v>
      </c>
      <c r="E1861" s="60" t="s">
        <v>5617</v>
      </c>
      <c r="F1861" s="60" t="str">
        <f t="shared" si="29"/>
        <v>沖縄県うるま市</v>
      </c>
      <c r="G1861" s="61">
        <v>47213</v>
      </c>
      <c r="H1861" s="53" t="s">
        <v>4239</v>
      </c>
      <c r="I1861" s="39" t="s">
        <v>5600</v>
      </c>
      <c r="J1861" s="53" t="s">
        <v>4239</v>
      </c>
      <c r="K1861" s="54" t="s">
        <v>5600</v>
      </c>
    </row>
    <row r="1862" spans="1:11" x14ac:dyDescent="0.45">
      <c r="A1862" s="39" t="s">
        <v>5594</v>
      </c>
      <c r="B1862" s="53" t="s">
        <v>176</v>
      </c>
      <c r="C1862" s="39" t="s">
        <v>5618</v>
      </c>
      <c r="D1862" s="53" t="s">
        <v>5619</v>
      </c>
      <c r="E1862" s="60" t="s">
        <v>5619</v>
      </c>
      <c r="F1862" s="60" t="str">
        <f t="shared" si="29"/>
        <v>沖縄県宮古島市</v>
      </c>
      <c r="G1862" s="61">
        <v>47214</v>
      </c>
      <c r="H1862" s="53" t="s">
        <v>928</v>
      </c>
      <c r="I1862" s="39" t="s">
        <v>5620</v>
      </c>
      <c r="J1862" s="53" t="s">
        <v>928</v>
      </c>
      <c r="K1862" s="54" t="s">
        <v>5620</v>
      </c>
    </row>
    <row r="1863" spans="1:11" x14ac:dyDescent="0.45">
      <c r="A1863" s="39" t="s">
        <v>5594</v>
      </c>
      <c r="B1863" s="53" t="s">
        <v>176</v>
      </c>
      <c r="C1863" s="39" t="s">
        <v>5621</v>
      </c>
      <c r="D1863" s="53" t="s">
        <v>5622</v>
      </c>
      <c r="E1863" s="60" t="s">
        <v>5622</v>
      </c>
      <c r="F1863" s="60" t="str">
        <f t="shared" si="29"/>
        <v>沖縄県南城市</v>
      </c>
      <c r="G1863" s="61">
        <v>47215</v>
      </c>
      <c r="H1863" s="53" t="s">
        <v>1836</v>
      </c>
      <c r="I1863" s="39" t="s">
        <v>5597</v>
      </c>
      <c r="J1863" s="53" t="s">
        <v>1836</v>
      </c>
      <c r="K1863" s="54" t="s">
        <v>5597</v>
      </c>
    </row>
    <row r="1864" spans="1:11" x14ac:dyDescent="0.45">
      <c r="A1864" s="39" t="s">
        <v>5594</v>
      </c>
      <c r="B1864" s="53" t="s">
        <v>176</v>
      </c>
      <c r="C1864" s="39" t="s">
        <v>5623</v>
      </c>
      <c r="D1864" s="53" t="s">
        <v>5624</v>
      </c>
      <c r="E1864" s="60" t="s">
        <v>5625</v>
      </c>
      <c r="F1864" s="60" t="str">
        <f t="shared" si="29"/>
        <v>沖縄県国頭郡国頭村</v>
      </c>
      <c r="G1864" s="61">
        <v>47301</v>
      </c>
      <c r="H1864" s="53" t="s">
        <v>1832</v>
      </c>
      <c r="I1864" s="39" t="s">
        <v>5609</v>
      </c>
      <c r="J1864" s="53" t="s">
        <v>1832</v>
      </c>
      <c r="K1864" s="54" t="s">
        <v>5609</v>
      </c>
    </row>
    <row r="1865" spans="1:11" x14ac:dyDescent="0.45">
      <c r="A1865" s="39" t="s">
        <v>5594</v>
      </c>
      <c r="B1865" s="53" t="s">
        <v>176</v>
      </c>
      <c r="C1865" s="39" t="s">
        <v>5626</v>
      </c>
      <c r="D1865" s="53" t="s">
        <v>5627</v>
      </c>
      <c r="E1865" s="60" t="s">
        <v>5628</v>
      </c>
      <c r="F1865" s="60" t="str">
        <f t="shared" si="29"/>
        <v>沖縄県国頭郡大宜味村</v>
      </c>
      <c r="G1865" s="61">
        <v>47302</v>
      </c>
      <c r="H1865" s="53" t="s">
        <v>1832</v>
      </c>
      <c r="I1865" s="39" t="s">
        <v>5609</v>
      </c>
      <c r="J1865" s="53" t="s">
        <v>1832</v>
      </c>
      <c r="K1865" s="54" t="s">
        <v>5609</v>
      </c>
    </row>
    <row r="1866" spans="1:11" x14ac:dyDescent="0.45">
      <c r="A1866" s="39" t="s">
        <v>5594</v>
      </c>
      <c r="B1866" s="53" t="s">
        <v>176</v>
      </c>
      <c r="C1866" s="39" t="s">
        <v>5629</v>
      </c>
      <c r="D1866" s="53" t="s">
        <v>5630</v>
      </c>
      <c r="E1866" s="60" t="s">
        <v>5631</v>
      </c>
      <c r="F1866" s="60" t="str">
        <f t="shared" si="29"/>
        <v>沖縄県国頭郡東村</v>
      </c>
      <c r="G1866" s="61">
        <v>47303</v>
      </c>
      <c r="H1866" s="53" t="s">
        <v>1832</v>
      </c>
      <c r="I1866" s="39" t="s">
        <v>5609</v>
      </c>
      <c r="J1866" s="53" t="s">
        <v>1832</v>
      </c>
      <c r="K1866" s="54" t="s">
        <v>5609</v>
      </c>
    </row>
    <row r="1867" spans="1:11" x14ac:dyDescent="0.45">
      <c r="A1867" s="39" t="s">
        <v>5594</v>
      </c>
      <c r="B1867" s="53" t="s">
        <v>176</v>
      </c>
      <c r="C1867" s="39" t="s">
        <v>5632</v>
      </c>
      <c r="D1867" s="53" t="s">
        <v>5633</v>
      </c>
      <c r="E1867" s="60" t="s">
        <v>5634</v>
      </c>
      <c r="F1867" s="60" t="str">
        <f t="shared" si="29"/>
        <v>沖縄県国頭郡今帰仁村</v>
      </c>
      <c r="G1867" s="61">
        <v>47306</v>
      </c>
      <c r="H1867" s="53" t="s">
        <v>1832</v>
      </c>
      <c r="I1867" s="39" t="s">
        <v>5609</v>
      </c>
      <c r="J1867" s="53" t="s">
        <v>1832</v>
      </c>
      <c r="K1867" s="54" t="s">
        <v>5609</v>
      </c>
    </row>
    <row r="1868" spans="1:11" x14ac:dyDescent="0.45">
      <c r="A1868" s="39" t="s">
        <v>5594</v>
      </c>
      <c r="B1868" s="53" t="s">
        <v>176</v>
      </c>
      <c r="C1868" s="39" t="s">
        <v>5635</v>
      </c>
      <c r="D1868" s="53" t="s">
        <v>5636</v>
      </c>
      <c r="E1868" s="60" t="s">
        <v>5637</v>
      </c>
      <c r="F1868" s="60" t="str">
        <f t="shared" si="29"/>
        <v>沖縄県国頭郡本部町</v>
      </c>
      <c r="G1868" s="61">
        <v>47308</v>
      </c>
      <c r="H1868" s="53" t="s">
        <v>1832</v>
      </c>
      <c r="I1868" s="39" t="s">
        <v>5609</v>
      </c>
      <c r="J1868" s="53" t="s">
        <v>1832</v>
      </c>
      <c r="K1868" s="54" t="s">
        <v>5609</v>
      </c>
    </row>
    <row r="1869" spans="1:11" x14ac:dyDescent="0.45">
      <c r="A1869" s="39" t="s">
        <v>5594</v>
      </c>
      <c r="B1869" s="53" t="s">
        <v>176</v>
      </c>
      <c r="C1869" s="39" t="s">
        <v>5638</v>
      </c>
      <c r="D1869" s="53" t="s">
        <v>5639</v>
      </c>
      <c r="E1869" s="60" t="s">
        <v>5640</v>
      </c>
      <c r="F1869" s="60" t="str">
        <f t="shared" si="29"/>
        <v>沖縄県国頭郡恩納村</v>
      </c>
      <c r="G1869" s="61">
        <v>47311</v>
      </c>
      <c r="H1869" s="53" t="s">
        <v>4239</v>
      </c>
      <c r="I1869" s="39" t="s">
        <v>5600</v>
      </c>
      <c r="J1869" s="53" t="s">
        <v>4239</v>
      </c>
      <c r="K1869" s="54" t="s">
        <v>5600</v>
      </c>
    </row>
    <row r="1870" spans="1:11" x14ac:dyDescent="0.45">
      <c r="A1870" s="39" t="s">
        <v>5594</v>
      </c>
      <c r="B1870" s="53" t="s">
        <v>176</v>
      </c>
      <c r="C1870" s="39" t="s">
        <v>5641</v>
      </c>
      <c r="D1870" s="53" t="s">
        <v>5642</v>
      </c>
      <c r="E1870" s="60" t="s">
        <v>5643</v>
      </c>
      <c r="F1870" s="60" t="str">
        <f t="shared" si="29"/>
        <v>沖縄県国頭郡宜野座村</v>
      </c>
      <c r="G1870" s="61">
        <v>47313</v>
      </c>
      <c r="H1870" s="53" t="s">
        <v>4239</v>
      </c>
      <c r="I1870" s="39" t="s">
        <v>5600</v>
      </c>
      <c r="J1870" s="53" t="s">
        <v>4239</v>
      </c>
      <c r="K1870" s="54" t="s">
        <v>5600</v>
      </c>
    </row>
    <row r="1871" spans="1:11" x14ac:dyDescent="0.45">
      <c r="A1871" s="39" t="s">
        <v>5594</v>
      </c>
      <c r="B1871" s="53" t="s">
        <v>176</v>
      </c>
      <c r="C1871" s="39" t="s">
        <v>5644</v>
      </c>
      <c r="D1871" s="53" t="s">
        <v>5645</v>
      </c>
      <c r="E1871" s="60" t="s">
        <v>5646</v>
      </c>
      <c r="F1871" s="60" t="str">
        <f t="shared" si="29"/>
        <v>沖縄県国頭郡金武町</v>
      </c>
      <c r="G1871" s="61">
        <v>47314</v>
      </c>
      <c r="H1871" s="53" t="s">
        <v>4239</v>
      </c>
      <c r="I1871" s="39" t="s">
        <v>5600</v>
      </c>
      <c r="J1871" s="53" t="s">
        <v>4239</v>
      </c>
      <c r="K1871" s="54" t="s">
        <v>5600</v>
      </c>
    </row>
    <row r="1872" spans="1:11" x14ac:dyDescent="0.45">
      <c r="A1872" s="39" t="s">
        <v>5594</v>
      </c>
      <c r="B1872" s="53" t="s">
        <v>176</v>
      </c>
      <c r="C1872" s="39" t="s">
        <v>5647</v>
      </c>
      <c r="D1872" s="53" t="s">
        <v>5648</v>
      </c>
      <c r="E1872" s="60" t="s">
        <v>5649</v>
      </c>
      <c r="F1872" s="60" t="str">
        <f t="shared" si="29"/>
        <v>沖縄県国頭郡伊江村</v>
      </c>
      <c r="G1872" s="61">
        <v>47315</v>
      </c>
      <c r="H1872" s="53" t="s">
        <v>1832</v>
      </c>
      <c r="I1872" s="39" t="s">
        <v>5609</v>
      </c>
      <c r="J1872" s="53" t="s">
        <v>1832</v>
      </c>
      <c r="K1872" s="54" t="s">
        <v>5609</v>
      </c>
    </row>
    <row r="1873" spans="1:11" x14ac:dyDescent="0.45">
      <c r="A1873" s="39" t="s">
        <v>5594</v>
      </c>
      <c r="B1873" s="53" t="s">
        <v>176</v>
      </c>
      <c r="C1873" s="39" t="s">
        <v>5650</v>
      </c>
      <c r="D1873" s="53" t="s">
        <v>5651</v>
      </c>
      <c r="E1873" s="60" t="s">
        <v>5652</v>
      </c>
      <c r="F1873" s="60" t="str">
        <f t="shared" si="29"/>
        <v>沖縄県中頭郡読谷村</v>
      </c>
      <c r="G1873" s="61">
        <v>47324</v>
      </c>
      <c r="H1873" s="53" t="s">
        <v>4239</v>
      </c>
      <c r="I1873" s="39" t="s">
        <v>5600</v>
      </c>
      <c r="J1873" s="53" t="s">
        <v>4239</v>
      </c>
      <c r="K1873" s="54" t="s">
        <v>5600</v>
      </c>
    </row>
    <row r="1874" spans="1:11" x14ac:dyDescent="0.45">
      <c r="A1874" s="39" t="s">
        <v>5594</v>
      </c>
      <c r="B1874" s="53" t="s">
        <v>176</v>
      </c>
      <c r="C1874" s="39" t="s">
        <v>5653</v>
      </c>
      <c r="D1874" s="53" t="s">
        <v>5654</v>
      </c>
      <c r="E1874" s="60" t="s">
        <v>5655</v>
      </c>
      <c r="F1874" s="60" t="str">
        <f t="shared" si="29"/>
        <v>沖縄県中頭郡嘉手納町</v>
      </c>
      <c r="G1874" s="61">
        <v>47325</v>
      </c>
      <c r="H1874" s="53" t="s">
        <v>4239</v>
      </c>
      <c r="I1874" s="39" t="s">
        <v>5600</v>
      </c>
      <c r="J1874" s="53" t="s">
        <v>4239</v>
      </c>
      <c r="K1874" s="54" t="s">
        <v>5600</v>
      </c>
    </row>
    <row r="1875" spans="1:11" x14ac:dyDescent="0.45">
      <c r="A1875" s="39" t="s">
        <v>5594</v>
      </c>
      <c r="B1875" s="53" t="s">
        <v>176</v>
      </c>
      <c r="C1875" s="39" t="s">
        <v>5656</v>
      </c>
      <c r="D1875" s="53" t="s">
        <v>5657</v>
      </c>
      <c r="E1875" s="60" t="s">
        <v>5658</v>
      </c>
      <c r="F1875" s="60" t="str">
        <f t="shared" si="29"/>
        <v>沖縄県中頭郡北谷町</v>
      </c>
      <c r="G1875" s="61">
        <v>47326</v>
      </c>
      <c r="H1875" s="53" t="s">
        <v>4239</v>
      </c>
      <c r="I1875" s="39" t="s">
        <v>5600</v>
      </c>
      <c r="J1875" s="53" t="s">
        <v>4239</v>
      </c>
      <c r="K1875" s="54" t="s">
        <v>5600</v>
      </c>
    </row>
    <row r="1876" spans="1:11" x14ac:dyDescent="0.45">
      <c r="A1876" s="39" t="s">
        <v>5594</v>
      </c>
      <c r="B1876" s="53" t="s">
        <v>176</v>
      </c>
      <c r="C1876" s="39" t="s">
        <v>5659</v>
      </c>
      <c r="D1876" s="53" t="s">
        <v>5660</v>
      </c>
      <c r="E1876" s="60" t="s">
        <v>5661</v>
      </c>
      <c r="F1876" s="60" t="str">
        <f t="shared" si="29"/>
        <v>沖縄県中頭郡北中城村</v>
      </c>
      <c r="G1876" s="61">
        <v>47327</v>
      </c>
      <c r="H1876" s="53" t="s">
        <v>4239</v>
      </c>
      <c r="I1876" s="39" t="s">
        <v>5600</v>
      </c>
      <c r="J1876" s="53" t="s">
        <v>4239</v>
      </c>
      <c r="K1876" s="54" t="s">
        <v>5600</v>
      </c>
    </row>
    <row r="1877" spans="1:11" x14ac:dyDescent="0.45">
      <c r="A1877" s="39" t="s">
        <v>5594</v>
      </c>
      <c r="B1877" s="53" t="s">
        <v>176</v>
      </c>
      <c r="C1877" s="39" t="s">
        <v>5662</v>
      </c>
      <c r="D1877" s="53" t="s">
        <v>5663</v>
      </c>
      <c r="E1877" s="60" t="s">
        <v>5664</v>
      </c>
      <c r="F1877" s="60" t="str">
        <f t="shared" si="29"/>
        <v>沖縄県中頭郡中城村</v>
      </c>
      <c r="G1877" s="61">
        <v>47328</v>
      </c>
      <c r="H1877" s="53" t="s">
        <v>4239</v>
      </c>
      <c r="I1877" s="39" t="s">
        <v>5600</v>
      </c>
      <c r="J1877" s="53" t="s">
        <v>4239</v>
      </c>
      <c r="K1877" s="54" t="s">
        <v>5600</v>
      </c>
    </row>
    <row r="1878" spans="1:11" x14ac:dyDescent="0.45">
      <c r="A1878" s="39" t="s">
        <v>5594</v>
      </c>
      <c r="B1878" s="53" t="s">
        <v>176</v>
      </c>
      <c r="C1878" s="39" t="s">
        <v>5665</v>
      </c>
      <c r="D1878" s="53" t="s">
        <v>5666</v>
      </c>
      <c r="E1878" s="60" t="s">
        <v>5667</v>
      </c>
      <c r="F1878" s="60" t="str">
        <f t="shared" si="29"/>
        <v>沖縄県中頭郡西原町</v>
      </c>
      <c r="G1878" s="61">
        <v>47329</v>
      </c>
      <c r="H1878" s="53" t="s">
        <v>1836</v>
      </c>
      <c r="I1878" s="39" t="s">
        <v>5597</v>
      </c>
      <c r="J1878" s="53" t="s">
        <v>1836</v>
      </c>
      <c r="K1878" s="54" t="s">
        <v>5597</v>
      </c>
    </row>
    <row r="1879" spans="1:11" x14ac:dyDescent="0.45">
      <c r="A1879" s="39" t="s">
        <v>5594</v>
      </c>
      <c r="B1879" s="53" t="s">
        <v>176</v>
      </c>
      <c r="C1879" s="39" t="s">
        <v>5668</v>
      </c>
      <c r="D1879" s="53" t="s">
        <v>5669</v>
      </c>
      <c r="E1879" s="60" t="s">
        <v>5670</v>
      </c>
      <c r="F1879" s="60" t="str">
        <f t="shared" si="29"/>
        <v>沖縄県島尻郡与那原町</v>
      </c>
      <c r="G1879" s="61">
        <v>47348</v>
      </c>
      <c r="H1879" s="53" t="s">
        <v>1836</v>
      </c>
      <c r="I1879" s="39" t="s">
        <v>5597</v>
      </c>
      <c r="J1879" s="53" t="s">
        <v>1836</v>
      </c>
      <c r="K1879" s="54" t="s">
        <v>5597</v>
      </c>
    </row>
    <row r="1880" spans="1:11" x14ac:dyDescent="0.45">
      <c r="A1880" s="39" t="s">
        <v>5594</v>
      </c>
      <c r="B1880" s="53" t="s">
        <v>176</v>
      </c>
      <c r="C1880" s="39" t="s">
        <v>5671</v>
      </c>
      <c r="D1880" s="53" t="s">
        <v>5672</v>
      </c>
      <c r="E1880" s="60" t="s">
        <v>5673</v>
      </c>
      <c r="F1880" s="60" t="str">
        <f t="shared" si="29"/>
        <v>沖縄県島尻郡南風原町</v>
      </c>
      <c r="G1880" s="61">
        <v>47350</v>
      </c>
      <c r="H1880" s="53" t="s">
        <v>1836</v>
      </c>
      <c r="I1880" s="39" t="s">
        <v>5597</v>
      </c>
      <c r="J1880" s="53" t="s">
        <v>1836</v>
      </c>
      <c r="K1880" s="54" t="s">
        <v>5597</v>
      </c>
    </row>
    <row r="1881" spans="1:11" x14ac:dyDescent="0.45">
      <c r="A1881" s="39" t="s">
        <v>5594</v>
      </c>
      <c r="B1881" s="53" t="s">
        <v>176</v>
      </c>
      <c r="C1881" s="39" t="s">
        <v>5674</v>
      </c>
      <c r="D1881" s="53" t="s">
        <v>5675</v>
      </c>
      <c r="E1881" s="60" t="s">
        <v>5676</v>
      </c>
      <c r="F1881" s="60" t="str">
        <f t="shared" si="29"/>
        <v>沖縄県島尻郡渡嘉敷村</v>
      </c>
      <c r="G1881" s="61">
        <v>47353</v>
      </c>
      <c r="H1881" s="53" t="s">
        <v>1836</v>
      </c>
      <c r="I1881" s="39" t="s">
        <v>5597</v>
      </c>
      <c r="J1881" s="53" t="s">
        <v>1836</v>
      </c>
      <c r="K1881" s="54" t="s">
        <v>5597</v>
      </c>
    </row>
    <row r="1882" spans="1:11" x14ac:dyDescent="0.45">
      <c r="A1882" s="39" t="s">
        <v>5594</v>
      </c>
      <c r="B1882" s="53" t="s">
        <v>176</v>
      </c>
      <c r="C1882" s="39" t="s">
        <v>5677</v>
      </c>
      <c r="D1882" s="53" t="s">
        <v>5678</v>
      </c>
      <c r="E1882" s="60" t="s">
        <v>5679</v>
      </c>
      <c r="F1882" s="60" t="str">
        <f t="shared" si="29"/>
        <v>沖縄県島尻郡座間味村</v>
      </c>
      <c r="G1882" s="61">
        <v>47354</v>
      </c>
      <c r="H1882" s="53" t="s">
        <v>1836</v>
      </c>
      <c r="I1882" s="39" t="s">
        <v>5597</v>
      </c>
      <c r="J1882" s="53" t="s">
        <v>1836</v>
      </c>
      <c r="K1882" s="54" t="s">
        <v>5597</v>
      </c>
    </row>
    <row r="1883" spans="1:11" x14ac:dyDescent="0.45">
      <c r="A1883" s="39" t="s">
        <v>5594</v>
      </c>
      <c r="B1883" s="53" t="s">
        <v>176</v>
      </c>
      <c r="C1883" s="39" t="s">
        <v>5680</v>
      </c>
      <c r="D1883" s="53" t="s">
        <v>5681</v>
      </c>
      <c r="E1883" s="60" t="s">
        <v>5682</v>
      </c>
      <c r="F1883" s="60" t="str">
        <f t="shared" si="29"/>
        <v>沖縄県島尻郡粟国村</v>
      </c>
      <c r="G1883" s="61">
        <v>47355</v>
      </c>
      <c r="H1883" s="53" t="s">
        <v>1836</v>
      </c>
      <c r="I1883" s="39" t="s">
        <v>5597</v>
      </c>
      <c r="J1883" s="53" t="s">
        <v>1836</v>
      </c>
      <c r="K1883" s="54" t="s">
        <v>5597</v>
      </c>
    </row>
    <row r="1884" spans="1:11" x14ac:dyDescent="0.45">
      <c r="A1884" s="39" t="s">
        <v>5594</v>
      </c>
      <c r="B1884" s="53" t="s">
        <v>176</v>
      </c>
      <c r="C1884" s="39" t="s">
        <v>5683</v>
      </c>
      <c r="D1884" s="53" t="s">
        <v>5684</v>
      </c>
      <c r="E1884" s="60" t="s">
        <v>5685</v>
      </c>
      <c r="F1884" s="60" t="str">
        <f t="shared" si="29"/>
        <v>沖縄県島尻郡渡名喜村</v>
      </c>
      <c r="G1884" s="61">
        <v>47356</v>
      </c>
      <c r="H1884" s="53" t="s">
        <v>1836</v>
      </c>
      <c r="I1884" s="39" t="s">
        <v>5597</v>
      </c>
      <c r="J1884" s="53" t="s">
        <v>1836</v>
      </c>
      <c r="K1884" s="54" t="s">
        <v>5597</v>
      </c>
    </row>
    <row r="1885" spans="1:11" x14ac:dyDescent="0.45">
      <c r="A1885" s="39" t="s">
        <v>5594</v>
      </c>
      <c r="B1885" s="53" t="s">
        <v>176</v>
      </c>
      <c r="C1885" s="39" t="s">
        <v>5686</v>
      </c>
      <c r="D1885" s="53" t="s">
        <v>5687</v>
      </c>
      <c r="E1885" s="60" t="s">
        <v>5688</v>
      </c>
      <c r="F1885" s="60" t="str">
        <f t="shared" si="29"/>
        <v>沖縄県島尻郡南大東村</v>
      </c>
      <c r="G1885" s="61">
        <v>47357</v>
      </c>
      <c r="H1885" s="53" t="s">
        <v>1836</v>
      </c>
      <c r="I1885" s="39" t="s">
        <v>5597</v>
      </c>
      <c r="J1885" s="53" t="s">
        <v>1836</v>
      </c>
      <c r="K1885" s="54" t="s">
        <v>5597</v>
      </c>
    </row>
    <row r="1886" spans="1:11" x14ac:dyDescent="0.45">
      <c r="A1886" s="39" t="s">
        <v>5594</v>
      </c>
      <c r="B1886" s="53" t="s">
        <v>176</v>
      </c>
      <c r="C1886" s="39" t="s">
        <v>5689</v>
      </c>
      <c r="D1886" s="53" t="s">
        <v>5690</v>
      </c>
      <c r="E1886" s="60" t="s">
        <v>5691</v>
      </c>
      <c r="F1886" s="60" t="str">
        <f t="shared" si="29"/>
        <v>沖縄県島尻郡北大東村</v>
      </c>
      <c r="G1886" s="61">
        <v>47358</v>
      </c>
      <c r="H1886" s="53" t="s">
        <v>1836</v>
      </c>
      <c r="I1886" s="39" t="s">
        <v>5597</v>
      </c>
      <c r="J1886" s="53" t="s">
        <v>1836</v>
      </c>
      <c r="K1886" s="54" t="s">
        <v>5597</v>
      </c>
    </row>
    <row r="1887" spans="1:11" x14ac:dyDescent="0.45">
      <c r="A1887" s="39" t="s">
        <v>5594</v>
      </c>
      <c r="B1887" s="53" t="s">
        <v>176</v>
      </c>
      <c r="C1887" s="39" t="s">
        <v>5692</v>
      </c>
      <c r="D1887" s="53" t="s">
        <v>5693</v>
      </c>
      <c r="E1887" s="60" t="s">
        <v>5694</v>
      </c>
      <c r="F1887" s="60" t="str">
        <f t="shared" si="29"/>
        <v>沖縄県島尻郡伊平屋村</v>
      </c>
      <c r="G1887" s="61">
        <v>47359</v>
      </c>
      <c r="H1887" s="53" t="s">
        <v>1832</v>
      </c>
      <c r="I1887" s="39" t="s">
        <v>5609</v>
      </c>
      <c r="J1887" s="53" t="s">
        <v>1832</v>
      </c>
      <c r="K1887" s="54" t="s">
        <v>5609</v>
      </c>
    </row>
    <row r="1888" spans="1:11" x14ac:dyDescent="0.45">
      <c r="A1888" s="39" t="s">
        <v>5594</v>
      </c>
      <c r="B1888" s="53" t="s">
        <v>176</v>
      </c>
      <c r="C1888" s="39" t="s">
        <v>5695</v>
      </c>
      <c r="D1888" s="53" t="s">
        <v>5696</v>
      </c>
      <c r="E1888" s="60" t="s">
        <v>5697</v>
      </c>
      <c r="F1888" s="60" t="str">
        <f t="shared" si="29"/>
        <v>沖縄県島尻郡伊是名村</v>
      </c>
      <c r="G1888" s="61">
        <v>47360</v>
      </c>
      <c r="H1888" s="53" t="s">
        <v>1832</v>
      </c>
      <c r="I1888" s="39" t="s">
        <v>5609</v>
      </c>
      <c r="J1888" s="53" t="s">
        <v>1832</v>
      </c>
      <c r="K1888" s="54" t="s">
        <v>5609</v>
      </c>
    </row>
    <row r="1889" spans="1:11" x14ac:dyDescent="0.45">
      <c r="A1889" s="39" t="s">
        <v>5594</v>
      </c>
      <c r="B1889" s="53" t="s">
        <v>176</v>
      </c>
      <c r="C1889" s="39" t="s">
        <v>5698</v>
      </c>
      <c r="D1889" s="53" t="s">
        <v>5699</v>
      </c>
      <c r="E1889" s="60" t="s">
        <v>5700</v>
      </c>
      <c r="F1889" s="60" t="str">
        <f t="shared" si="29"/>
        <v>沖縄県島尻郡久米島町</v>
      </c>
      <c r="G1889" s="61">
        <v>47361</v>
      </c>
      <c r="H1889" s="53" t="s">
        <v>1836</v>
      </c>
      <c r="I1889" s="39" t="s">
        <v>5597</v>
      </c>
      <c r="J1889" s="53" t="s">
        <v>1836</v>
      </c>
      <c r="K1889" s="54" t="s">
        <v>5597</v>
      </c>
    </row>
    <row r="1890" spans="1:11" x14ac:dyDescent="0.45">
      <c r="A1890" s="39" t="s">
        <v>5594</v>
      </c>
      <c r="B1890" s="53" t="s">
        <v>176</v>
      </c>
      <c r="C1890" s="39" t="s">
        <v>5701</v>
      </c>
      <c r="D1890" s="53" t="s">
        <v>5702</v>
      </c>
      <c r="E1890" s="60" t="s">
        <v>5703</v>
      </c>
      <c r="F1890" s="60" t="str">
        <f t="shared" si="29"/>
        <v>沖縄県島尻郡八重瀬町</v>
      </c>
      <c r="G1890" s="61">
        <v>47362</v>
      </c>
      <c r="H1890" s="53" t="s">
        <v>1836</v>
      </c>
      <c r="I1890" s="39" t="s">
        <v>5597</v>
      </c>
      <c r="J1890" s="53" t="s">
        <v>1836</v>
      </c>
      <c r="K1890" s="54" t="s">
        <v>5597</v>
      </c>
    </row>
    <row r="1891" spans="1:11" x14ac:dyDescent="0.45">
      <c r="A1891" s="39" t="s">
        <v>5594</v>
      </c>
      <c r="B1891" s="53" t="s">
        <v>176</v>
      </c>
      <c r="C1891" s="39" t="s">
        <v>5704</v>
      </c>
      <c r="D1891" s="53" t="s">
        <v>5705</v>
      </c>
      <c r="E1891" s="60" t="s">
        <v>5706</v>
      </c>
      <c r="F1891" s="60" t="str">
        <f t="shared" si="29"/>
        <v>沖縄県宮古郡多良間村</v>
      </c>
      <c r="G1891" s="61">
        <v>47375</v>
      </c>
      <c r="H1891" s="53" t="s">
        <v>928</v>
      </c>
      <c r="I1891" s="39" t="s">
        <v>5620</v>
      </c>
      <c r="J1891" s="53" t="s">
        <v>928</v>
      </c>
      <c r="K1891" s="54" t="s">
        <v>5620</v>
      </c>
    </row>
    <row r="1892" spans="1:11" x14ac:dyDescent="0.45">
      <c r="A1892" s="39" t="s">
        <v>5594</v>
      </c>
      <c r="B1892" s="53" t="s">
        <v>176</v>
      </c>
      <c r="C1892" s="39" t="s">
        <v>5707</v>
      </c>
      <c r="D1892" s="53" t="s">
        <v>5708</v>
      </c>
      <c r="E1892" s="60" t="s">
        <v>5709</v>
      </c>
      <c r="F1892" s="60" t="str">
        <f t="shared" si="29"/>
        <v>沖縄県八重山郡竹富町</v>
      </c>
      <c r="G1892" s="61">
        <v>47381</v>
      </c>
      <c r="H1892" s="53" t="s">
        <v>5603</v>
      </c>
      <c r="I1892" s="39" t="s">
        <v>5604</v>
      </c>
      <c r="J1892" s="53" t="s">
        <v>5603</v>
      </c>
      <c r="K1892" s="54" t="s">
        <v>5604</v>
      </c>
    </row>
    <row r="1893" spans="1:11" x14ac:dyDescent="0.45">
      <c r="A1893" s="39" t="s">
        <v>5594</v>
      </c>
      <c r="B1893" s="53" t="s">
        <v>176</v>
      </c>
      <c r="C1893" s="39" t="s">
        <v>5710</v>
      </c>
      <c r="D1893" s="53" t="s">
        <v>5711</v>
      </c>
      <c r="E1893" s="60" t="s">
        <v>5712</v>
      </c>
      <c r="F1893" s="60" t="str">
        <f t="shared" si="29"/>
        <v>沖縄県八重山郡与那国町</v>
      </c>
      <c r="G1893" s="61">
        <v>47382</v>
      </c>
      <c r="H1893" s="53" t="s">
        <v>5603</v>
      </c>
      <c r="I1893" s="39" t="s">
        <v>5604</v>
      </c>
      <c r="J1893" s="53" t="s">
        <v>5603</v>
      </c>
      <c r="K1893" s="54" t="s">
        <v>5604</v>
      </c>
    </row>
    <row r="1894" spans="1:11" x14ac:dyDescent="0.45">
      <c r="F1894" s="60" t="str">
        <f t="shared" si="29"/>
        <v/>
      </c>
    </row>
  </sheetData>
  <autoFilter ref="A1:K1894" xr:uid="{52E3A92D-A064-4CCE-9FC4-289627010348}"/>
  <sortState xmlns:xlrd2="http://schemas.microsoft.com/office/spreadsheetml/2017/richdata2" ref="A2:J1893">
    <sortCondition ref="C2:C1893"/>
  </sortState>
  <phoneticPr fontId="2"/>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6B150E-4036-4BAF-95C5-03957ACB059A}">
  <dimension ref="A1:P55"/>
  <sheetViews>
    <sheetView workbookViewId="0">
      <selection activeCell="K3" sqref="K3:AD6"/>
    </sheetView>
  </sheetViews>
  <sheetFormatPr defaultColWidth="8.69921875" defaultRowHeight="12" x14ac:dyDescent="0.45"/>
  <cols>
    <col min="1" max="1" width="41.19921875" style="36" customWidth="1"/>
    <col min="2" max="3" width="8.69921875" style="36"/>
    <col min="4" max="4" width="41.19921875" style="36" customWidth="1"/>
    <col min="5" max="5" width="8.69921875" style="36"/>
    <col min="6" max="6" width="2.59765625" style="36" customWidth="1"/>
    <col min="7" max="7" width="8.69921875" style="36"/>
    <col min="8" max="8" width="41.19921875" style="36" customWidth="1"/>
    <col min="9" max="9" width="8.69921875" style="36"/>
    <col min="10" max="10" width="2.59765625" style="36" customWidth="1"/>
    <col min="11" max="11" width="8.69921875" style="36"/>
    <col min="12" max="12" width="41.19921875" style="36" customWidth="1"/>
    <col min="13" max="16384" width="8.69921875" style="36"/>
  </cols>
  <sheetData>
    <row r="1" spans="1:16" x14ac:dyDescent="0.45">
      <c r="A1" s="36" t="s">
        <v>5811</v>
      </c>
      <c r="D1" s="36" t="s">
        <v>5814</v>
      </c>
      <c r="H1" s="36" t="s">
        <v>5813</v>
      </c>
      <c r="L1" s="36" t="s">
        <v>5812</v>
      </c>
    </row>
    <row r="3" spans="1:16" x14ac:dyDescent="0.45">
      <c r="A3" s="127" t="s">
        <v>106</v>
      </c>
      <c r="B3" s="128" t="s">
        <v>5831</v>
      </c>
      <c r="D3" s="127" t="s">
        <v>106</v>
      </c>
      <c r="E3" s="128" t="s">
        <v>5831</v>
      </c>
      <c r="F3" s="130"/>
      <c r="H3" s="127" t="s">
        <v>106</v>
      </c>
      <c r="I3" s="128" t="s">
        <v>5831</v>
      </c>
      <c r="J3" s="130"/>
      <c r="L3" s="127" t="s">
        <v>106</v>
      </c>
      <c r="M3" s="128" t="s">
        <v>5831</v>
      </c>
      <c r="O3" s="127" t="s">
        <v>106</v>
      </c>
      <c r="P3" s="128" t="s">
        <v>5831</v>
      </c>
    </row>
    <row r="4" spans="1:16" x14ac:dyDescent="0.45">
      <c r="A4" s="50" t="s">
        <v>196</v>
      </c>
      <c r="B4" s="128" t="s">
        <v>197</v>
      </c>
      <c r="D4" s="50" t="s">
        <v>196</v>
      </c>
      <c r="E4" s="128" t="s">
        <v>197</v>
      </c>
      <c r="F4" s="127"/>
      <c r="H4" s="50" t="s">
        <v>196</v>
      </c>
      <c r="I4" s="128" t="s">
        <v>197</v>
      </c>
      <c r="J4" s="127" t="s">
        <v>135</v>
      </c>
      <c r="L4" s="50" t="s">
        <v>196</v>
      </c>
      <c r="M4" s="128" t="s">
        <v>197</v>
      </c>
      <c r="O4" s="50" t="s">
        <v>196</v>
      </c>
      <c r="P4" s="128" t="s">
        <v>197</v>
      </c>
    </row>
    <row r="5" spans="1:16" x14ac:dyDescent="0.45">
      <c r="A5" s="50"/>
      <c r="B5" s="128"/>
      <c r="D5" s="50"/>
      <c r="E5" s="128"/>
      <c r="F5" s="127"/>
      <c r="H5" s="50"/>
      <c r="I5" s="128"/>
      <c r="J5" s="127"/>
      <c r="L5" s="50"/>
      <c r="M5" s="128"/>
      <c r="O5" s="50"/>
      <c r="P5" s="128"/>
    </row>
    <row r="6" spans="1:16" x14ac:dyDescent="0.45">
      <c r="A6" s="131" t="s">
        <v>5827</v>
      </c>
      <c r="B6" s="39">
        <v>0</v>
      </c>
      <c r="D6" s="131" t="s">
        <v>5827</v>
      </c>
      <c r="E6" s="39">
        <v>0</v>
      </c>
      <c r="F6" s="39"/>
      <c r="H6" s="131" t="s">
        <v>5827</v>
      </c>
      <c r="I6" s="39">
        <v>0</v>
      </c>
      <c r="J6" s="39"/>
      <c r="L6" s="131" t="s">
        <v>5827</v>
      </c>
      <c r="M6" s="39">
        <v>0</v>
      </c>
      <c r="O6" s="131" t="s">
        <v>5827</v>
      </c>
      <c r="P6" s="39">
        <v>0</v>
      </c>
    </row>
    <row r="7" spans="1:16" x14ac:dyDescent="0.45">
      <c r="A7" s="37" t="s">
        <v>5747</v>
      </c>
      <c r="B7" s="39">
        <v>1</v>
      </c>
      <c r="D7" s="37" t="s">
        <v>5777</v>
      </c>
      <c r="E7" s="39">
        <v>31</v>
      </c>
      <c r="F7" s="39">
        <v>1</v>
      </c>
      <c r="H7" s="37" t="s">
        <v>134</v>
      </c>
      <c r="I7" s="39">
        <v>42</v>
      </c>
      <c r="J7" s="39">
        <v>1</v>
      </c>
      <c r="L7" s="37" t="s">
        <v>5809</v>
      </c>
      <c r="M7" s="39">
        <v>75</v>
      </c>
      <c r="O7" s="37" t="s">
        <v>5820</v>
      </c>
      <c r="P7" s="39">
        <v>99</v>
      </c>
    </row>
    <row r="8" spans="1:16" x14ac:dyDescent="0.45">
      <c r="A8" s="37" t="s">
        <v>5748</v>
      </c>
      <c r="B8" s="39">
        <v>2</v>
      </c>
      <c r="D8" s="37" t="s">
        <v>5778</v>
      </c>
      <c r="E8" s="39">
        <v>32</v>
      </c>
      <c r="F8" s="39">
        <v>1</v>
      </c>
      <c r="H8" s="37" t="s">
        <v>133</v>
      </c>
      <c r="I8" s="39">
        <v>51</v>
      </c>
      <c r="J8" s="39">
        <v>1</v>
      </c>
      <c r="L8" s="37" t="s">
        <v>5810</v>
      </c>
      <c r="M8" s="39">
        <v>76</v>
      </c>
    </row>
    <row r="9" spans="1:16" x14ac:dyDescent="0.45">
      <c r="A9" s="37" t="s">
        <v>5749</v>
      </c>
      <c r="B9" s="39">
        <v>3</v>
      </c>
      <c r="D9" s="37" t="s">
        <v>5780</v>
      </c>
      <c r="E9" s="39">
        <v>34</v>
      </c>
      <c r="F9" s="39">
        <v>1</v>
      </c>
      <c r="H9" s="37" t="s">
        <v>5792</v>
      </c>
      <c r="I9" s="39">
        <v>52</v>
      </c>
      <c r="J9" s="39">
        <v>1</v>
      </c>
      <c r="L9" s="37" t="s">
        <v>5820</v>
      </c>
      <c r="M9" s="39">
        <v>99</v>
      </c>
    </row>
    <row r="10" spans="1:16" x14ac:dyDescent="0.45">
      <c r="A10" s="37" t="s">
        <v>5750</v>
      </c>
      <c r="B10" s="39">
        <v>4</v>
      </c>
      <c r="D10" s="37" t="s">
        <v>5781</v>
      </c>
      <c r="E10" s="39">
        <v>35</v>
      </c>
      <c r="F10" s="39">
        <v>1</v>
      </c>
      <c r="H10" s="37" t="s">
        <v>5793</v>
      </c>
      <c r="I10" s="39">
        <v>53</v>
      </c>
      <c r="J10" s="39">
        <v>1</v>
      </c>
    </row>
    <row r="11" spans="1:16" x14ac:dyDescent="0.45">
      <c r="A11" s="37" t="s">
        <v>5751</v>
      </c>
      <c r="B11" s="39">
        <v>5</v>
      </c>
      <c r="D11" s="37" t="s">
        <v>5788</v>
      </c>
      <c r="E11" s="39">
        <v>44</v>
      </c>
      <c r="F11" s="39">
        <v>1</v>
      </c>
      <c r="H11" s="37" t="s">
        <v>5794</v>
      </c>
      <c r="I11" s="39">
        <v>54</v>
      </c>
      <c r="J11" s="39">
        <v>1</v>
      </c>
    </row>
    <row r="12" spans="1:16" x14ac:dyDescent="0.45">
      <c r="A12" s="37" t="s">
        <v>5752</v>
      </c>
      <c r="B12" s="39">
        <v>6</v>
      </c>
      <c r="D12" s="37" t="s">
        <v>5789</v>
      </c>
      <c r="E12" s="39">
        <v>45</v>
      </c>
      <c r="F12" s="39">
        <v>1</v>
      </c>
      <c r="H12" s="37" t="s">
        <v>5795</v>
      </c>
      <c r="I12" s="39">
        <v>55</v>
      </c>
      <c r="J12" s="39">
        <v>1</v>
      </c>
    </row>
    <row r="13" spans="1:16" x14ac:dyDescent="0.45">
      <c r="A13" s="37" t="s">
        <v>5753</v>
      </c>
      <c r="B13" s="39">
        <v>7</v>
      </c>
      <c r="D13" s="37" t="s">
        <v>5790</v>
      </c>
      <c r="E13" s="39">
        <v>46</v>
      </c>
      <c r="F13" s="39">
        <v>1</v>
      </c>
      <c r="H13" s="37" t="s">
        <v>5796</v>
      </c>
      <c r="I13" s="39">
        <v>56</v>
      </c>
      <c r="J13" s="39">
        <v>1</v>
      </c>
    </row>
    <row r="14" spans="1:16" x14ac:dyDescent="0.45">
      <c r="A14" s="37" t="s">
        <v>5754</v>
      </c>
      <c r="B14" s="39">
        <v>8</v>
      </c>
      <c r="D14" s="37" t="s">
        <v>5820</v>
      </c>
      <c r="E14" s="39">
        <v>99</v>
      </c>
      <c r="H14" s="37" t="s">
        <v>5797</v>
      </c>
      <c r="I14" s="39">
        <v>57</v>
      </c>
      <c r="J14" s="39">
        <v>1</v>
      </c>
    </row>
    <row r="15" spans="1:16" x14ac:dyDescent="0.45">
      <c r="A15" s="37" t="s">
        <v>5755</v>
      </c>
      <c r="B15" s="39">
        <v>9</v>
      </c>
      <c r="H15" s="37" t="s">
        <v>5798</v>
      </c>
      <c r="I15" s="39">
        <v>58</v>
      </c>
      <c r="J15" s="39">
        <v>1</v>
      </c>
    </row>
    <row r="16" spans="1:16" x14ac:dyDescent="0.45">
      <c r="A16" s="37" t="s">
        <v>5756</v>
      </c>
      <c r="B16" s="39">
        <v>10</v>
      </c>
      <c r="H16" s="37" t="s">
        <v>5821</v>
      </c>
      <c r="I16" s="39">
        <v>59</v>
      </c>
      <c r="J16" s="39">
        <v>1</v>
      </c>
    </row>
    <row r="17" spans="1:10" x14ac:dyDescent="0.45">
      <c r="A17" s="37" t="s">
        <v>5757</v>
      </c>
      <c r="B17" s="39">
        <v>11</v>
      </c>
      <c r="H17" s="37" t="s">
        <v>5822</v>
      </c>
      <c r="I17" s="39">
        <v>60</v>
      </c>
      <c r="J17" s="39">
        <v>1</v>
      </c>
    </row>
    <row r="18" spans="1:10" x14ac:dyDescent="0.45">
      <c r="A18" s="37" t="s">
        <v>5758</v>
      </c>
      <c r="B18" s="39">
        <v>12</v>
      </c>
      <c r="H18" s="37" t="s">
        <v>5823</v>
      </c>
      <c r="I18" s="39">
        <v>61</v>
      </c>
      <c r="J18" s="39">
        <v>1</v>
      </c>
    </row>
    <row r="19" spans="1:10" x14ac:dyDescent="0.45">
      <c r="A19" s="37" t="s">
        <v>5759</v>
      </c>
      <c r="B19" s="39">
        <v>13</v>
      </c>
      <c r="H19" s="37" t="s">
        <v>5824</v>
      </c>
      <c r="I19" s="39">
        <v>62</v>
      </c>
      <c r="J19" s="39">
        <v>1</v>
      </c>
    </row>
    <row r="20" spans="1:10" x14ac:dyDescent="0.45">
      <c r="A20" s="37" t="s">
        <v>5760</v>
      </c>
      <c r="B20" s="39">
        <v>14</v>
      </c>
      <c r="H20" s="37" t="s">
        <v>5825</v>
      </c>
      <c r="I20" s="39">
        <v>63</v>
      </c>
      <c r="J20" s="39">
        <v>1</v>
      </c>
    </row>
    <row r="21" spans="1:10" x14ac:dyDescent="0.45">
      <c r="A21" s="37" t="s">
        <v>5761</v>
      </c>
      <c r="B21" s="39">
        <v>15</v>
      </c>
      <c r="H21" s="37" t="s">
        <v>5826</v>
      </c>
      <c r="I21" s="39">
        <v>64</v>
      </c>
      <c r="J21" s="39">
        <v>1</v>
      </c>
    </row>
    <row r="22" spans="1:10" x14ac:dyDescent="0.45">
      <c r="A22" s="37" t="s">
        <v>5762</v>
      </c>
      <c r="B22" s="39">
        <v>16</v>
      </c>
      <c r="H22" s="37" t="s">
        <v>5799</v>
      </c>
      <c r="I22" s="39">
        <v>65</v>
      </c>
      <c r="J22" s="39">
        <v>1</v>
      </c>
    </row>
    <row r="23" spans="1:10" x14ac:dyDescent="0.45">
      <c r="A23" s="37" t="s">
        <v>5763</v>
      </c>
      <c r="B23" s="39">
        <v>17</v>
      </c>
      <c r="H23" s="37" t="s">
        <v>5800</v>
      </c>
      <c r="I23" s="39">
        <v>66</v>
      </c>
      <c r="J23" s="39">
        <v>1</v>
      </c>
    </row>
    <row r="24" spans="1:10" x14ac:dyDescent="0.45">
      <c r="A24" s="37" t="s">
        <v>5764</v>
      </c>
      <c r="B24" s="39">
        <v>18</v>
      </c>
      <c r="H24" s="37" t="s">
        <v>5801</v>
      </c>
      <c r="I24" s="39">
        <v>67</v>
      </c>
      <c r="J24" s="39">
        <v>1</v>
      </c>
    </row>
    <row r="25" spans="1:10" x14ac:dyDescent="0.45">
      <c r="A25" s="37" t="s">
        <v>5765</v>
      </c>
      <c r="B25" s="39">
        <v>19</v>
      </c>
      <c r="H25" s="37" t="s">
        <v>5802</v>
      </c>
      <c r="I25" s="39">
        <v>68</v>
      </c>
      <c r="J25" s="39">
        <v>1</v>
      </c>
    </row>
    <row r="26" spans="1:10" x14ac:dyDescent="0.45">
      <c r="A26" s="37" t="s">
        <v>5766</v>
      </c>
      <c r="B26" s="39">
        <v>20</v>
      </c>
      <c r="H26" s="37" t="s">
        <v>5803</v>
      </c>
      <c r="I26" s="39">
        <v>69</v>
      </c>
      <c r="J26" s="39">
        <v>1</v>
      </c>
    </row>
    <row r="27" spans="1:10" x14ac:dyDescent="0.45">
      <c r="A27" s="37" t="s">
        <v>5767</v>
      </c>
      <c r="B27" s="39">
        <v>21</v>
      </c>
      <c r="H27" s="37" t="s">
        <v>5804</v>
      </c>
      <c r="I27" s="39">
        <v>70</v>
      </c>
      <c r="J27" s="39">
        <v>1</v>
      </c>
    </row>
    <row r="28" spans="1:10" x14ac:dyDescent="0.45">
      <c r="A28" s="37" t="s">
        <v>5768</v>
      </c>
      <c r="B28" s="39">
        <v>22</v>
      </c>
      <c r="H28" s="37" t="s">
        <v>5805</v>
      </c>
      <c r="I28" s="39">
        <v>71</v>
      </c>
      <c r="J28" s="39">
        <v>1</v>
      </c>
    </row>
    <row r="29" spans="1:10" x14ac:dyDescent="0.45">
      <c r="A29" s="37" t="s">
        <v>5769</v>
      </c>
      <c r="B29" s="39">
        <v>23</v>
      </c>
      <c r="H29" s="37" t="s">
        <v>5806</v>
      </c>
      <c r="I29" s="39">
        <v>72</v>
      </c>
      <c r="J29" s="39">
        <v>1</v>
      </c>
    </row>
    <row r="30" spans="1:10" x14ac:dyDescent="0.45">
      <c r="A30" s="37" t="s">
        <v>5770</v>
      </c>
      <c r="B30" s="39">
        <v>24</v>
      </c>
      <c r="H30" s="37" t="s">
        <v>5807</v>
      </c>
      <c r="I30" s="39">
        <v>73</v>
      </c>
      <c r="J30" s="39">
        <v>1</v>
      </c>
    </row>
    <row r="31" spans="1:10" x14ac:dyDescent="0.45">
      <c r="A31" s="37" t="s">
        <v>5771</v>
      </c>
      <c r="B31" s="39">
        <v>25</v>
      </c>
      <c r="H31" s="37" t="s">
        <v>5808</v>
      </c>
      <c r="I31" s="39">
        <v>74</v>
      </c>
      <c r="J31" s="39">
        <v>1</v>
      </c>
    </row>
    <row r="32" spans="1:10" x14ac:dyDescent="0.45">
      <c r="A32" s="37" t="s">
        <v>5772</v>
      </c>
      <c r="B32" s="39">
        <v>26</v>
      </c>
      <c r="H32" s="37" t="s">
        <v>5820</v>
      </c>
      <c r="I32" s="39">
        <v>99</v>
      </c>
    </row>
    <row r="33" spans="1:2" x14ac:dyDescent="0.45">
      <c r="A33" s="37" t="s">
        <v>5773</v>
      </c>
      <c r="B33" s="39">
        <v>27</v>
      </c>
    </row>
    <row r="34" spans="1:2" x14ac:dyDescent="0.45">
      <c r="A34" s="37" t="s">
        <v>5774</v>
      </c>
      <c r="B34" s="39">
        <v>28</v>
      </c>
    </row>
    <row r="35" spans="1:2" x14ac:dyDescent="0.45">
      <c r="A35" s="37" t="s">
        <v>5775</v>
      </c>
      <c r="B35" s="39">
        <v>29</v>
      </c>
    </row>
    <row r="36" spans="1:2" x14ac:dyDescent="0.45">
      <c r="A36" s="37" t="s">
        <v>5776</v>
      </c>
      <c r="B36" s="39">
        <v>30</v>
      </c>
    </row>
    <row r="37" spans="1:2" x14ac:dyDescent="0.45">
      <c r="A37" s="37" t="s">
        <v>5777</v>
      </c>
      <c r="B37" s="39">
        <v>31</v>
      </c>
    </row>
    <row r="38" spans="1:2" x14ac:dyDescent="0.45">
      <c r="A38" s="37" t="s">
        <v>5778</v>
      </c>
      <c r="B38" s="39">
        <v>32</v>
      </c>
    </row>
    <row r="39" spans="1:2" x14ac:dyDescent="0.45">
      <c r="A39" s="37" t="s">
        <v>5779</v>
      </c>
      <c r="B39" s="39">
        <v>33</v>
      </c>
    </row>
    <row r="40" spans="1:2" x14ac:dyDescent="0.45">
      <c r="A40" s="37" t="s">
        <v>5780</v>
      </c>
      <c r="B40" s="39">
        <v>34</v>
      </c>
    </row>
    <row r="41" spans="1:2" x14ac:dyDescent="0.45">
      <c r="A41" s="37" t="s">
        <v>5781</v>
      </c>
      <c r="B41" s="39">
        <v>35</v>
      </c>
    </row>
    <row r="42" spans="1:2" x14ac:dyDescent="0.45">
      <c r="A42" s="37" t="s">
        <v>5782</v>
      </c>
      <c r="B42" s="39">
        <v>36</v>
      </c>
    </row>
    <row r="43" spans="1:2" x14ac:dyDescent="0.45">
      <c r="A43" s="37" t="s">
        <v>5783</v>
      </c>
      <c r="B43" s="39">
        <v>37</v>
      </c>
    </row>
    <row r="44" spans="1:2" x14ac:dyDescent="0.45">
      <c r="A44" s="37" t="s">
        <v>5784</v>
      </c>
      <c r="B44" s="39">
        <v>38</v>
      </c>
    </row>
    <row r="45" spans="1:2" x14ac:dyDescent="0.45">
      <c r="A45" s="37" t="s">
        <v>5785</v>
      </c>
      <c r="B45" s="39">
        <v>39</v>
      </c>
    </row>
    <row r="46" spans="1:2" x14ac:dyDescent="0.45">
      <c r="A46" s="37" t="s">
        <v>5786</v>
      </c>
      <c r="B46" s="39">
        <v>40</v>
      </c>
    </row>
    <row r="47" spans="1:2" x14ac:dyDescent="0.45">
      <c r="A47" s="37" t="s">
        <v>5819</v>
      </c>
      <c r="B47" s="39">
        <v>41</v>
      </c>
    </row>
    <row r="48" spans="1:2" x14ac:dyDescent="0.45">
      <c r="A48" s="37" t="s">
        <v>134</v>
      </c>
      <c r="B48" s="39">
        <v>42</v>
      </c>
    </row>
    <row r="49" spans="1:2" x14ac:dyDescent="0.45">
      <c r="A49" s="37" t="s">
        <v>5787</v>
      </c>
      <c r="B49" s="39">
        <v>43</v>
      </c>
    </row>
    <row r="50" spans="1:2" x14ac:dyDescent="0.45">
      <c r="A50" s="37" t="s">
        <v>5791</v>
      </c>
      <c r="B50" s="39">
        <v>47</v>
      </c>
    </row>
    <row r="51" spans="1:2" x14ac:dyDescent="0.45">
      <c r="A51" s="37" t="s">
        <v>130</v>
      </c>
      <c r="B51" s="39">
        <v>48</v>
      </c>
    </row>
    <row r="52" spans="1:2" x14ac:dyDescent="0.45">
      <c r="A52" s="37" t="s">
        <v>131</v>
      </c>
      <c r="B52" s="39">
        <v>49</v>
      </c>
    </row>
    <row r="53" spans="1:2" x14ac:dyDescent="0.45">
      <c r="A53" s="37" t="s">
        <v>132</v>
      </c>
      <c r="B53" s="39">
        <v>50</v>
      </c>
    </row>
    <row r="54" spans="1:2" x14ac:dyDescent="0.45">
      <c r="A54" s="37" t="s">
        <v>133</v>
      </c>
      <c r="B54" s="39">
        <v>51</v>
      </c>
    </row>
    <row r="55" spans="1:2" x14ac:dyDescent="0.45">
      <c r="A55" s="37" t="s">
        <v>5820</v>
      </c>
      <c r="B55" s="39">
        <v>99</v>
      </c>
    </row>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2</vt:i4>
      </vt:variant>
    </vt:vector>
  </HeadingPairs>
  <TitlesOfParts>
    <vt:vector size="7" baseType="lpstr">
      <vt:lpstr>【別添様式１】医療機関の基本的情報（医療機関→都道府県）</vt:lpstr>
      <vt:lpstr>【別添様式２】病棟別病床の運用状況（医療機関→都道府県） </vt:lpstr>
      <vt:lpstr>選択肢用データ</vt:lpstr>
      <vt:lpstr>医療圏と構想区域</vt:lpstr>
      <vt:lpstr>入院料に関する選択肢</vt:lpstr>
      <vt:lpstr>'【別添様式１】医療機関の基本的情報（医療機関→都道府県）'!Print_Area</vt:lpstr>
      <vt:lpstr>'【別添様式２】病棟別病床の運用状況（医療機関→都道府県） '!Print_Area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2026-06-16T04:07:31Z</dcterms:modified>
</cp:coreProperties>
</file>