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120" windowHeight="10065"/>
  </bookViews>
  <sheets>
    <sheet name="INDEX" sheetId="10" r:id="rId1"/>
    <sheet name="第１表" sheetId="2" r:id="rId2"/>
    <sheet name="第２表" sheetId="3" r:id="rId3"/>
    <sheet name="第３表" sheetId="4" r:id="rId4"/>
    <sheet name="第４表" sheetId="5" r:id="rId5"/>
    <sheet name="第５表" sheetId="6" r:id="rId6"/>
    <sheet name="第６表" sheetId="7" r:id="rId7"/>
    <sheet name="第７表" sheetId="8" r:id="rId8"/>
    <sheet name="第８表" sheetId="9" r:id="rId9"/>
  </sheets>
  <definedNames>
    <definedName name="_xlnm.Print_Area" localSheetId="1">第１表!$A$1:$BH$52</definedName>
    <definedName name="_xlnm.Print_Area" localSheetId="2">第２表!$A$1:$BH$52</definedName>
    <definedName name="_xlnm.Print_Area" localSheetId="3">第３表!$A$1:$T$42</definedName>
    <definedName name="_xlnm.Print_Area" localSheetId="4">第４表!$A$1:$T$42</definedName>
    <definedName name="_xlnm.Print_Area" localSheetId="5">第５表!$A$1:$T$42</definedName>
    <definedName name="_xlnm.Print_Area" localSheetId="6">第６表!$A$1:$T$42</definedName>
    <definedName name="_xlnm.Print_Area" localSheetId="7">第７表!$A$1:$DF$20</definedName>
    <definedName name="_xlnm.Print_Area" localSheetId="8">第８表!$A$1:$CU$24</definedName>
  </definedNames>
  <calcPr calcId="145621"/>
</workbook>
</file>

<file path=xl/calcChain.xml><?xml version="1.0" encoding="utf-8"?>
<calcChain xmlns="http://schemas.openxmlformats.org/spreadsheetml/2006/main">
  <c r="CU22" i="9" l="1"/>
  <c r="CS22" i="9"/>
  <c r="CJ22" i="9"/>
  <c r="CH22" i="9"/>
  <c r="CF22" i="9"/>
  <c r="CD22" i="9"/>
  <c r="BY22" i="9"/>
  <c r="BW22" i="9"/>
  <c r="BU22" i="9"/>
  <c r="BS22" i="9"/>
  <c r="BN22" i="9"/>
  <c r="BL22" i="9"/>
  <c r="BJ22" i="9"/>
  <c r="BH22" i="9"/>
  <c r="BC22" i="9"/>
  <c r="BA22" i="9"/>
  <c r="AY22" i="9"/>
  <c r="AW22" i="9"/>
  <c r="AR22" i="9"/>
  <c r="AP22" i="9"/>
  <c r="AN22" i="9"/>
  <c r="AL22" i="9"/>
  <c r="AE22" i="9"/>
  <c r="AC22" i="9"/>
  <c r="AA22" i="9"/>
  <c r="V22" i="9"/>
  <c r="T22" i="9"/>
  <c r="P22" i="9"/>
  <c r="K22" i="9"/>
  <c r="I22" i="9"/>
  <c r="G22" i="9"/>
  <c r="E22" i="9"/>
  <c r="CU21" i="9"/>
  <c r="CS21" i="9"/>
  <c r="CJ21" i="9"/>
  <c r="CH21" i="9"/>
  <c r="CF21" i="9"/>
  <c r="CD21" i="9"/>
  <c r="BY21" i="9"/>
  <c r="BW21" i="9"/>
  <c r="BU21" i="9"/>
  <c r="BS21" i="9"/>
  <c r="BN21" i="9"/>
  <c r="BL21" i="9"/>
  <c r="BJ21" i="9"/>
  <c r="BH21" i="9"/>
  <c r="BC21" i="9"/>
  <c r="BA21" i="9"/>
  <c r="AY21" i="9"/>
  <c r="AW21" i="9"/>
  <c r="AR21" i="9"/>
  <c r="AP21" i="9"/>
  <c r="AN21" i="9"/>
  <c r="AL21" i="9"/>
  <c r="AE21" i="9"/>
  <c r="AC21" i="9"/>
  <c r="AA21" i="9"/>
  <c r="V21" i="9"/>
  <c r="T21" i="9"/>
  <c r="P21" i="9"/>
  <c r="K21" i="9"/>
  <c r="I21" i="9"/>
  <c r="G21" i="9"/>
  <c r="E21" i="9"/>
  <c r="CU20" i="9"/>
  <c r="CS20" i="9"/>
  <c r="CJ20" i="9"/>
  <c r="CH20" i="9"/>
  <c r="CF20" i="9"/>
  <c r="CD20" i="9"/>
  <c r="BY20" i="9"/>
  <c r="BW20" i="9"/>
  <c r="BU20" i="9"/>
  <c r="BS20" i="9"/>
  <c r="BN20" i="9"/>
  <c r="BL20" i="9"/>
  <c r="BJ20" i="9"/>
  <c r="BH20" i="9"/>
  <c r="BC20" i="9"/>
  <c r="BA20" i="9"/>
  <c r="AY20" i="9"/>
  <c r="AW20" i="9"/>
  <c r="AR20" i="9"/>
  <c r="AP20" i="9"/>
  <c r="AN20" i="9"/>
  <c r="AL20" i="9"/>
  <c r="AE20" i="9"/>
  <c r="AC20" i="9"/>
  <c r="AA20" i="9"/>
  <c r="V20" i="9"/>
  <c r="T20" i="9"/>
  <c r="P20" i="9"/>
  <c r="K20" i="9"/>
  <c r="I20" i="9"/>
  <c r="G20" i="9"/>
  <c r="E20" i="9"/>
  <c r="CU19" i="9"/>
  <c r="CS19" i="9"/>
  <c r="CJ19" i="9"/>
  <c r="CH19" i="9"/>
  <c r="CF19" i="9"/>
  <c r="CD19" i="9"/>
  <c r="BY19" i="9"/>
  <c r="BW19" i="9"/>
  <c r="BU19" i="9"/>
  <c r="BS19" i="9"/>
  <c r="BN19" i="9"/>
  <c r="BL19" i="9"/>
  <c r="BJ19" i="9"/>
  <c r="BH19" i="9"/>
  <c r="BC19" i="9"/>
  <c r="BA19" i="9"/>
  <c r="AY19" i="9"/>
  <c r="AW19" i="9"/>
  <c r="AR19" i="9"/>
  <c r="AP19" i="9"/>
  <c r="AN19" i="9"/>
  <c r="AL19" i="9"/>
  <c r="AE19" i="9"/>
  <c r="AC19" i="9"/>
  <c r="AA19" i="9"/>
  <c r="V19" i="9"/>
  <c r="T19" i="9"/>
  <c r="P19" i="9"/>
  <c r="K19" i="9"/>
  <c r="I19" i="9"/>
  <c r="G19" i="9"/>
  <c r="E19" i="9"/>
  <c r="BC17" i="9"/>
  <c r="BA17" i="9"/>
  <c r="G17" i="9"/>
  <c r="E17" i="9"/>
  <c r="BU16" i="9"/>
  <c r="BS16" i="9"/>
  <c r="AY16" i="9"/>
  <c r="AW16" i="9"/>
  <c r="AR16" i="9"/>
  <c r="AP16" i="9"/>
  <c r="AN16" i="9"/>
  <c r="AL16" i="9"/>
  <c r="AC16" i="9"/>
  <c r="AA16" i="9"/>
  <c r="G16" i="9"/>
  <c r="E16" i="9"/>
  <c r="CU15" i="9"/>
  <c r="CS15" i="9"/>
  <c r="BY15" i="9"/>
  <c r="BW15" i="9"/>
  <c r="BU15" i="9"/>
  <c r="BS15" i="9"/>
  <c r="BJ15" i="9"/>
  <c r="BH15" i="9"/>
  <c r="AY15" i="9"/>
  <c r="AW15" i="9"/>
  <c r="AN15" i="9"/>
  <c r="AL15" i="9"/>
  <c r="AC15" i="9"/>
  <c r="AA15" i="9"/>
  <c r="K15" i="9"/>
  <c r="I15" i="9"/>
  <c r="G15" i="9"/>
  <c r="E15" i="9"/>
  <c r="BY14" i="9"/>
  <c r="BW14" i="9"/>
  <c r="BU14" i="9"/>
  <c r="BS14" i="9"/>
  <c r="BJ14" i="9"/>
  <c r="BH14" i="9"/>
  <c r="BC14" i="9"/>
  <c r="BA14" i="9"/>
  <c r="AY14" i="9"/>
  <c r="AW14" i="9"/>
  <c r="AR14" i="9"/>
  <c r="AP14" i="9"/>
  <c r="AN14" i="9"/>
  <c r="AL14" i="9"/>
  <c r="AE14" i="9"/>
  <c r="AC14" i="9"/>
  <c r="AA14" i="9"/>
  <c r="V14" i="9"/>
  <c r="T14" i="9"/>
  <c r="K14" i="9"/>
  <c r="I14" i="9"/>
  <c r="G14" i="9"/>
  <c r="E14" i="9"/>
  <c r="CU13" i="9"/>
  <c r="CS13" i="9"/>
  <c r="CF13" i="9"/>
  <c r="CD13" i="9"/>
  <c r="BY13" i="9"/>
  <c r="BW13" i="9"/>
  <c r="BU13" i="9"/>
  <c r="BS13" i="9"/>
  <c r="BN13" i="9"/>
  <c r="BL13" i="9"/>
  <c r="BJ13" i="9"/>
  <c r="BH13" i="9"/>
  <c r="BC13" i="9"/>
  <c r="BA13" i="9"/>
  <c r="AY13" i="9"/>
  <c r="AW13" i="9"/>
  <c r="AR13" i="9"/>
  <c r="AP13" i="9"/>
  <c r="AN13" i="9"/>
  <c r="AL13" i="9"/>
  <c r="AE13" i="9"/>
  <c r="AC13" i="9"/>
  <c r="AA13" i="9"/>
  <c r="V13" i="9"/>
  <c r="T13" i="9"/>
  <c r="P13" i="9"/>
  <c r="K13" i="9"/>
  <c r="I13" i="9"/>
  <c r="G13" i="9"/>
  <c r="E13" i="9"/>
  <c r="CU12" i="9"/>
  <c r="CS12" i="9"/>
  <c r="CJ12" i="9"/>
  <c r="CH12" i="9"/>
  <c r="CF12" i="9"/>
  <c r="CD12" i="9"/>
  <c r="BY12" i="9"/>
  <c r="BW12" i="9"/>
  <c r="BU12" i="9"/>
  <c r="BS12" i="9"/>
  <c r="BN12" i="9"/>
  <c r="BL12" i="9"/>
  <c r="BJ12" i="9"/>
  <c r="BH12" i="9"/>
  <c r="BC12" i="9"/>
  <c r="BA12" i="9"/>
  <c r="AY12" i="9"/>
  <c r="AW12" i="9"/>
  <c r="AR12" i="9"/>
  <c r="AP12" i="9"/>
  <c r="AN12" i="9"/>
  <c r="AL12" i="9"/>
  <c r="AC12" i="9"/>
  <c r="AA12" i="9"/>
  <c r="V12" i="9"/>
  <c r="T12" i="9"/>
  <c r="K12" i="9"/>
  <c r="I12" i="9"/>
  <c r="G12" i="9"/>
  <c r="E12" i="9"/>
  <c r="CU11" i="9"/>
  <c r="CS11" i="9"/>
  <c r="CJ11" i="9"/>
  <c r="CH11" i="9"/>
  <c r="CF11" i="9"/>
  <c r="CD11" i="9"/>
  <c r="BY11" i="9"/>
  <c r="BW11" i="9"/>
  <c r="BU11" i="9"/>
  <c r="BS11" i="9"/>
  <c r="BN11" i="9"/>
  <c r="BL11" i="9"/>
  <c r="BJ11" i="9"/>
  <c r="BH11" i="9"/>
  <c r="BC11" i="9"/>
  <c r="BA11" i="9"/>
  <c r="AY11" i="9"/>
  <c r="AW11" i="9"/>
  <c r="AR11" i="9"/>
  <c r="AP11" i="9"/>
  <c r="AN11" i="9"/>
  <c r="AL11" i="9"/>
  <c r="AE11" i="9"/>
  <c r="AC11" i="9"/>
  <c r="AA11" i="9"/>
  <c r="V11" i="9"/>
  <c r="T11" i="9"/>
  <c r="P11" i="9"/>
  <c r="K11" i="9"/>
  <c r="I11" i="9"/>
  <c r="G11" i="9"/>
  <c r="E11" i="9"/>
  <c r="CU10" i="9"/>
  <c r="CS10" i="9"/>
  <c r="CJ10" i="9"/>
  <c r="CH10" i="9"/>
  <c r="CF10" i="9"/>
  <c r="CD10" i="9"/>
  <c r="BY10" i="9"/>
  <c r="BW10" i="9"/>
  <c r="BU10" i="9"/>
  <c r="BS10" i="9"/>
  <c r="BN10" i="9"/>
  <c r="BL10" i="9"/>
  <c r="BJ10" i="9"/>
  <c r="BH10" i="9"/>
  <c r="BC10" i="9"/>
  <c r="BA10" i="9"/>
  <c r="AY10" i="9"/>
  <c r="AW10" i="9"/>
  <c r="AR10" i="9"/>
  <c r="AP10" i="9"/>
  <c r="AN10" i="9"/>
  <c r="AL10" i="9"/>
  <c r="AC10" i="9"/>
  <c r="AA10" i="9"/>
  <c r="V10" i="9"/>
  <c r="T10" i="9"/>
  <c r="K10" i="9"/>
  <c r="I10" i="9"/>
  <c r="G10" i="9"/>
  <c r="E10" i="9"/>
  <c r="CU9" i="9"/>
  <c r="CS9" i="9"/>
  <c r="CJ9" i="9"/>
  <c r="CH9" i="9"/>
  <c r="CF9" i="9"/>
  <c r="CD9" i="9"/>
  <c r="BY9" i="9"/>
  <c r="BW9" i="9"/>
  <c r="BU9" i="9"/>
  <c r="BS9" i="9"/>
  <c r="BN9" i="9"/>
  <c r="BL9" i="9"/>
  <c r="BJ9" i="9"/>
  <c r="BH9" i="9"/>
  <c r="BC9" i="9"/>
  <c r="BA9" i="9"/>
  <c r="AY9" i="9"/>
  <c r="AW9" i="9"/>
  <c r="AR9" i="9"/>
  <c r="AP9" i="9"/>
  <c r="AN9" i="9"/>
  <c r="AL9" i="9"/>
  <c r="AC9" i="9"/>
  <c r="AA9" i="9"/>
  <c r="V9" i="9"/>
  <c r="T9" i="9"/>
  <c r="R9" i="9"/>
  <c r="K9" i="9"/>
  <c r="I9" i="9"/>
  <c r="G9" i="9"/>
  <c r="E9" i="9"/>
  <c r="CU8" i="9"/>
  <c r="CS8" i="9"/>
  <c r="CJ8" i="9"/>
  <c r="CH8" i="9"/>
  <c r="CF8" i="9"/>
  <c r="CD8" i="9"/>
  <c r="BY8" i="9"/>
  <c r="BW8" i="9"/>
  <c r="BU8" i="9"/>
  <c r="BS8" i="9"/>
  <c r="BN8" i="9"/>
  <c r="BL8" i="9"/>
  <c r="BJ8" i="9"/>
  <c r="BH8" i="9"/>
  <c r="BC8" i="9"/>
  <c r="BA8" i="9"/>
  <c r="AY8" i="9"/>
  <c r="AW8" i="9"/>
  <c r="AR8" i="9"/>
  <c r="AP8" i="9"/>
  <c r="AN8" i="9"/>
  <c r="AN7" i="9" s="1"/>
  <c r="AL8" i="9"/>
  <c r="AC8" i="9"/>
  <c r="AA8" i="9"/>
  <c r="V8" i="9"/>
  <c r="T8" i="9"/>
  <c r="K8" i="9"/>
  <c r="I8" i="9"/>
  <c r="G8" i="9"/>
  <c r="E8" i="9"/>
  <c r="CP7" i="9"/>
  <c r="CQ10" i="9" s="1"/>
  <c r="CQ7" i="9" s="1"/>
  <c r="CN7" i="9"/>
  <c r="CO10" i="9" s="1"/>
  <c r="AF7" i="9"/>
  <c r="AG22" i="9" s="1"/>
  <c r="AD7" i="9"/>
  <c r="AE10" i="9" s="1"/>
  <c r="AE7" i="9" s="1"/>
  <c r="Q7" i="9"/>
  <c r="R13" i="9" s="1"/>
  <c r="O7" i="9"/>
  <c r="P9" i="9" s="1"/>
  <c r="P7" i="9" s="1"/>
  <c r="CO19" i="9" l="1"/>
  <c r="CO20" i="9"/>
  <c r="CO21" i="9"/>
  <c r="CO22" i="9"/>
  <c r="AG11" i="9"/>
  <c r="AG13" i="9"/>
  <c r="R19" i="9"/>
  <c r="CQ19" i="9"/>
  <c r="R20" i="9"/>
  <c r="CQ20" i="9"/>
  <c r="R21" i="9"/>
  <c r="CQ21" i="9"/>
  <c r="R22" i="9"/>
  <c r="CQ22" i="9"/>
  <c r="CO8" i="9"/>
  <c r="CO7" i="9" s="1"/>
  <c r="R11" i="9"/>
  <c r="R7" i="9" s="1"/>
  <c r="AG14" i="9"/>
  <c r="AG19" i="9"/>
  <c r="AG20" i="9"/>
  <c r="AG21" i="9"/>
  <c r="AG7" i="9" l="1"/>
  <c r="CH19" i="8" l="1"/>
  <c r="BL19" i="8"/>
  <c r="AL19" i="8"/>
  <c r="E19" i="8"/>
  <c r="CD18" i="8"/>
  <c r="AL18" i="8"/>
  <c r="E18" i="8"/>
  <c r="CH17" i="8"/>
  <c r="BL17" i="8"/>
  <c r="AP17" i="8"/>
  <c r="P17" i="8"/>
  <c r="CZ16" i="8"/>
  <c r="CD16" i="8"/>
  <c r="BH16" i="8"/>
  <c r="AE16" i="8"/>
  <c r="E16" i="8"/>
  <c r="CQ15" i="8"/>
  <c r="CO15" i="8"/>
  <c r="BU15" i="8"/>
  <c r="BS15" i="8"/>
  <c r="AY15" i="8"/>
  <c r="AW15" i="8"/>
  <c r="T15" i="8"/>
  <c r="DD14" i="8"/>
  <c r="CH14" i="8"/>
  <c r="BL14" i="8"/>
  <c r="AP14" i="8"/>
  <c r="P14" i="8"/>
  <c r="CZ13" i="8"/>
  <c r="CD13" i="8"/>
  <c r="BH13" i="8"/>
  <c r="AE13" i="8"/>
  <c r="E13" i="8"/>
  <c r="CH12" i="8"/>
  <c r="BL12" i="8"/>
  <c r="AP12" i="8"/>
  <c r="P12" i="8"/>
  <c r="CS11" i="8"/>
  <c r="BL11" i="8"/>
  <c r="BA11" i="8"/>
  <c r="AG11" i="8"/>
  <c r="P11" i="8"/>
  <c r="E11" i="8"/>
  <c r="DF10" i="8"/>
  <c r="CO10" i="8"/>
  <c r="CD10" i="8"/>
  <c r="BS10" i="8"/>
  <c r="BC10" i="8"/>
  <c r="AY10" i="8"/>
  <c r="AL10" i="8"/>
  <c r="AC10" i="8"/>
  <c r="AA10" i="8"/>
  <c r="P10" i="8"/>
  <c r="E10" i="8"/>
  <c r="CZ9" i="8"/>
  <c r="CQ9" i="8"/>
  <c r="CO9" i="8"/>
  <c r="CD9" i="8"/>
  <c r="BU9" i="8"/>
  <c r="BS9" i="8"/>
  <c r="BH9" i="8"/>
  <c r="AY9" i="8"/>
  <c r="AW9" i="8"/>
  <c r="AL9" i="8"/>
  <c r="AC9" i="8"/>
  <c r="AA9" i="8"/>
  <c r="P9" i="8"/>
  <c r="E9" i="8"/>
  <c r="CS8" i="8"/>
  <c r="CJ8" i="8"/>
  <c r="CH8" i="8"/>
  <c r="BW8" i="8"/>
  <c r="BN8" i="8"/>
  <c r="BL8" i="8"/>
  <c r="BA8" i="8"/>
  <c r="AR8" i="8"/>
  <c r="AP8" i="8"/>
  <c r="AE8" i="8"/>
  <c r="V8" i="8"/>
  <c r="T8" i="8"/>
  <c r="I8" i="8"/>
  <c r="DE7" i="8"/>
  <c r="DF14" i="8" s="1"/>
  <c r="DC7" i="8"/>
  <c r="DA7" i="8"/>
  <c r="DB9" i="8" s="1"/>
  <c r="CY7" i="8"/>
  <c r="CZ14" i="8" s="1"/>
  <c r="CT7" i="8"/>
  <c r="CR7" i="8"/>
  <c r="CP7" i="8"/>
  <c r="CN7" i="8"/>
  <c r="CI7" i="8"/>
  <c r="CJ12" i="8" s="1"/>
  <c r="CG7" i="8"/>
  <c r="CE7" i="8"/>
  <c r="CC7" i="8"/>
  <c r="BX7" i="8"/>
  <c r="BV7" i="8"/>
  <c r="BT7" i="8"/>
  <c r="BR7" i="8"/>
  <c r="BM7" i="8"/>
  <c r="BN14" i="8" s="1"/>
  <c r="BK7" i="8"/>
  <c r="BI7" i="8"/>
  <c r="BG7" i="8"/>
  <c r="BB7" i="8"/>
  <c r="AZ7" i="8"/>
  <c r="AX7" i="8"/>
  <c r="AV7" i="8"/>
  <c r="AQ7" i="8"/>
  <c r="AR12" i="8" s="1"/>
  <c r="AO7" i="8"/>
  <c r="AM7" i="8"/>
  <c r="AN10" i="8" s="1"/>
  <c r="AK7" i="8"/>
  <c r="AF7" i="8"/>
  <c r="AD7" i="8"/>
  <c r="AB7" i="8"/>
  <c r="Z7" i="8"/>
  <c r="AA16" i="8" s="1"/>
  <c r="U7" i="8"/>
  <c r="S7" i="8"/>
  <c r="Q7" i="8"/>
  <c r="O7" i="8"/>
  <c r="P15" i="8" s="1"/>
  <c r="J7" i="8"/>
  <c r="K8" i="8" s="1"/>
  <c r="H7" i="8"/>
  <c r="F7" i="8"/>
  <c r="D7" i="8"/>
  <c r="E15" i="8" s="1"/>
  <c r="G15" i="8" l="1"/>
  <c r="G17" i="8"/>
  <c r="G14" i="8"/>
  <c r="G12" i="8"/>
  <c r="G8" i="8"/>
  <c r="G11" i="8"/>
  <c r="G19" i="8"/>
  <c r="G18" i="8"/>
  <c r="R15" i="8"/>
  <c r="R19" i="8"/>
  <c r="R18" i="8"/>
  <c r="R16" i="8"/>
  <c r="R13" i="8"/>
  <c r="R8" i="8"/>
  <c r="BJ19" i="8"/>
  <c r="BJ17" i="8"/>
  <c r="BJ14" i="8"/>
  <c r="BJ12" i="8"/>
  <c r="BJ18" i="8"/>
  <c r="BJ15" i="8"/>
  <c r="BJ11" i="8"/>
  <c r="BJ10" i="8"/>
  <c r="BJ8" i="8"/>
  <c r="CF19" i="8"/>
  <c r="CF17" i="8"/>
  <c r="CF14" i="8"/>
  <c r="CF12" i="8"/>
  <c r="CF15" i="8"/>
  <c r="CF8" i="8"/>
  <c r="CF18" i="8"/>
  <c r="G9" i="8"/>
  <c r="CF10" i="8"/>
  <c r="AG19" i="8"/>
  <c r="AG18" i="8"/>
  <c r="AG15" i="8"/>
  <c r="AG17" i="8"/>
  <c r="AG14" i="8"/>
  <c r="AG12" i="8"/>
  <c r="AG10" i="8"/>
  <c r="AG9" i="8"/>
  <c r="BC18" i="8"/>
  <c r="BC16" i="8"/>
  <c r="BC15" i="8"/>
  <c r="BC13" i="8"/>
  <c r="BC19" i="8"/>
  <c r="BC17" i="8"/>
  <c r="BC14" i="8"/>
  <c r="BC12" i="8"/>
  <c r="BC9" i="8"/>
  <c r="BC11" i="8"/>
  <c r="BY16" i="8"/>
  <c r="BY15" i="8"/>
  <c r="BY13" i="8"/>
  <c r="BY19" i="8"/>
  <c r="BY17" i="8"/>
  <c r="BY14" i="8"/>
  <c r="BY12" i="8"/>
  <c r="BY10" i="8"/>
  <c r="BY9" i="8"/>
  <c r="CU16" i="8"/>
  <c r="CU15" i="8"/>
  <c r="CU13" i="8"/>
  <c r="CU19" i="8"/>
  <c r="CU18" i="8"/>
  <c r="CU17" i="8"/>
  <c r="CU14" i="8"/>
  <c r="CU12" i="8"/>
  <c r="CU9" i="8"/>
  <c r="BN10" i="8"/>
  <c r="AN11" i="8"/>
  <c r="BN11" i="8"/>
  <c r="CU11" i="8"/>
  <c r="AG13" i="8"/>
  <c r="CF13" i="8"/>
  <c r="R14" i="8"/>
  <c r="AG16" i="8"/>
  <c r="CF16" i="8"/>
  <c r="R17" i="8"/>
  <c r="AC16" i="8"/>
  <c r="AC8" i="8"/>
  <c r="AC7" i="8" s="1"/>
  <c r="AY19" i="8"/>
  <c r="AY17" i="8"/>
  <c r="AY14" i="8"/>
  <c r="AY12" i="8"/>
  <c r="AY16" i="8"/>
  <c r="AY13" i="8"/>
  <c r="AY8" i="8"/>
  <c r="BU19" i="8"/>
  <c r="BU17" i="8"/>
  <c r="BU14" i="8"/>
  <c r="BU12" i="8"/>
  <c r="BU16" i="8"/>
  <c r="BU13" i="8"/>
  <c r="BU8" i="8"/>
  <c r="BU11" i="8"/>
  <c r="BU10" i="8"/>
  <c r="CQ19" i="8"/>
  <c r="CQ17" i="8"/>
  <c r="CQ14" i="8"/>
  <c r="CQ12" i="8"/>
  <c r="CQ11" i="8"/>
  <c r="CQ16" i="8"/>
  <c r="CQ13" i="8"/>
  <c r="CQ8" i="8"/>
  <c r="AG8" i="8"/>
  <c r="AG7" i="8" s="1"/>
  <c r="BC8" i="8"/>
  <c r="BY8" i="8"/>
  <c r="CU8" i="8"/>
  <c r="R9" i="8"/>
  <c r="AN9" i="8"/>
  <c r="BJ9" i="8"/>
  <c r="CF9" i="8"/>
  <c r="R10" i="8"/>
  <c r="CQ10" i="8"/>
  <c r="AY11" i="8"/>
  <c r="BY11" i="8"/>
  <c r="K19" i="8"/>
  <c r="K18" i="8"/>
  <c r="K17" i="8"/>
  <c r="K16" i="8"/>
  <c r="K14" i="8"/>
  <c r="K13" i="8"/>
  <c r="K12" i="8"/>
  <c r="K15" i="8"/>
  <c r="K11" i="8"/>
  <c r="K10" i="8"/>
  <c r="K9" i="8"/>
  <c r="K7" i="8" s="1"/>
  <c r="AN17" i="8"/>
  <c r="AN16" i="8"/>
  <c r="AN14" i="8"/>
  <c r="AN13" i="8"/>
  <c r="AN12" i="8"/>
  <c r="AN15" i="8"/>
  <c r="AN8" i="8"/>
  <c r="AN19" i="8"/>
  <c r="AN18" i="8"/>
  <c r="DB14" i="8"/>
  <c r="DB15" i="8"/>
  <c r="DB10" i="8"/>
  <c r="DB7" i="8" s="1"/>
  <c r="G10" i="8"/>
  <c r="V17" i="8"/>
  <c r="V14" i="8"/>
  <c r="V13" i="8"/>
  <c r="V12" i="8"/>
  <c r="V10" i="8"/>
  <c r="V9" i="8"/>
  <c r="V11" i="8"/>
  <c r="AR15" i="8"/>
  <c r="AR11" i="8"/>
  <c r="AR9" i="8"/>
  <c r="AR10" i="8"/>
  <c r="AR17" i="8"/>
  <c r="BN18" i="8"/>
  <c r="BN16" i="8"/>
  <c r="BN15" i="8"/>
  <c r="BN13" i="8"/>
  <c r="BN9" i="8"/>
  <c r="BN7" i="8" s="1"/>
  <c r="BN19" i="8"/>
  <c r="BN17" i="8"/>
  <c r="CJ18" i="8"/>
  <c r="CJ16" i="8"/>
  <c r="CJ15" i="8"/>
  <c r="CJ13" i="8"/>
  <c r="CJ11" i="8"/>
  <c r="CJ9" i="8"/>
  <c r="CJ7" i="8" s="1"/>
  <c r="CJ10" i="8"/>
  <c r="CJ19" i="8"/>
  <c r="CJ17" i="8"/>
  <c r="DF19" i="8"/>
  <c r="DF18" i="8"/>
  <c r="DF17" i="8"/>
  <c r="DF16" i="8"/>
  <c r="DF15" i="8"/>
  <c r="DF13" i="8"/>
  <c r="DF12" i="8"/>
  <c r="DF11" i="8"/>
  <c r="DF9" i="8"/>
  <c r="DF8" i="8"/>
  <c r="CU10" i="8"/>
  <c r="R11" i="8"/>
  <c r="CF11" i="8"/>
  <c r="R12" i="8"/>
  <c r="BN12" i="8"/>
  <c r="G13" i="8"/>
  <c r="BJ13" i="8"/>
  <c r="DB13" i="8"/>
  <c r="AR14" i="8"/>
  <c r="CJ14" i="8"/>
  <c r="V15" i="8"/>
  <c r="G16" i="8"/>
  <c r="BJ16" i="8"/>
  <c r="DB16" i="8"/>
  <c r="I19" i="8"/>
  <c r="I18" i="8"/>
  <c r="I17" i="8"/>
  <c r="I16" i="8"/>
  <c r="I14" i="8"/>
  <c r="I13" i="8"/>
  <c r="I12" i="8"/>
  <c r="I11" i="8"/>
  <c r="T17" i="8"/>
  <c r="T14" i="8"/>
  <c r="T13" i="8"/>
  <c r="T12" i="8"/>
  <c r="T11" i="8"/>
  <c r="AE19" i="8"/>
  <c r="AE18" i="8"/>
  <c r="AE15" i="8"/>
  <c r="AL17" i="8"/>
  <c r="AL16" i="8"/>
  <c r="AL14" i="8"/>
  <c r="AL13" i="8"/>
  <c r="AL12" i="8"/>
  <c r="AL11" i="8"/>
  <c r="AP15" i="8"/>
  <c r="AP10" i="8"/>
  <c r="AP7" i="8" s="1"/>
  <c r="AW19" i="8"/>
  <c r="AW17" i="8"/>
  <c r="AW14" i="8"/>
  <c r="AW12" i="8"/>
  <c r="AW11" i="8"/>
  <c r="BA18" i="8"/>
  <c r="BA16" i="8"/>
  <c r="BA15" i="8"/>
  <c r="BA13" i="8"/>
  <c r="BA7" i="8" s="1"/>
  <c r="BA10" i="8"/>
  <c r="BH19" i="8"/>
  <c r="BH17" i="8"/>
  <c r="BH14" i="8"/>
  <c r="BH12" i="8"/>
  <c r="BH11" i="8"/>
  <c r="BL18" i="8"/>
  <c r="BL16" i="8"/>
  <c r="BL15" i="8"/>
  <c r="BL13" i="8"/>
  <c r="BL10" i="8"/>
  <c r="BS19" i="8"/>
  <c r="BS17" i="8"/>
  <c r="BS14" i="8"/>
  <c r="BS12" i="8"/>
  <c r="BS11" i="8"/>
  <c r="BW16" i="8"/>
  <c r="BW15" i="8"/>
  <c r="BW13" i="8"/>
  <c r="BW10" i="8"/>
  <c r="CD19" i="8"/>
  <c r="CD17" i="8"/>
  <c r="CD14" i="8"/>
  <c r="CD12" i="8"/>
  <c r="CD11" i="8"/>
  <c r="CH18" i="8"/>
  <c r="CH16" i="8"/>
  <c r="CH15" i="8"/>
  <c r="CH13" i="8"/>
  <c r="CH10" i="8"/>
  <c r="CO19" i="8"/>
  <c r="CO17" i="8"/>
  <c r="CO14" i="8"/>
  <c r="CO12" i="8"/>
  <c r="CO11" i="8"/>
  <c r="CS16" i="8"/>
  <c r="CS15" i="8"/>
  <c r="CS13" i="8"/>
  <c r="CS10" i="8"/>
  <c r="DD19" i="8"/>
  <c r="DD18" i="8"/>
  <c r="DD17" i="8"/>
  <c r="DD16" i="8"/>
  <c r="DD15" i="8"/>
  <c r="DD13" i="8"/>
  <c r="DD12" i="8"/>
  <c r="DD11" i="8"/>
  <c r="DD10" i="8"/>
  <c r="E8" i="8"/>
  <c r="P8" i="8"/>
  <c r="AA8" i="8"/>
  <c r="AA7" i="8" s="1"/>
  <c r="AL8" i="8"/>
  <c r="AL7" i="8" s="1"/>
  <c r="AW8" i="8"/>
  <c r="BH8" i="8"/>
  <c r="BS8" i="8"/>
  <c r="CD8" i="8"/>
  <c r="CD7" i="8" s="1"/>
  <c r="CO8" i="8"/>
  <c r="DD8" i="8"/>
  <c r="I9" i="8"/>
  <c r="T9" i="8"/>
  <c r="T7" i="8" s="1"/>
  <c r="AE9" i="8"/>
  <c r="AE7" i="8" s="1"/>
  <c r="AP9" i="8"/>
  <c r="BA9" i="8"/>
  <c r="BL9" i="8"/>
  <c r="BL7" i="8" s="1"/>
  <c r="BW9" i="8"/>
  <c r="BW7" i="8" s="1"/>
  <c r="CH9" i="8"/>
  <c r="CS9" i="8"/>
  <c r="CS7" i="8" s="1"/>
  <c r="DD9" i="8"/>
  <c r="I10" i="8"/>
  <c r="T10" i="8"/>
  <c r="AE10" i="8"/>
  <c r="BH10" i="8"/>
  <c r="CZ10" i="8"/>
  <c r="CZ7" i="8" s="1"/>
  <c r="AP11" i="8"/>
  <c r="CH11" i="8"/>
  <c r="CH7" i="8" s="1"/>
  <c r="E12" i="8"/>
  <c r="AE12" i="8"/>
  <c r="BA12" i="8"/>
  <c r="BW12" i="8"/>
  <c r="CS12" i="8"/>
  <c r="P13" i="8"/>
  <c r="AW13" i="8"/>
  <c r="BS13" i="8"/>
  <c r="CO13" i="8"/>
  <c r="E14" i="8"/>
  <c r="AE14" i="8"/>
  <c r="BA14" i="8"/>
  <c r="BW14" i="8"/>
  <c r="CS14" i="8"/>
  <c r="I15" i="8"/>
  <c r="AL15" i="8"/>
  <c r="BH15" i="8"/>
  <c r="CD15" i="8"/>
  <c r="CZ15" i="8"/>
  <c r="P16" i="8"/>
  <c r="AW16" i="8"/>
  <c r="BS16" i="8"/>
  <c r="CO16" i="8"/>
  <c r="E17" i="8"/>
  <c r="AE17" i="8"/>
  <c r="BA17" i="8"/>
  <c r="BW17" i="8"/>
  <c r="CS17" i="8"/>
  <c r="P18" i="8"/>
  <c r="BH18" i="8"/>
  <c r="CS18" i="8"/>
  <c r="P19" i="8"/>
  <c r="BA19" i="8"/>
  <c r="BW19" i="8"/>
  <c r="CS19" i="8"/>
  <c r="AW10" i="8"/>
  <c r="AE11" i="8"/>
  <c r="BW11" i="8"/>
  <c r="R7" i="8" l="1"/>
  <c r="I7" i="8"/>
  <c r="BS7" i="8"/>
  <c r="CU7" i="8"/>
  <c r="CQ7" i="8"/>
  <c r="CF7" i="8"/>
  <c r="G7" i="8"/>
  <c r="DD7" i="8"/>
  <c r="BH7" i="8"/>
  <c r="P7" i="8"/>
  <c r="BY7" i="8"/>
  <c r="AY7" i="8"/>
  <c r="CO7" i="8"/>
  <c r="AW7" i="8"/>
  <c r="E7" i="8"/>
  <c r="DF7" i="8"/>
  <c r="AR7" i="8"/>
  <c r="V7" i="8"/>
  <c r="AN7" i="8"/>
  <c r="BC7" i="8"/>
  <c r="BU7" i="8"/>
  <c r="BJ7" i="8"/>
  <c r="F41" i="7" l="1"/>
  <c r="F40" i="7"/>
  <c r="J39" i="7"/>
  <c r="J38" i="7"/>
  <c r="J37" i="7"/>
  <c r="J36" i="7"/>
  <c r="F35" i="7"/>
  <c r="I34" i="7"/>
  <c r="J34" i="7" s="1"/>
  <c r="G34" i="7"/>
  <c r="H34" i="7" s="1"/>
  <c r="E34" i="7"/>
  <c r="F34" i="7" s="1"/>
  <c r="C34" i="7"/>
  <c r="D34" i="7" s="1"/>
  <c r="I33" i="7"/>
  <c r="J33" i="7" s="1"/>
  <c r="G33" i="7"/>
  <c r="H33" i="7" s="1"/>
  <c r="E33" i="7"/>
  <c r="F33" i="7" s="1"/>
  <c r="C33" i="7"/>
  <c r="D33" i="7" s="1"/>
  <c r="F32" i="7"/>
  <c r="F31" i="7" s="1"/>
  <c r="I31" i="7"/>
  <c r="J41" i="7" s="1"/>
  <c r="G31" i="7"/>
  <c r="H39" i="7" s="1"/>
  <c r="E31" i="7"/>
  <c r="F37" i="7" s="1"/>
  <c r="C31" i="7"/>
  <c r="D41" i="7" s="1"/>
  <c r="S21" i="7"/>
  <c r="Q21" i="7"/>
  <c r="O21" i="7"/>
  <c r="M21" i="7"/>
  <c r="I21" i="7"/>
  <c r="G21" i="7"/>
  <c r="E21" i="7"/>
  <c r="C21" i="7"/>
  <c r="S20" i="7"/>
  <c r="Q20" i="7"/>
  <c r="O20" i="7"/>
  <c r="M20" i="7"/>
  <c r="I20" i="7"/>
  <c r="G20" i="7"/>
  <c r="E20" i="7"/>
  <c r="C20" i="7"/>
  <c r="S18" i="7"/>
  <c r="T28" i="7" s="1"/>
  <c r="O18" i="7"/>
  <c r="P25" i="7" s="1"/>
  <c r="I18" i="7"/>
  <c r="J28" i="7" s="1"/>
  <c r="E18" i="7"/>
  <c r="F19" i="7" s="1"/>
  <c r="R15" i="7"/>
  <c r="H15" i="7"/>
  <c r="R14" i="7"/>
  <c r="H14" i="7"/>
  <c r="R13" i="7"/>
  <c r="H13" i="7"/>
  <c r="R11" i="7"/>
  <c r="H11" i="7"/>
  <c r="R10" i="7"/>
  <c r="H10" i="7"/>
  <c r="R9" i="7"/>
  <c r="H9" i="7"/>
  <c r="S8" i="7"/>
  <c r="R8" i="7"/>
  <c r="Q8" i="7"/>
  <c r="O8" i="7"/>
  <c r="P8" i="7" s="1"/>
  <c r="N8" i="7"/>
  <c r="M8" i="7"/>
  <c r="I8" i="7"/>
  <c r="H8" i="7"/>
  <c r="G8" i="7"/>
  <c r="E8" i="7"/>
  <c r="F8" i="7" s="1"/>
  <c r="D8" i="7"/>
  <c r="C8" i="7"/>
  <c r="S7" i="7"/>
  <c r="R7" i="7"/>
  <c r="Q7" i="7"/>
  <c r="O7" i="7"/>
  <c r="P7" i="7" s="1"/>
  <c r="N7" i="7"/>
  <c r="M7" i="7"/>
  <c r="I7" i="7"/>
  <c r="H7" i="7"/>
  <c r="H5" i="7" s="1"/>
  <c r="G7" i="7"/>
  <c r="E7" i="7"/>
  <c r="F7" i="7" s="1"/>
  <c r="D7" i="7"/>
  <c r="C7" i="7"/>
  <c r="R6" i="7"/>
  <c r="P6" i="7"/>
  <c r="S5" i="7"/>
  <c r="Q5" i="7"/>
  <c r="O5" i="7"/>
  <c r="M5" i="7"/>
  <c r="N13" i="7" s="1"/>
  <c r="I5" i="7"/>
  <c r="G5" i="7"/>
  <c r="E5" i="7"/>
  <c r="C5" i="7"/>
  <c r="D14" i="7" s="1"/>
  <c r="D20" i="7" l="1"/>
  <c r="D21" i="7"/>
  <c r="J15" i="7"/>
  <c r="J13" i="7"/>
  <c r="J11" i="7"/>
  <c r="J10" i="7"/>
  <c r="J9" i="7"/>
  <c r="T14" i="7"/>
  <c r="T13" i="7"/>
  <c r="T10" i="7"/>
  <c r="T9" i="7"/>
  <c r="T6" i="7"/>
  <c r="T5" i="7" s="1"/>
  <c r="T15" i="7"/>
  <c r="J7" i="7"/>
  <c r="J5" i="7" s="1"/>
  <c r="J8" i="7"/>
  <c r="F5" i="7"/>
  <c r="H21" i="7"/>
  <c r="F15" i="7"/>
  <c r="F14" i="7"/>
  <c r="F13" i="7"/>
  <c r="F11" i="7"/>
  <c r="F10" i="7"/>
  <c r="F9" i="7"/>
  <c r="P15" i="7"/>
  <c r="P14" i="7"/>
  <c r="P5" i="7" s="1"/>
  <c r="P11" i="7"/>
  <c r="P10" i="7"/>
  <c r="P9" i="7"/>
  <c r="P13" i="7"/>
  <c r="R5" i="7"/>
  <c r="T7" i="7"/>
  <c r="T8" i="7"/>
  <c r="T19" i="7"/>
  <c r="J20" i="7"/>
  <c r="J18" i="7" s="1"/>
  <c r="T20" i="7"/>
  <c r="J21" i="7"/>
  <c r="T21" i="7"/>
  <c r="T22" i="7"/>
  <c r="D32" i="7"/>
  <c r="D31" i="7" s="1"/>
  <c r="D35" i="7"/>
  <c r="H37" i="7"/>
  <c r="T23" i="7"/>
  <c r="F26" i="7"/>
  <c r="D39" i="7"/>
  <c r="D6" i="7"/>
  <c r="D5" i="7" s="1"/>
  <c r="D12" i="7"/>
  <c r="N14" i="7"/>
  <c r="D15" i="7"/>
  <c r="N15" i="7"/>
  <c r="C18" i="7"/>
  <c r="G18" i="7"/>
  <c r="M18" i="7"/>
  <c r="Q18" i="7"/>
  <c r="P19" i="7"/>
  <c r="F22" i="7"/>
  <c r="P22" i="7"/>
  <c r="F24" i="7"/>
  <c r="T24" i="7"/>
  <c r="P27" i="7"/>
  <c r="H32" i="7"/>
  <c r="H35" i="7"/>
  <c r="D37" i="7"/>
  <c r="F38" i="7"/>
  <c r="F39" i="7"/>
  <c r="H40" i="7"/>
  <c r="H41" i="7"/>
  <c r="F20" i="7"/>
  <c r="F18" i="7" s="1"/>
  <c r="P20" i="7"/>
  <c r="F21" i="7"/>
  <c r="P21" i="7"/>
  <c r="J22" i="7"/>
  <c r="P23" i="7"/>
  <c r="H36" i="7"/>
  <c r="F23" i="7"/>
  <c r="P24" i="7"/>
  <c r="P26" i="7"/>
  <c r="F28" i="7"/>
  <c r="P28" i="7"/>
  <c r="N6" i="7"/>
  <c r="N5" i="7" s="1"/>
  <c r="D9" i="7"/>
  <c r="N9" i="7"/>
  <c r="D10" i="7"/>
  <c r="N10" i="7"/>
  <c r="D11" i="7"/>
  <c r="N11" i="7"/>
  <c r="D13" i="7"/>
  <c r="J26" i="7"/>
  <c r="T26" i="7"/>
  <c r="T27" i="7"/>
  <c r="J32" i="7"/>
  <c r="J35" i="7"/>
  <c r="H38" i="7"/>
  <c r="J40" i="7"/>
  <c r="R22" i="7" l="1"/>
  <c r="R19" i="7"/>
  <c r="R28" i="7"/>
  <c r="R26" i="7"/>
  <c r="T18" i="7"/>
  <c r="R21" i="7"/>
  <c r="H31" i="7"/>
  <c r="N23" i="7"/>
  <c r="N26" i="7"/>
  <c r="N27" i="7"/>
  <c r="N22" i="7"/>
  <c r="N19" i="7"/>
  <c r="N18" i="7" s="1"/>
  <c r="N28" i="7"/>
  <c r="N24" i="7"/>
  <c r="N20" i="7"/>
  <c r="H24" i="7"/>
  <c r="H22" i="7"/>
  <c r="H19" i="7"/>
  <c r="H28" i="7"/>
  <c r="H26" i="7"/>
  <c r="H23" i="7"/>
  <c r="H27" i="7"/>
  <c r="R20" i="7"/>
  <c r="J31" i="7"/>
  <c r="P18" i="7"/>
  <c r="D22" i="7"/>
  <c r="D28" i="7"/>
  <c r="D19" i="7"/>
  <c r="D18" i="7" s="1"/>
  <c r="D26" i="7"/>
  <c r="H20" i="7"/>
  <c r="N21" i="7"/>
  <c r="H18" i="7" l="1"/>
  <c r="R18" i="7"/>
  <c r="F41" i="6" l="1"/>
  <c r="D41" i="6"/>
  <c r="J39" i="6"/>
  <c r="J38" i="6"/>
  <c r="J37" i="6"/>
  <c r="J36" i="6"/>
  <c r="J35" i="6"/>
  <c r="J34" i="6"/>
  <c r="J33" i="6"/>
  <c r="J32" i="6"/>
  <c r="I31" i="6"/>
  <c r="J41" i="6" s="1"/>
  <c r="J31" i="6" s="1"/>
  <c r="G31" i="6"/>
  <c r="H40" i="6" s="1"/>
  <c r="E31" i="6"/>
  <c r="F40" i="6" s="1"/>
  <c r="C31" i="6"/>
  <c r="D40" i="6" s="1"/>
  <c r="N28" i="6"/>
  <c r="D28" i="6"/>
  <c r="N27" i="6"/>
  <c r="H27" i="6"/>
  <c r="N26" i="6"/>
  <c r="R25" i="6"/>
  <c r="H25" i="6"/>
  <c r="R24" i="6"/>
  <c r="H24" i="6"/>
  <c r="N23" i="6"/>
  <c r="N22" i="6"/>
  <c r="R21" i="6"/>
  <c r="H21" i="6"/>
  <c r="R20" i="6"/>
  <c r="H20" i="6"/>
  <c r="R19" i="6"/>
  <c r="H19" i="6"/>
  <c r="S18" i="6"/>
  <c r="T26" i="6" s="1"/>
  <c r="Q18" i="6"/>
  <c r="R28" i="6" s="1"/>
  <c r="O18" i="6"/>
  <c r="P25" i="6" s="1"/>
  <c r="M18" i="6"/>
  <c r="N24" i="6" s="1"/>
  <c r="I18" i="6"/>
  <c r="J23" i="6" s="1"/>
  <c r="G18" i="6"/>
  <c r="H28" i="6" s="1"/>
  <c r="E18" i="6"/>
  <c r="F25" i="6" s="1"/>
  <c r="C18" i="6"/>
  <c r="D21" i="6" s="1"/>
  <c r="R15" i="6"/>
  <c r="H15" i="6"/>
  <c r="R14" i="6"/>
  <c r="D14" i="6"/>
  <c r="N13" i="6"/>
  <c r="D13" i="6"/>
  <c r="H12" i="6"/>
  <c r="R11" i="6"/>
  <c r="H11" i="6"/>
  <c r="F11" i="6"/>
  <c r="R10" i="6"/>
  <c r="P10" i="6"/>
  <c r="H10" i="6"/>
  <c r="F10" i="6"/>
  <c r="R9" i="6"/>
  <c r="P9" i="6"/>
  <c r="H9" i="6"/>
  <c r="F9" i="6"/>
  <c r="R8" i="6"/>
  <c r="P8" i="6"/>
  <c r="H8" i="6"/>
  <c r="F8" i="6"/>
  <c r="R7" i="6"/>
  <c r="P7" i="6"/>
  <c r="H7" i="6"/>
  <c r="F7" i="6"/>
  <c r="R6" i="6"/>
  <c r="P6" i="6"/>
  <c r="H6" i="6"/>
  <c r="F6" i="6"/>
  <c r="S5" i="6"/>
  <c r="T13" i="6" s="1"/>
  <c r="Q5" i="6"/>
  <c r="R13" i="6" s="1"/>
  <c r="O5" i="6"/>
  <c r="P15" i="6" s="1"/>
  <c r="M5" i="6"/>
  <c r="N10" i="6" s="1"/>
  <c r="I5" i="6"/>
  <c r="J15" i="6" s="1"/>
  <c r="H5" i="6"/>
  <c r="G5" i="6"/>
  <c r="E5" i="6"/>
  <c r="F15" i="6" s="1"/>
  <c r="C5" i="6"/>
  <c r="D11" i="6" s="1"/>
  <c r="F5" i="6" l="1"/>
  <c r="J22" i="6"/>
  <c r="P24" i="6"/>
  <c r="J28" i="6"/>
  <c r="T28" i="6"/>
  <c r="T11" i="6"/>
  <c r="J12" i="6"/>
  <c r="T15" i="6"/>
  <c r="T19" i="6"/>
  <c r="T18" i="6" s="1"/>
  <c r="T20" i="6"/>
  <c r="T21" i="6"/>
  <c r="F23" i="6"/>
  <c r="P23" i="6"/>
  <c r="T25" i="6"/>
  <c r="D32" i="6"/>
  <c r="D35" i="6"/>
  <c r="J6" i="6"/>
  <c r="T6" i="6"/>
  <c r="J7" i="6"/>
  <c r="T7" i="6"/>
  <c r="J8" i="6"/>
  <c r="T8" i="6"/>
  <c r="J9" i="6"/>
  <c r="T9" i="6"/>
  <c r="J10" i="6"/>
  <c r="T10" i="6"/>
  <c r="N11" i="6"/>
  <c r="D12" i="6"/>
  <c r="R12" i="6"/>
  <c r="R5" i="6" s="1"/>
  <c r="D15" i="6"/>
  <c r="N15" i="6"/>
  <c r="D19" i="6"/>
  <c r="D18" i="6" s="1"/>
  <c r="N19" i="6"/>
  <c r="N18" i="6" s="1"/>
  <c r="D20" i="6"/>
  <c r="N20" i="6"/>
  <c r="N21" i="6"/>
  <c r="F22" i="6"/>
  <c r="P22" i="6"/>
  <c r="H23" i="6"/>
  <c r="H18" i="6" s="1"/>
  <c r="R23" i="6"/>
  <c r="R18" i="6" s="1"/>
  <c r="J24" i="6"/>
  <c r="T24" i="6"/>
  <c r="N25" i="6"/>
  <c r="F26" i="6"/>
  <c r="R26" i="6"/>
  <c r="P27" i="6"/>
  <c r="F28" i="6"/>
  <c r="P28" i="6"/>
  <c r="F32" i="6"/>
  <c r="F33" i="6"/>
  <c r="F34" i="6"/>
  <c r="F35" i="6"/>
  <c r="F36" i="6"/>
  <c r="F37" i="6"/>
  <c r="F38" i="6"/>
  <c r="F39" i="6"/>
  <c r="H41" i="6"/>
  <c r="T22" i="6"/>
  <c r="F24" i="6"/>
  <c r="T27" i="6"/>
  <c r="J19" i="6"/>
  <c r="J18" i="6" s="1"/>
  <c r="J20" i="6"/>
  <c r="J21" i="6"/>
  <c r="J25" i="6"/>
  <c r="P26" i="6"/>
  <c r="D33" i="6"/>
  <c r="D34" i="6"/>
  <c r="D36" i="6"/>
  <c r="D37" i="6"/>
  <c r="D38" i="6"/>
  <c r="D39" i="6"/>
  <c r="D6" i="6"/>
  <c r="N6" i="6"/>
  <c r="D7" i="6"/>
  <c r="N7" i="6"/>
  <c r="D8" i="6"/>
  <c r="N8" i="6"/>
  <c r="D9" i="6"/>
  <c r="N9" i="6"/>
  <c r="D10" i="6"/>
  <c r="P11" i="6"/>
  <c r="P5" i="6" s="1"/>
  <c r="F12" i="6"/>
  <c r="T12" i="6"/>
  <c r="F19" i="6"/>
  <c r="P19" i="6"/>
  <c r="F20" i="6"/>
  <c r="P20" i="6"/>
  <c r="F21" i="6"/>
  <c r="P21" i="6"/>
  <c r="H22" i="6"/>
  <c r="R22" i="6"/>
  <c r="T23" i="6"/>
  <c r="H26" i="6"/>
  <c r="R27" i="6"/>
  <c r="H32" i="6"/>
  <c r="H33" i="6"/>
  <c r="H34" i="6"/>
  <c r="H35" i="6"/>
  <c r="H36" i="6"/>
  <c r="H37" i="6"/>
  <c r="H38" i="6"/>
  <c r="H39" i="6"/>
  <c r="P18" i="6" l="1"/>
  <c r="N5" i="6"/>
  <c r="F31" i="6"/>
  <c r="J5" i="6"/>
  <c r="F18" i="6"/>
  <c r="D5" i="6"/>
  <c r="H31" i="6"/>
  <c r="D31" i="6"/>
  <c r="T5" i="6"/>
  <c r="I34" i="5" l="1"/>
  <c r="J34" i="5" s="1"/>
  <c r="G34" i="5"/>
  <c r="H34" i="5" s="1"/>
  <c r="E34" i="5"/>
  <c r="F34" i="5" s="1"/>
  <c r="C34" i="5"/>
  <c r="D34" i="5" s="1"/>
  <c r="I33" i="5"/>
  <c r="J33" i="5" s="1"/>
  <c r="G33" i="5"/>
  <c r="H33" i="5" s="1"/>
  <c r="E33" i="5"/>
  <c r="F33" i="5" s="1"/>
  <c r="C33" i="5"/>
  <c r="D33" i="5" s="1"/>
  <c r="I31" i="5"/>
  <c r="J41" i="5" s="1"/>
  <c r="G31" i="5"/>
  <c r="H39" i="5" s="1"/>
  <c r="E31" i="5"/>
  <c r="F37" i="5" s="1"/>
  <c r="C31" i="5"/>
  <c r="D37" i="5" s="1"/>
  <c r="S21" i="5"/>
  <c r="Q21" i="5"/>
  <c r="O21" i="5"/>
  <c r="M21" i="5"/>
  <c r="I21" i="5"/>
  <c r="G21" i="5"/>
  <c r="E21" i="5"/>
  <c r="C21" i="5"/>
  <c r="S20" i="5"/>
  <c r="Q20" i="5"/>
  <c r="O20" i="5"/>
  <c r="M20" i="5"/>
  <c r="I20" i="5"/>
  <c r="G20" i="5"/>
  <c r="E20" i="5"/>
  <c r="C20" i="5"/>
  <c r="S18" i="5"/>
  <c r="T28" i="5" s="1"/>
  <c r="Q18" i="5"/>
  <c r="R22" i="5" s="1"/>
  <c r="O18" i="5"/>
  <c r="P25" i="5" s="1"/>
  <c r="M18" i="5"/>
  <c r="N23" i="5" s="1"/>
  <c r="I18" i="5"/>
  <c r="J28" i="5" s="1"/>
  <c r="G18" i="5"/>
  <c r="H24" i="5" s="1"/>
  <c r="E18" i="5"/>
  <c r="F19" i="5" s="1"/>
  <c r="C18" i="5"/>
  <c r="D21" i="5" s="1"/>
  <c r="J9" i="5"/>
  <c r="T8" i="5"/>
  <c r="S8" i="5"/>
  <c r="Q8" i="5"/>
  <c r="O8" i="5"/>
  <c r="M8" i="5"/>
  <c r="J8" i="5"/>
  <c r="I8" i="5"/>
  <c r="H8" i="5"/>
  <c r="G8" i="5"/>
  <c r="E8" i="5"/>
  <c r="C8" i="5"/>
  <c r="T7" i="5"/>
  <c r="S7" i="5"/>
  <c r="R7" i="5"/>
  <c r="Q7" i="5"/>
  <c r="O7" i="5"/>
  <c r="M7" i="5"/>
  <c r="J7" i="5"/>
  <c r="J5" i="5" s="1"/>
  <c r="I7" i="5"/>
  <c r="H7" i="5"/>
  <c r="G7" i="5"/>
  <c r="E7" i="5"/>
  <c r="C7" i="5"/>
  <c r="T6" i="5"/>
  <c r="S5" i="5"/>
  <c r="Q5" i="5"/>
  <c r="O5" i="5"/>
  <c r="P7" i="5" s="1"/>
  <c r="M5" i="5"/>
  <c r="I5" i="5"/>
  <c r="G5" i="5"/>
  <c r="E5" i="5"/>
  <c r="C5" i="5"/>
  <c r="D14" i="5" l="1"/>
  <c r="D13" i="5"/>
  <c r="D11" i="5"/>
  <c r="D10" i="5"/>
  <c r="D9" i="5"/>
  <c r="D15" i="5"/>
  <c r="D12" i="5"/>
  <c r="N13" i="5"/>
  <c r="N11" i="5"/>
  <c r="N10" i="5"/>
  <c r="N9" i="5"/>
  <c r="N6" i="5"/>
  <c r="N15" i="5"/>
  <c r="N14" i="5"/>
  <c r="N8" i="5"/>
  <c r="D6" i="5"/>
  <c r="D5" i="5" s="1"/>
  <c r="D7" i="5"/>
  <c r="F15" i="5"/>
  <c r="F14" i="5"/>
  <c r="F13" i="5"/>
  <c r="F11" i="5"/>
  <c r="F10" i="5"/>
  <c r="F9" i="5"/>
  <c r="P6" i="5"/>
  <c r="P5" i="5" s="1"/>
  <c r="P8" i="5"/>
  <c r="H14" i="5"/>
  <c r="H5" i="5" s="1"/>
  <c r="H13" i="5"/>
  <c r="H11" i="5"/>
  <c r="H10" i="5"/>
  <c r="H9" i="5"/>
  <c r="H15" i="5"/>
  <c r="R13" i="5"/>
  <c r="R11" i="5"/>
  <c r="R10" i="5"/>
  <c r="R9" i="5"/>
  <c r="R6" i="5"/>
  <c r="R15" i="5"/>
  <c r="R14" i="5"/>
  <c r="R8" i="5"/>
  <c r="T5" i="5"/>
  <c r="F7" i="5"/>
  <c r="F5" i="5" s="1"/>
  <c r="F8" i="5"/>
  <c r="J13" i="5"/>
  <c r="J11" i="5"/>
  <c r="J10" i="5"/>
  <c r="J15" i="5"/>
  <c r="T13" i="5"/>
  <c r="T10" i="5"/>
  <c r="T9" i="5"/>
  <c r="T15" i="5"/>
  <c r="T14" i="5"/>
  <c r="N7" i="5"/>
  <c r="D8" i="5"/>
  <c r="P15" i="5"/>
  <c r="P14" i="5"/>
  <c r="P13" i="5"/>
  <c r="P11" i="5"/>
  <c r="P10" i="5"/>
  <c r="P9" i="5"/>
  <c r="H19" i="5"/>
  <c r="T19" i="5"/>
  <c r="F20" i="5"/>
  <c r="F18" i="5" s="1"/>
  <c r="J20" i="5"/>
  <c r="J18" i="5" s="1"/>
  <c r="P20" i="5"/>
  <c r="T20" i="5"/>
  <c r="F21" i="5"/>
  <c r="J21" i="5"/>
  <c r="P21" i="5"/>
  <c r="T21" i="5"/>
  <c r="J22" i="5"/>
  <c r="T22" i="5"/>
  <c r="P23" i="5"/>
  <c r="N24" i="5"/>
  <c r="D26" i="5"/>
  <c r="N26" i="5"/>
  <c r="H27" i="5"/>
  <c r="D28" i="5"/>
  <c r="N28" i="5"/>
  <c r="D32" i="5"/>
  <c r="D31" i="5" s="1"/>
  <c r="D35" i="5"/>
  <c r="H36" i="5"/>
  <c r="H37" i="5"/>
  <c r="J38" i="5"/>
  <c r="J39" i="5"/>
  <c r="D41" i="5"/>
  <c r="N19" i="5"/>
  <c r="D22" i="5"/>
  <c r="N22" i="5"/>
  <c r="F23" i="5"/>
  <c r="T23" i="5"/>
  <c r="P24" i="5"/>
  <c r="F26" i="5"/>
  <c r="P26" i="5"/>
  <c r="N27" i="5"/>
  <c r="F28" i="5"/>
  <c r="P28" i="5"/>
  <c r="F32" i="5"/>
  <c r="F35" i="5"/>
  <c r="J36" i="5"/>
  <c r="J37" i="5"/>
  <c r="D39" i="5"/>
  <c r="F40" i="5"/>
  <c r="F41" i="5"/>
  <c r="D19" i="5"/>
  <c r="D18" i="5" s="1"/>
  <c r="P19" i="5"/>
  <c r="D20" i="5"/>
  <c r="H20" i="5"/>
  <c r="N20" i="5"/>
  <c r="R20" i="5"/>
  <c r="H21" i="5"/>
  <c r="N21" i="5"/>
  <c r="R21" i="5"/>
  <c r="F22" i="5"/>
  <c r="P22" i="5"/>
  <c r="H23" i="5"/>
  <c r="F24" i="5"/>
  <c r="T24" i="5"/>
  <c r="H26" i="5"/>
  <c r="R26" i="5"/>
  <c r="P27" i="5"/>
  <c r="H28" i="5"/>
  <c r="R28" i="5"/>
  <c r="H32" i="5"/>
  <c r="H35" i="5"/>
  <c r="F38" i="5"/>
  <c r="F39" i="5"/>
  <c r="H40" i="5"/>
  <c r="H41" i="5"/>
  <c r="R19" i="5"/>
  <c r="R18" i="5" s="1"/>
  <c r="H22" i="5"/>
  <c r="J26" i="5"/>
  <c r="T26" i="5"/>
  <c r="T27" i="5"/>
  <c r="J32" i="5"/>
  <c r="J31" i="5" s="1"/>
  <c r="J35" i="5"/>
  <c r="H38" i="5"/>
  <c r="J40" i="5"/>
  <c r="N18" i="5" l="1"/>
  <c r="R5" i="5"/>
  <c r="N5" i="5"/>
  <c r="P18" i="5"/>
  <c r="F31" i="5"/>
  <c r="T18" i="5"/>
  <c r="H18" i="5"/>
  <c r="H31" i="5"/>
  <c r="F41" i="4" l="1"/>
  <c r="D41" i="4"/>
  <c r="F40" i="4"/>
  <c r="J39" i="4"/>
  <c r="F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I31" i="4"/>
  <c r="J41" i="4" s="1"/>
  <c r="G31" i="4"/>
  <c r="H40" i="4" s="1"/>
  <c r="F31" i="4"/>
  <c r="E31" i="4"/>
  <c r="C31" i="4"/>
  <c r="D40" i="4" s="1"/>
  <c r="N28" i="4"/>
  <c r="R27" i="4"/>
  <c r="N27" i="4"/>
  <c r="H27" i="4"/>
  <c r="T26" i="4"/>
  <c r="N26" i="4"/>
  <c r="H26" i="4"/>
  <c r="R25" i="4"/>
  <c r="P25" i="4"/>
  <c r="H25" i="4"/>
  <c r="R24" i="4"/>
  <c r="N24" i="4"/>
  <c r="H24" i="4"/>
  <c r="N23" i="4"/>
  <c r="R22" i="4"/>
  <c r="N22" i="4"/>
  <c r="H22" i="4"/>
  <c r="R21" i="4"/>
  <c r="P21" i="4"/>
  <c r="H21" i="4"/>
  <c r="R20" i="4"/>
  <c r="P20" i="4"/>
  <c r="H20" i="4"/>
  <c r="R19" i="4"/>
  <c r="P19" i="4"/>
  <c r="H19" i="4"/>
  <c r="S18" i="4"/>
  <c r="Q18" i="4"/>
  <c r="R28" i="4" s="1"/>
  <c r="O18" i="4"/>
  <c r="M18" i="4"/>
  <c r="N25" i="4" s="1"/>
  <c r="I18" i="4"/>
  <c r="J28" i="4" s="1"/>
  <c r="G18" i="4"/>
  <c r="H28" i="4" s="1"/>
  <c r="E18" i="4"/>
  <c r="C18" i="4"/>
  <c r="D21" i="4" s="1"/>
  <c r="T15" i="4"/>
  <c r="R15" i="4"/>
  <c r="P15" i="4"/>
  <c r="P5" i="4" s="1"/>
  <c r="F15" i="4"/>
  <c r="T13" i="4"/>
  <c r="R13" i="4"/>
  <c r="T12" i="4"/>
  <c r="F12" i="4"/>
  <c r="D12" i="4"/>
  <c r="P11" i="4"/>
  <c r="F11" i="4"/>
  <c r="D11" i="4"/>
  <c r="T10" i="4"/>
  <c r="P10" i="4"/>
  <c r="J10" i="4"/>
  <c r="F10" i="4"/>
  <c r="T9" i="4"/>
  <c r="P9" i="4"/>
  <c r="J9" i="4"/>
  <c r="F9" i="4"/>
  <c r="D9" i="4"/>
  <c r="T8" i="4"/>
  <c r="P8" i="4"/>
  <c r="J8" i="4"/>
  <c r="F8" i="4"/>
  <c r="T7" i="4"/>
  <c r="P7" i="4"/>
  <c r="J7" i="4"/>
  <c r="F7" i="4"/>
  <c r="D7" i="4"/>
  <c r="T6" i="4"/>
  <c r="P6" i="4"/>
  <c r="J6" i="4"/>
  <c r="J5" i="4" s="1"/>
  <c r="F6" i="4"/>
  <c r="S5" i="4"/>
  <c r="T11" i="4" s="1"/>
  <c r="T5" i="4" s="1"/>
  <c r="Q5" i="4"/>
  <c r="R12" i="4" s="1"/>
  <c r="O5" i="4"/>
  <c r="M5" i="4"/>
  <c r="I5" i="4"/>
  <c r="J12" i="4" s="1"/>
  <c r="G5" i="4"/>
  <c r="F5" i="4"/>
  <c r="E5" i="4"/>
  <c r="C5" i="4"/>
  <c r="N15" i="4" l="1"/>
  <c r="N13" i="4"/>
  <c r="J22" i="4"/>
  <c r="H11" i="4"/>
  <c r="H10" i="4"/>
  <c r="H9" i="4"/>
  <c r="H8" i="4"/>
  <c r="H7" i="4"/>
  <c r="H6" i="4"/>
  <c r="H15" i="4"/>
  <c r="H12" i="4"/>
  <c r="N6" i="4"/>
  <c r="N8" i="4"/>
  <c r="N10" i="4"/>
  <c r="F26" i="4"/>
  <c r="F22" i="4"/>
  <c r="F28" i="4"/>
  <c r="F23" i="4"/>
  <c r="F24" i="4"/>
  <c r="D14" i="4"/>
  <c r="D13" i="4"/>
  <c r="D6" i="4"/>
  <c r="D5" i="4" s="1"/>
  <c r="D8" i="4"/>
  <c r="D10" i="4"/>
  <c r="N11" i="4"/>
  <c r="D15" i="4"/>
  <c r="T24" i="4"/>
  <c r="T25" i="4"/>
  <c r="T21" i="4"/>
  <c r="T20" i="4"/>
  <c r="T19" i="4"/>
  <c r="T27" i="4"/>
  <c r="T23" i="4"/>
  <c r="F25" i="4"/>
  <c r="T28" i="4"/>
  <c r="J24" i="4"/>
  <c r="J25" i="4"/>
  <c r="J21" i="4"/>
  <c r="J20" i="4"/>
  <c r="J19" i="4"/>
  <c r="J23" i="4"/>
  <c r="R14" i="4"/>
  <c r="R10" i="4"/>
  <c r="R9" i="4"/>
  <c r="R8" i="4"/>
  <c r="R7" i="4"/>
  <c r="R6" i="4"/>
  <c r="R11" i="4"/>
  <c r="N7" i="4"/>
  <c r="N9" i="4"/>
  <c r="P27" i="4"/>
  <c r="P22" i="4"/>
  <c r="P28" i="4"/>
  <c r="P26" i="4"/>
  <c r="P23" i="4"/>
  <c r="P18" i="4" s="1"/>
  <c r="P24" i="4"/>
  <c r="F19" i="4"/>
  <c r="F20" i="4"/>
  <c r="F21" i="4"/>
  <c r="T22" i="4"/>
  <c r="D32" i="4"/>
  <c r="D33" i="4"/>
  <c r="D34" i="4"/>
  <c r="D35" i="4"/>
  <c r="D36" i="4"/>
  <c r="D37" i="4"/>
  <c r="D38" i="4"/>
  <c r="D39" i="4"/>
  <c r="H41" i="4"/>
  <c r="D19" i="4"/>
  <c r="D18" i="4" s="1"/>
  <c r="N19" i="4"/>
  <c r="D20" i="4"/>
  <c r="N20" i="4"/>
  <c r="N21" i="4"/>
  <c r="H23" i="4"/>
  <c r="H18" i="4" s="1"/>
  <c r="R23" i="4"/>
  <c r="R26" i="4"/>
  <c r="H32" i="4"/>
  <c r="H31" i="4" s="1"/>
  <c r="H33" i="4"/>
  <c r="H34" i="4"/>
  <c r="H35" i="4"/>
  <c r="H36" i="4"/>
  <c r="H37" i="4"/>
  <c r="H38" i="4"/>
  <c r="H39" i="4"/>
  <c r="D31" i="4" l="1"/>
  <c r="F18" i="4"/>
  <c r="R18" i="4"/>
  <c r="J18" i="4"/>
  <c r="H5" i="4"/>
  <c r="N18" i="4"/>
  <c r="R5" i="4"/>
  <c r="T18" i="4"/>
  <c r="N5" i="4"/>
  <c r="BH52" i="3" l="1"/>
  <c r="BG52" i="3"/>
  <c r="BE52" i="3"/>
  <c r="BD52" i="3"/>
  <c r="BB52" i="3"/>
  <c r="BA52" i="3"/>
  <c r="AX52" i="3"/>
  <c r="AW52" i="3"/>
  <c r="AU52" i="3"/>
  <c r="AT52" i="3"/>
  <c r="AR52" i="3"/>
  <c r="AQ52" i="3"/>
  <c r="AN52" i="3"/>
  <c r="AM52" i="3"/>
  <c r="AK52" i="3"/>
  <c r="AJ52" i="3"/>
  <c r="AH52" i="3"/>
  <c r="AG52" i="3"/>
  <c r="AD52" i="3"/>
  <c r="AC52" i="3"/>
  <c r="AA52" i="3"/>
  <c r="Z52" i="3"/>
  <c r="X52" i="3"/>
  <c r="W52" i="3"/>
  <c r="T52" i="3"/>
  <c r="S52" i="3"/>
  <c r="Q52" i="3"/>
  <c r="P52" i="3"/>
  <c r="N52" i="3"/>
  <c r="M52" i="3"/>
  <c r="J52" i="3"/>
  <c r="I52" i="3"/>
  <c r="G52" i="3"/>
  <c r="F52" i="3"/>
  <c r="D52" i="3"/>
  <c r="C52" i="3"/>
  <c r="BH51" i="3"/>
  <c r="BG51" i="3"/>
  <c r="BE51" i="3"/>
  <c r="BD51" i="3"/>
  <c r="BB51" i="3"/>
  <c r="BA51" i="3"/>
  <c r="AX51" i="3"/>
  <c r="AW51" i="3"/>
  <c r="AU51" i="3"/>
  <c r="AT51" i="3"/>
  <c r="AR51" i="3"/>
  <c r="AQ51" i="3"/>
  <c r="AN51" i="3"/>
  <c r="AM51" i="3"/>
  <c r="AK51" i="3"/>
  <c r="AJ51" i="3"/>
  <c r="AH51" i="3"/>
  <c r="AG51" i="3"/>
  <c r="AD51" i="3"/>
  <c r="AC51" i="3"/>
  <c r="AA51" i="3"/>
  <c r="Z51" i="3"/>
  <c r="X51" i="3"/>
  <c r="W51" i="3"/>
  <c r="T51" i="3"/>
  <c r="S51" i="3"/>
  <c r="Q51" i="3"/>
  <c r="P51" i="3"/>
  <c r="N51" i="3"/>
  <c r="M51" i="3"/>
  <c r="J51" i="3"/>
  <c r="I51" i="3"/>
  <c r="G51" i="3"/>
  <c r="F51" i="3"/>
  <c r="D51" i="3"/>
  <c r="C51" i="3"/>
  <c r="BH50" i="3"/>
  <c r="BG50" i="3"/>
  <c r="BE50" i="3"/>
  <c r="BD50" i="3"/>
  <c r="BB50" i="3"/>
  <c r="BA50" i="3"/>
  <c r="AX50" i="3"/>
  <c r="AW50" i="3"/>
  <c r="AU50" i="3"/>
  <c r="AT50" i="3"/>
  <c r="AR50" i="3"/>
  <c r="AQ50" i="3"/>
  <c r="AN50" i="3"/>
  <c r="AM50" i="3"/>
  <c r="AK50" i="3"/>
  <c r="AJ50" i="3"/>
  <c r="AH50" i="3"/>
  <c r="AG50" i="3"/>
  <c r="AD50" i="3"/>
  <c r="AC50" i="3"/>
  <c r="AA50" i="3"/>
  <c r="Z50" i="3"/>
  <c r="X50" i="3"/>
  <c r="W50" i="3"/>
  <c r="T50" i="3"/>
  <c r="S50" i="3"/>
  <c r="Q50" i="3"/>
  <c r="P50" i="3"/>
  <c r="N50" i="3"/>
  <c r="M50" i="3"/>
  <c r="J50" i="3"/>
  <c r="I50" i="3"/>
  <c r="G50" i="3"/>
  <c r="F50" i="3"/>
  <c r="D50" i="3"/>
  <c r="C50" i="3"/>
  <c r="BH49" i="3"/>
  <c r="BG49" i="3"/>
  <c r="BE49" i="3"/>
  <c r="BD49" i="3"/>
  <c r="BB49" i="3"/>
  <c r="BA49" i="3"/>
  <c r="AX49" i="3"/>
  <c r="AW49" i="3"/>
  <c r="AU49" i="3"/>
  <c r="AT49" i="3"/>
  <c r="AR49" i="3"/>
  <c r="AQ49" i="3"/>
  <c r="AN49" i="3"/>
  <c r="AM49" i="3"/>
  <c r="AK49" i="3"/>
  <c r="AJ49" i="3"/>
  <c r="AH49" i="3"/>
  <c r="AG49" i="3"/>
  <c r="AD49" i="3"/>
  <c r="AC49" i="3"/>
  <c r="AA49" i="3"/>
  <c r="Z49" i="3"/>
  <c r="X49" i="3"/>
  <c r="W49" i="3"/>
  <c r="T49" i="3"/>
  <c r="S49" i="3"/>
  <c r="Q49" i="3"/>
  <c r="P49" i="3"/>
  <c r="N49" i="3"/>
  <c r="M49" i="3"/>
  <c r="J49" i="3"/>
  <c r="I49" i="3"/>
  <c r="G49" i="3"/>
  <c r="F49" i="3"/>
  <c r="D49" i="3"/>
  <c r="C49" i="3"/>
  <c r="BH48" i="3"/>
  <c r="BG48" i="3"/>
  <c r="BE48" i="3"/>
  <c r="BD48" i="3"/>
  <c r="BB48" i="3"/>
  <c r="BA48" i="3"/>
  <c r="AX48" i="3"/>
  <c r="AW48" i="3"/>
  <c r="AU48" i="3"/>
  <c r="AT48" i="3"/>
  <c r="AR48" i="3"/>
  <c r="AQ48" i="3"/>
  <c r="AN48" i="3"/>
  <c r="AM48" i="3"/>
  <c r="AK48" i="3"/>
  <c r="AJ48" i="3"/>
  <c r="AH48" i="3"/>
  <c r="AG48" i="3"/>
  <c r="AD48" i="3"/>
  <c r="AC48" i="3"/>
  <c r="AA48" i="3"/>
  <c r="Z48" i="3"/>
  <c r="X48" i="3"/>
  <c r="W48" i="3"/>
  <c r="T48" i="3"/>
  <c r="S48" i="3"/>
  <c r="Q48" i="3"/>
  <c r="P48" i="3"/>
  <c r="N48" i="3"/>
  <c r="M48" i="3"/>
  <c r="J48" i="3"/>
  <c r="I48" i="3"/>
  <c r="G48" i="3"/>
  <c r="F48" i="3"/>
  <c r="D48" i="3"/>
  <c r="C48" i="3"/>
  <c r="BH47" i="3"/>
  <c r="BG47" i="3"/>
  <c r="BE47" i="3"/>
  <c r="BD47" i="3"/>
  <c r="BB47" i="3"/>
  <c r="BA47" i="3"/>
  <c r="AX47" i="3"/>
  <c r="AW47" i="3"/>
  <c r="AU47" i="3"/>
  <c r="AT47" i="3"/>
  <c r="AR47" i="3"/>
  <c r="AQ47" i="3"/>
  <c r="AN47" i="3"/>
  <c r="AM47" i="3"/>
  <c r="AK47" i="3"/>
  <c r="AJ47" i="3"/>
  <c r="AH47" i="3"/>
  <c r="AG47" i="3"/>
  <c r="AD47" i="3"/>
  <c r="AC47" i="3"/>
  <c r="AA47" i="3"/>
  <c r="Z47" i="3"/>
  <c r="X47" i="3"/>
  <c r="W47" i="3"/>
  <c r="T47" i="3"/>
  <c r="S47" i="3"/>
  <c r="Q47" i="3"/>
  <c r="P47" i="3"/>
  <c r="N47" i="3"/>
  <c r="M47" i="3"/>
  <c r="J47" i="3"/>
  <c r="I47" i="3"/>
  <c r="G47" i="3"/>
  <c r="F47" i="3"/>
  <c r="D47" i="3"/>
  <c r="C47" i="3"/>
  <c r="BH46" i="3"/>
  <c r="BG46" i="3"/>
  <c r="BE46" i="3"/>
  <c r="BD46" i="3"/>
  <c r="BB46" i="3"/>
  <c r="BA46" i="3"/>
  <c r="AX46" i="3"/>
  <c r="AW46" i="3"/>
  <c r="AU46" i="3"/>
  <c r="AT46" i="3"/>
  <c r="AR46" i="3"/>
  <c r="AQ46" i="3"/>
  <c r="AN46" i="3"/>
  <c r="AM46" i="3"/>
  <c r="AK46" i="3"/>
  <c r="AJ46" i="3"/>
  <c r="AH46" i="3"/>
  <c r="AG46" i="3"/>
  <c r="AD46" i="3"/>
  <c r="AC46" i="3"/>
  <c r="AA46" i="3"/>
  <c r="Z46" i="3"/>
  <c r="X46" i="3"/>
  <c r="W46" i="3"/>
  <c r="T46" i="3"/>
  <c r="S46" i="3"/>
  <c r="Q46" i="3"/>
  <c r="P46" i="3"/>
  <c r="N46" i="3"/>
  <c r="M46" i="3"/>
  <c r="J46" i="3"/>
  <c r="I46" i="3"/>
  <c r="G46" i="3"/>
  <c r="F46" i="3"/>
  <c r="D46" i="3"/>
  <c r="C46" i="3"/>
  <c r="BH45" i="3"/>
  <c r="BG45" i="3"/>
  <c r="BE45" i="3"/>
  <c r="BD45" i="3"/>
  <c r="BB45" i="3"/>
  <c r="BA45" i="3"/>
  <c r="AX45" i="3"/>
  <c r="AW45" i="3"/>
  <c r="AU45" i="3"/>
  <c r="AT45" i="3"/>
  <c r="AR45" i="3"/>
  <c r="AQ45" i="3"/>
  <c r="AN45" i="3"/>
  <c r="AM45" i="3"/>
  <c r="AK45" i="3"/>
  <c r="AJ45" i="3"/>
  <c r="AH45" i="3"/>
  <c r="AG45" i="3"/>
  <c r="AD45" i="3"/>
  <c r="AC45" i="3"/>
  <c r="AA45" i="3"/>
  <c r="Z45" i="3"/>
  <c r="X45" i="3"/>
  <c r="W45" i="3"/>
  <c r="T45" i="3"/>
  <c r="S45" i="3"/>
  <c r="Q45" i="3"/>
  <c r="P45" i="3"/>
  <c r="N45" i="3"/>
  <c r="M45" i="3"/>
  <c r="J45" i="3"/>
  <c r="I45" i="3"/>
  <c r="G45" i="3"/>
  <c r="F45" i="3"/>
  <c r="D45" i="3"/>
  <c r="C45" i="3"/>
  <c r="BH44" i="3"/>
  <c r="BG44" i="3"/>
  <c r="BE44" i="3"/>
  <c r="BD44" i="3"/>
  <c r="BB44" i="3"/>
  <c r="BA44" i="3"/>
  <c r="AX44" i="3"/>
  <c r="AW44" i="3"/>
  <c r="AU44" i="3"/>
  <c r="AT44" i="3"/>
  <c r="AR44" i="3"/>
  <c r="AQ44" i="3"/>
  <c r="AN44" i="3"/>
  <c r="AM44" i="3"/>
  <c r="AK44" i="3"/>
  <c r="AJ44" i="3"/>
  <c r="AH44" i="3"/>
  <c r="AG44" i="3"/>
  <c r="AD44" i="3"/>
  <c r="AC44" i="3"/>
  <c r="AA44" i="3"/>
  <c r="Z44" i="3"/>
  <c r="X44" i="3"/>
  <c r="W44" i="3"/>
  <c r="T44" i="3"/>
  <c r="S44" i="3"/>
  <c r="Q44" i="3"/>
  <c r="P44" i="3"/>
  <c r="N44" i="3"/>
  <c r="M44" i="3"/>
  <c r="J44" i="3"/>
  <c r="I44" i="3"/>
  <c r="G44" i="3"/>
  <c r="F44" i="3"/>
  <c r="D44" i="3"/>
  <c r="C44" i="3"/>
  <c r="BH43" i="3"/>
  <c r="BG43" i="3"/>
  <c r="BE43" i="3"/>
  <c r="BD43" i="3"/>
  <c r="BB43" i="3"/>
  <c r="BA43" i="3"/>
  <c r="AX43" i="3"/>
  <c r="AW43" i="3"/>
  <c r="AU43" i="3"/>
  <c r="AT43" i="3"/>
  <c r="AR43" i="3"/>
  <c r="AQ43" i="3"/>
  <c r="AN43" i="3"/>
  <c r="AM43" i="3"/>
  <c r="AK43" i="3"/>
  <c r="AJ43" i="3"/>
  <c r="AH43" i="3"/>
  <c r="AG43" i="3"/>
  <c r="AD43" i="3"/>
  <c r="AC43" i="3"/>
  <c r="AA43" i="3"/>
  <c r="Z43" i="3"/>
  <c r="X43" i="3"/>
  <c r="W43" i="3"/>
  <c r="T43" i="3"/>
  <c r="S43" i="3"/>
  <c r="Q43" i="3"/>
  <c r="P43" i="3"/>
  <c r="N43" i="3"/>
  <c r="M43" i="3"/>
  <c r="J43" i="3"/>
  <c r="I43" i="3"/>
  <c r="G43" i="3"/>
  <c r="F43" i="3"/>
  <c r="D43" i="3"/>
  <c r="C43" i="3"/>
  <c r="BH42" i="3"/>
  <c r="BG42" i="3"/>
  <c r="BE42" i="3"/>
  <c r="BD42" i="3"/>
  <c r="BB42" i="3"/>
  <c r="BA42" i="3"/>
  <c r="AX42" i="3"/>
  <c r="AW42" i="3"/>
  <c r="AU42" i="3"/>
  <c r="AT42" i="3"/>
  <c r="AR42" i="3"/>
  <c r="AQ42" i="3"/>
  <c r="AN42" i="3"/>
  <c r="AM42" i="3"/>
  <c r="AK42" i="3"/>
  <c r="AJ42" i="3"/>
  <c r="AH42" i="3"/>
  <c r="AG42" i="3"/>
  <c r="AD42" i="3"/>
  <c r="AC42" i="3"/>
  <c r="AA42" i="3"/>
  <c r="Z42" i="3"/>
  <c r="X42" i="3"/>
  <c r="W42" i="3"/>
  <c r="T42" i="3"/>
  <c r="S42" i="3"/>
  <c r="Q42" i="3"/>
  <c r="P42" i="3"/>
  <c r="N42" i="3"/>
  <c r="M42" i="3"/>
  <c r="J42" i="3"/>
  <c r="I42" i="3"/>
  <c r="G42" i="3"/>
  <c r="F42" i="3"/>
  <c r="D42" i="3"/>
  <c r="C42" i="3"/>
  <c r="BH41" i="3"/>
  <c r="BG41" i="3"/>
  <c r="BE41" i="3"/>
  <c r="BD41" i="3"/>
  <c r="BB41" i="3"/>
  <c r="BA41" i="3"/>
  <c r="AX41" i="3"/>
  <c r="AW41" i="3"/>
  <c r="AU41" i="3"/>
  <c r="AT41" i="3"/>
  <c r="AR41" i="3"/>
  <c r="AQ41" i="3"/>
  <c r="AN41" i="3"/>
  <c r="AM41" i="3"/>
  <c r="AK41" i="3"/>
  <c r="AJ41" i="3"/>
  <c r="AH41" i="3"/>
  <c r="AG41" i="3"/>
  <c r="AD41" i="3"/>
  <c r="AC41" i="3"/>
  <c r="AA41" i="3"/>
  <c r="Z41" i="3"/>
  <c r="X41" i="3"/>
  <c r="W41" i="3"/>
  <c r="T41" i="3"/>
  <c r="S41" i="3"/>
  <c r="Q41" i="3"/>
  <c r="P41" i="3"/>
  <c r="N41" i="3"/>
  <c r="M41" i="3"/>
  <c r="J41" i="3"/>
  <c r="I41" i="3"/>
  <c r="G41" i="3"/>
  <c r="F41" i="3"/>
  <c r="D41" i="3"/>
  <c r="C41" i="3"/>
  <c r="BH40" i="3"/>
  <c r="BG40" i="3"/>
  <c r="BE40" i="3"/>
  <c r="BD40" i="3"/>
  <c r="BB40" i="3"/>
  <c r="BA40" i="3"/>
  <c r="AX40" i="3"/>
  <c r="AW40" i="3"/>
  <c r="AU40" i="3"/>
  <c r="AT40" i="3"/>
  <c r="AR40" i="3"/>
  <c r="AQ40" i="3"/>
  <c r="AN40" i="3"/>
  <c r="AM40" i="3"/>
  <c r="AK40" i="3"/>
  <c r="AJ40" i="3"/>
  <c r="AH40" i="3"/>
  <c r="AG40" i="3"/>
  <c r="AD40" i="3"/>
  <c r="AC40" i="3"/>
  <c r="AA40" i="3"/>
  <c r="Z40" i="3"/>
  <c r="X40" i="3"/>
  <c r="W40" i="3"/>
  <c r="T40" i="3"/>
  <c r="S40" i="3"/>
  <c r="Q40" i="3"/>
  <c r="P40" i="3"/>
  <c r="N40" i="3"/>
  <c r="M40" i="3"/>
  <c r="J40" i="3"/>
  <c r="I40" i="3"/>
  <c r="G40" i="3"/>
  <c r="F40" i="3"/>
  <c r="D40" i="3"/>
  <c r="C40" i="3"/>
  <c r="BH39" i="3"/>
  <c r="BG39" i="3"/>
  <c r="BE39" i="3"/>
  <c r="BD39" i="3"/>
  <c r="BB39" i="3"/>
  <c r="BA39" i="3"/>
  <c r="AX39" i="3"/>
  <c r="AW39" i="3"/>
  <c r="AU39" i="3"/>
  <c r="AT39" i="3"/>
  <c r="AR39" i="3"/>
  <c r="AQ39" i="3"/>
  <c r="AN39" i="3"/>
  <c r="AM39" i="3"/>
  <c r="AK39" i="3"/>
  <c r="AJ39" i="3"/>
  <c r="AH39" i="3"/>
  <c r="AG39" i="3"/>
  <c r="AD39" i="3"/>
  <c r="AC39" i="3"/>
  <c r="AA39" i="3"/>
  <c r="Z39" i="3"/>
  <c r="X39" i="3"/>
  <c r="W39" i="3"/>
  <c r="T39" i="3"/>
  <c r="S39" i="3"/>
  <c r="Q39" i="3"/>
  <c r="P39" i="3"/>
  <c r="N39" i="3"/>
  <c r="M39" i="3"/>
  <c r="J39" i="3"/>
  <c r="I39" i="3"/>
  <c r="G39" i="3"/>
  <c r="F39" i="3"/>
  <c r="D39" i="3"/>
  <c r="C39" i="3"/>
  <c r="BH38" i="3"/>
  <c r="BG38" i="3"/>
  <c r="BE38" i="3"/>
  <c r="BD38" i="3"/>
  <c r="BB38" i="3"/>
  <c r="BA38" i="3"/>
  <c r="AX38" i="3"/>
  <c r="AW38" i="3"/>
  <c r="AU38" i="3"/>
  <c r="AT38" i="3"/>
  <c r="AR38" i="3"/>
  <c r="AQ38" i="3"/>
  <c r="AN38" i="3"/>
  <c r="AM38" i="3"/>
  <c r="AK38" i="3"/>
  <c r="AJ38" i="3"/>
  <c r="AH38" i="3"/>
  <c r="AG38" i="3"/>
  <c r="AD38" i="3"/>
  <c r="AC38" i="3"/>
  <c r="AA38" i="3"/>
  <c r="Z38" i="3"/>
  <c r="X38" i="3"/>
  <c r="W38" i="3"/>
  <c r="T38" i="3"/>
  <c r="S38" i="3"/>
  <c r="Q38" i="3"/>
  <c r="P38" i="3"/>
  <c r="N38" i="3"/>
  <c r="M38" i="3"/>
  <c r="J38" i="3"/>
  <c r="I38" i="3"/>
  <c r="G38" i="3"/>
  <c r="F38" i="3"/>
  <c r="D38" i="3"/>
  <c r="C38" i="3"/>
  <c r="BH37" i="3"/>
  <c r="BG37" i="3"/>
  <c r="BE37" i="3"/>
  <c r="BD37" i="3"/>
  <c r="BB37" i="3"/>
  <c r="BA37" i="3"/>
  <c r="AX37" i="3"/>
  <c r="AW37" i="3"/>
  <c r="AU37" i="3"/>
  <c r="AT37" i="3"/>
  <c r="AR37" i="3"/>
  <c r="AQ37" i="3"/>
  <c r="AN37" i="3"/>
  <c r="AM37" i="3"/>
  <c r="AK37" i="3"/>
  <c r="AJ37" i="3"/>
  <c r="AH37" i="3"/>
  <c r="AG37" i="3"/>
  <c r="AD37" i="3"/>
  <c r="AC37" i="3"/>
  <c r="AA37" i="3"/>
  <c r="Z37" i="3"/>
  <c r="X37" i="3"/>
  <c r="W37" i="3"/>
  <c r="T37" i="3"/>
  <c r="S37" i="3"/>
  <c r="Q37" i="3"/>
  <c r="P37" i="3"/>
  <c r="N37" i="3"/>
  <c r="M37" i="3"/>
  <c r="J37" i="3"/>
  <c r="I37" i="3"/>
  <c r="G37" i="3"/>
  <c r="F37" i="3"/>
  <c r="D37" i="3"/>
  <c r="C37" i="3"/>
  <c r="BH36" i="3"/>
  <c r="BG36" i="3"/>
  <c r="BE36" i="3"/>
  <c r="BD36" i="3"/>
  <c r="BB36" i="3"/>
  <c r="BA36" i="3"/>
  <c r="AX36" i="3"/>
  <c r="AW36" i="3"/>
  <c r="AU36" i="3"/>
  <c r="AT36" i="3"/>
  <c r="AR36" i="3"/>
  <c r="AQ36" i="3"/>
  <c r="AN36" i="3"/>
  <c r="AM36" i="3"/>
  <c r="AK36" i="3"/>
  <c r="AJ36" i="3"/>
  <c r="AH36" i="3"/>
  <c r="AG36" i="3"/>
  <c r="AD36" i="3"/>
  <c r="AC36" i="3"/>
  <c r="AA36" i="3"/>
  <c r="Z36" i="3"/>
  <c r="X36" i="3"/>
  <c r="W36" i="3"/>
  <c r="T36" i="3"/>
  <c r="S36" i="3"/>
  <c r="Q36" i="3"/>
  <c r="P36" i="3"/>
  <c r="N36" i="3"/>
  <c r="M36" i="3"/>
  <c r="J36" i="3"/>
  <c r="I36" i="3"/>
  <c r="G36" i="3"/>
  <c r="F36" i="3"/>
  <c r="D36" i="3"/>
  <c r="C36" i="3"/>
  <c r="BH35" i="3"/>
  <c r="BG35" i="3"/>
  <c r="BE35" i="3"/>
  <c r="BD35" i="3"/>
  <c r="BB35" i="3"/>
  <c r="BA35" i="3"/>
  <c r="AX35" i="3"/>
  <c r="AW35" i="3"/>
  <c r="AU35" i="3"/>
  <c r="AT35" i="3"/>
  <c r="AR35" i="3"/>
  <c r="AQ35" i="3"/>
  <c r="AN35" i="3"/>
  <c r="AM35" i="3"/>
  <c r="AK35" i="3"/>
  <c r="AJ35" i="3"/>
  <c r="AH35" i="3"/>
  <c r="AG35" i="3"/>
  <c r="AD35" i="3"/>
  <c r="AC35" i="3"/>
  <c r="AA35" i="3"/>
  <c r="Z35" i="3"/>
  <c r="X35" i="3"/>
  <c r="W35" i="3"/>
  <c r="T35" i="3"/>
  <c r="S35" i="3"/>
  <c r="Q35" i="3"/>
  <c r="P35" i="3"/>
  <c r="N35" i="3"/>
  <c r="M35" i="3"/>
  <c r="J35" i="3"/>
  <c r="I35" i="3"/>
  <c r="G35" i="3"/>
  <c r="F35" i="3"/>
  <c r="D35" i="3"/>
  <c r="C35" i="3"/>
  <c r="BH34" i="3"/>
  <c r="BG34" i="3"/>
  <c r="BE34" i="3"/>
  <c r="BD34" i="3"/>
  <c r="BB34" i="3"/>
  <c r="BA34" i="3"/>
  <c r="AX34" i="3"/>
  <c r="AW34" i="3"/>
  <c r="AU34" i="3"/>
  <c r="AT34" i="3"/>
  <c r="AR34" i="3"/>
  <c r="AQ34" i="3"/>
  <c r="AN34" i="3"/>
  <c r="AM34" i="3"/>
  <c r="AK34" i="3"/>
  <c r="AJ34" i="3"/>
  <c r="AH34" i="3"/>
  <c r="AG34" i="3"/>
  <c r="AD34" i="3"/>
  <c r="AC34" i="3"/>
  <c r="AA34" i="3"/>
  <c r="Z34" i="3"/>
  <c r="X34" i="3"/>
  <c r="W34" i="3"/>
  <c r="T34" i="3"/>
  <c r="S34" i="3"/>
  <c r="Q34" i="3"/>
  <c r="P34" i="3"/>
  <c r="N34" i="3"/>
  <c r="M34" i="3"/>
  <c r="J34" i="3"/>
  <c r="I34" i="3"/>
  <c r="G34" i="3"/>
  <c r="F34" i="3"/>
  <c r="D34" i="3"/>
  <c r="C34" i="3"/>
  <c r="BH33" i="3"/>
  <c r="BG33" i="3"/>
  <c r="BE33" i="3"/>
  <c r="BD33" i="3"/>
  <c r="BB33" i="3"/>
  <c r="BA33" i="3"/>
  <c r="AX33" i="3"/>
  <c r="AW33" i="3"/>
  <c r="AU33" i="3"/>
  <c r="AT33" i="3"/>
  <c r="AR33" i="3"/>
  <c r="AQ33" i="3"/>
  <c r="AN33" i="3"/>
  <c r="AM33" i="3"/>
  <c r="AK33" i="3"/>
  <c r="AJ33" i="3"/>
  <c r="AH33" i="3"/>
  <c r="AG33" i="3"/>
  <c r="AD33" i="3"/>
  <c r="AC33" i="3"/>
  <c r="AA33" i="3"/>
  <c r="Z33" i="3"/>
  <c r="X33" i="3"/>
  <c r="W33" i="3"/>
  <c r="T33" i="3"/>
  <c r="S33" i="3"/>
  <c r="Q33" i="3"/>
  <c r="P33" i="3"/>
  <c r="N33" i="3"/>
  <c r="M33" i="3"/>
  <c r="J33" i="3"/>
  <c r="I33" i="3"/>
  <c r="G33" i="3"/>
  <c r="F33" i="3"/>
  <c r="D33" i="3"/>
  <c r="C33" i="3"/>
  <c r="BH32" i="3"/>
  <c r="BG32" i="3"/>
  <c r="BE32" i="3"/>
  <c r="BD32" i="3"/>
  <c r="BB32" i="3"/>
  <c r="BA32" i="3"/>
  <c r="AX32" i="3"/>
  <c r="AW32" i="3"/>
  <c r="AU32" i="3"/>
  <c r="AT32" i="3"/>
  <c r="AR32" i="3"/>
  <c r="AQ32" i="3"/>
  <c r="AN32" i="3"/>
  <c r="AM32" i="3"/>
  <c r="AK32" i="3"/>
  <c r="AJ32" i="3"/>
  <c r="AH32" i="3"/>
  <c r="AG32" i="3"/>
  <c r="AD32" i="3"/>
  <c r="AC32" i="3"/>
  <c r="AA32" i="3"/>
  <c r="Z32" i="3"/>
  <c r="X32" i="3"/>
  <c r="W32" i="3"/>
  <c r="T32" i="3"/>
  <c r="S32" i="3"/>
  <c r="Q32" i="3"/>
  <c r="P32" i="3"/>
  <c r="N32" i="3"/>
  <c r="M32" i="3"/>
  <c r="J32" i="3"/>
  <c r="I32" i="3"/>
  <c r="G32" i="3"/>
  <c r="F32" i="3"/>
  <c r="D32" i="3"/>
  <c r="C32" i="3"/>
  <c r="BH31" i="3"/>
  <c r="BG31" i="3"/>
  <c r="BE31" i="3"/>
  <c r="BD31" i="3"/>
  <c r="BB31" i="3"/>
  <c r="BA31" i="3"/>
  <c r="AX31" i="3"/>
  <c r="AW31" i="3"/>
  <c r="AU31" i="3"/>
  <c r="AT31" i="3"/>
  <c r="AR31" i="3"/>
  <c r="AQ31" i="3"/>
  <c r="AN31" i="3"/>
  <c r="AM31" i="3"/>
  <c r="AK31" i="3"/>
  <c r="AJ31" i="3"/>
  <c r="AH31" i="3"/>
  <c r="AG31" i="3"/>
  <c r="AD31" i="3"/>
  <c r="AC31" i="3"/>
  <c r="AA31" i="3"/>
  <c r="Z31" i="3"/>
  <c r="X31" i="3"/>
  <c r="W31" i="3"/>
  <c r="T31" i="3"/>
  <c r="S31" i="3"/>
  <c r="Q31" i="3"/>
  <c r="P31" i="3"/>
  <c r="N31" i="3"/>
  <c r="M31" i="3"/>
  <c r="J31" i="3"/>
  <c r="I31" i="3"/>
  <c r="G31" i="3"/>
  <c r="F31" i="3"/>
  <c r="D31" i="3"/>
  <c r="C31" i="3"/>
  <c r="BH30" i="3"/>
  <c r="BG30" i="3"/>
  <c r="BE30" i="3"/>
  <c r="BD30" i="3"/>
  <c r="BB30" i="3"/>
  <c r="BA30" i="3"/>
  <c r="AX30" i="3"/>
  <c r="AW30" i="3"/>
  <c r="AU30" i="3"/>
  <c r="AT30" i="3"/>
  <c r="AR30" i="3"/>
  <c r="AQ30" i="3"/>
  <c r="AN30" i="3"/>
  <c r="AM30" i="3"/>
  <c r="AK30" i="3"/>
  <c r="AJ30" i="3"/>
  <c r="AH30" i="3"/>
  <c r="AG30" i="3"/>
  <c r="AD30" i="3"/>
  <c r="AC30" i="3"/>
  <c r="AA30" i="3"/>
  <c r="Z30" i="3"/>
  <c r="X30" i="3"/>
  <c r="W30" i="3"/>
  <c r="T30" i="3"/>
  <c r="S30" i="3"/>
  <c r="Q30" i="3"/>
  <c r="P30" i="3"/>
  <c r="N30" i="3"/>
  <c r="M30" i="3"/>
  <c r="J30" i="3"/>
  <c r="I30" i="3"/>
  <c r="G30" i="3"/>
  <c r="F30" i="3"/>
  <c r="D30" i="3"/>
  <c r="C30" i="3"/>
  <c r="BH29" i="3"/>
  <c r="BG29" i="3"/>
  <c r="BE29" i="3"/>
  <c r="BD29" i="3"/>
  <c r="BB29" i="3"/>
  <c r="BA29" i="3"/>
  <c r="AX29" i="3"/>
  <c r="AW29" i="3"/>
  <c r="AU29" i="3"/>
  <c r="AT29" i="3"/>
  <c r="AR29" i="3"/>
  <c r="AQ29" i="3"/>
  <c r="AN29" i="3"/>
  <c r="AM29" i="3"/>
  <c r="AK29" i="3"/>
  <c r="AJ29" i="3"/>
  <c r="AH29" i="3"/>
  <c r="AG29" i="3"/>
  <c r="AD29" i="3"/>
  <c r="AC29" i="3"/>
  <c r="AA29" i="3"/>
  <c r="Z29" i="3"/>
  <c r="X29" i="3"/>
  <c r="W29" i="3"/>
  <c r="T29" i="3"/>
  <c r="S29" i="3"/>
  <c r="Q29" i="3"/>
  <c r="P29" i="3"/>
  <c r="N29" i="3"/>
  <c r="M29" i="3"/>
  <c r="J29" i="3"/>
  <c r="I29" i="3"/>
  <c r="G29" i="3"/>
  <c r="F29" i="3"/>
  <c r="D29" i="3"/>
  <c r="C29" i="3"/>
  <c r="BH28" i="3"/>
  <c r="BG28" i="3"/>
  <c r="BE28" i="3"/>
  <c r="BD28" i="3"/>
  <c r="BB28" i="3"/>
  <c r="BA28" i="3"/>
  <c r="AX28" i="3"/>
  <c r="AW28" i="3"/>
  <c r="AU28" i="3"/>
  <c r="AT28" i="3"/>
  <c r="AR28" i="3"/>
  <c r="AQ28" i="3"/>
  <c r="AN28" i="3"/>
  <c r="AM28" i="3"/>
  <c r="AK28" i="3"/>
  <c r="AJ28" i="3"/>
  <c r="AH28" i="3"/>
  <c r="AG28" i="3"/>
  <c r="AD28" i="3"/>
  <c r="AC28" i="3"/>
  <c r="AA28" i="3"/>
  <c r="Z28" i="3"/>
  <c r="X28" i="3"/>
  <c r="W28" i="3"/>
  <c r="T28" i="3"/>
  <c r="S28" i="3"/>
  <c r="Q28" i="3"/>
  <c r="P28" i="3"/>
  <c r="N28" i="3"/>
  <c r="M28" i="3"/>
  <c r="J28" i="3"/>
  <c r="I28" i="3"/>
  <c r="G28" i="3"/>
  <c r="F28" i="3"/>
  <c r="D28" i="3"/>
  <c r="C28" i="3"/>
  <c r="BH27" i="3"/>
  <c r="BG27" i="3"/>
  <c r="BE27" i="3"/>
  <c r="BD27" i="3"/>
  <c r="BB27" i="3"/>
  <c r="BA27" i="3"/>
  <c r="AX27" i="3"/>
  <c r="AW27" i="3"/>
  <c r="AU27" i="3"/>
  <c r="AT27" i="3"/>
  <c r="AR27" i="3"/>
  <c r="AQ27" i="3"/>
  <c r="AN27" i="3"/>
  <c r="AM27" i="3"/>
  <c r="AK27" i="3"/>
  <c r="AJ27" i="3"/>
  <c r="AH27" i="3"/>
  <c r="AG27" i="3"/>
  <c r="AD27" i="3"/>
  <c r="AC27" i="3"/>
  <c r="AA27" i="3"/>
  <c r="Z27" i="3"/>
  <c r="X27" i="3"/>
  <c r="W27" i="3"/>
  <c r="T27" i="3"/>
  <c r="S27" i="3"/>
  <c r="Q27" i="3"/>
  <c r="P27" i="3"/>
  <c r="N27" i="3"/>
  <c r="M27" i="3"/>
  <c r="J27" i="3"/>
  <c r="I27" i="3"/>
  <c r="G27" i="3"/>
  <c r="F27" i="3"/>
  <c r="D27" i="3"/>
  <c r="C27" i="3"/>
  <c r="BH26" i="3"/>
  <c r="BG26" i="3"/>
  <c r="BE26" i="3"/>
  <c r="BD26" i="3"/>
  <c r="BB26" i="3"/>
  <c r="BA26" i="3"/>
  <c r="AX26" i="3"/>
  <c r="AW26" i="3"/>
  <c r="AU26" i="3"/>
  <c r="AT26" i="3"/>
  <c r="AR26" i="3"/>
  <c r="AQ26" i="3"/>
  <c r="AN26" i="3"/>
  <c r="AM26" i="3"/>
  <c r="AK26" i="3"/>
  <c r="AJ26" i="3"/>
  <c r="AH26" i="3"/>
  <c r="AG26" i="3"/>
  <c r="AD26" i="3"/>
  <c r="AC26" i="3"/>
  <c r="AA26" i="3"/>
  <c r="Z26" i="3"/>
  <c r="X26" i="3"/>
  <c r="W26" i="3"/>
  <c r="T26" i="3"/>
  <c r="S26" i="3"/>
  <c r="Q26" i="3"/>
  <c r="P26" i="3"/>
  <c r="N26" i="3"/>
  <c r="M26" i="3"/>
  <c r="J26" i="3"/>
  <c r="I26" i="3"/>
  <c r="G26" i="3"/>
  <c r="F26" i="3"/>
  <c r="D26" i="3"/>
  <c r="C26" i="3"/>
  <c r="BH25" i="3"/>
  <c r="BG25" i="3"/>
  <c r="BE25" i="3"/>
  <c r="BD25" i="3"/>
  <c r="BB25" i="3"/>
  <c r="BA25" i="3"/>
  <c r="AX25" i="3"/>
  <c r="AW25" i="3"/>
  <c r="AU25" i="3"/>
  <c r="AT25" i="3"/>
  <c r="AR25" i="3"/>
  <c r="AQ25" i="3"/>
  <c r="AN25" i="3"/>
  <c r="AM25" i="3"/>
  <c r="AK25" i="3"/>
  <c r="AJ25" i="3"/>
  <c r="AH25" i="3"/>
  <c r="AG25" i="3"/>
  <c r="AD25" i="3"/>
  <c r="AC25" i="3"/>
  <c r="AA25" i="3"/>
  <c r="Z25" i="3"/>
  <c r="X25" i="3"/>
  <c r="W25" i="3"/>
  <c r="T25" i="3"/>
  <c r="S25" i="3"/>
  <c r="Q25" i="3"/>
  <c r="P25" i="3"/>
  <c r="N25" i="3"/>
  <c r="M25" i="3"/>
  <c r="J25" i="3"/>
  <c r="I25" i="3"/>
  <c r="G25" i="3"/>
  <c r="F25" i="3"/>
  <c r="D25" i="3"/>
  <c r="C25" i="3"/>
  <c r="BH24" i="3"/>
  <c r="BG24" i="3"/>
  <c r="BE24" i="3"/>
  <c r="BD24" i="3"/>
  <c r="BB24" i="3"/>
  <c r="BA24" i="3"/>
  <c r="AX24" i="3"/>
  <c r="AW24" i="3"/>
  <c r="AU24" i="3"/>
  <c r="AT24" i="3"/>
  <c r="AR24" i="3"/>
  <c r="AQ24" i="3"/>
  <c r="AN24" i="3"/>
  <c r="AM24" i="3"/>
  <c r="AK24" i="3"/>
  <c r="AJ24" i="3"/>
  <c r="AH24" i="3"/>
  <c r="AG24" i="3"/>
  <c r="AD24" i="3"/>
  <c r="AC24" i="3"/>
  <c r="AA24" i="3"/>
  <c r="Z24" i="3"/>
  <c r="X24" i="3"/>
  <c r="W24" i="3"/>
  <c r="T24" i="3"/>
  <c r="S24" i="3"/>
  <c r="Q24" i="3"/>
  <c r="P24" i="3"/>
  <c r="N24" i="3"/>
  <c r="M24" i="3"/>
  <c r="J24" i="3"/>
  <c r="I24" i="3"/>
  <c r="G24" i="3"/>
  <c r="F24" i="3"/>
  <c r="D24" i="3"/>
  <c r="C24" i="3"/>
  <c r="BH23" i="3"/>
  <c r="BG23" i="3"/>
  <c r="BE23" i="3"/>
  <c r="BD23" i="3"/>
  <c r="BB23" i="3"/>
  <c r="BA23" i="3"/>
  <c r="AX23" i="3"/>
  <c r="AW23" i="3"/>
  <c r="AU23" i="3"/>
  <c r="AT23" i="3"/>
  <c r="AR23" i="3"/>
  <c r="AQ23" i="3"/>
  <c r="AN23" i="3"/>
  <c r="AM23" i="3"/>
  <c r="AK23" i="3"/>
  <c r="AJ23" i="3"/>
  <c r="AH23" i="3"/>
  <c r="AG23" i="3"/>
  <c r="AD23" i="3"/>
  <c r="AC23" i="3"/>
  <c r="AA23" i="3"/>
  <c r="Z23" i="3"/>
  <c r="X23" i="3"/>
  <c r="W23" i="3"/>
  <c r="T23" i="3"/>
  <c r="S23" i="3"/>
  <c r="Q23" i="3"/>
  <c r="P23" i="3"/>
  <c r="N23" i="3"/>
  <c r="M23" i="3"/>
  <c r="J23" i="3"/>
  <c r="I23" i="3"/>
  <c r="G23" i="3"/>
  <c r="F23" i="3"/>
  <c r="D23" i="3"/>
  <c r="C23" i="3"/>
  <c r="BH22" i="3"/>
  <c r="BG22" i="3"/>
  <c r="BE22" i="3"/>
  <c r="BD22" i="3"/>
  <c r="BB22" i="3"/>
  <c r="BA22" i="3"/>
  <c r="AX22" i="3"/>
  <c r="AW22" i="3"/>
  <c r="AU22" i="3"/>
  <c r="AT22" i="3"/>
  <c r="AR22" i="3"/>
  <c r="AQ22" i="3"/>
  <c r="AN22" i="3"/>
  <c r="AM22" i="3"/>
  <c r="AK22" i="3"/>
  <c r="AJ22" i="3"/>
  <c r="AH22" i="3"/>
  <c r="AG22" i="3"/>
  <c r="AD22" i="3"/>
  <c r="AC22" i="3"/>
  <c r="AA22" i="3"/>
  <c r="Z22" i="3"/>
  <c r="X22" i="3"/>
  <c r="W22" i="3"/>
  <c r="T22" i="3"/>
  <c r="S22" i="3"/>
  <c r="Q22" i="3"/>
  <c r="P22" i="3"/>
  <c r="N22" i="3"/>
  <c r="M22" i="3"/>
  <c r="J22" i="3"/>
  <c r="I22" i="3"/>
  <c r="G22" i="3"/>
  <c r="F22" i="3"/>
  <c r="D22" i="3"/>
  <c r="C22" i="3"/>
  <c r="BH21" i="3"/>
  <c r="BG21" i="3"/>
  <c r="BE21" i="3"/>
  <c r="BD21" i="3"/>
  <c r="BB21" i="3"/>
  <c r="BA21" i="3"/>
  <c r="AX21" i="3"/>
  <c r="AW21" i="3"/>
  <c r="AU21" i="3"/>
  <c r="AT21" i="3"/>
  <c r="AR21" i="3"/>
  <c r="AQ21" i="3"/>
  <c r="AN21" i="3"/>
  <c r="AM21" i="3"/>
  <c r="AK21" i="3"/>
  <c r="AJ21" i="3"/>
  <c r="AH21" i="3"/>
  <c r="AG21" i="3"/>
  <c r="AD21" i="3"/>
  <c r="AC21" i="3"/>
  <c r="AA21" i="3"/>
  <c r="Z21" i="3"/>
  <c r="X21" i="3"/>
  <c r="W21" i="3"/>
  <c r="T21" i="3"/>
  <c r="S21" i="3"/>
  <c r="Q21" i="3"/>
  <c r="P21" i="3"/>
  <c r="N21" i="3"/>
  <c r="M21" i="3"/>
  <c r="J21" i="3"/>
  <c r="I21" i="3"/>
  <c r="G21" i="3"/>
  <c r="F21" i="3"/>
  <c r="D21" i="3"/>
  <c r="C21" i="3"/>
  <c r="BH20" i="3"/>
  <c r="BG20" i="3"/>
  <c r="BE20" i="3"/>
  <c r="BD20" i="3"/>
  <c r="BB20" i="3"/>
  <c r="BA20" i="3"/>
  <c r="AX20" i="3"/>
  <c r="AW20" i="3"/>
  <c r="AU20" i="3"/>
  <c r="AT20" i="3"/>
  <c r="AR20" i="3"/>
  <c r="AQ20" i="3"/>
  <c r="AN20" i="3"/>
  <c r="AM20" i="3"/>
  <c r="AK20" i="3"/>
  <c r="AJ20" i="3"/>
  <c r="AH20" i="3"/>
  <c r="AG20" i="3"/>
  <c r="AD20" i="3"/>
  <c r="AC20" i="3"/>
  <c r="AA20" i="3"/>
  <c r="Z20" i="3"/>
  <c r="X20" i="3"/>
  <c r="W20" i="3"/>
  <c r="T20" i="3"/>
  <c r="S20" i="3"/>
  <c r="Q20" i="3"/>
  <c r="P20" i="3"/>
  <c r="N20" i="3"/>
  <c r="M20" i="3"/>
  <c r="J20" i="3"/>
  <c r="I20" i="3"/>
  <c r="G20" i="3"/>
  <c r="F20" i="3"/>
  <c r="D20" i="3"/>
  <c r="C20" i="3"/>
  <c r="BH19" i="3"/>
  <c r="BG19" i="3"/>
  <c r="BE19" i="3"/>
  <c r="BD19" i="3"/>
  <c r="BB19" i="3"/>
  <c r="BA19" i="3"/>
  <c r="AX19" i="3"/>
  <c r="AW19" i="3"/>
  <c r="AU19" i="3"/>
  <c r="AT19" i="3"/>
  <c r="AR19" i="3"/>
  <c r="AQ19" i="3"/>
  <c r="AN19" i="3"/>
  <c r="AM19" i="3"/>
  <c r="AK19" i="3"/>
  <c r="AJ19" i="3"/>
  <c r="AH19" i="3"/>
  <c r="AG19" i="3"/>
  <c r="AD19" i="3"/>
  <c r="AC19" i="3"/>
  <c r="AA19" i="3"/>
  <c r="Z19" i="3"/>
  <c r="X19" i="3"/>
  <c r="W19" i="3"/>
  <c r="T19" i="3"/>
  <c r="S19" i="3"/>
  <c r="Q19" i="3"/>
  <c r="P19" i="3"/>
  <c r="N19" i="3"/>
  <c r="M19" i="3"/>
  <c r="J19" i="3"/>
  <c r="I19" i="3"/>
  <c r="G19" i="3"/>
  <c r="F19" i="3"/>
  <c r="D19" i="3"/>
  <c r="C19" i="3"/>
  <c r="BH18" i="3"/>
  <c r="BG18" i="3"/>
  <c r="BE18" i="3"/>
  <c r="BD18" i="3"/>
  <c r="BB18" i="3"/>
  <c r="BA18" i="3"/>
  <c r="AX18" i="3"/>
  <c r="AW18" i="3"/>
  <c r="AU18" i="3"/>
  <c r="AT18" i="3"/>
  <c r="AR18" i="3"/>
  <c r="AQ18" i="3"/>
  <c r="AN18" i="3"/>
  <c r="AM18" i="3"/>
  <c r="AK18" i="3"/>
  <c r="AJ18" i="3"/>
  <c r="AH18" i="3"/>
  <c r="AG18" i="3"/>
  <c r="AD18" i="3"/>
  <c r="AC18" i="3"/>
  <c r="AA18" i="3"/>
  <c r="Z18" i="3"/>
  <c r="X18" i="3"/>
  <c r="W18" i="3"/>
  <c r="T18" i="3"/>
  <c r="S18" i="3"/>
  <c r="Q18" i="3"/>
  <c r="P18" i="3"/>
  <c r="N18" i="3"/>
  <c r="M18" i="3"/>
  <c r="J18" i="3"/>
  <c r="I18" i="3"/>
  <c r="G18" i="3"/>
  <c r="F18" i="3"/>
  <c r="D18" i="3"/>
  <c r="C18" i="3"/>
  <c r="BH17" i="3"/>
  <c r="BG17" i="3"/>
  <c r="BE17" i="3"/>
  <c r="BD17" i="3"/>
  <c r="BB17" i="3"/>
  <c r="BA17" i="3"/>
  <c r="AX17" i="3"/>
  <c r="AW17" i="3"/>
  <c r="AU17" i="3"/>
  <c r="AT17" i="3"/>
  <c r="AR17" i="3"/>
  <c r="AQ17" i="3"/>
  <c r="AN17" i="3"/>
  <c r="AM17" i="3"/>
  <c r="AK17" i="3"/>
  <c r="AJ17" i="3"/>
  <c r="AH17" i="3"/>
  <c r="AG17" i="3"/>
  <c r="AD17" i="3"/>
  <c r="AC17" i="3"/>
  <c r="AA17" i="3"/>
  <c r="Z17" i="3"/>
  <c r="X17" i="3"/>
  <c r="W17" i="3"/>
  <c r="T17" i="3"/>
  <c r="S17" i="3"/>
  <c r="Q17" i="3"/>
  <c r="P17" i="3"/>
  <c r="N17" i="3"/>
  <c r="M17" i="3"/>
  <c r="J17" i="3"/>
  <c r="I17" i="3"/>
  <c r="G17" i="3"/>
  <c r="F17" i="3"/>
  <c r="D17" i="3"/>
  <c r="C17" i="3"/>
  <c r="BH16" i="3"/>
  <c r="BG16" i="3"/>
  <c r="BE16" i="3"/>
  <c r="BD16" i="3"/>
  <c r="BB16" i="3"/>
  <c r="BA16" i="3"/>
  <c r="AX16" i="3"/>
  <c r="AW16" i="3"/>
  <c r="AU16" i="3"/>
  <c r="AT16" i="3"/>
  <c r="AR16" i="3"/>
  <c r="AQ16" i="3"/>
  <c r="AN16" i="3"/>
  <c r="AM16" i="3"/>
  <c r="AK16" i="3"/>
  <c r="AJ16" i="3"/>
  <c r="AH16" i="3"/>
  <c r="AG16" i="3"/>
  <c r="AD16" i="3"/>
  <c r="AC16" i="3"/>
  <c r="AA16" i="3"/>
  <c r="Z16" i="3"/>
  <c r="X16" i="3"/>
  <c r="W16" i="3"/>
  <c r="T16" i="3"/>
  <c r="S16" i="3"/>
  <c r="Q16" i="3"/>
  <c r="P16" i="3"/>
  <c r="N16" i="3"/>
  <c r="M16" i="3"/>
  <c r="J16" i="3"/>
  <c r="I16" i="3"/>
  <c r="G16" i="3"/>
  <c r="F16" i="3"/>
  <c r="D16" i="3"/>
  <c r="C16" i="3"/>
  <c r="BH15" i="3"/>
  <c r="BG15" i="3"/>
  <c r="BE15" i="3"/>
  <c r="BD15" i="3"/>
  <c r="BB15" i="3"/>
  <c r="BA15" i="3"/>
  <c r="AX15" i="3"/>
  <c r="AW15" i="3"/>
  <c r="AU15" i="3"/>
  <c r="AT15" i="3"/>
  <c r="AR15" i="3"/>
  <c r="AQ15" i="3"/>
  <c r="AN15" i="3"/>
  <c r="AM15" i="3"/>
  <c r="AK15" i="3"/>
  <c r="AJ15" i="3"/>
  <c r="AH15" i="3"/>
  <c r="AG15" i="3"/>
  <c r="AD15" i="3"/>
  <c r="AC15" i="3"/>
  <c r="AA15" i="3"/>
  <c r="Z15" i="3"/>
  <c r="X15" i="3"/>
  <c r="W15" i="3"/>
  <c r="T15" i="3"/>
  <c r="S15" i="3"/>
  <c r="Q15" i="3"/>
  <c r="P15" i="3"/>
  <c r="N15" i="3"/>
  <c r="M15" i="3"/>
  <c r="J15" i="3"/>
  <c r="I15" i="3"/>
  <c r="G15" i="3"/>
  <c r="F15" i="3"/>
  <c r="D15" i="3"/>
  <c r="C15" i="3"/>
  <c r="BH14" i="3"/>
  <c r="BG14" i="3"/>
  <c r="BE14" i="3"/>
  <c r="BD14" i="3"/>
  <c r="BB14" i="3"/>
  <c r="BA14" i="3"/>
  <c r="AX14" i="3"/>
  <c r="AW14" i="3"/>
  <c r="AU14" i="3"/>
  <c r="AT14" i="3"/>
  <c r="AR14" i="3"/>
  <c r="AQ14" i="3"/>
  <c r="AN14" i="3"/>
  <c r="AM14" i="3"/>
  <c r="AK14" i="3"/>
  <c r="AJ14" i="3"/>
  <c r="AH14" i="3"/>
  <c r="AG14" i="3"/>
  <c r="AD14" i="3"/>
  <c r="AC14" i="3"/>
  <c r="AA14" i="3"/>
  <c r="Z14" i="3"/>
  <c r="X14" i="3"/>
  <c r="W14" i="3"/>
  <c r="T14" i="3"/>
  <c r="S14" i="3"/>
  <c r="Q14" i="3"/>
  <c r="P14" i="3"/>
  <c r="N14" i="3"/>
  <c r="M14" i="3"/>
  <c r="J14" i="3"/>
  <c r="I14" i="3"/>
  <c r="G14" i="3"/>
  <c r="F14" i="3"/>
  <c r="D14" i="3"/>
  <c r="C14" i="3"/>
  <c r="BH13" i="3"/>
  <c r="BG13" i="3"/>
  <c r="BE13" i="3"/>
  <c r="BD13" i="3"/>
  <c r="BB13" i="3"/>
  <c r="BA13" i="3"/>
  <c r="AX13" i="3"/>
  <c r="AW13" i="3"/>
  <c r="AU13" i="3"/>
  <c r="AT13" i="3"/>
  <c r="AR13" i="3"/>
  <c r="AQ13" i="3"/>
  <c r="AN13" i="3"/>
  <c r="AM13" i="3"/>
  <c r="AK13" i="3"/>
  <c r="AJ13" i="3"/>
  <c r="AH13" i="3"/>
  <c r="AG13" i="3"/>
  <c r="AD13" i="3"/>
  <c r="AC13" i="3"/>
  <c r="AA13" i="3"/>
  <c r="Z13" i="3"/>
  <c r="X13" i="3"/>
  <c r="W13" i="3"/>
  <c r="T13" i="3"/>
  <c r="S13" i="3"/>
  <c r="Q13" i="3"/>
  <c r="P13" i="3"/>
  <c r="N13" i="3"/>
  <c r="M13" i="3"/>
  <c r="J13" i="3"/>
  <c r="I13" i="3"/>
  <c r="G13" i="3"/>
  <c r="F13" i="3"/>
  <c r="D13" i="3"/>
  <c r="C13" i="3"/>
  <c r="BH12" i="3"/>
  <c r="BG12" i="3"/>
  <c r="BE12" i="3"/>
  <c r="BD12" i="3"/>
  <c r="BB12" i="3"/>
  <c r="BA12" i="3"/>
  <c r="AX12" i="3"/>
  <c r="AW12" i="3"/>
  <c r="AU12" i="3"/>
  <c r="AT12" i="3"/>
  <c r="AR12" i="3"/>
  <c r="AQ12" i="3"/>
  <c r="AN12" i="3"/>
  <c r="AM12" i="3"/>
  <c r="AK12" i="3"/>
  <c r="AJ12" i="3"/>
  <c r="AH12" i="3"/>
  <c r="AG12" i="3"/>
  <c r="AD12" i="3"/>
  <c r="AC12" i="3"/>
  <c r="AA12" i="3"/>
  <c r="Z12" i="3"/>
  <c r="X12" i="3"/>
  <c r="W12" i="3"/>
  <c r="T12" i="3"/>
  <c r="S12" i="3"/>
  <c r="Q12" i="3"/>
  <c r="P12" i="3"/>
  <c r="N12" i="3"/>
  <c r="M12" i="3"/>
  <c r="J12" i="3"/>
  <c r="I12" i="3"/>
  <c r="G12" i="3"/>
  <c r="F12" i="3"/>
  <c r="D12" i="3"/>
  <c r="C12" i="3"/>
  <c r="BH11" i="3"/>
  <c r="BG11" i="3"/>
  <c r="BE11" i="3"/>
  <c r="BD11" i="3"/>
  <c r="BB11" i="3"/>
  <c r="BA11" i="3"/>
  <c r="AX11" i="3"/>
  <c r="AW11" i="3"/>
  <c r="AU11" i="3"/>
  <c r="AT11" i="3"/>
  <c r="AR11" i="3"/>
  <c r="AQ11" i="3"/>
  <c r="AN11" i="3"/>
  <c r="AM11" i="3"/>
  <c r="AK11" i="3"/>
  <c r="AJ11" i="3"/>
  <c r="AH11" i="3"/>
  <c r="AG11" i="3"/>
  <c r="AD11" i="3"/>
  <c r="AC11" i="3"/>
  <c r="AA11" i="3"/>
  <c r="Z11" i="3"/>
  <c r="X11" i="3"/>
  <c r="W11" i="3"/>
  <c r="T11" i="3"/>
  <c r="S11" i="3"/>
  <c r="Q11" i="3"/>
  <c r="P11" i="3"/>
  <c r="N11" i="3"/>
  <c r="M11" i="3"/>
  <c r="J11" i="3"/>
  <c r="I11" i="3"/>
  <c r="G11" i="3"/>
  <c r="F11" i="3"/>
  <c r="D11" i="3"/>
  <c r="C11" i="3"/>
  <c r="BH10" i="3"/>
  <c r="BG10" i="3"/>
  <c r="BE10" i="3"/>
  <c r="BD10" i="3"/>
  <c r="BB10" i="3"/>
  <c r="BA10" i="3"/>
  <c r="AX10" i="3"/>
  <c r="AW10" i="3"/>
  <c r="AU10" i="3"/>
  <c r="AT10" i="3"/>
  <c r="AR10" i="3"/>
  <c r="AQ10" i="3"/>
  <c r="AN10" i="3"/>
  <c r="AM10" i="3"/>
  <c r="AK10" i="3"/>
  <c r="AJ10" i="3"/>
  <c r="AH10" i="3"/>
  <c r="AG10" i="3"/>
  <c r="AD10" i="3"/>
  <c r="AC10" i="3"/>
  <c r="AA10" i="3"/>
  <c r="Z10" i="3"/>
  <c r="X10" i="3"/>
  <c r="W10" i="3"/>
  <c r="T10" i="3"/>
  <c r="S10" i="3"/>
  <c r="Q10" i="3"/>
  <c r="P10" i="3"/>
  <c r="N10" i="3"/>
  <c r="M10" i="3"/>
  <c r="J10" i="3"/>
  <c r="I10" i="3"/>
  <c r="G10" i="3"/>
  <c r="F10" i="3"/>
  <c r="D10" i="3"/>
  <c r="C10" i="3"/>
  <c r="BH9" i="3"/>
  <c r="BG9" i="3"/>
  <c r="BE9" i="3"/>
  <c r="BD9" i="3"/>
  <c r="BB9" i="3"/>
  <c r="BA9" i="3"/>
  <c r="AX9" i="3"/>
  <c r="AW9" i="3"/>
  <c r="AU9" i="3"/>
  <c r="AT9" i="3"/>
  <c r="AR9" i="3"/>
  <c r="AQ9" i="3"/>
  <c r="AN9" i="3"/>
  <c r="AM9" i="3"/>
  <c r="AK9" i="3"/>
  <c r="AJ9" i="3"/>
  <c r="AH9" i="3"/>
  <c r="AG9" i="3"/>
  <c r="AD9" i="3"/>
  <c r="AC9" i="3"/>
  <c r="AA9" i="3"/>
  <c r="Z9" i="3"/>
  <c r="X9" i="3"/>
  <c r="W9" i="3"/>
  <c r="T9" i="3"/>
  <c r="S9" i="3"/>
  <c r="Q9" i="3"/>
  <c r="P9" i="3"/>
  <c r="N9" i="3"/>
  <c r="M9" i="3"/>
  <c r="J9" i="3"/>
  <c r="I9" i="3"/>
  <c r="G9" i="3"/>
  <c r="F9" i="3"/>
  <c r="D9" i="3"/>
  <c r="C9" i="3"/>
  <c r="BH8" i="3"/>
  <c r="BG8" i="3"/>
  <c r="BE8" i="3"/>
  <c r="BD8" i="3"/>
  <c r="BB8" i="3"/>
  <c r="BA8" i="3"/>
  <c r="AX8" i="3"/>
  <c r="AW8" i="3"/>
  <c r="AU8" i="3"/>
  <c r="AT8" i="3"/>
  <c r="AR8" i="3"/>
  <c r="AQ8" i="3"/>
  <c r="AN8" i="3"/>
  <c r="AM8" i="3"/>
  <c r="AK8" i="3"/>
  <c r="AJ8" i="3"/>
  <c r="AH8" i="3"/>
  <c r="AG8" i="3"/>
  <c r="AD8" i="3"/>
  <c r="AC8" i="3"/>
  <c r="AA8" i="3"/>
  <c r="Z8" i="3"/>
  <c r="X8" i="3"/>
  <c r="W8" i="3"/>
  <c r="T8" i="3"/>
  <c r="S8" i="3"/>
  <c r="Q8" i="3"/>
  <c r="P8" i="3"/>
  <c r="N8" i="3"/>
  <c r="M8" i="3"/>
  <c r="J8" i="3"/>
  <c r="I8" i="3"/>
  <c r="G8" i="3"/>
  <c r="F8" i="3"/>
  <c r="D8" i="3"/>
  <c r="C8" i="3"/>
  <c r="BH7" i="3"/>
  <c r="BG7" i="3"/>
  <c r="BE7" i="3"/>
  <c r="BD7" i="3"/>
  <c r="BB7" i="3"/>
  <c r="BA7" i="3"/>
  <c r="AX7" i="3"/>
  <c r="AW7" i="3"/>
  <c r="AU7" i="3"/>
  <c r="AT7" i="3"/>
  <c r="AR7" i="3"/>
  <c r="AQ7" i="3"/>
  <c r="AN7" i="3"/>
  <c r="AM7" i="3"/>
  <c r="AK7" i="3"/>
  <c r="AJ7" i="3"/>
  <c r="AH7" i="3"/>
  <c r="AG7" i="3"/>
  <c r="AD7" i="3"/>
  <c r="AC7" i="3"/>
  <c r="AA7" i="3"/>
  <c r="Z7" i="3"/>
  <c r="X7" i="3"/>
  <c r="W7" i="3"/>
  <c r="T7" i="3"/>
  <c r="S7" i="3"/>
  <c r="Q7" i="3"/>
  <c r="P7" i="3"/>
  <c r="N7" i="3"/>
  <c r="M7" i="3"/>
  <c r="J7" i="3"/>
  <c r="I7" i="3"/>
  <c r="G7" i="3"/>
  <c r="F7" i="3"/>
  <c r="D7" i="3"/>
  <c r="C7" i="3"/>
  <c r="BH6" i="3"/>
  <c r="BG6" i="3"/>
  <c r="BE6" i="3"/>
  <c r="BD6" i="3"/>
  <c r="BB6" i="3"/>
  <c r="BA6" i="3"/>
  <c r="AX6" i="3"/>
  <c r="AW6" i="3"/>
  <c r="AU6" i="3"/>
  <c r="AT6" i="3"/>
  <c r="AR6" i="3"/>
  <c r="AQ6" i="3"/>
  <c r="AN6" i="3"/>
  <c r="AM6" i="3"/>
  <c r="AK6" i="3"/>
  <c r="AJ6" i="3"/>
  <c r="AH6" i="3"/>
  <c r="AG6" i="3"/>
  <c r="AD6" i="3"/>
  <c r="AC6" i="3"/>
  <c r="AA6" i="3"/>
  <c r="Z6" i="3"/>
  <c r="X6" i="3"/>
  <c r="W6" i="3"/>
  <c r="T6" i="3"/>
  <c r="S6" i="3"/>
  <c r="Q6" i="3"/>
  <c r="P6" i="3"/>
  <c r="N6" i="3"/>
  <c r="M6" i="3"/>
  <c r="J6" i="3"/>
  <c r="I6" i="3"/>
  <c r="G6" i="3"/>
  <c r="F6" i="3"/>
  <c r="D6" i="3"/>
  <c r="C6" i="3"/>
  <c r="BH52" i="2"/>
  <c r="BG52" i="2"/>
  <c r="BH51" i="2"/>
  <c r="BG51" i="2"/>
  <c r="BH50" i="2"/>
  <c r="BG50" i="2"/>
  <c r="BH49" i="2"/>
  <c r="BG49" i="2"/>
  <c r="BH48" i="2"/>
  <c r="BG48" i="2"/>
  <c r="BH47" i="2"/>
  <c r="BG47" i="2"/>
  <c r="BH46" i="2"/>
  <c r="BG46" i="2"/>
  <c r="BH45" i="2"/>
  <c r="BG45" i="2"/>
  <c r="BH44" i="2"/>
  <c r="BG44" i="2"/>
  <c r="BH43" i="2"/>
  <c r="BG43" i="2"/>
  <c r="BH42" i="2"/>
  <c r="BG42" i="2"/>
  <c r="BH41" i="2"/>
  <c r="BG41" i="2"/>
  <c r="BH40" i="2"/>
  <c r="BG40" i="2"/>
  <c r="BH39" i="2"/>
  <c r="BG39" i="2"/>
  <c r="BH38" i="2"/>
  <c r="BG38" i="2"/>
  <c r="BH37" i="2"/>
  <c r="BG37" i="2"/>
  <c r="BH36" i="2"/>
  <c r="BG36" i="2"/>
  <c r="BH35" i="2"/>
  <c r="BG35" i="2"/>
  <c r="BH34" i="2"/>
  <c r="BG34" i="2"/>
  <c r="BH33" i="2"/>
  <c r="BG33" i="2"/>
  <c r="BH32" i="2"/>
  <c r="BG32" i="2"/>
  <c r="BH31" i="2"/>
  <c r="BG31" i="2"/>
  <c r="BH30" i="2"/>
  <c r="BG30" i="2"/>
  <c r="BH29" i="2"/>
  <c r="BG29" i="2"/>
  <c r="BH28" i="2"/>
  <c r="BG28" i="2"/>
  <c r="BH27" i="2"/>
  <c r="BG27" i="2"/>
  <c r="BH26" i="2"/>
  <c r="BG26" i="2"/>
  <c r="BH25" i="2"/>
  <c r="BG25" i="2"/>
  <c r="BH24" i="2"/>
  <c r="BG24" i="2"/>
  <c r="BH23" i="2"/>
  <c r="BG23" i="2"/>
  <c r="BH22" i="2"/>
  <c r="BG22" i="2"/>
  <c r="BH21" i="2"/>
  <c r="BG21" i="2"/>
  <c r="BH20" i="2"/>
  <c r="BG20" i="2"/>
  <c r="BH19" i="2"/>
  <c r="BG19" i="2"/>
  <c r="BH18" i="2"/>
  <c r="BG18" i="2"/>
  <c r="BH17" i="2"/>
  <c r="BG17" i="2"/>
  <c r="BH16" i="2"/>
  <c r="BG16" i="2"/>
  <c r="BH15" i="2"/>
  <c r="BG15" i="2"/>
  <c r="BH14" i="2"/>
  <c r="BG14" i="2"/>
  <c r="BH13" i="2"/>
  <c r="BG13" i="2"/>
  <c r="BH12" i="2"/>
  <c r="BG12" i="2"/>
  <c r="BH11" i="2"/>
  <c r="BG11" i="2"/>
  <c r="BH10" i="2"/>
  <c r="BG10" i="2"/>
  <c r="BH9" i="2"/>
  <c r="BG9" i="2"/>
  <c r="BH8" i="2"/>
  <c r="BG8" i="2"/>
  <c r="BH7" i="2"/>
  <c r="BG7" i="2"/>
  <c r="BH6" i="2"/>
  <c r="BG6" i="2"/>
  <c r="BE52" i="2"/>
  <c r="BD52" i="2"/>
  <c r="BE51" i="2"/>
  <c r="BD51" i="2"/>
  <c r="BE50" i="2"/>
  <c r="BD50" i="2"/>
  <c r="BE49" i="2"/>
  <c r="BD49" i="2"/>
  <c r="BE48" i="2"/>
  <c r="BD48" i="2"/>
  <c r="BE47" i="2"/>
  <c r="BD47" i="2"/>
  <c r="BE46" i="2"/>
  <c r="BD46" i="2"/>
  <c r="BE45" i="2"/>
  <c r="BD45" i="2"/>
  <c r="BE44" i="2"/>
  <c r="BD44" i="2"/>
  <c r="BE43" i="2"/>
  <c r="BD43" i="2"/>
  <c r="BE42" i="2"/>
  <c r="BD42" i="2"/>
  <c r="BE41" i="2"/>
  <c r="BD41" i="2"/>
  <c r="BE40" i="2"/>
  <c r="BD40" i="2"/>
  <c r="BE39" i="2"/>
  <c r="BD39" i="2"/>
  <c r="BE38" i="2"/>
  <c r="BD38" i="2"/>
  <c r="BE37" i="2"/>
  <c r="BD37" i="2"/>
  <c r="BE36" i="2"/>
  <c r="BD36" i="2"/>
  <c r="BE35" i="2"/>
  <c r="BD35" i="2"/>
  <c r="BE34" i="2"/>
  <c r="BD34" i="2"/>
  <c r="BE33" i="2"/>
  <c r="BD33" i="2"/>
  <c r="BE32" i="2"/>
  <c r="BD32" i="2"/>
  <c r="BE31" i="2"/>
  <c r="BD31" i="2"/>
  <c r="BE30" i="2"/>
  <c r="BD30" i="2"/>
  <c r="BE29" i="2"/>
  <c r="BD29" i="2"/>
  <c r="BE28" i="2"/>
  <c r="BD28" i="2"/>
  <c r="BE27" i="2"/>
  <c r="BD27" i="2"/>
  <c r="BE26" i="2"/>
  <c r="BD26" i="2"/>
  <c r="BE25" i="2"/>
  <c r="BD25" i="2"/>
  <c r="BE24" i="2"/>
  <c r="BD24" i="2"/>
  <c r="BE23" i="2"/>
  <c r="BD23" i="2"/>
  <c r="BE22" i="2"/>
  <c r="BD22" i="2"/>
  <c r="BE21" i="2"/>
  <c r="BD21" i="2"/>
  <c r="BE20" i="2"/>
  <c r="BD20" i="2"/>
  <c r="BE19" i="2"/>
  <c r="BD19" i="2"/>
  <c r="BE18" i="2"/>
  <c r="BD18" i="2"/>
  <c r="BE17" i="2"/>
  <c r="BD17" i="2"/>
  <c r="BE16" i="2"/>
  <c r="BD16" i="2"/>
  <c r="BE15" i="2"/>
  <c r="BD15" i="2"/>
  <c r="BE14" i="2"/>
  <c r="BD14" i="2"/>
  <c r="BE13" i="2"/>
  <c r="BD13" i="2"/>
  <c r="BE12" i="2"/>
  <c r="BD12" i="2"/>
  <c r="BE11" i="2"/>
  <c r="BD11" i="2"/>
  <c r="BE10" i="2"/>
  <c r="BD10" i="2"/>
  <c r="BE9" i="2"/>
  <c r="BD9" i="2"/>
  <c r="BE8" i="2"/>
  <c r="BD8" i="2"/>
  <c r="BE7" i="2"/>
  <c r="BD7" i="2"/>
  <c r="BE6" i="2"/>
  <c r="BD6" i="2"/>
  <c r="BB52" i="2"/>
  <c r="BA52" i="2"/>
  <c r="BB51" i="2"/>
  <c r="BA51" i="2"/>
  <c r="BB50" i="2"/>
  <c r="BA50" i="2"/>
  <c r="BB49" i="2"/>
  <c r="BA49" i="2"/>
  <c r="BB48" i="2"/>
  <c r="BA48" i="2"/>
  <c r="BB47" i="2"/>
  <c r="BA47" i="2"/>
  <c r="BB46" i="2"/>
  <c r="BA46" i="2"/>
  <c r="BB45" i="2"/>
  <c r="BA45" i="2"/>
  <c r="BB44" i="2"/>
  <c r="BA44" i="2"/>
  <c r="BB43" i="2"/>
  <c r="BA43" i="2"/>
  <c r="BB42" i="2"/>
  <c r="BA42" i="2"/>
  <c r="BB41" i="2"/>
  <c r="BA41" i="2"/>
  <c r="BB40" i="2"/>
  <c r="BA40" i="2"/>
  <c r="BB39" i="2"/>
  <c r="BA39" i="2"/>
  <c r="BB38" i="2"/>
  <c r="BA38" i="2"/>
  <c r="BB37" i="2"/>
  <c r="BA37" i="2"/>
  <c r="BB36" i="2"/>
  <c r="BA36" i="2"/>
  <c r="BB35" i="2"/>
  <c r="BA35" i="2"/>
  <c r="BB34" i="2"/>
  <c r="BA34" i="2"/>
  <c r="BB33" i="2"/>
  <c r="BA33" i="2"/>
  <c r="BB32" i="2"/>
  <c r="BA32" i="2"/>
  <c r="BB31" i="2"/>
  <c r="BA31" i="2"/>
  <c r="BB30" i="2"/>
  <c r="BA30" i="2"/>
  <c r="BB29" i="2"/>
  <c r="BA29" i="2"/>
  <c r="BB28" i="2"/>
  <c r="BA28" i="2"/>
  <c r="BB27" i="2"/>
  <c r="BA27" i="2"/>
  <c r="BB26" i="2"/>
  <c r="BA26" i="2"/>
  <c r="BB25" i="2"/>
  <c r="BA25" i="2"/>
  <c r="BB24" i="2"/>
  <c r="BA24" i="2"/>
  <c r="BB23" i="2"/>
  <c r="BA23" i="2"/>
  <c r="BB22" i="2"/>
  <c r="BA22" i="2"/>
  <c r="BB21" i="2"/>
  <c r="BA21" i="2"/>
  <c r="BB20" i="2"/>
  <c r="BA20" i="2"/>
  <c r="BB19" i="2"/>
  <c r="BA19" i="2"/>
  <c r="BB18" i="2"/>
  <c r="BA18" i="2"/>
  <c r="BB17" i="2"/>
  <c r="BA17" i="2"/>
  <c r="BB16" i="2"/>
  <c r="BA16" i="2"/>
  <c r="BB15" i="2"/>
  <c r="BA15" i="2"/>
  <c r="BB14" i="2"/>
  <c r="BA14" i="2"/>
  <c r="BB13" i="2"/>
  <c r="BA13" i="2"/>
  <c r="BB12" i="2"/>
  <c r="BA12" i="2"/>
  <c r="BB11" i="2"/>
  <c r="BA11" i="2"/>
  <c r="BB10" i="2"/>
  <c r="BA10" i="2"/>
  <c r="BB9" i="2"/>
  <c r="BA9" i="2"/>
  <c r="BB8" i="2"/>
  <c r="BA8" i="2"/>
  <c r="BB7" i="2"/>
  <c r="BA7" i="2"/>
  <c r="BB6" i="2"/>
  <c r="BA6" i="2"/>
  <c r="AX52" i="2"/>
  <c r="AW52" i="2"/>
  <c r="AX51" i="2"/>
  <c r="AW51" i="2"/>
  <c r="AX50" i="2"/>
  <c r="AW50" i="2"/>
  <c r="AX49" i="2"/>
  <c r="AW49" i="2"/>
  <c r="AX48" i="2"/>
  <c r="AW48" i="2"/>
  <c r="AX47" i="2"/>
  <c r="AW47" i="2"/>
  <c r="AX46" i="2"/>
  <c r="AW46" i="2"/>
  <c r="AX45" i="2"/>
  <c r="AW45" i="2"/>
  <c r="AX44" i="2"/>
  <c r="AW44" i="2"/>
  <c r="AX43" i="2"/>
  <c r="AW43" i="2"/>
  <c r="AX42" i="2"/>
  <c r="AW42" i="2"/>
  <c r="AX41" i="2"/>
  <c r="AW41" i="2"/>
  <c r="AX40" i="2"/>
  <c r="AW40" i="2"/>
  <c r="AX39" i="2"/>
  <c r="AW39" i="2"/>
  <c r="AX38" i="2"/>
  <c r="AW38" i="2"/>
  <c r="AX37" i="2"/>
  <c r="AW37" i="2"/>
  <c r="AX36" i="2"/>
  <c r="AW36" i="2"/>
  <c r="AX35" i="2"/>
  <c r="AW35" i="2"/>
  <c r="AX34" i="2"/>
  <c r="AW34" i="2"/>
  <c r="AX33" i="2"/>
  <c r="AW33" i="2"/>
  <c r="AX32" i="2"/>
  <c r="AW32" i="2"/>
  <c r="AX31" i="2"/>
  <c r="AW31" i="2"/>
  <c r="AX30" i="2"/>
  <c r="AW30" i="2"/>
  <c r="AX29" i="2"/>
  <c r="AW29" i="2"/>
  <c r="AX28" i="2"/>
  <c r="AW28" i="2"/>
  <c r="AX27" i="2"/>
  <c r="AW27" i="2"/>
  <c r="AX26" i="2"/>
  <c r="AW26" i="2"/>
  <c r="AX25" i="2"/>
  <c r="AW25" i="2"/>
  <c r="AX24" i="2"/>
  <c r="AW24" i="2"/>
  <c r="AX23" i="2"/>
  <c r="AW23" i="2"/>
  <c r="AX22" i="2"/>
  <c r="AW22" i="2"/>
  <c r="AX21" i="2"/>
  <c r="AW21" i="2"/>
  <c r="AX20" i="2"/>
  <c r="AW20" i="2"/>
  <c r="AX19" i="2"/>
  <c r="AW19" i="2"/>
  <c r="AX18" i="2"/>
  <c r="AW18" i="2"/>
  <c r="AX17" i="2"/>
  <c r="AW17" i="2"/>
  <c r="AX16" i="2"/>
  <c r="AW16" i="2"/>
  <c r="AX15" i="2"/>
  <c r="AW15" i="2"/>
  <c r="AX14" i="2"/>
  <c r="AW14" i="2"/>
  <c r="AX13" i="2"/>
  <c r="AW13" i="2"/>
  <c r="AX12" i="2"/>
  <c r="AW12" i="2"/>
  <c r="AX11" i="2"/>
  <c r="AW11" i="2"/>
  <c r="AX10" i="2"/>
  <c r="AW10" i="2"/>
  <c r="AX9" i="2"/>
  <c r="AW9" i="2"/>
  <c r="AX8" i="2"/>
  <c r="AW8" i="2"/>
  <c r="AX7" i="2"/>
  <c r="AW7" i="2"/>
  <c r="AX6" i="2"/>
  <c r="AW6" i="2"/>
  <c r="AU52" i="2"/>
  <c r="AT52" i="2"/>
  <c r="AU51" i="2"/>
  <c r="AT51" i="2"/>
  <c r="AU50" i="2"/>
  <c r="AT50" i="2"/>
  <c r="AU49" i="2"/>
  <c r="AT49" i="2"/>
  <c r="AU48" i="2"/>
  <c r="AT48" i="2"/>
  <c r="AU47" i="2"/>
  <c r="AT47" i="2"/>
  <c r="AU46" i="2"/>
  <c r="AT46" i="2"/>
  <c r="AU45" i="2"/>
  <c r="AT45" i="2"/>
  <c r="AU44" i="2"/>
  <c r="AT44" i="2"/>
  <c r="AU43" i="2"/>
  <c r="AT43" i="2"/>
  <c r="AU42" i="2"/>
  <c r="AT42" i="2"/>
  <c r="AU41" i="2"/>
  <c r="AT41" i="2"/>
  <c r="AU40" i="2"/>
  <c r="AT40" i="2"/>
  <c r="AU39" i="2"/>
  <c r="AT39" i="2"/>
  <c r="AU38" i="2"/>
  <c r="AT38" i="2"/>
  <c r="AU37" i="2"/>
  <c r="AT37" i="2"/>
  <c r="AU36" i="2"/>
  <c r="AT36" i="2"/>
  <c r="AU35" i="2"/>
  <c r="AT35" i="2"/>
  <c r="AU34" i="2"/>
  <c r="AT34" i="2"/>
  <c r="AU33" i="2"/>
  <c r="AT33" i="2"/>
  <c r="AU32" i="2"/>
  <c r="AT32" i="2"/>
  <c r="AU31" i="2"/>
  <c r="AT31" i="2"/>
  <c r="AU30" i="2"/>
  <c r="AT30" i="2"/>
  <c r="AU29" i="2"/>
  <c r="AT29" i="2"/>
  <c r="AU28" i="2"/>
  <c r="AT28" i="2"/>
  <c r="AU27" i="2"/>
  <c r="AT27" i="2"/>
  <c r="AU26" i="2"/>
  <c r="AT26" i="2"/>
  <c r="AU25" i="2"/>
  <c r="AT25" i="2"/>
  <c r="AU24" i="2"/>
  <c r="AT24" i="2"/>
  <c r="AU23" i="2"/>
  <c r="AT23" i="2"/>
  <c r="AU22" i="2"/>
  <c r="AT22" i="2"/>
  <c r="AU21" i="2"/>
  <c r="AT21" i="2"/>
  <c r="AU20" i="2"/>
  <c r="AT20" i="2"/>
  <c r="AU19" i="2"/>
  <c r="AT19" i="2"/>
  <c r="AU18" i="2"/>
  <c r="AT18" i="2"/>
  <c r="AU17" i="2"/>
  <c r="AT17" i="2"/>
  <c r="AU16" i="2"/>
  <c r="AT16" i="2"/>
  <c r="AU15" i="2"/>
  <c r="AT15" i="2"/>
  <c r="AU14" i="2"/>
  <c r="AT14" i="2"/>
  <c r="AU13" i="2"/>
  <c r="AT13" i="2"/>
  <c r="AU12" i="2"/>
  <c r="AT12" i="2"/>
  <c r="AU11" i="2"/>
  <c r="AT11" i="2"/>
  <c r="AU10" i="2"/>
  <c r="AT10" i="2"/>
  <c r="AU9" i="2"/>
  <c r="AT9" i="2"/>
  <c r="AU8" i="2"/>
  <c r="AT8" i="2"/>
  <c r="AU7" i="2"/>
  <c r="AT7" i="2"/>
  <c r="AU6" i="2"/>
  <c r="AT6" i="2"/>
  <c r="AR52" i="2"/>
  <c r="AQ52" i="2"/>
  <c r="AR51" i="2"/>
  <c r="AQ51" i="2"/>
  <c r="AR50" i="2"/>
  <c r="AQ50" i="2"/>
  <c r="AR49" i="2"/>
  <c r="AQ49" i="2"/>
  <c r="AR48" i="2"/>
  <c r="AQ48" i="2"/>
  <c r="AR47" i="2"/>
  <c r="AQ47" i="2"/>
  <c r="AR46" i="2"/>
  <c r="AQ46" i="2"/>
  <c r="AR45" i="2"/>
  <c r="AQ45" i="2"/>
  <c r="AR44" i="2"/>
  <c r="AQ44" i="2"/>
  <c r="AR43" i="2"/>
  <c r="AQ43" i="2"/>
  <c r="AR42" i="2"/>
  <c r="AQ42" i="2"/>
  <c r="AR41" i="2"/>
  <c r="AQ41" i="2"/>
  <c r="AR40" i="2"/>
  <c r="AQ40" i="2"/>
  <c r="AR39" i="2"/>
  <c r="AQ39" i="2"/>
  <c r="AR38" i="2"/>
  <c r="AQ38" i="2"/>
  <c r="AR37" i="2"/>
  <c r="AQ37" i="2"/>
  <c r="AR36" i="2"/>
  <c r="AQ36" i="2"/>
  <c r="AR35" i="2"/>
  <c r="AQ35" i="2"/>
  <c r="AR34" i="2"/>
  <c r="AQ34" i="2"/>
  <c r="AR33" i="2"/>
  <c r="AQ33" i="2"/>
  <c r="AR32" i="2"/>
  <c r="AQ32" i="2"/>
  <c r="AR31" i="2"/>
  <c r="AQ31" i="2"/>
  <c r="AR30" i="2"/>
  <c r="AQ30" i="2"/>
  <c r="AR29" i="2"/>
  <c r="AQ29" i="2"/>
  <c r="AR28" i="2"/>
  <c r="AQ28" i="2"/>
  <c r="AR27" i="2"/>
  <c r="AQ27" i="2"/>
  <c r="AR26" i="2"/>
  <c r="AQ26" i="2"/>
  <c r="AR25" i="2"/>
  <c r="AQ25" i="2"/>
  <c r="AR24" i="2"/>
  <c r="AQ24" i="2"/>
  <c r="AR23" i="2"/>
  <c r="AQ23" i="2"/>
  <c r="AR22" i="2"/>
  <c r="AQ22" i="2"/>
  <c r="AR21" i="2"/>
  <c r="AQ21" i="2"/>
  <c r="AR20" i="2"/>
  <c r="AQ20" i="2"/>
  <c r="AR19" i="2"/>
  <c r="AQ19" i="2"/>
  <c r="AR18" i="2"/>
  <c r="AQ18" i="2"/>
  <c r="AR17" i="2"/>
  <c r="AQ17" i="2"/>
  <c r="AR16" i="2"/>
  <c r="AQ16" i="2"/>
  <c r="AR15" i="2"/>
  <c r="AQ15" i="2"/>
  <c r="AR14" i="2"/>
  <c r="AQ14" i="2"/>
  <c r="AR13" i="2"/>
  <c r="AQ13" i="2"/>
  <c r="AR12" i="2"/>
  <c r="AQ12" i="2"/>
  <c r="AR11" i="2"/>
  <c r="AQ11" i="2"/>
  <c r="AR10" i="2"/>
  <c r="AQ10" i="2"/>
  <c r="AR9" i="2"/>
  <c r="AQ9" i="2"/>
  <c r="AR8" i="2"/>
  <c r="AQ8" i="2"/>
  <c r="AR7" i="2"/>
  <c r="AQ7" i="2"/>
  <c r="AR6" i="2"/>
  <c r="AQ6" i="2"/>
  <c r="AN52" i="2"/>
  <c r="AM52" i="2"/>
  <c r="AN51" i="2"/>
  <c r="AM51" i="2"/>
  <c r="AN50" i="2"/>
  <c r="AM50" i="2"/>
  <c r="AN49" i="2"/>
  <c r="AM49" i="2"/>
  <c r="AN48" i="2"/>
  <c r="AM48" i="2"/>
  <c r="AN47" i="2"/>
  <c r="AM47" i="2"/>
  <c r="AN46" i="2"/>
  <c r="AM46" i="2"/>
  <c r="AN45" i="2"/>
  <c r="AM45" i="2"/>
  <c r="AN44" i="2"/>
  <c r="AM44" i="2"/>
  <c r="AN43" i="2"/>
  <c r="AM43" i="2"/>
  <c r="AN42" i="2"/>
  <c r="AM42" i="2"/>
  <c r="AN41" i="2"/>
  <c r="AM41" i="2"/>
  <c r="AN40" i="2"/>
  <c r="AM40" i="2"/>
  <c r="AN39" i="2"/>
  <c r="AM39" i="2"/>
  <c r="AN38" i="2"/>
  <c r="AM38" i="2"/>
  <c r="AN37" i="2"/>
  <c r="AM37" i="2"/>
  <c r="AN36" i="2"/>
  <c r="AM36" i="2"/>
  <c r="AN35" i="2"/>
  <c r="AM35" i="2"/>
  <c r="AN34" i="2"/>
  <c r="AM34" i="2"/>
  <c r="AN33" i="2"/>
  <c r="AM33" i="2"/>
  <c r="AN32" i="2"/>
  <c r="AM32" i="2"/>
  <c r="AN31" i="2"/>
  <c r="AM31" i="2"/>
  <c r="AN30" i="2"/>
  <c r="AM30" i="2"/>
  <c r="AN29" i="2"/>
  <c r="AM29" i="2"/>
  <c r="AN28" i="2"/>
  <c r="AM28" i="2"/>
  <c r="AN27" i="2"/>
  <c r="AM27" i="2"/>
  <c r="AN26" i="2"/>
  <c r="AM26" i="2"/>
  <c r="AN25" i="2"/>
  <c r="AM25" i="2"/>
  <c r="AN24" i="2"/>
  <c r="AM24" i="2"/>
  <c r="AN23" i="2"/>
  <c r="AM23" i="2"/>
  <c r="AN22" i="2"/>
  <c r="AM22" i="2"/>
  <c r="AN21" i="2"/>
  <c r="AM21" i="2"/>
  <c r="AN20" i="2"/>
  <c r="AM20" i="2"/>
  <c r="AN19" i="2"/>
  <c r="AM19" i="2"/>
  <c r="AN18" i="2"/>
  <c r="AM18" i="2"/>
  <c r="AN17" i="2"/>
  <c r="AM17" i="2"/>
  <c r="AN16" i="2"/>
  <c r="AM16" i="2"/>
  <c r="AN15" i="2"/>
  <c r="AM15" i="2"/>
  <c r="AN14" i="2"/>
  <c r="AM14" i="2"/>
  <c r="AN13" i="2"/>
  <c r="AM13" i="2"/>
  <c r="AN12" i="2"/>
  <c r="AM12" i="2"/>
  <c r="AN11" i="2"/>
  <c r="AM11" i="2"/>
  <c r="AN10" i="2"/>
  <c r="AM10" i="2"/>
  <c r="AN9" i="2"/>
  <c r="AM9" i="2"/>
  <c r="AN8" i="2"/>
  <c r="AM8" i="2"/>
  <c r="AN7" i="2"/>
  <c r="AM7" i="2"/>
  <c r="AN6" i="2"/>
  <c r="AM6" i="2"/>
  <c r="AK52" i="2"/>
  <c r="AJ52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45" i="2"/>
  <c r="AJ45" i="2"/>
  <c r="AK44" i="2"/>
  <c r="AJ44" i="2"/>
  <c r="AK43" i="2"/>
  <c r="AJ43" i="2"/>
  <c r="AK42" i="2"/>
  <c r="AJ42" i="2"/>
  <c r="AK41" i="2"/>
  <c r="AJ41" i="2"/>
  <c r="AK40" i="2"/>
  <c r="AJ40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33" i="2"/>
  <c r="AJ33" i="2"/>
  <c r="AK32" i="2"/>
  <c r="AJ32" i="2"/>
  <c r="AK31" i="2"/>
  <c r="AJ31" i="2"/>
  <c r="AK30" i="2"/>
  <c r="AJ30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K23" i="2"/>
  <c r="AJ23" i="2"/>
  <c r="AK22" i="2"/>
  <c r="AJ22" i="2"/>
  <c r="AK21" i="2"/>
  <c r="AJ21" i="2"/>
  <c r="AK20" i="2"/>
  <c r="AJ20" i="2"/>
  <c r="AK19" i="2"/>
  <c r="AJ19" i="2"/>
  <c r="AK18" i="2"/>
  <c r="AJ18" i="2"/>
  <c r="AK17" i="2"/>
  <c r="AJ17" i="2"/>
  <c r="AK16" i="2"/>
  <c r="AJ16" i="2"/>
  <c r="AK15" i="2"/>
  <c r="AJ15" i="2"/>
  <c r="AK14" i="2"/>
  <c r="AJ14" i="2"/>
  <c r="AK13" i="2"/>
  <c r="AJ13" i="2"/>
  <c r="AK12" i="2"/>
  <c r="AJ12" i="2"/>
  <c r="AK11" i="2"/>
  <c r="AJ11" i="2"/>
  <c r="AK10" i="2"/>
  <c r="AJ10" i="2"/>
  <c r="AK9" i="2"/>
  <c r="AJ9" i="2"/>
  <c r="AK8" i="2"/>
  <c r="AJ8" i="2"/>
  <c r="AK7" i="2"/>
  <c r="AJ7" i="2"/>
  <c r="AK6" i="2"/>
  <c r="AJ6" i="2"/>
  <c r="AH52" i="2"/>
  <c r="AG52" i="2"/>
  <c r="AH51" i="2"/>
  <c r="AG51" i="2"/>
  <c r="AH50" i="2"/>
  <c r="AG50" i="2"/>
  <c r="AH49" i="2"/>
  <c r="AG49" i="2"/>
  <c r="AH48" i="2"/>
  <c r="AG48" i="2"/>
  <c r="AH47" i="2"/>
  <c r="AG47" i="2"/>
  <c r="AH46" i="2"/>
  <c r="AG46" i="2"/>
  <c r="AH45" i="2"/>
  <c r="AG45" i="2"/>
  <c r="AH44" i="2"/>
  <c r="AG44" i="2"/>
  <c r="AH43" i="2"/>
  <c r="AG43" i="2"/>
  <c r="AH42" i="2"/>
  <c r="AG42" i="2"/>
  <c r="AH41" i="2"/>
  <c r="AG41" i="2"/>
  <c r="AH40" i="2"/>
  <c r="AG40" i="2"/>
  <c r="AH39" i="2"/>
  <c r="AG39" i="2"/>
  <c r="AH38" i="2"/>
  <c r="AG38" i="2"/>
  <c r="AH37" i="2"/>
  <c r="AG37" i="2"/>
  <c r="AH36" i="2"/>
  <c r="AG36" i="2"/>
  <c r="AH35" i="2"/>
  <c r="AG35" i="2"/>
  <c r="AH34" i="2"/>
  <c r="AG34" i="2"/>
  <c r="AH33" i="2"/>
  <c r="AG33" i="2"/>
  <c r="AH32" i="2"/>
  <c r="AG32" i="2"/>
  <c r="AH31" i="2"/>
  <c r="AG31" i="2"/>
  <c r="AH30" i="2"/>
  <c r="AG30" i="2"/>
  <c r="AH29" i="2"/>
  <c r="AG29" i="2"/>
  <c r="AH28" i="2"/>
  <c r="AG28" i="2"/>
  <c r="AH27" i="2"/>
  <c r="AG27" i="2"/>
  <c r="AH26" i="2"/>
  <c r="AG26" i="2"/>
  <c r="AH25" i="2"/>
  <c r="AG25" i="2"/>
  <c r="AH24" i="2"/>
  <c r="AG24" i="2"/>
  <c r="AH23" i="2"/>
  <c r="AG23" i="2"/>
  <c r="AH22" i="2"/>
  <c r="AG22" i="2"/>
  <c r="AH21" i="2"/>
  <c r="AG21" i="2"/>
  <c r="AH20" i="2"/>
  <c r="AG20" i="2"/>
  <c r="AH19" i="2"/>
  <c r="AG19" i="2"/>
  <c r="AH18" i="2"/>
  <c r="AG18" i="2"/>
  <c r="AH17" i="2"/>
  <c r="AG17" i="2"/>
  <c r="AH16" i="2"/>
  <c r="AG16" i="2"/>
  <c r="AH15" i="2"/>
  <c r="AG15" i="2"/>
  <c r="AH14" i="2"/>
  <c r="AG14" i="2"/>
  <c r="AH13" i="2"/>
  <c r="AG13" i="2"/>
  <c r="AH12" i="2"/>
  <c r="AG12" i="2"/>
  <c r="AH11" i="2"/>
  <c r="AG11" i="2"/>
  <c r="AH10" i="2"/>
  <c r="AG10" i="2"/>
  <c r="AH9" i="2"/>
  <c r="AG9" i="2"/>
  <c r="AH8" i="2"/>
  <c r="AG8" i="2"/>
  <c r="AH7" i="2"/>
  <c r="AG7" i="2"/>
  <c r="AH6" i="2"/>
  <c r="AG6" i="2"/>
  <c r="AD52" i="2"/>
  <c r="AC52" i="2"/>
  <c r="AD51" i="2"/>
  <c r="AC51" i="2"/>
  <c r="AD50" i="2"/>
  <c r="AC50" i="2"/>
  <c r="AD49" i="2"/>
  <c r="AC49" i="2"/>
  <c r="AD48" i="2"/>
  <c r="AC48" i="2"/>
  <c r="AD47" i="2"/>
  <c r="AC47" i="2"/>
  <c r="AD46" i="2"/>
  <c r="AC46" i="2"/>
  <c r="AD45" i="2"/>
  <c r="AC45" i="2"/>
  <c r="AD44" i="2"/>
  <c r="AC44" i="2"/>
  <c r="AD43" i="2"/>
  <c r="AC43" i="2"/>
  <c r="AD42" i="2"/>
  <c r="AC42" i="2"/>
  <c r="AD41" i="2"/>
  <c r="AC41" i="2"/>
  <c r="AD40" i="2"/>
  <c r="AC40" i="2"/>
  <c r="AD39" i="2"/>
  <c r="AC39" i="2"/>
  <c r="AD38" i="2"/>
  <c r="AC38" i="2"/>
  <c r="AD37" i="2"/>
  <c r="AC37" i="2"/>
  <c r="AD36" i="2"/>
  <c r="AC36" i="2"/>
  <c r="AD35" i="2"/>
  <c r="AC35" i="2"/>
  <c r="AD34" i="2"/>
  <c r="AC34" i="2"/>
  <c r="AD33" i="2"/>
  <c r="AC33" i="2"/>
  <c r="AD32" i="2"/>
  <c r="AC32" i="2"/>
  <c r="AD31" i="2"/>
  <c r="AC31" i="2"/>
  <c r="AD30" i="2"/>
  <c r="AC30" i="2"/>
  <c r="AD29" i="2"/>
  <c r="AC29" i="2"/>
  <c r="AD28" i="2"/>
  <c r="AC28" i="2"/>
  <c r="AD27" i="2"/>
  <c r="AC27" i="2"/>
  <c r="AD26" i="2"/>
  <c r="AC26" i="2"/>
  <c r="AD25" i="2"/>
  <c r="AC25" i="2"/>
  <c r="AD24" i="2"/>
  <c r="AC24" i="2"/>
  <c r="AD23" i="2"/>
  <c r="AC23" i="2"/>
  <c r="AD22" i="2"/>
  <c r="AC22" i="2"/>
  <c r="AD21" i="2"/>
  <c r="AC21" i="2"/>
  <c r="AD20" i="2"/>
  <c r="AC20" i="2"/>
  <c r="AD19" i="2"/>
  <c r="AC19" i="2"/>
  <c r="AD18" i="2"/>
  <c r="AC18" i="2"/>
  <c r="AD17" i="2"/>
  <c r="AC17" i="2"/>
  <c r="AD16" i="2"/>
  <c r="AC16" i="2"/>
  <c r="AD15" i="2"/>
  <c r="AC15" i="2"/>
  <c r="AD14" i="2"/>
  <c r="AC14" i="2"/>
  <c r="AD13" i="2"/>
  <c r="AC13" i="2"/>
  <c r="AD12" i="2"/>
  <c r="AC12" i="2"/>
  <c r="AD11" i="2"/>
  <c r="AC11" i="2"/>
  <c r="AD10" i="2"/>
  <c r="AC10" i="2"/>
  <c r="AD9" i="2"/>
  <c r="AC9" i="2"/>
  <c r="AD8" i="2"/>
  <c r="AC8" i="2"/>
  <c r="AD7" i="2"/>
  <c r="AC7" i="2"/>
  <c r="AD6" i="2"/>
  <c r="AC6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X52" i="2"/>
  <c r="W52" i="2"/>
  <c r="X51" i="2"/>
  <c r="W51" i="2"/>
  <c r="X50" i="2"/>
  <c r="W50" i="2"/>
  <c r="X49" i="2"/>
  <c r="W49" i="2"/>
  <c r="X48" i="2"/>
  <c r="W48" i="2"/>
  <c r="X47" i="2"/>
  <c r="W47" i="2"/>
  <c r="X46" i="2"/>
  <c r="W46" i="2"/>
  <c r="X45" i="2"/>
  <c r="W45" i="2"/>
  <c r="X44" i="2"/>
  <c r="W44" i="2"/>
  <c r="X43" i="2"/>
  <c r="W43" i="2"/>
  <c r="X42" i="2"/>
  <c r="W42" i="2"/>
  <c r="X41" i="2"/>
  <c r="W41" i="2"/>
  <c r="X40" i="2"/>
  <c r="W40" i="2"/>
  <c r="X39" i="2"/>
  <c r="W39" i="2"/>
  <c r="X38" i="2"/>
  <c r="W38" i="2"/>
  <c r="X37" i="2"/>
  <c r="W37" i="2"/>
  <c r="X36" i="2"/>
  <c r="W36" i="2"/>
  <c r="X35" i="2"/>
  <c r="W35" i="2"/>
  <c r="X34" i="2"/>
  <c r="W34" i="2"/>
  <c r="X33" i="2"/>
  <c r="W33" i="2"/>
  <c r="X32" i="2"/>
  <c r="W32" i="2"/>
  <c r="X31" i="2"/>
  <c r="W31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5" i="2"/>
  <c r="W15" i="2"/>
  <c r="X14" i="2"/>
  <c r="W14" i="2"/>
  <c r="X13" i="2"/>
  <c r="W13" i="2"/>
  <c r="X12" i="2"/>
  <c r="W12" i="2"/>
  <c r="X11" i="2"/>
  <c r="W11" i="2"/>
  <c r="X10" i="2"/>
  <c r="W10" i="2"/>
  <c r="X9" i="2"/>
  <c r="W9" i="2"/>
  <c r="X8" i="2"/>
  <c r="W8" i="2"/>
  <c r="X7" i="2"/>
  <c r="W7" i="2"/>
  <c r="X6" i="2"/>
  <c r="W6" i="2"/>
  <c r="T52" i="2"/>
  <c r="S52" i="2"/>
  <c r="T51" i="2"/>
  <c r="S51" i="2"/>
  <c r="T50" i="2"/>
  <c r="S50" i="2"/>
  <c r="T49" i="2"/>
  <c r="S49" i="2"/>
  <c r="T48" i="2"/>
  <c r="S48" i="2"/>
  <c r="T47" i="2"/>
  <c r="S47" i="2"/>
  <c r="T46" i="2"/>
  <c r="S46" i="2"/>
  <c r="T45" i="2"/>
  <c r="S45" i="2"/>
  <c r="T44" i="2"/>
  <c r="S44" i="2"/>
  <c r="T43" i="2"/>
  <c r="S43" i="2"/>
  <c r="T42" i="2"/>
  <c r="S42" i="2"/>
  <c r="T41" i="2"/>
  <c r="S41" i="2"/>
  <c r="T40" i="2"/>
  <c r="S40" i="2"/>
  <c r="T39" i="2"/>
  <c r="S39" i="2"/>
  <c r="T38" i="2"/>
  <c r="S38" i="2"/>
  <c r="T37" i="2"/>
  <c r="S37" i="2"/>
  <c r="T36" i="2"/>
  <c r="S36" i="2"/>
  <c r="T35" i="2"/>
  <c r="S35" i="2"/>
  <c r="T34" i="2"/>
  <c r="S34" i="2"/>
  <c r="T33" i="2"/>
  <c r="S33" i="2"/>
  <c r="T32" i="2"/>
  <c r="S32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8" i="2"/>
  <c r="S18" i="2"/>
  <c r="T17" i="2"/>
  <c r="S17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Q52" i="2"/>
  <c r="P52" i="2"/>
  <c r="Q51" i="2"/>
  <c r="P51" i="2"/>
  <c r="Q50" i="2"/>
  <c r="P50" i="2"/>
  <c r="Q49" i="2"/>
  <c r="P49" i="2"/>
  <c r="Q48" i="2"/>
  <c r="P48" i="2"/>
  <c r="Q47" i="2"/>
  <c r="P47" i="2"/>
  <c r="Q46" i="2"/>
  <c r="P46" i="2"/>
  <c r="Q45" i="2"/>
  <c r="P45" i="2"/>
  <c r="Q44" i="2"/>
  <c r="P44" i="2"/>
  <c r="Q43" i="2"/>
  <c r="P43" i="2"/>
  <c r="Q42" i="2"/>
  <c r="P42" i="2"/>
  <c r="Q41" i="2"/>
  <c r="P41" i="2"/>
  <c r="Q40" i="2"/>
  <c r="P40" i="2"/>
  <c r="Q39" i="2"/>
  <c r="P39" i="2"/>
  <c r="Q38" i="2"/>
  <c r="P38" i="2"/>
  <c r="Q37" i="2"/>
  <c r="P37" i="2"/>
  <c r="Q36" i="2"/>
  <c r="P36" i="2"/>
  <c r="Q35" i="2"/>
  <c r="P35" i="2"/>
  <c r="Q34" i="2"/>
  <c r="P34" i="2"/>
  <c r="Q33" i="2"/>
  <c r="P33" i="2"/>
  <c r="Q32" i="2"/>
  <c r="P32" i="2"/>
  <c r="Q31" i="2"/>
  <c r="P31" i="2"/>
  <c r="Q30" i="2"/>
  <c r="P30" i="2"/>
  <c r="Q29" i="2"/>
  <c r="P29" i="2"/>
  <c r="Q28" i="2"/>
  <c r="P28" i="2"/>
  <c r="Q27" i="2"/>
  <c r="P27" i="2"/>
  <c r="Q26" i="2"/>
  <c r="P26" i="2"/>
  <c r="Q25" i="2"/>
  <c r="P25" i="2"/>
  <c r="Q24" i="2"/>
  <c r="P24" i="2"/>
  <c r="Q23" i="2"/>
  <c r="P23" i="2"/>
  <c r="Q22" i="2"/>
  <c r="P22" i="2"/>
  <c r="Q21" i="2"/>
  <c r="P21" i="2"/>
  <c r="Q20" i="2"/>
  <c r="P20" i="2"/>
  <c r="Q19" i="2"/>
  <c r="P19" i="2"/>
  <c r="Q18" i="2"/>
  <c r="P18" i="2"/>
  <c r="Q17" i="2"/>
  <c r="P17" i="2"/>
  <c r="Q16" i="2"/>
  <c r="P16" i="2"/>
  <c r="Q15" i="2"/>
  <c r="P15" i="2"/>
  <c r="Q14" i="2"/>
  <c r="P14" i="2"/>
  <c r="Q13" i="2"/>
  <c r="P13" i="2"/>
  <c r="Q12" i="2"/>
  <c r="P12" i="2"/>
  <c r="Q11" i="2"/>
  <c r="P11" i="2"/>
  <c r="Q10" i="2"/>
  <c r="P10" i="2"/>
  <c r="Q9" i="2"/>
  <c r="P9" i="2"/>
  <c r="Q8" i="2"/>
  <c r="P8" i="2"/>
  <c r="Q7" i="2"/>
  <c r="P7" i="2"/>
  <c r="Q6" i="2"/>
  <c r="P6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7" i="2"/>
  <c r="M7" i="2"/>
  <c r="N6" i="2"/>
  <c r="M6" i="2"/>
  <c r="J52" i="2"/>
  <c r="I52" i="2"/>
  <c r="J51" i="2"/>
  <c r="I51" i="2"/>
  <c r="J50" i="2"/>
  <c r="I50" i="2"/>
  <c r="J49" i="2"/>
  <c r="I49" i="2"/>
  <c r="J48" i="2"/>
  <c r="I48" i="2"/>
  <c r="J47" i="2"/>
  <c r="I47" i="2"/>
  <c r="J46" i="2"/>
  <c r="I46" i="2"/>
  <c r="J45" i="2"/>
  <c r="I45" i="2"/>
  <c r="J44" i="2"/>
  <c r="I44" i="2"/>
  <c r="J43" i="2"/>
  <c r="I43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6" i="2"/>
</calcChain>
</file>

<file path=xl/sharedStrings.xml><?xml version="1.0" encoding="utf-8"?>
<sst xmlns="http://schemas.openxmlformats.org/spreadsheetml/2006/main" count="2398" uniqueCount="305">
  <si>
    <t>都道府県名</t>
    <rPh sb="0" eb="4">
      <t>トドウフケン</t>
    </rPh>
    <rPh sb="4" eb="5">
      <t>メイ</t>
    </rPh>
    <phoneticPr fontId="3"/>
  </si>
  <si>
    <t>合計</t>
    <rPh sb="0" eb="2">
      <t>ゴウケイ</t>
    </rPh>
    <phoneticPr fontId="3"/>
  </si>
  <si>
    <t>A～B 農林漁業</t>
  </si>
  <si>
    <t>D 建設業</t>
  </si>
  <si>
    <t>E 製造業</t>
  </si>
  <si>
    <t>G 情報通信業</t>
  </si>
  <si>
    <t>H 運輸業，郵便業</t>
  </si>
  <si>
    <t>I 卸売業，小売業</t>
  </si>
  <si>
    <t>J 金融業，保険業</t>
  </si>
  <si>
    <t>K 不動産業，物品賃貸業</t>
  </si>
  <si>
    <t>O 教育，学習支援業</t>
  </si>
  <si>
    <t>P 医療，福祉</t>
  </si>
  <si>
    <t>Q 複合サービス事業</t>
  </si>
  <si>
    <t>宮崎県</t>
  </si>
  <si>
    <t>全国</t>
    <rPh sb="0" eb="2">
      <t>ゼンコク</t>
    </rPh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</si>
  <si>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</si>
  <si>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</si>
  <si>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</si>
  <si>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</si>
  <si>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</si>
  <si>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</si>
  <si>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</si>
  <si>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</si>
  <si>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</si>
  <si>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</si>
  <si>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</si>
  <si>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</si>
  <si>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</si>
  <si>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</si>
  <si>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</si>
  <si>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</si>
  <si>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</si>
  <si>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</si>
  <si>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</si>
  <si>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</si>
  <si>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</si>
  <si>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</si>
  <si>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</si>
  <si>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</si>
  <si>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</si>
  <si>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</si>
  <si>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</si>
  <si>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</si>
  <si>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</si>
  <si>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</si>
  <si>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</si>
  <si>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</si>
  <si>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</si>
  <si>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</si>
  <si>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</si>
  <si>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</si>
  <si>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</si>
  <si>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</si>
  <si>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</si>
  <si>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</si>
  <si>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</si>
  <si>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</si>
  <si>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</si>
  <si>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</si>
  <si>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鹿児島県</t>
  </si>
  <si>
    <t>沖縄県</t>
  </si>
  <si>
    <t>順位</t>
    <rPh sb="0" eb="2">
      <t>ジュンイ</t>
    </rPh>
    <phoneticPr fontId="2"/>
  </si>
  <si>
    <t>全国比</t>
    <rPh sb="0" eb="3">
      <t>ゼンコクヒ</t>
    </rPh>
    <phoneticPr fontId="2"/>
  </si>
  <si>
    <t>（単位：百万円、％）</t>
    <rPh sb="1" eb="3">
      <t>タンイ</t>
    </rPh>
    <rPh sb="4" eb="6">
      <t>ヒャクマン</t>
    </rPh>
    <rPh sb="6" eb="7">
      <t>エン</t>
    </rPh>
    <phoneticPr fontId="2"/>
  </si>
  <si>
    <t>売上（収入）
金額</t>
    <rPh sb="0" eb="2">
      <t>ウリアゲ</t>
    </rPh>
    <rPh sb="3" eb="5">
      <t>シュウニュウ</t>
    </rPh>
    <rPh sb="7" eb="9">
      <t>キンガク</t>
    </rPh>
    <phoneticPr fontId="2"/>
  </si>
  <si>
    <t>C 鉱業，採石業，
砂利採取業</t>
    <phoneticPr fontId="2"/>
  </si>
  <si>
    <t>L 学術研究，専門
・技術サービス業</t>
    <phoneticPr fontId="2"/>
  </si>
  <si>
    <t>N 生活関連サービス業，
娯楽業</t>
    <phoneticPr fontId="2"/>
  </si>
  <si>
    <t>R サービス業
(他に分類されないもの)</t>
    <phoneticPr fontId="2"/>
  </si>
  <si>
    <t>F 電気・ガス・
熱供給・水道業</t>
    <phoneticPr fontId="2"/>
  </si>
  <si>
    <t>M 宿泊業，
飲食サービス業</t>
    <phoneticPr fontId="2"/>
  </si>
  <si>
    <t>売上(収入)金額</t>
    <rPh sb="0" eb="2">
      <t>ウリアゲ</t>
    </rPh>
    <rPh sb="3" eb="5">
      <t>シュウニュウ</t>
    </rPh>
    <rPh sb="6" eb="8">
      <t>キンガク</t>
    </rPh>
    <phoneticPr fontId="2"/>
  </si>
  <si>
    <t>第１表　都道府県別・産業大分類別事業所の売上（収入）金額試算値</t>
    <phoneticPr fontId="2"/>
  </si>
  <si>
    <t>第１表　都道府県別・産業大分類別事業所の売上（収入）金額試算値（続き）</t>
    <phoneticPr fontId="2"/>
  </si>
  <si>
    <t>第２表　都道府県別・産業大分類別事業所の付加価値額</t>
    <phoneticPr fontId="3"/>
  </si>
  <si>
    <t>第２表　都道府県別・産業大分類別事業所の付加価値額（続き）</t>
    <rPh sb="26" eb="27">
      <t>ツヅ</t>
    </rPh>
    <phoneticPr fontId="3"/>
  </si>
  <si>
    <t>合　計</t>
    <rPh sb="0" eb="1">
      <t>ゴウ</t>
    </rPh>
    <rPh sb="2" eb="3">
      <t>ケイ</t>
    </rPh>
    <phoneticPr fontId="3"/>
  </si>
  <si>
    <t>C 鉱業，採石業，
砂利採取業</t>
    <phoneticPr fontId="2"/>
  </si>
  <si>
    <t>F 電気・ガス・
熱供給・水道業</t>
    <phoneticPr fontId="2"/>
  </si>
  <si>
    <t>L 学術研究，専門
・技術サービス業</t>
    <phoneticPr fontId="2"/>
  </si>
  <si>
    <t>M 宿泊業，
飲食サービス業</t>
    <phoneticPr fontId="3"/>
  </si>
  <si>
    <t>N 生活関連サービス業，
娯楽業</t>
    <phoneticPr fontId="2"/>
  </si>
  <si>
    <t>R サービス業
(他に分類されないもの)</t>
    <phoneticPr fontId="2"/>
  </si>
  <si>
    <t>付加価値額</t>
    <rPh sb="0" eb="2">
      <t>フカ</t>
    </rPh>
    <rPh sb="2" eb="5">
      <t>カチガク</t>
    </rPh>
    <phoneticPr fontId="3"/>
  </si>
  <si>
    <t>第３表　従業者規模別・産業大分類別事業所数</t>
    <rPh sb="0" eb="1">
      <t>ダイ</t>
    </rPh>
    <rPh sb="2" eb="3">
      <t>ヒョウ</t>
    </rPh>
    <rPh sb="9" eb="10">
      <t>ベツ</t>
    </rPh>
    <rPh sb="13" eb="14">
      <t>ダイ</t>
    </rPh>
    <rPh sb="16" eb="17">
      <t>ベツ</t>
    </rPh>
    <rPh sb="17" eb="20">
      <t>ジギョウショ</t>
    </rPh>
    <rPh sb="20" eb="21">
      <t>スウ</t>
    </rPh>
    <phoneticPr fontId="15"/>
  </si>
  <si>
    <t>第３表　従業者規模別・産業大分類別事業所数（続き）</t>
    <rPh sb="0" eb="1">
      <t>ダイ</t>
    </rPh>
    <rPh sb="2" eb="3">
      <t>ヒョウ</t>
    </rPh>
    <rPh sb="9" eb="10">
      <t>ベツ</t>
    </rPh>
    <rPh sb="13" eb="14">
      <t>ダイ</t>
    </rPh>
    <rPh sb="16" eb="17">
      <t>ベツ</t>
    </rPh>
    <rPh sb="17" eb="20">
      <t>ジギョウショ</t>
    </rPh>
    <rPh sb="20" eb="21">
      <t>スウ</t>
    </rPh>
    <rPh sb="22" eb="23">
      <t>ツヅ</t>
    </rPh>
    <phoneticPr fontId="15"/>
  </si>
  <si>
    <t>（単位：事業所、％）</t>
    <rPh sb="1" eb="3">
      <t>タンイ</t>
    </rPh>
    <rPh sb="4" eb="7">
      <t>ジギョウショ</t>
    </rPh>
    <phoneticPr fontId="15"/>
  </si>
  <si>
    <t>従業者規模</t>
  </si>
  <si>
    <r>
      <t>全産業</t>
    </r>
    <r>
      <rPr>
        <sz val="9"/>
        <color theme="1"/>
        <rFont val="ＭＳ 明朝"/>
        <family val="1"/>
        <charset val="128"/>
      </rPr>
      <t>(Ｓ公務を除く)</t>
    </r>
    <phoneticPr fontId="15"/>
  </si>
  <si>
    <r>
      <t>A～B農林漁業</t>
    </r>
    <r>
      <rPr>
        <sz val="10"/>
        <color theme="1"/>
        <rFont val="ＭＳ 明朝"/>
        <family val="1"/>
        <charset val="128"/>
      </rPr>
      <t>(注)</t>
    </r>
    <rPh sb="8" eb="9">
      <t>チュウ</t>
    </rPh>
    <phoneticPr fontId="15"/>
  </si>
  <si>
    <t>A農業，林業</t>
    <phoneticPr fontId="15"/>
  </si>
  <si>
    <t>B漁業</t>
    <phoneticPr fontId="15"/>
  </si>
  <si>
    <r>
      <t>K</t>
    </r>
    <r>
      <rPr>
        <sz val="8"/>
        <color theme="1"/>
        <rFont val="ＭＳ 明朝"/>
        <family val="1"/>
        <charset val="128"/>
      </rPr>
      <t>不動産業，物品賃貸業</t>
    </r>
    <phoneticPr fontId="15"/>
  </si>
  <si>
    <r>
      <t>L</t>
    </r>
    <r>
      <rPr>
        <sz val="5"/>
        <color theme="1"/>
        <rFont val="ＭＳ 明朝"/>
        <family val="1"/>
        <charset val="128"/>
      </rPr>
      <t>学術研究，専門・技術サービス業</t>
    </r>
    <phoneticPr fontId="15"/>
  </si>
  <si>
    <r>
      <t>M</t>
    </r>
    <r>
      <rPr>
        <sz val="7"/>
        <color theme="1"/>
        <rFont val="ＭＳ 明朝"/>
        <family val="1"/>
        <charset val="128"/>
      </rPr>
      <t>宿泊業，飲食サービス業</t>
    </r>
    <phoneticPr fontId="15"/>
  </si>
  <si>
    <r>
      <t>N</t>
    </r>
    <r>
      <rPr>
        <sz val="6"/>
        <color theme="1"/>
        <rFont val="ＭＳ 明朝"/>
        <family val="1"/>
        <charset val="128"/>
      </rPr>
      <t>生活関連サービス業，娯楽業</t>
    </r>
    <phoneticPr fontId="15"/>
  </si>
  <si>
    <t>事業所数</t>
    <rPh sb="0" eb="3">
      <t>ジギョウショ</t>
    </rPh>
    <rPh sb="3" eb="4">
      <t>スウ</t>
    </rPh>
    <phoneticPr fontId="15"/>
  </si>
  <si>
    <t>割合</t>
    <rPh sb="0" eb="2">
      <t>ワリアイ</t>
    </rPh>
    <phoneticPr fontId="15"/>
  </si>
  <si>
    <t>総　　　数</t>
    <rPh sb="0" eb="1">
      <t>フサ</t>
    </rPh>
    <rPh sb="4" eb="5">
      <t>スウ</t>
    </rPh>
    <phoneticPr fontId="15"/>
  </si>
  <si>
    <t>１～４人</t>
    <rPh sb="3" eb="4">
      <t>ニン</t>
    </rPh>
    <phoneticPr fontId="15"/>
  </si>
  <si>
    <t>５～９人</t>
    <rPh sb="3" eb="4">
      <t>ニン</t>
    </rPh>
    <phoneticPr fontId="15"/>
  </si>
  <si>
    <t>10～19人</t>
    <rPh sb="5" eb="6">
      <t>ニン</t>
    </rPh>
    <phoneticPr fontId="15"/>
  </si>
  <si>
    <t>20～29人</t>
    <rPh sb="5" eb="6">
      <t>ニン</t>
    </rPh>
    <phoneticPr fontId="15"/>
  </si>
  <si>
    <t>30～49人</t>
    <rPh sb="5" eb="6">
      <t>ニン</t>
    </rPh>
    <phoneticPr fontId="15"/>
  </si>
  <si>
    <t>50～99人</t>
    <rPh sb="5" eb="6">
      <t>ニン</t>
    </rPh>
    <phoneticPr fontId="15"/>
  </si>
  <si>
    <t>-</t>
    <phoneticPr fontId="15"/>
  </si>
  <si>
    <t>100～199人</t>
    <rPh sb="7" eb="8">
      <t>ニン</t>
    </rPh>
    <phoneticPr fontId="15"/>
  </si>
  <si>
    <t>200～299人</t>
    <rPh sb="7" eb="8">
      <t>ニン</t>
    </rPh>
    <phoneticPr fontId="15"/>
  </si>
  <si>
    <t>300人以上</t>
    <rPh sb="3" eb="4">
      <t>ニン</t>
    </rPh>
    <rPh sb="4" eb="6">
      <t>イジョウ</t>
    </rPh>
    <phoneticPr fontId="15"/>
  </si>
  <si>
    <t>出向・派遣従業者のみ</t>
  </si>
  <si>
    <r>
      <t>C</t>
    </r>
    <r>
      <rPr>
        <sz val="7"/>
        <color theme="1"/>
        <rFont val="ＭＳ 明朝"/>
        <family val="1"/>
        <charset val="128"/>
      </rPr>
      <t>鉱業，採石業，砂利採取業</t>
    </r>
    <phoneticPr fontId="15"/>
  </si>
  <si>
    <t>D建設業</t>
    <phoneticPr fontId="15"/>
  </si>
  <si>
    <t>E製造業</t>
    <phoneticPr fontId="15"/>
  </si>
  <si>
    <r>
      <t>F</t>
    </r>
    <r>
      <rPr>
        <sz val="6"/>
        <color theme="1"/>
        <rFont val="ＭＳ 明朝"/>
        <family val="1"/>
        <charset val="128"/>
      </rPr>
      <t>電気・ガス・熱供給・水道業</t>
    </r>
    <phoneticPr fontId="15"/>
  </si>
  <si>
    <r>
      <t>O</t>
    </r>
    <r>
      <rPr>
        <sz val="10"/>
        <color theme="1"/>
        <rFont val="ＭＳ 明朝"/>
        <family val="1"/>
        <charset val="128"/>
      </rPr>
      <t>教育，学習支援業</t>
    </r>
    <phoneticPr fontId="15"/>
  </si>
  <si>
    <t>P医療，福祉</t>
    <phoneticPr fontId="15"/>
  </si>
  <si>
    <r>
      <t>Q</t>
    </r>
    <r>
      <rPr>
        <sz val="10"/>
        <color theme="1"/>
        <rFont val="ＭＳ 明朝"/>
        <family val="1"/>
        <charset val="128"/>
      </rPr>
      <t>複合サービス事業</t>
    </r>
    <phoneticPr fontId="15"/>
  </si>
  <si>
    <r>
      <t>R</t>
    </r>
    <r>
      <rPr>
        <sz val="6"/>
        <color theme="1"/>
        <rFont val="ＭＳ 明朝"/>
        <family val="1"/>
        <charset val="128"/>
      </rPr>
      <t>サービス業</t>
    </r>
    <r>
      <rPr>
        <sz val="5"/>
        <color theme="1"/>
        <rFont val="ＭＳ 明朝"/>
        <family val="1"/>
        <charset val="128"/>
      </rPr>
      <t>(他に分類されないもの)</t>
    </r>
    <phoneticPr fontId="15"/>
  </si>
  <si>
    <t>G情報通信業</t>
    <phoneticPr fontId="15"/>
  </si>
  <si>
    <t>H運輸業，郵便業</t>
    <phoneticPr fontId="15"/>
  </si>
  <si>
    <t>I卸売業，小売業</t>
    <phoneticPr fontId="15"/>
  </si>
  <si>
    <t>J金融業，保険業</t>
    <phoneticPr fontId="15"/>
  </si>
  <si>
    <t>（注）農林漁業間の格付不能分を含むため、A農業，林業とB漁業の計とA～B農林漁業は一致しない場合がある。</t>
    <rPh sb="1" eb="2">
      <t>チュウ</t>
    </rPh>
    <rPh sb="3" eb="5">
      <t>ノウリン</t>
    </rPh>
    <rPh sb="5" eb="7">
      <t>ギョギョウ</t>
    </rPh>
    <rPh sb="7" eb="8">
      <t>カン</t>
    </rPh>
    <rPh sb="9" eb="10">
      <t>カク</t>
    </rPh>
    <rPh sb="10" eb="11">
      <t>ツ</t>
    </rPh>
    <rPh sb="11" eb="13">
      <t>フノウ</t>
    </rPh>
    <rPh sb="13" eb="14">
      <t>ブン</t>
    </rPh>
    <rPh sb="15" eb="16">
      <t>フク</t>
    </rPh>
    <rPh sb="21" eb="23">
      <t>ノウギョウ</t>
    </rPh>
    <rPh sb="24" eb="26">
      <t>リンギョウ</t>
    </rPh>
    <rPh sb="28" eb="30">
      <t>ギョギョウ</t>
    </rPh>
    <rPh sb="31" eb="32">
      <t>ケイ</t>
    </rPh>
    <rPh sb="41" eb="43">
      <t>イッチ</t>
    </rPh>
    <rPh sb="46" eb="48">
      <t>バアイ</t>
    </rPh>
    <phoneticPr fontId="15"/>
  </si>
  <si>
    <t>第４表　経営組織別・産業大分類別事業所数</t>
    <rPh sb="0" eb="1">
      <t>ダイ</t>
    </rPh>
    <rPh sb="2" eb="3">
      <t>ヒョウ</t>
    </rPh>
    <rPh sb="4" eb="6">
      <t>ケイエイ</t>
    </rPh>
    <rPh sb="6" eb="8">
      <t>ソシキ</t>
    </rPh>
    <rPh sb="8" eb="9">
      <t>ベツ</t>
    </rPh>
    <rPh sb="12" eb="13">
      <t>ダイ</t>
    </rPh>
    <rPh sb="15" eb="16">
      <t>ベツ</t>
    </rPh>
    <rPh sb="16" eb="19">
      <t>ジギョウショ</t>
    </rPh>
    <rPh sb="19" eb="20">
      <t>スウ</t>
    </rPh>
    <phoneticPr fontId="15"/>
  </si>
  <si>
    <t>第４表　経営組織別・産業大分類別事業所数（続き）</t>
    <rPh sb="0" eb="1">
      <t>ダイ</t>
    </rPh>
    <rPh sb="2" eb="3">
      <t>ヒョウ</t>
    </rPh>
    <rPh sb="4" eb="6">
      <t>ケイエイ</t>
    </rPh>
    <rPh sb="6" eb="8">
      <t>ソシキ</t>
    </rPh>
    <rPh sb="8" eb="9">
      <t>ベツ</t>
    </rPh>
    <rPh sb="12" eb="13">
      <t>ダイ</t>
    </rPh>
    <rPh sb="15" eb="16">
      <t>ベツ</t>
    </rPh>
    <rPh sb="16" eb="19">
      <t>ジギョウショ</t>
    </rPh>
    <rPh sb="19" eb="20">
      <t>スウ</t>
    </rPh>
    <rPh sb="21" eb="22">
      <t>ツヅ</t>
    </rPh>
    <phoneticPr fontId="15"/>
  </si>
  <si>
    <r>
      <t>全産業</t>
    </r>
    <r>
      <rPr>
        <sz val="9"/>
        <color theme="1"/>
        <rFont val="ＭＳ 明朝"/>
        <family val="1"/>
        <charset val="128"/>
      </rPr>
      <t>(Ｓ公務を除く)</t>
    </r>
    <phoneticPr fontId="15"/>
  </si>
  <si>
    <t>A農業，林業</t>
    <phoneticPr fontId="15"/>
  </si>
  <si>
    <t>B漁業</t>
    <phoneticPr fontId="15"/>
  </si>
  <si>
    <r>
      <t>K</t>
    </r>
    <r>
      <rPr>
        <sz val="8"/>
        <color theme="1"/>
        <rFont val="ＭＳ 明朝"/>
        <family val="1"/>
        <charset val="128"/>
      </rPr>
      <t>不動産業，物品賃貸業</t>
    </r>
    <phoneticPr fontId="15"/>
  </si>
  <si>
    <r>
      <t>L</t>
    </r>
    <r>
      <rPr>
        <sz val="5"/>
        <color theme="1"/>
        <rFont val="ＭＳ 明朝"/>
        <family val="1"/>
        <charset val="128"/>
      </rPr>
      <t>学術研究，専門・技術サービス業</t>
    </r>
    <phoneticPr fontId="15"/>
  </si>
  <si>
    <r>
      <t>M</t>
    </r>
    <r>
      <rPr>
        <sz val="7"/>
        <color theme="1"/>
        <rFont val="ＭＳ 明朝"/>
        <family val="1"/>
        <charset val="128"/>
      </rPr>
      <t>宿泊業，飲食サービス業</t>
    </r>
    <phoneticPr fontId="15"/>
  </si>
  <si>
    <r>
      <t>N</t>
    </r>
    <r>
      <rPr>
        <sz val="6"/>
        <color theme="1"/>
        <rFont val="ＭＳ 明朝"/>
        <family val="1"/>
        <charset val="128"/>
      </rPr>
      <t>生活関連サービス業，娯楽業</t>
    </r>
    <phoneticPr fontId="15"/>
  </si>
  <si>
    <t>個人</t>
    <rPh sb="0" eb="2">
      <t>コジン</t>
    </rPh>
    <phoneticPr fontId="15"/>
  </si>
  <si>
    <t>-</t>
    <phoneticPr fontId="15"/>
  </si>
  <si>
    <t>法人</t>
    <rPh sb="0" eb="2">
      <t>ホウジン</t>
    </rPh>
    <phoneticPr fontId="15"/>
  </si>
  <si>
    <t>　会社</t>
    <rPh sb="1" eb="3">
      <t>カイシャ</t>
    </rPh>
    <phoneticPr fontId="15"/>
  </si>
  <si>
    <r>
      <t>　　</t>
    </r>
    <r>
      <rPr>
        <sz val="7"/>
        <color theme="1"/>
        <rFont val="ＭＳ 明朝"/>
        <family val="1"/>
        <charset val="128"/>
      </rPr>
      <t>株式・有限・相互会社</t>
    </r>
    <rPh sb="2" eb="4">
      <t>カブシキ</t>
    </rPh>
    <rPh sb="5" eb="7">
      <t>ユウゲン</t>
    </rPh>
    <rPh sb="8" eb="9">
      <t>アイ</t>
    </rPh>
    <rPh sb="9" eb="10">
      <t>タガイ</t>
    </rPh>
    <rPh sb="10" eb="12">
      <t>カイシャ</t>
    </rPh>
    <phoneticPr fontId="15"/>
  </si>
  <si>
    <r>
      <t>　　</t>
    </r>
    <r>
      <rPr>
        <sz val="10"/>
        <color theme="1"/>
        <rFont val="ＭＳ 明朝"/>
        <family val="1"/>
        <charset val="128"/>
      </rPr>
      <t>合名・合資会社</t>
    </r>
    <rPh sb="2" eb="4">
      <t>ゴウメイ</t>
    </rPh>
    <rPh sb="5" eb="7">
      <t>ゴウシ</t>
    </rPh>
    <rPh sb="7" eb="9">
      <t>カイシャ</t>
    </rPh>
    <phoneticPr fontId="15"/>
  </si>
  <si>
    <t>　　合同会社</t>
    <rPh sb="2" eb="4">
      <t>ゴウドウ</t>
    </rPh>
    <rPh sb="4" eb="6">
      <t>カイシャ</t>
    </rPh>
    <phoneticPr fontId="15"/>
  </si>
  <si>
    <t>　　外国の会社</t>
    <rPh sb="2" eb="4">
      <t>ガイコク</t>
    </rPh>
    <rPh sb="5" eb="7">
      <t>ドウガイシャ</t>
    </rPh>
    <phoneticPr fontId="15"/>
  </si>
  <si>
    <t>　会社以外の法人</t>
    <rPh sb="1" eb="3">
      <t>カイシャ</t>
    </rPh>
    <rPh sb="3" eb="5">
      <t>イガイ</t>
    </rPh>
    <rPh sb="6" eb="8">
      <t>ホウジン</t>
    </rPh>
    <phoneticPr fontId="15"/>
  </si>
  <si>
    <t>法人でない団体</t>
    <rPh sb="0" eb="2">
      <t>ホウジン</t>
    </rPh>
    <rPh sb="5" eb="7">
      <t>ダンタイ</t>
    </rPh>
    <phoneticPr fontId="15"/>
  </si>
  <si>
    <r>
      <t>C</t>
    </r>
    <r>
      <rPr>
        <sz val="7"/>
        <color theme="1"/>
        <rFont val="ＭＳ 明朝"/>
        <family val="1"/>
        <charset val="128"/>
      </rPr>
      <t>鉱業，採石業，砂利採取業</t>
    </r>
    <phoneticPr fontId="15"/>
  </si>
  <si>
    <t>D建設業</t>
    <phoneticPr fontId="15"/>
  </si>
  <si>
    <t>E製造業</t>
    <phoneticPr fontId="15"/>
  </si>
  <si>
    <r>
      <t>F</t>
    </r>
    <r>
      <rPr>
        <sz val="6"/>
        <color theme="1"/>
        <rFont val="ＭＳ 明朝"/>
        <family val="1"/>
        <charset val="128"/>
      </rPr>
      <t>電気・ガス・熱供給・水道業</t>
    </r>
    <phoneticPr fontId="15"/>
  </si>
  <si>
    <r>
      <t>O</t>
    </r>
    <r>
      <rPr>
        <sz val="10"/>
        <color theme="1"/>
        <rFont val="ＭＳ 明朝"/>
        <family val="1"/>
        <charset val="128"/>
      </rPr>
      <t>教育，学習支援業</t>
    </r>
    <phoneticPr fontId="15"/>
  </si>
  <si>
    <t>P医療，福祉</t>
    <phoneticPr fontId="15"/>
  </si>
  <si>
    <r>
      <t>Q</t>
    </r>
    <r>
      <rPr>
        <sz val="10"/>
        <color theme="1"/>
        <rFont val="ＭＳ 明朝"/>
        <family val="1"/>
        <charset val="128"/>
      </rPr>
      <t>複合サービス事業</t>
    </r>
    <phoneticPr fontId="15"/>
  </si>
  <si>
    <r>
      <t>R</t>
    </r>
    <r>
      <rPr>
        <sz val="6"/>
        <color theme="1"/>
        <rFont val="ＭＳ 明朝"/>
        <family val="1"/>
        <charset val="128"/>
      </rPr>
      <t>サービス業</t>
    </r>
    <r>
      <rPr>
        <sz val="5"/>
        <color theme="1"/>
        <rFont val="ＭＳ 明朝"/>
        <family val="1"/>
        <charset val="128"/>
      </rPr>
      <t>(他に分類されないもの)</t>
    </r>
    <phoneticPr fontId="15"/>
  </si>
  <si>
    <t>G情報通信業</t>
    <phoneticPr fontId="15"/>
  </si>
  <si>
    <t>H運輸業，郵便業</t>
    <phoneticPr fontId="15"/>
  </si>
  <si>
    <t>I卸売業，小売業</t>
    <phoneticPr fontId="15"/>
  </si>
  <si>
    <t>J金融業，保険業</t>
    <phoneticPr fontId="15"/>
  </si>
  <si>
    <t>第５表　従業者規模別・産業大分類別従業者数</t>
    <rPh sb="0" eb="1">
      <t>ダイ</t>
    </rPh>
    <rPh sb="2" eb="3">
      <t>ヒョウ</t>
    </rPh>
    <rPh sb="9" eb="10">
      <t>ベツ</t>
    </rPh>
    <rPh sb="13" eb="14">
      <t>ダイ</t>
    </rPh>
    <rPh sb="16" eb="17">
      <t>ベツ</t>
    </rPh>
    <rPh sb="17" eb="20">
      <t>ジュウギョウシャ</t>
    </rPh>
    <rPh sb="20" eb="21">
      <t>スウ</t>
    </rPh>
    <phoneticPr fontId="15"/>
  </si>
  <si>
    <t>第５表　従業者規模別・産業大分類別従業者数（続き）</t>
    <rPh sb="0" eb="1">
      <t>ダイ</t>
    </rPh>
    <rPh sb="2" eb="3">
      <t>ヒョウ</t>
    </rPh>
    <rPh sb="9" eb="10">
      <t>ベツ</t>
    </rPh>
    <rPh sb="13" eb="14">
      <t>ダイ</t>
    </rPh>
    <rPh sb="16" eb="17">
      <t>ベツ</t>
    </rPh>
    <rPh sb="17" eb="20">
      <t>ジュウギョウシャ</t>
    </rPh>
    <rPh sb="20" eb="21">
      <t>スウ</t>
    </rPh>
    <rPh sb="22" eb="23">
      <t>ツヅ</t>
    </rPh>
    <phoneticPr fontId="15"/>
  </si>
  <si>
    <t>（単位：人、％）</t>
    <rPh sb="1" eb="3">
      <t>タンイ</t>
    </rPh>
    <rPh sb="4" eb="5">
      <t>ニン</t>
    </rPh>
    <phoneticPr fontId="15"/>
  </si>
  <si>
    <t>従業者数</t>
    <rPh sb="0" eb="3">
      <t>ジュウギョウシャ</t>
    </rPh>
    <rPh sb="3" eb="4">
      <t>スウ</t>
    </rPh>
    <phoneticPr fontId="15"/>
  </si>
  <si>
    <t>-</t>
    <phoneticPr fontId="15"/>
  </si>
  <si>
    <r>
      <t>C</t>
    </r>
    <r>
      <rPr>
        <sz val="7"/>
        <color theme="1"/>
        <rFont val="ＭＳ 明朝"/>
        <family val="1"/>
        <charset val="128"/>
      </rPr>
      <t>鉱業，採石業，砂利採取業</t>
    </r>
    <phoneticPr fontId="15"/>
  </si>
  <si>
    <t>D建設業</t>
    <phoneticPr fontId="15"/>
  </si>
  <si>
    <t>E製造業</t>
    <phoneticPr fontId="15"/>
  </si>
  <si>
    <r>
      <t>F</t>
    </r>
    <r>
      <rPr>
        <sz val="6"/>
        <color theme="1"/>
        <rFont val="ＭＳ 明朝"/>
        <family val="1"/>
        <charset val="128"/>
      </rPr>
      <t>電気・ガス・熱供給・水道業</t>
    </r>
    <phoneticPr fontId="15"/>
  </si>
  <si>
    <r>
      <t>O</t>
    </r>
    <r>
      <rPr>
        <sz val="10"/>
        <color theme="1"/>
        <rFont val="ＭＳ 明朝"/>
        <family val="1"/>
        <charset val="128"/>
      </rPr>
      <t>教育，学習支援業</t>
    </r>
    <phoneticPr fontId="15"/>
  </si>
  <si>
    <t>P医療，福祉</t>
    <phoneticPr fontId="15"/>
  </si>
  <si>
    <r>
      <t>Q</t>
    </r>
    <r>
      <rPr>
        <sz val="10"/>
        <color theme="1"/>
        <rFont val="ＭＳ 明朝"/>
        <family val="1"/>
        <charset val="128"/>
      </rPr>
      <t>複合サービス事業</t>
    </r>
    <phoneticPr fontId="15"/>
  </si>
  <si>
    <r>
      <t>R</t>
    </r>
    <r>
      <rPr>
        <sz val="6"/>
        <color theme="1"/>
        <rFont val="ＭＳ 明朝"/>
        <family val="1"/>
        <charset val="128"/>
      </rPr>
      <t>サービス業</t>
    </r>
    <r>
      <rPr>
        <sz val="5"/>
        <color theme="1"/>
        <rFont val="ＭＳ 明朝"/>
        <family val="1"/>
        <charset val="128"/>
      </rPr>
      <t>(他に分類されないもの)</t>
    </r>
    <phoneticPr fontId="15"/>
  </si>
  <si>
    <t>-</t>
    <phoneticPr fontId="15"/>
  </si>
  <si>
    <t>G情報通信業</t>
    <phoneticPr fontId="15"/>
  </si>
  <si>
    <t>H運輸業，郵便業</t>
    <phoneticPr fontId="15"/>
  </si>
  <si>
    <t>I卸売業，小売業</t>
    <phoneticPr fontId="15"/>
  </si>
  <si>
    <t>J金融業，保険業</t>
    <phoneticPr fontId="15"/>
  </si>
  <si>
    <t>第６表　経営組織別・産業大分類別従業者数</t>
    <rPh sb="0" eb="1">
      <t>ダイ</t>
    </rPh>
    <rPh sb="2" eb="3">
      <t>ヒョウ</t>
    </rPh>
    <rPh sb="4" eb="6">
      <t>ケイエイ</t>
    </rPh>
    <rPh sb="6" eb="8">
      <t>ソシキ</t>
    </rPh>
    <rPh sb="8" eb="9">
      <t>ベツ</t>
    </rPh>
    <rPh sb="12" eb="13">
      <t>ダイ</t>
    </rPh>
    <rPh sb="15" eb="16">
      <t>ベツ</t>
    </rPh>
    <rPh sb="16" eb="19">
      <t>ジュウギョウシャ</t>
    </rPh>
    <rPh sb="19" eb="20">
      <t>スウ</t>
    </rPh>
    <phoneticPr fontId="15"/>
  </si>
  <si>
    <t>第６表　経営組織別・産業大分類別従業者数（続き）</t>
    <rPh sb="0" eb="1">
      <t>ダイ</t>
    </rPh>
    <rPh sb="2" eb="3">
      <t>ヒョウ</t>
    </rPh>
    <rPh sb="4" eb="6">
      <t>ケイエイ</t>
    </rPh>
    <rPh sb="6" eb="8">
      <t>ソシキ</t>
    </rPh>
    <rPh sb="8" eb="9">
      <t>ベツ</t>
    </rPh>
    <rPh sb="12" eb="13">
      <t>ダイ</t>
    </rPh>
    <rPh sb="15" eb="16">
      <t>ベツ</t>
    </rPh>
    <rPh sb="16" eb="19">
      <t>ジュウギョウシャ</t>
    </rPh>
    <rPh sb="19" eb="20">
      <t>スウ</t>
    </rPh>
    <rPh sb="21" eb="22">
      <t>ツヅ</t>
    </rPh>
    <phoneticPr fontId="15"/>
  </si>
  <si>
    <t>従業者数</t>
    <phoneticPr fontId="15"/>
  </si>
  <si>
    <t>従業者数</t>
    <phoneticPr fontId="15"/>
  </si>
  <si>
    <t>第７表　会社・開設時期別・産業大分類別事業所数、従業者数</t>
    <rPh sb="0" eb="1">
      <t>ダイ</t>
    </rPh>
    <rPh sb="2" eb="3">
      <t>ヒョウ</t>
    </rPh>
    <phoneticPr fontId="15"/>
  </si>
  <si>
    <t>第７表　会社・開設時期別・産業大分類別事業所数、従業者数（続き）</t>
    <rPh sb="0" eb="1">
      <t>ダイ</t>
    </rPh>
    <rPh sb="2" eb="3">
      <t>ヒョウ</t>
    </rPh>
    <rPh sb="29" eb="30">
      <t>ツヅ</t>
    </rPh>
    <phoneticPr fontId="15"/>
  </si>
  <si>
    <t>（単位：事業所、人、％）</t>
    <rPh sb="1" eb="3">
      <t>タンイ</t>
    </rPh>
    <rPh sb="4" eb="7">
      <t>ジギョウショ</t>
    </rPh>
    <rPh sb="8" eb="9">
      <t>ニン</t>
    </rPh>
    <phoneticPr fontId="15"/>
  </si>
  <si>
    <t>A～R</t>
    <phoneticPr fontId="15"/>
  </si>
  <si>
    <t>A～B</t>
    <phoneticPr fontId="15"/>
  </si>
  <si>
    <t>A</t>
    <phoneticPr fontId="15"/>
  </si>
  <si>
    <t>B</t>
    <phoneticPr fontId="15"/>
  </si>
  <si>
    <t>C</t>
    <phoneticPr fontId="15"/>
  </si>
  <si>
    <t>D</t>
    <phoneticPr fontId="15"/>
  </si>
  <si>
    <t>E</t>
    <phoneticPr fontId="15"/>
  </si>
  <si>
    <t>F</t>
    <phoneticPr fontId="15"/>
  </si>
  <si>
    <t>G</t>
    <phoneticPr fontId="15"/>
  </si>
  <si>
    <t>H</t>
    <phoneticPr fontId="15"/>
  </si>
  <si>
    <t>I</t>
    <phoneticPr fontId="15"/>
  </si>
  <si>
    <t>J</t>
    <phoneticPr fontId="15"/>
  </si>
  <si>
    <t>K</t>
    <phoneticPr fontId="15"/>
  </si>
  <si>
    <t>L</t>
    <phoneticPr fontId="15"/>
  </si>
  <si>
    <t>M</t>
    <phoneticPr fontId="15"/>
  </si>
  <si>
    <t>N</t>
    <phoneticPr fontId="15"/>
  </si>
  <si>
    <t>O</t>
    <phoneticPr fontId="15"/>
  </si>
  <si>
    <t>P</t>
    <phoneticPr fontId="15"/>
  </si>
  <si>
    <t>Q</t>
    <phoneticPr fontId="15"/>
  </si>
  <si>
    <t>R</t>
    <phoneticPr fontId="15"/>
  </si>
  <si>
    <t>農林漁業（注）</t>
    <phoneticPr fontId="15"/>
  </si>
  <si>
    <t>農業，林業</t>
    <phoneticPr fontId="15"/>
  </si>
  <si>
    <t>漁業</t>
    <phoneticPr fontId="15"/>
  </si>
  <si>
    <t>鉱業，採石業，砂利採取業</t>
    <phoneticPr fontId="15"/>
  </si>
  <si>
    <t>建設業</t>
    <phoneticPr fontId="15"/>
  </si>
  <si>
    <t>製造業</t>
    <phoneticPr fontId="15"/>
  </si>
  <si>
    <t>電気・ガス・熱供給・水道業</t>
    <phoneticPr fontId="15"/>
  </si>
  <si>
    <t>情報通信業</t>
    <phoneticPr fontId="15"/>
  </si>
  <si>
    <t>運輸業，郵便業</t>
    <phoneticPr fontId="15"/>
  </si>
  <si>
    <t>卸売業，小売業</t>
    <phoneticPr fontId="15"/>
  </si>
  <si>
    <t>金融業，保険業</t>
    <phoneticPr fontId="15"/>
  </si>
  <si>
    <t>不動産業，物品賃貸業</t>
    <phoneticPr fontId="15"/>
  </si>
  <si>
    <t>学術研究，専門・技術サービス業</t>
    <phoneticPr fontId="15"/>
  </si>
  <si>
    <t>宿泊業，飲食サービス業</t>
    <phoneticPr fontId="15"/>
  </si>
  <si>
    <t>生活関連サービス業，娯楽業</t>
    <phoneticPr fontId="15"/>
  </si>
  <si>
    <t>教育，学習支援業</t>
    <phoneticPr fontId="15"/>
  </si>
  <si>
    <t>医療，福祉</t>
    <phoneticPr fontId="15"/>
  </si>
  <si>
    <t>複合サービス事業</t>
    <phoneticPr fontId="15"/>
  </si>
  <si>
    <t>サービス業
（他に分類されないもの）</t>
    <phoneticPr fontId="15"/>
  </si>
  <si>
    <t>開
設
時
期</t>
    <rPh sb="0" eb="1">
      <t>カイ</t>
    </rPh>
    <rPh sb="3" eb="4">
      <t>モウケル</t>
    </rPh>
    <rPh sb="6" eb="7">
      <t>ジ</t>
    </rPh>
    <rPh sb="9" eb="10">
      <t>キ</t>
    </rPh>
    <phoneticPr fontId="15"/>
  </si>
  <si>
    <t>昭和59年以前</t>
  </si>
  <si>
    <t>昭和60～平成6年</t>
  </si>
  <si>
    <t>平成7～平成16年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</si>
  <si>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</si>
  <si>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</si>
  <si>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</si>
  <si>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</si>
  <si>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</si>
  <si>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</si>
  <si>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</si>
  <si>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</si>
  <si>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不詳</t>
  </si>
  <si>
    <t>第８表　会社企業・資本金階級別・産業大分類別企業数、常用雇用者数</t>
    <rPh sb="0" eb="1">
      <t>ダイ</t>
    </rPh>
    <rPh sb="2" eb="3">
      <t>ヒョウ</t>
    </rPh>
    <rPh sb="6" eb="8">
      <t>キギョウ</t>
    </rPh>
    <rPh sb="9" eb="12">
      <t>シホンキン</t>
    </rPh>
    <rPh sb="12" eb="14">
      <t>カイキュウ</t>
    </rPh>
    <rPh sb="22" eb="24">
      <t>キギョウ</t>
    </rPh>
    <rPh sb="26" eb="28">
      <t>ジョウヨウ</t>
    </rPh>
    <rPh sb="28" eb="30">
      <t>コヨウ</t>
    </rPh>
    <phoneticPr fontId="15"/>
  </si>
  <si>
    <t>第８表　会社企業・資本金階級別・産業大分類別企業数、常用雇用者数（続き）</t>
    <rPh sb="0" eb="1">
      <t>ダイ</t>
    </rPh>
    <rPh sb="2" eb="3">
      <t>ヒョウ</t>
    </rPh>
    <rPh sb="6" eb="8">
      <t>キギョウ</t>
    </rPh>
    <rPh sb="9" eb="12">
      <t>シホンキン</t>
    </rPh>
    <rPh sb="12" eb="14">
      <t>カイキュウ</t>
    </rPh>
    <rPh sb="22" eb="24">
      <t>キギョウ</t>
    </rPh>
    <rPh sb="26" eb="28">
      <t>ジョウヨウ</t>
    </rPh>
    <rPh sb="28" eb="30">
      <t>コヨウ</t>
    </rPh>
    <rPh sb="33" eb="34">
      <t>ツヅ</t>
    </rPh>
    <phoneticPr fontId="15"/>
  </si>
  <si>
    <t>（単位：企業、人、％）</t>
    <rPh sb="1" eb="3">
      <t>タンイ</t>
    </rPh>
    <rPh sb="4" eb="6">
      <t>キギョウ</t>
    </rPh>
    <rPh sb="7" eb="8">
      <t>ニン</t>
    </rPh>
    <phoneticPr fontId="15"/>
  </si>
  <si>
    <t>A～R</t>
    <phoneticPr fontId="15"/>
  </si>
  <si>
    <t>A～B</t>
    <phoneticPr fontId="15"/>
  </si>
  <si>
    <t>C</t>
    <phoneticPr fontId="15"/>
  </si>
  <si>
    <t>D</t>
    <phoneticPr fontId="15"/>
  </si>
  <si>
    <t>E</t>
    <phoneticPr fontId="15"/>
  </si>
  <si>
    <t>F</t>
    <phoneticPr fontId="15"/>
  </si>
  <si>
    <t>G</t>
    <phoneticPr fontId="15"/>
  </si>
  <si>
    <t>H</t>
    <phoneticPr fontId="15"/>
  </si>
  <si>
    <t>I</t>
    <phoneticPr fontId="15"/>
  </si>
  <si>
    <t>J</t>
    <phoneticPr fontId="15"/>
  </si>
  <si>
    <t>K</t>
    <phoneticPr fontId="15"/>
  </si>
  <si>
    <t>L</t>
    <phoneticPr fontId="15"/>
  </si>
  <si>
    <t>M</t>
    <phoneticPr fontId="15"/>
  </si>
  <si>
    <t>N</t>
    <phoneticPr fontId="15"/>
  </si>
  <si>
    <t>O</t>
    <phoneticPr fontId="15"/>
  </si>
  <si>
    <t>P</t>
    <phoneticPr fontId="15"/>
  </si>
  <si>
    <t>Q</t>
    <phoneticPr fontId="15"/>
  </si>
  <si>
    <t>R</t>
    <phoneticPr fontId="15"/>
  </si>
  <si>
    <r>
      <t>全産業</t>
    </r>
    <r>
      <rPr>
        <sz val="9"/>
        <color theme="1"/>
        <rFont val="ＭＳ 明朝"/>
        <family val="1"/>
        <charset val="128"/>
      </rPr>
      <t>(Ｓ公務を除く)</t>
    </r>
    <phoneticPr fontId="15"/>
  </si>
  <si>
    <t>農林漁業</t>
    <phoneticPr fontId="15"/>
  </si>
  <si>
    <t>鉱業，採石業，砂利採取業</t>
    <phoneticPr fontId="15"/>
  </si>
  <si>
    <t>建設業</t>
    <phoneticPr fontId="15"/>
  </si>
  <si>
    <t>製造業</t>
    <phoneticPr fontId="15"/>
  </si>
  <si>
    <t>電気・ガス・熱供給・水道業</t>
    <phoneticPr fontId="15"/>
  </si>
  <si>
    <t>情報通信業</t>
    <phoneticPr fontId="15"/>
  </si>
  <si>
    <t>運輸業，郵便業</t>
    <phoneticPr fontId="15"/>
  </si>
  <si>
    <t>卸売業，小売業</t>
    <phoneticPr fontId="15"/>
  </si>
  <si>
    <t>金融業，保険業</t>
    <phoneticPr fontId="15"/>
  </si>
  <si>
    <t>不動産業，物品賃貸業</t>
    <phoneticPr fontId="15"/>
  </si>
  <si>
    <t>学術研究，専門・技術サービス業</t>
    <phoneticPr fontId="15"/>
  </si>
  <si>
    <t>宿泊業，飲食サービス業</t>
    <phoneticPr fontId="15"/>
  </si>
  <si>
    <t>生活関連サービス業，娯楽業</t>
    <phoneticPr fontId="15"/>
  </si>
  <si>
    <t>教育，学習支援業</t>
    <phoneticPr fontId="15"/>
  </si>
  <si>
    <t>医療，福祉</t>
    <phoneticPr fontId="15"/>
  </si>
  <si>
    <t>複合サービス事業</t>
    <phoneticPr fontId="15"/>
  </si>
  <si>
    <t>サービス業
（他に分類されないもの）</t>
    <phoneticPr fontId="15"/>
  </si>
  <si>
    <t>企業数</t>
    <rPh sb="0" eb="2">
      <t>キギョウ</t>
    </rPh>
    <rPh sb="2" eb="3">
      <t>スウ</t>
    </rPh>
    <phoneticPr fontId="15"/>
  </si>
  <si>
    <t>常用雇用者数</t>
    <rPh sb="5" eb="6">
      <t>スウ</t>
    </rPh>
    <phoneticPr fontId="15"/>
  </si>
  <si>
    <t>資
本
金
額</t>
    <rPh sb="0" eb="1">
      <t>シ</t>
    </rPh>
    <rPh sb="3" eb="4">
      <t>ホン</t>
    </rPh>
    <rPh sb="6" eb="7">
      <t>キン</t>
    </rPh>
    <rPh sb="9" eb="10">
      <t>ガッ</t>
    </rPh>
    <phoneticPr fontId="15"/>
  </si>
  <si>
    <t>300万円未満</t>
  </si>
  <si>
    <t>-</t>
    <phoneticPr fontId="15"/>
  </si>
  <si>
    <t>300～500万円未満</t>
  </si>
  <si>
    <t>500～1,000万円未満</t>
    <phoneticPr fontId="15"/>
  </si>
  <si>
    <t>1,000～3,000万円未満</t>
    <phoneticPr fontId="15"/>
  </si>
  <si>
    <t>3,000～5,000万円未満</t>
    <phoneticPr fontId="15"/>
  </si>
  <si>
    <t>5,000万円～1億円未満</t>
    <phoneticPr fontId="15"/>
  </si>
  <si>
    <t>1～3億円未満</t>
  </si>
  <si>
    <t>3～10億円未満</t>
  </si>
  <si>
    <t>10～50億円未満</t>
  </si>
  <si>
    <t>50億円以上</t>
  </si>
  <si>
    <t>-</t>
    <phoneticPr fontId="15"/>
  </si>
  <si>
    <t>（再　掲）</t>
    <rPh sb="1" eb="2">
      <t>サイ</t>
    </rPh>
    <rPh sb="3" eb="4">
      <t>ケイ</t>
    </rPh>
    <phoneticPr fontId="15"/>
  </si>
  <si>
    <t>1,000万円以下</t>
    <phoneticPr fontId="15"/>
  </si>
  <si>
    <t>5,000万円以下</t>
    <phoneticPr fontId="15"/>
  </si>
  <si>
    <t>1億円以下</t>
    <phoneticPr fontId="15"/>
  </si>
  <si>
    <t>3億円以下</t>
    <phoneticPr fontId="15"/>
  </si>
  <si>
    <t xml:space="preserve">（注）資本金不詳の企業を含むため、各階級の合計と総数は一致しない場合がある。
</t>
  </si>
  <si>
    <t xml:space="preserve">  ※企業数は、本県に企業の本所、本社が所在する企業の数。</t>
    <rPh sb="3" eb="5">
      <t>キギョウ</t>
    </rPh>
    <rPh sb="5" eb="6">
      <t>スウ</t>
    </rPh>
    <rPh sb="8" eb="10">
      <t>ホンケン</t>
    </rPh>
    <rPh sb="11" eb="13">
      <t>キギョウ</t>
    </rPh>
    <rPh sb="14" eb="16">
      <t>ホンショ</t>
    </rPh>
    <rPh sb="17" eb="19">
      <t>ホンシャ</t>
    </rPh>
    <rPh sb="20" eb="22">
      <t>ショザイ</t>
    </rPh>
    <rPh sb="24" eb="26">
      <t>キギョウ</t>
    </rPh>
    <rPh sb="27" eb="28">
      <t>カズ</t>
    </rPh>
    <phoneticPr fontId="15"/>
  </si>
  <si>
    <t>シート</t>
    <phoneticPr fontId="2"/>
  </si>
  <si>
    <t>統　　計　　表</t>
    <rPh sb="0" eb="1">
      <t>オサム</t>
    </rPh>
    <rPh sb="3" eb="4">
      <t>ケイ</t>
    </rPh>
    <rPh sb="6" eb="7">
      <t>ヒョウ</t>
    </rPh>
    <phoneticPr fontId="2"/>
  </si>
  <si>
    <t>第１表</t>
  </si>
  <si>
    <t>第２表</t>
  </si>
  <si>
    <t>第３表</t>
  </si>
  <si>
    <t>第４表</t>
  </si>
  <si>
    <t>第５表</t>
  </si>
  <si>
    <t>第６表</t>
  </si>
  <si>
    <t>第７表</t>
  </si>
  <si>
    <t>第８表</t>
  </si>
  <si>
    <t xml:space="preserve">産業大分類別統計表
 </t>
    <rPh sb="2" eb="3">
      <t>ダイ</t>
    </rPh>
    <rPh sb="3" eb="5">
      <t>ブンルイ</t>
    </rPh>
    <rPh sb="5" eb="6">
      <t>ベツ</t>
    </rPh>
    <phoneticPr fontId="2"/>
  </si>
  <si>
    <t>第２表　都道府県別・産業大分類別事業所の付加価値額</t>
    <phoneticPr fontId="2"/>
  </si>
  <si>
    <r>
      <t>　</t>
    </r>
    <r>
      <rPr>
        <b/>
        <sz val="18"/>
        <color indexed="10"/>
        <rFont val="ＭＳ Ｐゴシック"/>
        <family val="3"/>
        <charset val="128"/>
      </rPr>
      <t>平成２４年経済センサス－活動調査結果　統計表</t>
    </r>
    <rPh sb="1" eb="3">
      <t>ヘイセイ</t>
    </rPh>
    <rPh sb="5" eb="6">
      <t>ネン</t>
    </rPh>
    <rPh sb="6" eb="8">
      <t>ケイザイ</t>
    </rPh>
    <rPh sb="13" eb="15">
      <t>カツドウ</t>
    </rPh>
    <rPh sb="15" eb="17">
      <t>チョウサ</t>
    </rPh>
    <rPh sb="17" eb="19">
      <t>ケッカ</t>
    </rPh>
    <rPh sb="20" eb="22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</si>
</sst>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176" formatCode="#,##0.0"/>
    <numFmt numFmtId="177" formatCode="#,##0;&quot;-&quot;#,##0"/>
    <numFmt numFmtId="178" formatCode="#,##0;&quot;▲ &quot;#,##0"/>
    <numFmt numFmtId="179" formatCode="#,##0.0;[Red]\-#,##0.0"/>
    <numFmt numFmtId="180" formatCode="0.0_ "/>
    <numFmt numFmtId="181" formatCode="#,##0.0_);[Red]\(#,##0.0\)"/>
  </numFmts>
  <fonts count="44" x14ac:knownFonts="1"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indexed="9"/>
      <name val="ＭＳ Ｐゴシック"/>
      <family val="3"/>
      <charset val="128"/>
    </font>
    <font>
      <u/>
      <sz val="10.45"/>
      <color indexed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indexed="12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4"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5" fillId="0" borderId="0"/>
    <xf numFmtId="0" fontId="9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Fill="0" applyBorder="0" applyAlignment="0">
      <alignment vertical="center"/>
    </xf>
    <xf numFmtId="9" fontId="13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20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88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" fillId="9" borderId="89" applyNumberFormat="0" applyFont="0" applyAlignment="0" applyProtection="0">
      <alignment vertical="center"/>
    </xf>
    <xf numFmtId="0" fontId="28" fillId="0" borderId="87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7" borderId="8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2" applyNumberFormat="0" applyFill="0" applyAlignment="0" applyProtection="0">
      <alignment vertical="center"/>
    </xf>
    <xf numFmtId="0" fontId="33" fillId="0" borderId="83" applyNumberFormat="0" applyFill="0" applyAlignment="0" applyProtection="0">
      <alignment vertical="center"/>
    </xf>
    <xf numFmtId="0" fontId="34" fillId="0" borderId="8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0" applyNumberFormat="0" applyFill="0" applyAlignment="0" applyProtection="0">
      <alignment vertical="center"/>
    </xf>
    <xf numFmtId="0" fontId="36" fillId="7" borderId="8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6" fontId="38" fillId="0" borderId="0" applyFont="0" applyFill="0" applyBorder="0" applyAlignment="0" applyProtection="0">
      <alignment vertical="center"/>
    </xf>
    <xf numFmtId="0" fontId="39" fillId="6" borderId="85" applyNumberFormat="0" applyAlignment="0" applyProtection="0">
      <alignment vertical="center"/>
    </xf>
    <xf numFmtId="0" fontId="40" fillId="3" borderId="0" applyNumberFormat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/>
    <xf numFmtId="3" fontId="9" fillId="0" borderId="1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176" fontId="9" fillId="0" borderId="1" xfId="0" applyNumberFormat="1" applyFont="1" applyBorder="1" applyAlignment="1">
      <alignment horizontal="right"/>
    </xf>
    <xf numFmtId="49" fontId="9" fillId="0" borderId="2" xfId="0" applyNumberFormat="1" applyFont="1" applyBorder="1" applyAlignment="1"/>
    <xf numFmtId="3" fontId="9" fillId="0" borderId="2" xfId="0" applyNumberFormat="1" applyFont="1" applyBorder="1" applyAlignment="1">
      <alignment horizontal="right"/>
    </xf>
    <xf numFmtId="176" fontId="9" fillId="0" borderId="2" xfId="0" applyNumberFormat="1" applyFont="1" applyBorder="1" applyAlignment="1">
      <alignment horizontal="right"/>
    </xf>
    <xf numFmtId="49" fontId="9" fillId="0" borderId="3" xfId="0" applyNumberFormat="1" applyFont="1" applyBorder="1" applyAlignment="1"/>
    <xf numFmtId="3" fontId="9" fillId="0" borderId="3" xfId="0" applyNumberFormat="1" applyFont="1" applyBorder="1" applyAlignment="1">
      <alignment horizontal="right"/>
    </xf>
    <xf numFmtId="176" fontId="9" fillId="0" borderId="3" xfId="0" applyNumberFormat="1" applyFont="1" applyBorder="1" applyAlignment="1">
      <alignment horizontal="right"/>
    </xf>
    <xf numFmtId="0" fontId="10" fillId="0" borderId="0" xfId="0" applyFont="1" applyAlignment="1"/>
    <xf numFmtId="49" fontId="9" fillId="0" borderId="4" xfId="0" applyNumberFormat="1" applyFont="1" applyBorder="1" applyAlignment="1"/>
    <xf numFmtId="3" fontId="9" fillId="0" borderId="5" xfId="0" applyNumberFormat="1" applyFont="1" applyBorder="1" applyAlignment="1">
      <alignment horizontal="right"/>
    </xf>
    <xf numFmtId="176" fontId="9" fillId="0" borderId="5" xfId="0" applyNumberFormat="1" applyFont="1" applyBorder="1" applyAlignment="1">
      <alignment horizontal="right"/>
    </xf>
    <xf numFmtId="176" fontId="9" fillId="0" borderId="6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3" fontId="9" fillId="0" borderId="0" xfId="0" applyNumberFormat="1" applyFont="1">
      <alignment vertical="center"/>
    </xf>
    <xf numFmtId="0" fontId="11" fillId="0" borderId="0" xfId="0" applyFont="1">
      <alignment vertical="center"/>
    </xf>
    <xf numFmtId="0" fontId="11" fillId="2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2" borderId="0" xfId="4" applyFont="1" applyFill="1" applyBorder="1" applyAlignment="1">
      <alignment vertical="center"/>
    </xf>
    <xf numFmtId="177" fontId="12" fillId="2" borderId="0" xfId="4" applyNumberFormat="1" applyFont="1" applyFill="1" applyBorder="1" applyAlignment="1">
      <alignment vertical="center"/>
    </xf>
    <xf numFmtId="0" fontId="10" fillId="0" borderId="0" xfId="5" applyFont="1" applyAlignment="1"/>
    <xf numFmtId="0" fontId="12" fillId="2" borderId="0" xfId="4" applyFont="1" applyFill="1" applyBorder="1" applyAlignment="1">
      <alignment horizontal="left" vertical="top"/>
    </xf>
    <xf numFmtId="49" fontId="9" fillId="2" borderId="1" xfId="4" applyNumberFormat="1" applyFont="1" applyFill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/>
    </xf>
    <xf numFmtId="49" fontId="9" fillId="0" borderId="1" xfId="5" applyNumberFormat="1" applyFont="1" applyBorder="1" applyAlignment="1"/>
    <xf numFmtId="178" fontId="9" fillId="2" borderId="1" xfId="4" applyNumberFormat="1" applyFont="1" applyFill="1" applyBorder="1" applyAlignment="1"/>
    <xf numFmtId="3" fontId="9" fillId="0" borderId="1" xfId="5" applyNumberFormat="1" applyFont="1" applyBorder="1" applyAlignment="1">
      <alignment horizontal="right"/>
    </xf>
    <xf numFmtId="176" fontId="9" fillId="0" borderId="1" xfId="5" applyNumberFormat="1" applyFont="1" applyBorder="1" applyAlignment="1">
      <alignment horizontal="right"/>
    </xf>
    <xf numFmtId="38" fontId="12" fillId="2" borderId="0" xfId="6" applyFont="1" applyFill="1" applyBorder="1" applyAlignment="1">
      <alignment vertical="center"/>
    </xf>
    <xf numFmtId="49" fontId="9" fillId="0" borderId="2" xfId="5" applyNumberFormat="1" applyFont="1" applyBorder="1" applyAlignment="1"/>
    <xf numFmtId="178" fontId="9" fillId="2" borderId="2" xfId="4" applyNumberFormat="1" applyFont="1" applyFill="1" applyBorder="1" applyAlignment="1"/>
    <xf numFmtId="3" fontId="9" fillId="0" borderId="2" xfId="5" applyNumberFormat="1" applyFont="1" applyBorder="1" applyAlignment="1">
      <alignment horizontal="right"/>
    </xf>
    <xf numFmtId="176" fontId="9" fillId="0" borderId="2" xfId="5" applyNumberFormat="1" applyFont="1" applyBorder="1" applyAlignment="1">
      <alignment horizontal="right"/>
    </xf>
    <xf numFmtId="49" fontId="9" fillId="0" borderId="4" xfId="5" applyNumberFormat="1" applyFont="1" applyBorder="1" applyAlignment="1"/>
    <xf numFmtId="178" fontId="9" fillId="2" borderId="5" xfId="4" applyNumberFormat="1" applyFont="1" applyFill="1" applyBorder="1" applyAlignment="1"/>
    <xf numFmtId="3" fontId="9" fillId="0" borderId="5" xfId="5" applyNumberFormat="1" applyFont="1" applyBorder="1" applyAlignment="1">
      <alignment horizontal="right"/>
    </xf>
    <xf numFmtId="176" fontId="9" fillId="0" borderId="5" xfId="5" applyNumberFormat="1" applyFont="1" applyBorder="1" applyAlignment="1">
      <alignment horizontal="right"/>
    </xf>
    <xf numFmtId="49" fontId="9" fillId="0" borderId="5" xfId="5" applyNumberFormat="1" applyFont="1" applyBorder="1" applyAlignment="1"/>
    <xf numFmtId="176" fontId="9" fillId="0" borderId="6" xfId="5" applyNumberFormat="1" applyFont="1" applyBorder="1" applyAlignment="1">
      <alignment horizontal="right"/>
    </xf>
    <xf numFmtId="49" fontId="9" fillId="0" borderId="3" xfId="5" applyNumberFormat="1" applyFont="1" applyBorder="1" applyAlignment="1"/>
    <xf numFmtId="178" fontId="9" fillId="2" borderId="3" xfId="4" applyNumberFormat="1" applyFont="1" applyFill="1" applyBorder="1" applyAlignment="1"/>
    <xf numFmtId="3" fontId="9" fillId="0" borderId="3" xfId="5" applyNumberFormat="1" applyFont="1" applyBorder="1" applyAlignment="1">
      <alignment horizontal="right"/>
    </xf>
    <xf numFmtId="176" fontId="9" fillId="0" borderId="3" xfId="5" applyNumberFormat="1" applyFont="1" applyBorder="1" applyAlignment="1">
      <alignment horizontal="right"/>
    </xf>
    <xf numFmtId="178" fontId="12" fillId="2" borderId="0" xfId="4" applyNumberFormat="1" applyFont="1" applyFill="1" applyBorder="1" applyAlignment="1">
      <alignment vertical="center"/>
    </xf>
    <xf numFmtId="0" fontId="6" fillId="0" borderId="0" xfId="17" applyFont="1">
      <alignment vertical="center"/>
    </xf>
    <xf numFmtId="0" fontId="1" fillId="0" borderId="0" xfId="17">
      <alignment vertical="center"/>
    </xf>
    <xf numFmtId="0" fontId="8" fillId="0" borderId="19" xfId="17" applyFont="1" applyBorder="1" applyAlignment="1">
      <alignment horizontal="center" vertical="center"/>
    </xf>
    <xf numFmtId="0" fontId="8" fillId="0" borderId="20" xfId="17" applyFont="1" applyBorder="1" applyAlignment="1">
      <alignment horizontal="center" vertical="center"/>
    </xf>
    <xf numFmtId="0" fontId="8" fillId="0" borderId="21" xfId="17" applyFont="1" applyBorder="1" applyAlignment="1">
      <alignment horizontal="center" vertical="center"/>
    </xf>
    <xf numFmtId="0" fontId="8" fillId="0" borderId="22" xfId="17" applyFont="1" applyBorder="1" applyAlignment="1">
      <alignment horizontal="center" vertical="center"/>
    </xf>
    <xf numFmtId="0" fontId="8" fillId="0" borderId="23" xfId="17" applyFont="1" applyBorder="1" applyAlignment="1">
      <alignment horizontal="center" vertical="center"/>
    </xf>
    <xf numFmtId="0" fontId="8" fillId="0" borderId="24" xfId="17" applyFont="1" applyBorder="1" applyAlignment="1">
      <alignment horizontal="center" vertical="center"/>
    </xf>
    <xf numFmtId="0" fontId="8" fillId="0" borderId="25" xfId="17" applyFont="1" applyBorder="1" applyAlignment="1">
      <alignment horizontal="center" vertical="center"/>
    </xf>
    <xf numFmtId="38" fontId="6" fillId="0" borderId="26" xfId="18" applyFont="1" applyBorder="1">
      <alignment vertical="center"/>
    </xf>
    <xf numFmtId="179" fontId="6" fillId="0" borderId="27" xfId="18" applyNumberFormat="1" applyFont="1" applyBorder="1">
      <alignment vertical="center"/>
    </xf>
    <xf numFmtId="38" fontId="6" fillId="0" borderId="28" xfId="18" applyFont="1" applyBorder="1">
      <alignment vertical="center"/>
    </xf>
    <xf numFmtId="179" fontId="6" fillId="0" borderId="29" xfId="18" applyNumberFormat="1" applyFont="1" applyBorder="1">
      <alignment vertical="center"/>
    </xf>
    <xf numFmtId="38" fontId="6" fillId="0" borderId="30" xfId="18" applyFont="1" applyBorder="1">
      <alignment vertical="center"/>
    </xf>
    <xf numFmtId="179" fontId="6" fillId="0" borderId="31" xfId="18" applyNumberFormat="1" applyFont="1" applyBorder="1">
      <alignment vertical="center"/>
    </xf>
    <xf numFmtId="0" fontId="8" fillId="0" borderId="32" xfId="17" applyFont="1" applyBorder="1" applyAlignment="1">
      <alignment horizontal="center" vertical="center"/>
    </xf>
    <xf numFmtId="38" fontId="6" fillId="0" borderId="0" xfId="18" applyFont="1" applyBorder="1">
      <alignment vertical="center"/>
    </xf>
    <xf numFmtId="180" fontId="6" fillId="0" borderId="33" xfId="17" applyNumberFormat="1" applyFont="1" applyBorder="1" applyAlignment="1">
      <alignment vertical="center" wrapText="1"/>
    </xf>
    <xf numFmtId="38" fontId="6" fillId="0" borderId="34" xfId="18" applyFont="1" applyBorder="1">
      <alignment vertical="center"/>
    </xf>
    <xf numFmtId="180" fontId="6" fillId="0" borderId="35" xfId="17" applyNumberFormat="1" applyFont="1" applyBorder="1" applyAlignment="1">
      <alignment vertical="center" wrapText="1"/>
    </xf>
    <xf numFmtId="38" fontId="6" fillId="0" borderId="36" xfId="18" applyFont="1" applyBorder="1">
      <alignment vertical="center"/>
    </xf>
    <xf numFmtId="180" fontId="6" fillId="0" borderId="37" xfId="17" applyNumberFormat="1" applyFont="1" applyBorder="1" applyAlignment="1">
      <alignment vertical="center" wrapText="1"/>
    </xf>
    <xf numFmtId="38" fontId="6" fillId="0" borderId="34" xfId="18" applyFont="1" applyBorder="1" applyAlignment="1">
      <alignment horizontal="right" vertical="center"/>
    </xf>
    <xf numFmtId="38" fontId="6" fillId="0" borderId="37" xfId="18" applyFont="1" applyBorder="1" applyAlignment="1">
      <alignment horizontal="right" vertical="center"/>
    </xf>
    <xf numFmtId="38" fontId="6" fillId="0" borderId="0" xfId="18" applyFont="1" applyBorder="1" applyAlignment="1">
      <alignment horizontal="right" vertical="center"/>
    </xf>
    <xf numFmtId="38" fontId="6" fillId="0" borderId="33" xfId="18" applyFont="1" applyBorder="1" applyAlignment="1">
      <alignment horizontal="right" vertical="center"/>
    </xf>
    <xf numFmtId="38" fontId="6" fillId="0" borderId="35" xfId="18" applyFont="1" applyBorder="1" applyAlignment="1">
      <alignment horizontal="right" vertical="center"/>
    </xf>
    <xf numFmtId="0" fontId="8" fillId="0" borderId="32" xfId="17" applyFont="1" applyBorder="1" applyAlignment="1">
      <alignment horizontal="center" vertical="center" shrinkToFit="1"/>
    </xf>
    <xf numFmtId="180" fontId="6" fillId="0" borderId="38" xfId="17" applyNumberFormat="1" applyFont="1" applyBorder="1" applyAlignment="1">
      <alignment vertical="center" wrapText="1"/>
    </xf>
    <xf numFmtId="38" fontId="6" fillId="0" borderId="39" xfId="18" applyFont="1" applyBorder="1">
      <alignment vertical="center"/>
    </xf>
    <xf numFmtId="38" fontId="6" fillId="0" borderId="39" xfId="18" applyFont="1" applyBorder="1" applyAlignment="1">
      <alignment horizontal="right" vertical="center"/>
    </xf>
    <xf numFmtId="0" fontId="8" fillId="0" borderId="41" xfId="17" applyFont="1" applyBorder="1" applyAlignment="1">
      <alignment horizontal="center" vertical="center" shrinkToFit="1"/>
    </xf>
    <xf numFmtId="38" fontId="6" fillId="0" borderId="10" xfId="18" applyFont="1" applyBorder="1" applyAlignment="1">
      <alignment horizontal="right" vertical="center"/>
    </xf>
    <xf numFmtId="38" fontId="6" fillId="0" borderId="38" xfId="18" applyFont="1" applyBorder="1" applyAlignment="1">
      <alignment horizontal="right" vertical="center"/>
    </xf>
    <xf numFmtId="180" fontId="6" fillId="0" borderId="42" xfId="17" applyNumberFormat="1" applyFont="1" applyBorder="1" applyAlignment="1">
      <alignment vertical="center" wrapText="1"/>
    </xf>
    <xf numFmtId="38" fontId="6" fillId="0" borderId="43" xfId="18" applyFont="1" applyBorder="1">
      <alignment vertical="center"/>
    </xf>
    <xf numFmtId="180" fontId="6" fillId="0" borderId="44" xfId="17" applyNumberFormat="1" applyFont="1" applyBorder="1" applyAlignment="1">
      <alignment vertical="center" wrapText="1"/>
    </xf>
    <xf numFmtId="38" fontId="6" fillId="0" borderId="10" xfId="18" applyFont="1" applyBorder="1">
      <alignment vertical="center"/>
    </xf>
    <xf numFmtId="0" fontId="8" fillId="0" borderId="45" xfId="17" applyFont="1" applyBorder="1" applyAlignment="1">
      <alignment vertical="center"/>
    </xf>
    <xf numFmtId="0" fontId="8" fillId="0" borderId="45" xfId="17" applyFont="1" applyBorder="1" applyAlignment="1">
      <alignment vertical="center" shrinkToFit="1"/>
    </xf>
    <xf numFmtId="0" fontId="8" fillId="0" borderId="0" xfId="17" applyFont="1" applyBorder="1" applyAlignment="1">
      <alignment vertical="center"/>
    </xf>
    <xf numFmtId="0" fontId="8" fillId="0" borderId="0" xfId="17" applyFont="1" applyBorder="1" applyAlignment="1">
      <alignment horizontal="center" vertical="center"/>
    </xf>
    <xf numFmtId="179" fontId="6" fillId="0" borderId="0" xfId="18" applyNumberFormat="1" applyFont="1" applyBorder="1">
      <alignment vertical="center"/>
    </xf>
    <xf numFmtId="180" fontId="6" fillId="0" borderId="0" xfId="17" applyNumberFormat="1" applyFont="1" applyBorder="1" applyAlignment="1">
      <alignment vertical="center" wrapText="1"/>
    </xf>
    <xf numFmtId="0" fontId="8" fillId="0" borderId="0" xfId="17" applyFont="1" applyBorder="1" applyAlignment="1">
      <alignment horizontal="center" vertical="center" shrinkToFit="1"/>
    </xf>
    <xf numFmtId="0" fontId="8" fillId="0" borderId="46" xfId="17" applyFont="1" applyBorder="1" applyAlignment="1">
      <alignment horizontal="center" vertical="center"/>
    </xf>
    <xf numFmtId="38" fontId="6" fillId="0" borderId="26" xfId="18" applyFont="1" applyFill="1" applyBorder="1">
      <alignment vertical="center"/>
    </xf>
    <xf numFmtId="179" fontId="6" fillId="0" borderId="27" xfId="18" applyNumberFormat="1" applyFont="1" applyFill="1" applyBorder="1">
      <alignment vertical="center"/>
    </xf>
    <xf numFmtId="38" fontId="6" fillId="0" borderId="28" xfId="18" applyFont="1" applyFill="1" applyBorder="1">
      <alignment vertical="center"/>
    </xf>
    <xf numFmtId="179" fontId="6" fillId="0" borderId="29" xfId="18" applyNumberFormat="1" applyFont="1" applyFill="1" applyBorder="1">
      <alignment vertical="center"/>
    </xf>
    <xf numFmtId="38" fontId="6" fillId="0" borderId="30" xfId="18" applyFont="1" applyFill="1" applyBorder="1">
      <alignment vertical="center"/>
    </xf>
    <xf numFmtId="179" fontId="6" fillId="0" borderId="31" xfId="18" applyNumberFormat="1" applyFont="1" applyFill="1" applyBorder="1">
      <alignment vertical="center"/>
    </xf>
    <xf numFmtId="0" fontId="1" fillId="0" borderId="0" xfId="17" applyFill="1">
      <alignment vertical="center"/>
    </xf>
    <xf numFmtId="0" fontId="8" fillId="0" borderId="25" xfId="17" applyFont="1" applyFill="1" applyBorder="1" applyAlignment="1">
      <alignment horizontal="center" vertical="center"/>
    </xf>
    <xf numFmtId="0" fontId="8" fillId="0" borderId="32" xfId="17" applyFont="1" applyBorder="1" applyAlignment="1">
      <alignment horizontal="left" vertical="center"/>
    </xf>
    <xf numFmtId="38" fontId="6" fillId="0" borderId="0" xfId="18" applyFont="1" applyFill="1" applyBorder="1">
      <alignment vertical="center"/>
    </xf>
    <xf numFmtId="180" fontId="6" fillId="0" borderId="33" xfId="17" applyNumberFormat="1" applyFont="1" applyFill="1" applyBorder="1" applyAlignment="1">
      <alignment vertical="center" wrapText="1"/>
    </xf>
    <xf numFmtId="0" fontId="1" fillId="0" borderId="34" xfId="17" applyFill="1" applyBorder="1" applyAlignment="1">
      <alignment horizontal="right" vertical="center"/>
    </xf>
    <xf numFmtId="180" fontId="6" fillId="0" borderId="35" xfId="17" applyNumberFormat="1" applyFont="1" applyFill="1" applyBorder="1" applyAlignment="1">
      <alignment horizontal="right" vertical="center" wrapText="1"/>
    </xf>
    <xf numFmtId="180" fontId="6" fillId="0" borderId="33" xfId="17" applyNumberFormat="1" applyFont="1" applyFill="1" applyBorder="1" applyAlignment="1">
      <alignment horizontal="right" vertical="center" wrapText="1"/>
    </xf>
    <xf numFmtId="180" fontId="6" fillId="0" borderId="37" xfId="17" applyNumberFormat="1" applyFont="1" applyFill="1" applyBorder="1" applyAlignment="1">
      <alignment horizontal="right" vertical="center" wrapText="1"/>
    </xf>
    <xf numFmtId="0" fontId="8" fillId="0" borderId="32" xfId="17" applyFont="1" applyFill="1" applyBorder="1" applyAlignment="1">
      <alignment horizontal="left" vertical="center"/>
    </xf>
    <xf numFmtId="38" fontId="6" fillId="0" borderId="34" xfId="18" applyFont="1" applyFill="1" applyBorder="1">
      <alignment vertical="center"/>
    </xf>
    <xf numFmtId="180" fontId="6" fillId="0" borderId="35" xfId="17" applyNumberFormat="1" applyFont="1" applyFill="1" applyBorder="1" applyAlignment="1">
      <alignment vertical="center" wrapText="1"/>
    </xf>
    <xf numFmtId="38" fontId="6" fillId="0" borderId="36" xfId="18" applyFont="1" applyFill="1" applyBorder="1">
      <alignment vertical="center"/>
    </xf>
    <xf numFmtId="180" fontId="6" fillId="0" borderId="37" xfId="17" applyNumberFormat="1" applyFont="1" applyFill="1" applyBorder="1" applyAlignment="1">
      <alignment vertical="center" wrapText="1"/>
    </xf>
    <xf numFmtId="179" fontId="6" fillId="0" borderId="37" xfId="17" applyNumberFormat="1" applyFont="1" applyFill="1" applyBorder="1" applyAlignment="1">
      <alignment vertical="center"/>
    </xf>
    <xf numFmtId="0" fontId="8" fillId="0" borderId="32" xfId="17" applyFont="1" applyBorder="1" applyAlignment="1">
      <alignment horizontal="left" vertical="center" wrapText="1"/>
    </xf>
    <xf numFmtId="0" fontId="8" fillId="0" borderId="32" xfId="17" applyFont="1" applyFill="1" applyBorder="1" applyAlignment="1">
      <alignment horizontal="left" vertical="center" wrapText="1"/>
    </xf>
    <xf numFmtId="0" fontId="1" fillId="0" borderId="0" xfId="17" applyFill="1" applyBorder="1" applyAlignment="1">
      <alignment horizontal="right" vertical="center"/>
    </xf>
    <xf numFmtId="0" fontId="1" fillId="0" borderId="36" xfId="17" applyFill="1" applyBorder="1" applyAlignment="1">
      <alignment horizontal="right" vertical="center"/>
    </xf>
    <xf numFmtId="180" fontId="6" fillId="0" borderId="38" xfId="17" applyNumberFormat="1" applyFont="1" applyFill="1" applyBorder="1" applyAlignment="1">
      <alignment vertical="center" wrapText="1"/>
    </xf>
    <xf numFmtId="38" fontId="6" fillId="0" borderId="39" xfId="18" applyFont="1" applyFill="1" applyBorder="1">
      <alignment vertical="center"/>
    </xf>
    <xf numFmtId="0" fontId="8" fillId="0" borderId="32" xfId="17" applyFont="1" applyFill="1" applyBorder="1" applyAlignment="1">
      <alignment horizontal="center" vertical="center" shrinkToFit="1"/>
    </xf>
    <xf numFmtId="0" fontId="8" fillId="0" borderId="19" xfId="17" applyFont="1" applyFill="1" applyBorder="1" applyAlignment="1">
      <alignment horizontal="center" vertical="center"/>
    </xf>
    <xf numFmtId="0" fontId="8" fillId="0" borderId="20" xfId="17" applyFont="1" applyFill="1" applyBorder="1" applyAlignment="1">
      <alignment horizontal="center" vertical="center"/>
    </xf>
    <xf numFmtId="0" fontId="8" fillId="0" borderId="46" xfId="17" applyFont="1" applyFill="1" applyBorder="1" applyAlignment="1">
      <alignment horizontal="center" vertical="center"/>
    </xf>
    <xf numFmtId="0" fontId="8" fillId="0" borderId="24" xfId="17" applyFont="1" applyFill="1" applyBorder="1" applyAlignment="1">
      <alignment horizontal="center" vertical="center"/>
    </xf>
    <xf numFmtId="176" fontId="6" fillId="0" borderId="37" xfId="17" applyNumberFormat="1" applyFont="1" applyFill="1" applyBorder="1" applyAlignment="1">
      <alignment vertical="center" wrapText="1"/>
    </xf>
    <xf numFmtId="38" fontId="6" fillId="0" borderId="10" xfId="18" applyFont="1" applyFill="1" applyBorder="1">
      <alignment vertical="center"/>
    </xf>
    <xf numFmtId="180" fontId="6" fillId="0" borderId="42" xfId="17" applyNumberFormat="1" applyFont="1" applyFill="1" applyBorder="1" applyAlignment="1">
      <alignment vertical="center" wrapText="1"/>
    </xf>
    <xf numFmtId="38" fontId="6" fillId="0" borderId="43" xfId="18" applyFont="1" applyFill="1" applyBorder="1">
      <alignment vertical="center"/>
    </xf>
    <xf numFmtId="180" fontId="6" fillId="0" borderId="44" xfId="17" applyNumberFormat="1" applyFont="1" applyFill="1" applyBorder="1" applyAlignment="1">
      <alignment vertical="center" wrapText="1"/>
    </xf>
    <xf numFmtId="0" fontId="8" fillId="0" borderId="41" xfId="17" applyFont="1" applyFill="1" applyBorder="1" applyAlignment="1">
      <alignment horizontal="center" vertical="center" shrinkToFit="1"/>
    </xf>
    <xf numFmtId="0" fontId="8" fillId="0" borderId="45" xfId="17" applyFont="1" applyFill="1" applyBorder="1" applyAlignment="1">
      <alignment vertical="center"/>
    </xf>
    <xf numFmtId="0" fontId="8" fillId="0" borderId="45" xfId="17" applyFont="1" applyFill="1" applyBorder="1" applyAlignment="1">
      <alignment vertical="center" shrinkToFit="1"/>
    </xf>
    <xf numFmtId="0" fontId="8" fillId="0" borderId="0" xfId="17" applyFont="1" applyFill="1" applyBorder="1" applyAlignment="1">
      <alignment vertical="center"/>
    </xf>
    <xf numFmtId="0" fontId="8" fillId="0" borderId="0" xfId="17" applyFont="1" applyFill="1" applyBorder="1" applyAlignment="1">
      <alignment horizontal="center" vertical="center"/>
    </xf>
    <xf numFmtId="0" fontId="8" fillId="0" borderId="47" xfId="17" applyFont="1" applyBorder="1" applyAlignment="1">
      <alignment horizontal="center" vertical="center"/>
    </xf>
    <xf numFmtId="38" fontId="6" fillId="0" borderId="48" xfId="18" applyFont="1" applyFill="1" applyBorder="1">
      <alignment vertical="center"/>
    </xf>
    <xf numFmtId="179" fontId="6" fillId="0" borderId="49" xfId="18" applyNumberFormat="1" applyFont="1" applyFill="1" applyBorder="1">
      <alignment vertical="center"/>
    </xf>
    <xf numFmtId="38" fontId="6" fillId="0" borderId="50" xfId="18" applyFont="1" applyFill="1" applyBorder="1">
      <alignment vertical="center"/>
    </xf>
    <xf numFmtId="179" fontId="6" fillId="0" borderId="51" xfId="18" applyNumberFormat="1" applyFont="1" applyFill="1" applyBorder="1">
      <alignment vertical="center"/>
    </xf>
    <xf numFmtId="38" fontId="6" fillId="0" borderId="52" xfId="18" applyFont="1" applyFill="1" applyBorder="1">
      <alignment vertical="center"/>
    </xf>
    <xf numFmtId="179" fontId="6" fillId="0" borderId="53" xfId="18" applyNumberFormat="1" applyFont="1" applyFill="1" applyBorder="1">
      <alignment vertical="center"/>
    </xf>
    <xf numFmtId="179" fontId="6" fillId="0" borderId="0" xfId="18" applyNumberFormat="1" applyFont="1" applyFill="1" applyBorder="1">
      <alignment vertical="center"/>
    </xf>
    <xf numFmtId="180" fontId="6" fillId="0" borderId="0" xfId="17" applyNumberFormat="1" applyFont="1" applyFill="1" applyBorder="1" applyAlignment="1">
      <alignment vertical="center" wrapText="1"/>
    </xf>
    <xf numFmtId="0" fontId="8" fillId="0" borderId="41" xfId="17" applyFont="1" applyBorder="1" applyAlignment="1">
      <alignment horizontal="left" vertical="center"/>
    </xf>
    <xf numFmtId="0" fontId="1" fillId="0" borderId="10" xfId="17" applyFill="1" applyBorder="1" applyAlignment="1">
      <alignment horizontal="right" vertical="center"/>
    </xf>
    <xf numFmtId="180" fontId="6" fillId="0" borderId="38" xfId="17" applyNumberFormat="1" applyFont="1" applyFill="1" applyBorder="1" applyAlignment="1">
      <alignment horizontal="right" vertical="center" wrapText="1"/>
    </xf>
    <xf numFmtId="38" fontId="6" fillId="0" borderId="36" xfId="18" applyFont="1" applyBorder="1" applyAlignment="1">
      <alignment horizontal="right" vertical="center"/>
    </xf>
    <xf numFmtId="38" fontId="6" fillId="0" borderId="48" xfId="18" applyFont="1" applyBorder="1">
      <alignment vertical="center"/>
    </xf>
    <xf numFmtId="179" fontId="6" fillId="0" borderId="49" xfId="18" applyNumberFormat="1" applyFont="1" applyBorder="1">
      <alignment vertical="center"/>
    </xf>
    <xf numFmtId="38" fontId="6" fillId="0" borderId="50" xfId="18" applyFont="1" applyBorder="1">
      <alignment vertical="center"/>
    </xf>
    <xf numFmtId="179" fontId="6" fillId="0" borderId="51" xfId="18" applyNumberFormat="1" applyFont="1" applyBorder="1">
      <alignment vertical="center"/>
    </xf>
    <xf numFmtId="38" fontId="6" fillId="0" borderId="52" xfId="18" applyFont="1" applyBorder="1">
      <alignment vertical="center"/>
    </xf>
    <xf numFmtId="179" fontId="6" fillId="0" borderId="53" xfId="18" applyNumberFormat="1" applyFont="1" applyBorder="1">
      <alignment vertical="center"/>
    </xf>
    <xf numFmtId="0" fontId="8" fillId="0" borderId="41" xfId="17" applyFont="1" applyBorder="1" applyAlignment="1">
      <alignment horizontal="center" vertical="center"/>
    </xf>
    <xf numFmtId="38" fontId="6" fillId="0" borderId="44" xfId="18" applyFont="1" applyBorder="1" applyAlignment="1">
      <alignment horizontal="right" vertical="center"/>
    </xf>
    <xf numFmtId="176" fontId="6" fillId="0" borderId="37" xfId="17" applyNumberFormat="1" applyFont="1" applyFill="1" applyBorder="1" applyAlignment="1">
      <alignment vertical="center"/>
    </xf>
    <xf numFmtId="38" fontId="6" fillId="0" borderId="34" xfId="18" applyFont="1" applyFill="1" applyBorder="1" applyAlignment="1">
      <alignment horizontal="right" vertical="center"/>
    </xf>
    <xf numFmtId="0" fontId="8" fillId="0" borderId="67" xfId="17" applyFont="1" applyBorder="1" applyAlignment="1">
      <alignment horizontal="center" vertical="center"/>
    </xf>
    <xf numFmtId="0" fontId="8" fillId="0" borderId="68" xfId="17" applyFont="1" applyBorder="1" applyAlignment="1">
      <alignment horizontal="center" vertical="center"/>
    </xf>
    <xf numFmtId="0" fontId="8" fillId="0" borderId="39" xfId="17" applyFont="1" applyBorder="1" applyAlignment="1">
      <alignment horizontal="center" vertical="center"/>
    </xf>
    <xf numFmtId="0" fontId="8" fillId="0" borderId="69" xfId="17" applyFont="1" applyBorder="1" applyAlignment="1">
      <alignment horizontal="center" vertical="center"/>
    </xf>
    <xf numFmtId="38" fontId="6" fillId="0" borderId="12" xfId="18" applyFont="1" applyBorder="1">
      <alignment vertical="center"/>
    </xf>
    <xf numFmtId="179" fontId="6" fillId="0" borderId="70" xfId="18" applyNumberFormat="1" applyFont="1" applyBorder="1">
      <alignment vertical="center"/>
    </xf>
    <xf numFmtId="179" fontId="6" fillId="0" borderId="71" xfId="18" applyNumberFormat="1" applyFont="1" applyBorder="1">
      <alignment vertical="center"/>
    </xf>
    <xf numFmtId="0" fontId="8" fillId="0" borderId="73" xfId="17" applyFont="1" applyBorder="1" applyAlignment="1">
      <alignment horizontal="center" vertical="center"/>
    </xf>
    <xf numFmtId="180" fontId="6" fillId="0" borderId="74" xfId="17" applyNumberFormat="1" applyFont="1" applyBorder="1" applyAlignment="1">
      <alignment vertical="center" wrapText="1"/>
    </xf>
    <xf numFmtId="180" fontId="6" fillId="0" borderId="33" xfId="17" applyNumberFormat="1" applyFont="1" applyBorder="1" applyAlignment="1">
      <alignment horizontal="right" vertical="center" wrapText="1"/>
    </xf>
    <xf numFmtId="0" fontId="8" fillId="0" borderId="73" xfId="17" applyFont="1" applyBorder="1" applyAlignment="1">
      <alignment horizontal="center" vertical="center" shrinkToFit="1"/>
    </xf>
    <xf numFmtId="180" fontId="6" fillId="0" borderId="74" xfId="17" applyNumberFormat="1" applyFont="1" applyBorder="1" applyAlignment="1">
      <alignment horizontal="right" vertical="center" wrapText="1"/>
    </xf>
    <xf numFmtId="0" fontId="8" fillId="0" borderId="76" xfId="17" applyFont="1" applyBorder="1" applyAlignment="1">
      <alignment horizontal="center" vertical="center"/>
    </xf>
    <xf numFmtId="180" fontId="6" fillId="0" borderId="77" xfId="17" applyNumberFormat="1" applyFont="1" applyBorder="1" applyAlignment="1">
      <alignment vertical="center" wrapText="1"/>
    </xf>
    <xf numFmtId="180" fontId="6" fillId="0" borderId="38" xfId="17" applyNumberFormat="1" applyFont="1" applyBorder="1" applyAlignment="1">
      <alignment horizontal="right" vertical="center" wrapText="1"/>
    </xf>
    <xf numFmtId="180" fontId="6" fillId="0" borderId="77" xfId="17" applyNumberFormat="1" applyFont="1" applyBorder="1" applyAlignment="1">
      <alignment horizontal="right" vertical="center" wrapText="1"/>
    </xf>
    <xf numFmtId="0" fontId="10" fillId="0" borderId="45" xfId="17" applyFont="1" applyFill="1" applyBorder="1" applyAlignment="1">
      <alignment vertical="center"/>
    </xf>
    <xf numFmtId="0" fontId="10" fillId="0" borderId="45" xfId="17" applyFont="1" applyFill="1" applyBorder="1" applyAlignment="1">
      <alignment vertical="center" wrapText="1"/>
    </xf>
    <xf numFmtId="0" fontId="10" fillId="0" borderId="0" xfId="17" applyFont="1" applyFill="1" applyBorder="1" applyAlignment="1">
      <alignment vertical="center"/>
    </xf>
    <xf numFmtId="179" fontId="6" fillId="0" borderId="33" xfId="18" applyNumberFormat="1" applyFont="1" applyBorder="1" applyAlignment="1">
      <alignment horizontal="right" vertical="center"/>
    </xf>
    <xf numFmtId="0" fontId="8" fillId="0" borderId="79" xfId="17" applyFont="1" applyBorder="1" applyAlignment="1">
      <alignment horizontal="center" vertical="center" shrinkToFit="1"/>
    </xf>
    <xf numFmtId="38" fontId="6" fillId="0" borderId="59" xfId="18" applyFont="1" applyBorder="1">
      <alignment vertical="center"/>
    </xf>
    <xf numFmtId="180" fontId="6" fillId="0" borderId="80" xfId="17" applyNumberFormat="1" applyFont="1" applyBorder="1" applyAlignment="1">
      <alignment vertical="center" wrapText="1"/>
    </xf>
    <xf numFmtId="38" fontId="6" fillId="0" borderId="59" xfId="18" applyFont="1" applyBorder="1" applyAlignment="1">
      <alignment horizontal="right" vertical="center"/>
    </xf>
    <xf numFmtId="180" fontId="6" fillId="0" borderId="80" xfId="17" applyNumberFormat="1" applyFont="1" applyBorder="1" applyAlignment="1">
      <alignment horizontal="right" vertical="center" wrapText="1"/>
    </xf>
    <xf numFmtId="180" fontId="6" fillId="0" borderId="81" xfId="17" applyNumberFormat="1" applyFont="1" applyBorder="1" applyAlignment="1">
      <alignment horizontal="right" vertical="center" wrapText="1"/>
    </xf>
    <xf numFmtId="180" fontId="6" fillId="0" borderId="81" xfId="17" applyNumberFormat="1" applyFont="1" applyBorder="1" applyAlignment="1">
      <alignment vertical="center" wrapText="1"/>
    </xf>
    <xf numFmtId="0" fontId="8" fillId="0" borderId="73" xfId="17" applyFont="1" applyBorder="1" applyAlignment="1">
      <alignment horizontal="left" vertical="center" shrinkToFit="1"/>
    </xf>
    <xf numFmtId="38" fontId="8" fillId="0" borderId="0" xfId="18" applyFont="1" applyBorder="1">
      <alignment vertical="center"/>
    </xf>
    <xf numFmtId="180" fontId="8" fillId="0" borderId="33" xfId="17" applyNumberFormat="1" applyFont="1" applyBorder="1" applyAlignment="1">
      <alignment vertical="center" wrapText="1"/>
    </xf>
    <xf numFmtId="180" fontId="8" fillId="0" borderId="74" xfId="17" applyNumberFormat="1" applyFont="1" applyBorder="1" applyAlignment="1">
      <alignment vertical="center" wrapText="1"/>
    </xf>
    <xf numFmtId="181" fontId="8" fillId="0" borderId="33" xfId="17" applyNumberFormat="1" applyFont="1" applyBorder="1" applyAlignment="1">
      <alignment vertical="center" wrapText="1"/>
    </xf>
    <xf numFmtId="38" fontId="8" fillId="0" borderId="10" xfId="18" applyFont="1" applyBorder="1">
      <alignment vertical="center"/>
    </xf>
    <xf numFmtId="180" fontId="8" fillId="0" borderId="38" xfId="17" applyNumberFormat="1" applyFont="1" applyBorder="1" applyAlignment="1">
      <alignment vertical="center" wrapText="1"/>
    </xf>
    <xf numFmtId="180" fontId="8" fillId="0" borderId="77" xfId="17" applyNumberFormat="1" applyFont="1" applyBorder="1" applyAlignment="1">
      <alignment vertical="center" wrapText="1"/>
    </xf>
    <xf numFmtId="181" fontId="8" fillId="0" borderId="38" xfId="17" applyNumberFormat="1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5" applyFont="1" applyBorder="1" applyAlignment="1">
      <alignment horizontal="center" vertical="center" wrapText="1"/>
    </xf>
    <xf numFmtId="0" fontId="9" fillId="0" borderId="8" xfId="5" applyFont="1" applyBorder="1" applyAlignment="1">
      <alignment horizontal="center" vertical="center" wrapText="1"/>
    </xf>
    <xf numFmtId="0" fontId="9" fillId="0" borderId="9" xfId="5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7" xfId="5" applyFont="1" applyBorder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9" fillId="0" borderId="9" xfId="5" applyFont="1" applyBorder="1" applyAlignment="1">
      <alignment horizontal="center" vertical="center"/>
    </xf>
    <xf numFmtId="0" fontId="10" fillId="0" borderId="0" xfId="17" applyFont="1" applyFill="1" applyBorder="1" applyAlignment="1">
      <alignment horizontal="left" vertical="center" shrinkToFit="1"/>
    </xf>
    <xf numFmtId="0" fontId="8" fillId="0" borderId="15" xfId="17" applyFont="1" applyBorder="1" applyAlignment="1">
      <alignment horizontal="center" vertical="center"/>
    </xf>
    <xf numFmtId="0" fontId="8" fillId="0" borderId="15" xfId="17" applyFont="1" applyBorder="1" applyAlignment="1">
      <alignment horizontal="center" vertical="center" wrapText="1"/>
    </xf>
    <xf numFmtId="0" fontId="8" fillId="0" borderId="16" xfId="17" applyFont="1" applyBorder="1" applyAlignment="1">
      <alignment horizontal="center" vertical="center"/>
    </xf>
    <xf numFmtId="0" fontId="8" fillId="0" borderId="11" xfId="17" applyFont="1" applyBorder="1" applyAlignment="1">
      <alignment horizontal="center" vertical="center"/>
    </xf>
    <xf numFmtId="0" fontId="8" fillId="0" borderId="18" xfId="17" applyFont="1" applyBorder="1" applyAlignment="1">
      <alignment horizontal="center" vertical="center"/>
    </xf>
    <xf numFmtId="0" fontId="8" fillId="0" borderId="13" xfId="17" applyFont="1" applyBorder="1" applyAlignment="1">
      <alignment horizontal="center" vertical="center" shrinkToFit="1"/>
    </xf>
    <xf numFmtId="0" fontId="8" fillId="0" borderId="15" xfId="17" applyFont="1" applyBorder="1" applyAlignment="1">
      <alignment horizontal="center" vertical="center" shrinkToFit="1"/>
    </xf>
    <xf numFmtId="0" fontId="8" fillId="0" borderId="16" xfId="17" applyFont="1" applyBorder="1" applyAlignment="1">
      <alignment horizontal="center" vertical="center" shrinkToFit="1"/>
    </xf>
    <xf numFmtId="0" fontId="8" fillId="0" borderId="17" xfId="17" applyFont="1" applyBorder="1" applyAlignment="1">
      <alignment horizontal="center" vertical="center"/>
    </xf>
    <xf numFmtId="0" fontId="8" fillId="0" borderId="13" xfId="17" applyFont="1" applyBorder="1" applyAlignment="1">
      <alignment horizontal="center" vertical="center"/>
    </xf>
    <xf numFmtId="0" fontId="8" fillId="0" borderId="14" xfId="17" applyFont="1" applyBorder="1" applyAlignment="1">
      <alignment horizontal="center" vertical="center"/>
    </xf>
    <xf numFmtId="0" fontId="8" fillId="0" borderId="40" xfId="17" applyFont="1" applyBorder="1" applyAlignment="1">
      <alignment horizontal="center" vertical="center"/>
    </xf>
    <xf numFmtId="0" fontId="8" fillId="0" borderId="10" xfId="17" applyFont="1" applyBorder="1" applyAlignment="1">
      <alignment horizontal="right" vertical="center"/>
    </xf>
    <xf numFmtId="0" fontId="8" fillId="0" borderId="12" xfId="17" applyFont="1" applyBorder="1" applyAlignment="1">
      <alignment horizontal="center" vertical="center" shrinkToFit="1"/>
    </xf>
    <xf numFmtId="0" fontId="8" fillId="0" borderId="14" xfId="17" applyFont="1" applyBorder="1" applyAlignment="1">
      <alignment horizontal="center" vertical="center" shrinkToFit="1"/>
    </xf>
    <xf numFmtId="0" fontId="8" fillId="0" borderId="15" xfId="17" applyFont="1" applyFill="1" applyBorder="1" applyAlignment="1">
      <alignment horizontal="center" vertical="center"/>
    </xf>
    <xf numFmtId="0" fontId="8" fillId="0" borderId="15" xfId="17" applyFont="1" applyFill="1" applyBorder="1" applyAlignment="1">
      <alignment horizontal="center" vertical="center" wrapText="1"/>
    </xf>
    <xf numFmtId="0" fontId="8" fillId="0" borderId="16" xfId="17" applyFont="1" applyFill="1" applyBorder="1" applyAlignment="1">
      <alignment horizontal="center" vertical="center"/>
    </xf>
    <xf numFmtId="0" fontId="8" fillId="0" borderId="13" xfId="17" applyFont="1" applyFill="1" applyBorder="1" applyAlignment="1">
      <alignment horizontal="center" vertical="center" shrinkToFit="1"/>
    </xf>
    <xf numFmtId="0" fontId="8" fillId="0" borderId="15" xfId="17" applyFont="1" applyFill="1" applyBorder="1" applyAlignment="1">
      <alignment horizontal="center" vertical="center" shrinkToFit="1"/>
    </xf>
    <xf numFmtId="0" fontId="8" fillId="0" borderId="16" xfId="17" applyFont="1" applyFill="1" applyBorder="1" applyAlignment="1">
      <alignment horizontal="center" vertical="center" shrinkToFit="1"/>
    </xf>
    <xf numFmtId="0" fontId="8" fillId="0" borderId="17" xfId="17" applyFont="1" applyFill="1" applyBorder="1" applyAlignment="1">
      <alignment horizontal="center" vertical="center"/>
    </xf>
    <xf numFmtId="0" fontId="8" fillId="0" borderId="13" xfId="17" applyFont="1" applyFill="1" applyBorder="1" applyAlignment="1">
      <alignment horizontal="center" vertical="center"/>
    </xf>
    <xf numFmtId="0" fontId="8" fillId="0" borderId="14" xfId="17" applyFont="1" applyFill="1" applyBorder="1" applyAlignment="1">
      <alignment horizontal="center" vertical="center"/>
    </xf>
    <xf numFmtId="0" fontId="8" fillId="0" borderId="40" xfId="17" applyFont="1" applyFill="1" applyBorder="1" applyAlignment="1">
      <alignment horizontal="center" vertical="center"/>
    </xf>
    <xf numFmtId="0" fontId="8" fillId="0" borderId="11" xfId="17" applyFont="1" applyFill="1" applyBorder="1" applyAlignment="1">
      <alignment horizontal="center" vertical="center"/>
    </xf>
    <xf numFmtId="0" fontId="8" fillId="0" borderId="18" xfId="17" applyFont="1" applyFill="1" applyBorder="1" applyAlignment="1">
      <alignment horizontal="center" vertical="center"/>
    </xf>
    <xf numFmtId="0" fontId="8" fillId="0" borderId="72" xfId="17" applyFont="1" applyBorder="1" applyAlignment="1">
      <alignment horizontal="center" vertical="center" wrapText="1"/>
    </xf>
    <xf numFmtId="0" fontId="8" fillId="0" borderId="75" xfId="17" applyFont="1" applyBorder="1" applyAlignment="1">
      <alignment horizontal="center" vertical="center" wrapText="1"/>
    </xf>
    <xf numFmtId="0" fontId="8" fillId="0" borderId="64" xfId="17" applyFont="1" applyBorder="1" applyAlignment="1">
      <alignment horizontal="center" vertical="center"/>
    </xf>
    <xf numFmtId="0" fontId="8" fillId="0" borderId="63" xfId="17" applyFont="1" applyBorder="1" applyAlignment="1">
      <alignment horizontal="center" vertical="center"/>
    </xf>
    <xf numFmtId="0" fontId="8" fillId="0" borderId="65" xfId="17" applyFont="1" applyBorder="1" applyAlignment="1">
      <alignment horizontal="center" vertical="center"/>
    </xf>
    <xf numFmtId="0" fontId="8" fillId="0" borderId="62" xfId="17" applyFont="1" applyBorder="1" applyAlignment="1">
      <alignment horizontal="center" vertical="center"/>
    </xf>
    <xf numFmtId="0" fontId="8" fillId="0" borderId="58" xfId="17" applyFont="1" applyBorder="1" applyAlignment="1">
      <alignment horizontal="center" vertical="center" shrinkToFit="1"/>
    </xf>
    <xf numFmtId="0" fontId="8" fillId="0" borderId="59" xfId="17" applyFont="1" applyBorder="1" applyAlignment="1">
      <alignment horizontal="center" vertical="center" shrinkToFit="1"/>
    </xf>
    <xf numFmtId="0" fontId="8" fillId="0" borderId="60" xfId="17" applyFont="1" applyBorder="1" applyAlignment="1">
      <alignment horizontal="center" vertical="center" shrinkToFit="1"/>
    </xf>
    <xf numFmtId="0" fontId="8" fillId="0" borderId="61" xfId="17" applyFont="1" applyBorder="1" applyAlignment="1">
      <alignment horizontal="center" vertical="center" shrinkToFit="1"/>
    </xf>
    <xf numFmtId="0" fontId="8" fillId="0" borderId="54" xfId="17" applyFont="1" applyBorder="1" applyAlignment="1">
      <alignment horizontal="center" vertical="center"/>
    </xf>
    <xf numFmtId="0" fontId="8" fillId="0" borderId="55" xfId="17" applyFont="1" applyBorder="1" applyAlignment="1">
      <alignment horizontal="center" vertical="center"/>
    </xf>
    <xf numFmtId="0" fontId="8" fillId="0" borderId="57" xfId="17" applyFont="1" applyBorder="1" applyAlignment="1">
      <alignment horizontal="center" vertical="center"/>
    </xf>
    <xf numFmtId="0" fontId="8" fillId="0" borderId="37" xfId="17" applyFont="1" applyBorder="1" applyAlignment="1">
      <alignment horizontal="center" vertical="center"/>
    </xf>
    <xf numFmtId="0" fontId="8" fillId="0" borderId="66" xfId="17" applyFont="1" applyBorder="1" applyAlignment="1">
      <alignment horizontal="center" vertical="center"/>
    </xf>
    <xf numFmtId="0" fontId="8" fillId="0" borderId="44" xfId="17" applyFont="1" applyBorder="1" applyAlignment="1">
      <alignment horizontal="center" vertical="center"/>
    </xf>
    <xf numFmtId="0" fontId="8" fillId="0" borderId="54" xfId="17" applyFont="1" applyBorder="1" applyAlignment="1">
      <alignment horizontal="center" vertical="center" shrinkToFit="1"/>
    </xf>
    <xf numFmtId="0" fontId="8" fillId="0" borderId="45" xfId="17" applyFont="1" applyBorder="1" applyAlignment="1">
      <alignment horizontal="center" vertical="center" shrinkToFit="1"/>
    </xf>
    <xf numFmtId="0" fontId="8" fillId="0" borderId="56" xfId="17" applyFont="1" applyBorder="1" applyAlignment="1">
      <alignment horizontal="center" vertical="center" shrinkToFit="1"/>
    </xf>
    <xf numFmtId="0" fontId="8" fillId="0" borderId="55" xfId="17" applyFont="1" applyBorder="1" applyAlignment="1">
      <alignment horizontal="center" vertical="center" shrinkToFit="1"/>
    </xf>
    <xf numFmtId="0" fontId="8" fillId="0" borderId="60" xfId="17" applyFont="1" applyBorder="1" applyAlignment="1">
      <alignment horizontal="center" vertical="center" wrapText="1" shrinkToFit="1"/>
    </xf>
    <xf numFmtId="0" fontId="8" fillId="0" borderId="78" xfId="17" applyFont="1" applyBorder="1" applyAlignment="1">
      <alignment horizontal="center" vertical="center"/>
    </xf>
    <xf numFmtId="0" fontId="20" fillId="0" borderId="0" xfId="20">
      <alignment vertical="center"/>
    </xf>
    <xf numFmtId="0" fontId="5" fillId="0" borderId="0" xfId="19" applyBorder="1" applyAlignment="1">
      <alignment horizontal="center"/>
    </xf>
    <xf numFmtId="0" fontId="5" fillId="0" borderId="0" xfId="19"/>
    <xf numFmtId="0" fontId="21" fillId="34" borderId="1" xfId="19" applyFont="1" applyFill="1" applyBorder="1" applyAlignment="1">
      <alignment horizontal="center" vertical="center" shrinkToFit="1"/>
    </xf>
    <xf numFmtId="0" fontId="21" fillId="34" borderId="7" xfId="19" applyFont="1" applyFill="1" applyBorder="1" applyAlignment="1">
      <alignment horizontal="center" vertical="center" shrinkToFit="1"/>
    </xf>
    <xf numFmtId="0" fontId="21" fillId="34" borderId="9" xfId="19" applyFont="1" applyFill="1" applyBorder="1" applyAlignment="1">
      <alignment horizontal="center" vertical="center" shrinkToFit="1"/>
    </xf>
    <xf numFmtId="0" fontId="5" fillId="0" borderId="78" xfId="19" applyFont="1" applyBorder="1" applyAlignment="1">
      <alignment vertical="center" wrapText="1"/>
    </xf>
    <xf numFmtId="0" fontId="23" fillId="0" borderId="3" xfId="19" applyFont="1" applyBorder="1" applyAlignment="1">
      <alignment vertical="center"/>
    </xf>
    <xf numFmtId="0" fontId="5" fillId="0" borderId="35" xfId="19" applyFont="1" applyBorder="1" applyAlignment="1">
      <alignment vertical="center" wrapText="1"/>
    </xf>
    <xf numFmtId="0" fontId="22" fillId="0" borderId="1" xfId="21" applyBorder="1" applyAlignment="1" applyProtection="1">
      <alignment horizontal="center" vertical="center" shrinkToFit="1"/>
    </xf>
    <xf numFmtId="0" fontId="20" fillId="0" borderId="0" xfId="20" applyBorder="1" applyAlignment="1">
      <alignment horizontal="center" vertical="center"/>
    </xf>
    <xf numFmtId="0" fontId="23" fillId="0" borderId="1" xfId="19" applyFont="1" applyBorder="1" applyAlignment="1">
      <alignment vertical="center"/>
    </xf>
    <xf numFmtId="0" fontId="5" fillId="0" borderId="91" xfId="19" applyFont="1" applyBorder="1" applyAlignment="1">
      <alignment vertical="center" wrapText="1"/>
    </xf>
    <xf numFmtId="0" fontId="41" fillId="0" borderId="0" xfId="19" quotePrefix="1" applyFont="1" applyBorder="1" applyAlignment="1">
      <alignment horizontal="center" vertical="center" wrapText="1"/>
    </xf>
    <xf numFmtId="0" fontId="43" fillId="0" borderId="0" xfId="19" applyFont="1" applyBorder="1" applyAlignment="1">
      <alignment horizontal="center" vertical="center" wrapText="1"/>
    </xf>
    <xf numFmtId="0" fontId="22" fillId="0" borderId="1" xfId="21" applyBorder="1" applyAlignment="1" applyProtection="1">
      <alignment horizontal="center" vertical="center"/>
    </xf>
  </cellXfs>
  <cellStyles count="64">
    <cellStyle name="20% - アクセント 1 2" xfId="22"/>
    <cellStyle name="20% - アクセント 2 2" xfId="23"/>
    <cellStyle name="20% - アクセント 3 2" xfId="24"/>
    <cellStyle name="20% - アクセント 4 2" xfId="25"/>
    <cellStyle name="20% - アクセント 5 2" xfId="26"/>
    <cellStyle name="20% - アクセント 6 2" xfId="27"/>
    <cellStyle name="40% - アクセント 1 2" xfId="28"/>
    <cellStyle name="40% - アクセント 2 2" xfId="29"/>
    <cellStyle name="40% - アクセント 3 2" xfId="30"/>
    <cellStyle name="40% - アクセント 4 2" xfId="31"/>
    <cellStyle name="40% - アクセント 5 2" xfId="32"/>
    <cellStyle name="40% - アクセント 6 2" xfId="33"/>
    <cellStyle name="60% - アクセント 1 2" xfId="34"/>
    <cellStyle name="60% - アクセント 2 2" xfId="35"/>
    <cellStyle name="60% - アクセント 3 2" xfId="36"/>
    <cellStyle name="60% - アクセント 4 2" xfId="37"/>
    <cellStyle name="60% - アクセント 5 2" xfId="38"/>
    <cellStyle name="60% - アクセント 6 2" xfId="39"/>
    <cellStyle name="アクセント 1 2" xfId="40"/>
    <cellStyle name="アクセント 2 2" xfId="41"/>
    <cellStyle name="アクセント 3 2" xfId="42"/>
    <cellStyle name="アクセント 4 2" xfId="43"/>
    <cellStyle name="アクセント 5 2" xfId="44"/>
    <cellStyle name="アクセント 6 2" xfId="45"/>
    <cellStyle name="タイトル 2" xfId="46"/>
    <cellStyle name="たいむず" xfId="7"/>
    <cellStyle name="チェック セル 2" xfId="47"/>
    <cellStyle name="どちらでもない 2" xfId="48"/>
    <cellStyle name="パーセント 2" xfId="8"/>
    <cellStyle name="パーセント 2 2" xfId="9"/>
    <cellStyle name="パーセント 3" xfId="10"/>
    <cellStyle name="ハイパーリンク" xfId="21" builtinId="8"/>
    <cellStyle name="メモ 2" xfId="49"/>
    <cellStyle name="リンク セル 2" xfId="50"/>
    <cellStyle name="悪い 2" xfId="51"/>
    <cellStyle name="計算 2" xfId="52"/>
    <cellStyle name="警告文 2" xfId="53"/>
    <cellStyle name="桁区切り 2" xfId="6"/>
    <cellStyle name="桁区切り 3" xfId="11"/>
    <cellStyle name="桁区切り 4" xfId="12"/>
    <cellStyle name="桁区切り 5" xfId="18"/>
    <cellStyle name="見出し 1 2" xfId="54"/>
    <cellStyle name="見出し 2 2" xfId="55"/>
    <cellStyle name="見出し 3 2" xfId="56"/>
    <cellStyle name="見出し 4 2" xfId="57"/>
    <cellStyle name="集計 2" xfId="58"/>
    <cellStyle name="出力 2" xfId="59"/>
    <cellStyle name="説明文 2" xfId="60"/>
    <cellStyle name="通貨 2" xfId="61"/>
    <cellStyle name="入力 2" xfId="62"/>
    <cellStyle name="標準" xfId="0" builtinId="0"/>
    <cellStyle name="標準 2" xfId="1"/>
    <cellStyle name="標準 2 2" xfId="2"/>
    <cellStyle name="標準 2 2 2" xfId="4"/>
    <cellStyle name="標準 2 3" xfId="13"/>
    <cellStyle name="標準 3" xfId="3"/>
    <cellStyle name="標準 3 2" xfId="14"/>
    <cellStyle name="標準 4" xfId="5"/>
    <cellStyle name="標準 5" xfId="15"/>
    <cellStyle name="標準 6" xfId="16"/>
    <cellStyle name="標準 7" xfId="17"/>
    <cellStyle name="標準 8" xfId="20"/>
    <cellStyle name="標準_h14_gaiyo" xfId="19"/>
    <cellStyle name="良い 2" xfId="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1"/>
  <sheetViews>
    <sheetView tabSelected="1" view="pageBreakPreview" zoomScale="115" zoomScaleNormal="100" zoomScaleSheetLayoutView="115" workbookViewId="0">
      <selection activeCell="B4" sqref="B4:B11"/>
    </sheetView>
  </sheetViews>
  <sheetFormatPr defaultRowHeight="11.25" x14ac:dyDescent="0.15"/>
  <cols>
    <col min="1" max="1" width="9" style="273"/>
    <col min="2" max="2" width="22.875" style="263" customWidth="1"/>
    <col min="3" max="3" width="60.375" style="263" customWidth="1"/>
    <col min="4" max="257" width="9" style="263"/>
    <col min="258" max="258" width="34.375" style="263" customWidth="1"/>
    <col min="259" max="259" width="88.625" style="263" bestFit="1" customWidth="1"/>
    <col min="260" max="513" width="9" style="263"/>
    <col min="514" max="514" width="34.375" style="263" customWidth="1"/>
    <col min="515" max="515" width="88.625" style="263" bestFit="1" customWidth="1"/>
    <col min="516" max="769" width="9" style="263"/>
    <col min="770" max="770" width="34.375" style="263" customWidth="1"/>
    <col min="771" max="771" width="88.625" style="263" bestFit="1" customWidth="1"/>
    <col min="772" max="1025" width="9" style="263"/>
    <col min="1026" max="1026" width="34.375" style="263" customWidth="1"/>
    <col min="1027" max="1027" width="88.625" style="263" bestFit="1" customWidth="1"/>
    <col min="1028" max="1281" width="9" style="263"/>
    <col min="1282" max="1282" width="34.375" style="263" customWidth="1"/>
    <col min="1283" max="1283" width="88.625" style="263" bestFit="1" customWidth="1"/>
    <col min="1284" max="1537" width="9" style="263"/>
    <col min="1538" max="1538" width="34.375" style="263" customWidth="1"/>
    <col min="1539" max="1539" width="88.625" style="263" bestFit="1" customWidth="1"/>
    <col min="1540" max="1793" width="9" style="263"/>
    <col min="1794" max="1794" width="34.375" style="263" customWidth="1"/>
    <col min="1795" max="1795" width="88.625" style="263" bestFit="1" customWidth="1"/>
    <col min="1796" max="2049" width="9" style="263"/>
    <col min="2050" max="2050" width="34.375" style="263" customWidth="1"/>
    <col min="2051" max="2051" width="88.625" style="263" bestFit="1" customWidth="1"/>
    <col min="2052" max="2305" width="9" style="263"/>
    <col min="2306" max="2306" width="34.375" style="263" customWidth="1"/>
    <col min="2307" max="2307" width="88.625" style="263" bestFit="1" customWidth="1"/>
    <col min="2308" max="2561" width="9" style="263"/>
    <col min="2562" max="2562" width="34.375" style="263" customWidth="1"/>
    <col min="2563" max="2563" width="88.625" style="263" bestFit="1" customWidth="1"/>
    <col min="2564" max="2817" width="9" style="263"/>
    <col min="2818" max="2818" width="34.375" style="263" customWidth="1"/>
    <col min="2819" max="2819" width="88.625" style="263" bestFit="1" customWidth="1"/>
    <col min="2820" max="3073" width="9" style="263"/>
    <col min="3074" max="3074" width="34.375" style="263" customWidth="1"/>
    <col min="3075" max="3075" width="88.625" style="263" bestFit="1" customWidth="1"/>
    <col min="3076" max="3329" width="9" style="263"/>
    <col min="3330" max="3330" width="34.375" style="263" customWidth="1"/>
    <col min="3331" max="3331" width="88.625" style="263" bestFit="1" customWidth="1"/>
    <col min="3332" max="3585" width="9" style="263"/>
    <col min="3586" max="3586" width="34.375" style="263" customWidth="1"/>
    <col min="3587" max="3587" width="88.625" style="263" bestFit="1" customWidth="1"/>
    <col min="3588" max="3841" width="9" style="263"/>
    <col min="3842" max="3842" width="34.375" style="263" customWidth="1"/>
    <col min="3843" max="3843" width="88.625" style="263" bestFit="1" customWidth="1"/>
    <col min="3844" max="4097" width="9" style="263"/>
    <col min="4098" max="4098" width="34.375" style="263" customWidth="1"/>
    <col min="4099" max="4099" width="88.625" style="263" bestFit="1" customWidth="1"/>
    <col min="4100" max="4353" width="9" style="263"/>
    <col min="4354" max="4354" width="34.375" style="263" customWidth="1"/>
    <col min="4355" max="4355" width="88.625" style="263" bestFit="1" customWidth="1"/>
    <col min="4356" max="4609" width="9" style="263"/>
    <col min="4610" max="4610" width="34.375" style="263" customWidth="1"/>
    <col min="4611" max="4611" width="88.625" style="263" bestFit="1" customWidth="1"/>
    <col min="4612" max="4865" width="9" style="263"/>
    <col min="4866" max="4866" width="34.375" style="263" customWidth="1"/>
    <col min="4867" max="4867" width="88.625" style="263" bestFit="1" customWidth="1"/>
    <col min="4868" max="5121" width="9" style="263"/>
    <col min="5122" max="5122" width="34.375" style="263" customWidth="1"/>
    <col min="5123" max="5123" width="88.625" style="263" bestFit="1" customWidth="1"/>
    <col min="5124" max="5377" width="9" style="263"/>
    <col min="5378" max="5378" width="34.375" style="263" customWidth="1"/>
    <col min="5379" max="5379" width="88.625" style="263" bestFit="1" customWidth="1"/>
    <col min="5380" max="5633" width="9" style="263"/>
    <col min="5634" max="5634" width="34.375" style="263" customWidth="1"/>
    <col min="5635" max="5635" width="88.625" style="263" bestFit="1" customWidth="1"/>
    <col min="5636" max="5889" width="9" style="263"/>
    <col min="5890" max="5890" width="34.375" style="263" customWidth="1"/>
    <col min="5891" max="5891" width="88.625" style="263" bestFit="1" customWidth="1"/>
    <col min="5892" max="6145" width="9" style="263"/>
    <col min="6146" max="6146" width="34.375" style="263" customWidth="1"/>
    <col min="6147" max="6147" width="88.625" style="263" bestFit="1" customWidth="1"/>
    <col min="6148" max="6401" width="9" style="263"/>
    <col min="6402" max="6402" width="34.375" style="263" customWidth="1"/>
    <col min="6403" max="6403" width="88.625" style="263" bestFit="1" customWidth="1"/>
    <col min="6404" max="6657" width="9" style="263"/>
    <col min="6658" max="6658" width="34.375" style="263" customWidth="1"/>
    <col min="6659" max="6659" width="88.625" style="263" bestFit="1" customWidth="1"/>
    <col min="6660" max="6913" width="9" style="263"/>
    <col min="6914" max="6914" width="34.375" style="263" customWidth="1"/>
    <col min="6915" max="6915" width="88.625" style="263" bestFit="1" customWidth="1"/>
    <col min="6916" max="7169" width="9" style="263"/>
    <col min="7170" max="7170" width="34.375" style="263" customWidth="1"/>
    <col min="7171" max="7171" width="88.625" style="263" bestFit="1" customWidth="1"/>
    <col min="7172" max="7425" width="9" style="263"/>
    <col min="7426" max="7426" width="34.375" style="263" customWidth="1"/>
    <col min="7427" max="7427" width="88.625" style="263" bestFit="1" customWidth="1"/>
    <col min="7428" max="7681" width="9" style="263"/>
    <col min="7682" max="7682" width="34.375" style="263" customWidth="1"/>
    <col min="7683" max="7683" width="88.625" style="263" bestFit="1" customWidth="1"/>
    <col min="7684" max="7937" width="9" style="263"/>
    <col min="7938" max="7938" width="34.375" style="263" customWidth="1"/>
    <col min="7939" max="7939" width="88.625" style="263" bestFit="1" customWidth="1"/>
    <col min="7940" max="8193" width="9" style="263"/>
    <col min="8194" max="8194" width="34.375" style="263" customWidth="1"/>
    <col min="8195" max="8195" width="88.625" style="263" bestFit="1" customWidth="1"/>
    <col min="8196" max="8449" width="9" style="263"/>
    <col min="8450" max="8450" width="34.375" style="263" customWidth="1"/>
    <col min="8451" max="8451" width="88.625" style="263" bestFit="1" customWidth="1"/>
    <col min="8452" max="8705" width="9" style="263"/>
    <col min="8706" max="8706" width="34.375" style="263" customWidth="1"/>
    <col min="8707" max="8707" width="88.625" style="263" bestFit="1" customWidth="1"/>
    <col min="8708" max="8961" width="9" style="263"/>
    <col min="8962" max="8962" width="34.375" style="263" customWidth="1"/>
    <col min="8963" max="8963" width="88.625" style="263" bestFit="1" customWidth="1"/>
    <col min="8964" max="9217" width="9" style="263"/>
    <col min="9218" max="9218" width="34.375" style="263" customWidth="1"/>
    <col min="9219" max="9219" width="88.625" style="263" bestFit="1" customWidth="1"/>
    <col min="9220" max="9473" width="9" style="263"/>
    <col min="9474" max="9474" width="34.375" style="263" customWidth="1"/>
    <col min="9475" max="9475" width="88.625" style="263" bestFit="1" customWidth="1"/>
    <col min="9476" max="9729" width="9" style="263"/>
    <col min="9730" max="9730" width="34.375" style="263" customWidth="1"/>
    <col min="9731" max="9731" width="88.625" style="263" bestFit="1" customWidth="1"/>
    <col min="9732" max="9985" width="9" style="263"/>
    <col min="9986" max="9986" width="34.375" style="263" customWidth="1"/>
    <col min="9987" max="9987" width="88.625" style="263" bestFit="1" customWidth="1"/>
    <col min="9988" max="10241" width="9" style="263"/>
    <col min="10242" max="10242" width="34.375" style="263" customWidth="1"/>
    <col min="10243" max="10243" width="88.625" style="263" bestFit="1" customWidth="1"/>
    <col min="10244" max="10497" width="9" style="263"/>
    <col min="10498" max="10498" width="34.375" style="263" customWidth="1"/>
    <col min="10499" max="10499" width="88.625" style="263" bestFit="1" customWidth="1"/>
    <col min="10500" max="10753" width="9" style="263"/>
    <col min="10754" max="10754" width="34.375" style="263" customWidth="1"/>
    <col min="10755" max="10755" width="88.625" style="263" bestFit="1" customWidth="1"/>
    <col min="10756" max="11009" width="9" style="263"/>
    <col min="11010" max="11010" width="34.375" style="263" customWidth="1"/>
    <col min="11011" max="11011" width="88.625" style="263" bestFit="1" customWidth="1"/>
    <col min="11012" max="11265" width="9" style="263"/>
    <col min="11266" max="11266" width="34.375" style="263" customWidth="1"/>
    <col min="11267" max="11267" width="88.625" style="263" bestFit="1" customWidth="1"/>
    <col min="11268" max="11521" width="9" style="263"/>
    <col min="11522" max="11522" width="34.375" style="263" customWidth="1"/>
    <col min="11523" max="11523" width="88.625" style="263" bestFit="1" customWidth="1"/>
    <col min="11524" max="11777" width="9" style="263"/>
    <col min="11778" max="11778" width="34.375" style="263" customWidth="1"/>
    <col min="11779" max="11779" width="88.625" style="263" bestFit="1" customWidth="1"/>
    <col min="11780" max="12033" width="9" style="263"/>
    <col min="12034" max="12034" width="34.375" style="263" customWidth="1"/>
    <col min="12035" max="12035" width="88.625" style="263" bestFit="1" customWidth="1"/>
    <col min="12036" max="12289" width="9" style="263"/>
    <col min="12290" max="12290" width="34.375" style="263" customWidth="1"/>
    <col min="12291" max="12291" width="88.625" style="263" bestFit="1" customWidth="1"/>
    <col min="12292" max="12545" width="9" style="263"/>
    <col min="12546" max="12546" width="34.375" style="263" customWidth="1"/>
    <col min="12547" max="12547" width="88.625" style="263" bestFit="1" customWidth="1"/>
    <col min="12548" max="12801" width="9" style="263"/>
    <col min="12802" max="12802" width="34.375" style="263" customWidth="1"/>
    <col min="12803" max="12803" width="88.625" style="263" bestFit="1" customWidth="1"/>
    <col min="12804" max="13057" width="9" style="263"/>
    <col min="13058" max="13058" width="34.375" style="263" customWidth="1"/>
    <col min="13059" max="13059" width="88.625" style="263" bestFit="1" customWidth="1"/>
    <col min="13060" max="13313" width="9" style="263"/>
    <col min="13314" max="13314" width="34.375" style="263" customWidth="1"/>
    <col min="13315" max="13315" width="88.625" style="263" bestFit="1" customWidth="1"/>
    <col min="13316" max="13569" width="9" style="263"/>
    <col min="13570" max="13570" width="34.375" style="263" customWidth="1"/>
    <col min="13571" max="13571" width="88.625" style="263" bestFit="1" customWidth="1"/>
    <col min="13572" max="13825" width="9" style="263"/>
    <col min="13826" max="13826" width="34.375" style="263" customWidth="1"/>
    <col min="13827" max="13827" width="88.625" style="263" bestFit="1" customWidth="1"/>
    <col min="13828" max="14081" width="9" style="263"/>
    <col min="14082" max="14082" width="34.375" style="263" customWidth="1"/>
    <col min="14083" max="14083" width="88.625" style="263" bestFit="1" customWidth="1"/>
    <col min="14084" max="14337" width="9" style="263"/>
    <col min="14338" max="14338" width="34.375" style="263" customWidth="1"/>
    <col min="14339" max="14339" width="88.625" style="263" bestFit="1" customWidth="1"/>
    <col min="14340" max="14593" width="9" style="263"/>
    <col min="14594" max="14594" width="34.375" style="263" customWidth="1"/>
    <col min="14595" max="14595" width="88.625" style="263" bestFit="1" customWidth="1"/>
    <col min="14596" max="14849" width="9" style="263"/>
    <col min="14850" max="14850" width="34.375" style="263" customWidth="1"/>
    <col min="14851" max="14851" width="88.625" style="263" bestFit="1" customWidth="1"/>
    <col min="14852" max="15105" width="9" style="263"/>
    <col min="15106" max="15106" width="34.375" style="263" customWidth="1"/>
    <col min="15107" max="15107" width="88.625" style="263" bestFit="1" customWidth="1"/>
    <col min="15108" max="15361" width="9" style="263"/>
    <col min="15362" max="15362" width="34.375" style="263" customWidth="1"/>
    <col min="15363" max="15363" width="88.625" style="263" bestFit="1" customWidth="1"/>
    <col min="15364" max="15617" width="9" style="263"/>
    <col min="15618" max="15618" width="34.375" style="263" customWidth="1"/>
    <col min="15619" max="15619" width="88.625" style="263" bestFit="1" customWidth="1"/>
    <col min="15620" max="15873" width="9" style="263"/>
    <col min="15874" max="15874" width="34.375" style="263" customWidth="1"/>
    <col min="15875" max="15875" width="88.625" style="263" bestFit="1" customWidth="1"/>
    <col min="15876" max="16129" width="9" style="263"/>
    <col min="16130" max="16130" width="34.375" style="263" customWidth="1"/>
    <col min="16131" max="16131" width="88.625" style="263" bestFit="1" customWidth="1"/>
    <col min="16132" max="16384" width="9" style="263"/>
  </cols>
  <sheetData>
    <row r="1" spans="1:3" ht="70.5" customHeight="1" x14ac:dyDescent="0.15">
      <c r="A1" s="276" t="s">
        <v>304</v>
      </c>
      <c r="B1" s="277"/>
      <c r="C1" s="277"/>
    </row>
    <row r="2" spans="1:3" ht="13.5" x14ac:dyDescent="0.15">
      <c r="A2" s="264"/>
      <c r="B2" s="265"/>
      <c r="C2" s="265"/>
    </row>
    <row r="3" spans="1:3" ht="16.5" customHeight="1" x14ac:dyDescent="0.15">
      <c r="A3" s="266" t="s">
        <v>292</v>
      </c>
      <c r="B3" s="267" t="s">
        <v>293</v>
      </c>
      <c r="C3" s="268"/>
    </row>
    <row r="4" spans="1:3" ht="36" customHeight="1" x14ac:dyDescent="0.15">
      <c r="A4" s="272" t="s">
        <v>294</v>
      </c>
      <c r="B4" s="269" t="s">
        <v>302</v>
      </c>
      <c r="C4" s="274" t="s">
        <v>72</v>
      </c>
    </row>
    <row r="5" spans="1:3" ht="36" customHeight="1" x14ac:dyDescent="0.15">
      <c r="A5" s="278" t="s">
        <v>295</v>
      </c>
      <c r="B5" s="271"/>
      <c r="C5" s="270" t="s">
        <v>303</v>
      </c>
    </row>
    <row r="6" spans="1:3" ht="36" customHeight="1" x14ac:dyDescent="0.15">
      <c r="A6" s="278" t="s">
        <v>296</v>
      </c>
      <c r="B6" s="271"/>
      <c r="C6" s="270" t="s">
        <v>84</v>
      </c>
    </row>
    <row r="7" spans="1:3" ht="36" customHeight="1" x14ac:dyDescent="0.15">
      <c r="A7" s="278" t="s">
        <v>297</v>
      </c>
      <c r="B7" s="271"/>
      <c r="C7" s="270" t="s">
        <v>123</v>
      </c>
    </row>
    <row r="8" spans="1:3" ht="36" customHeight="1" x14ac:dyDescent="0.15">
      <c r="A8" s="278" t="s">
        <v>298</v>
      </c>
      <c r="B8" s="271"/>
      <c r="C8" s="270" t="s">
        <v>154</v>
      </c>
    </row>
    <row r="9" spans="1:3" ht="36" customHeight="1" x14ac:dyDescent="0.15">
      <c r="A9" s="278" t="s">
        <v>299</v>
      </c>
      <c r="B9" s="271"/>
      <c r="C9" s="270" t="s">
        <v>172</v>
      </c>
    </row>
    <row r="10" spans="1:3" ht="36" customHeight="1" x14ac:dyDescent="0.15">
      <c r="A10" s="278" t="s">
        <v>300</v>
      </c>
      <c r="B10" s="271"/>
      <c r="C10" s="270" t="s">
        <v>176</v>
      </c>
    </row>
    <row r="11" spans="1:3" ht="36" customHeight="1" x14ac:dyDescent="0.15">
      <c r="A11" s="278" t="s">
        <v>301</v>
      </c>
      <c r="B11" s="275"/>
      <c r="C11" s="270" t="s">
        <v>231</v>
      </c>
    </row>
  </sheetData>
  <mergeCells count="3">
    <mergeCell ref="A1:C1"/>
    <mergeCell ref="B3:C3"/>
    <mergeCell ref="B4:B11"/>
  </mergeCells>
  <phoneticPr fontId="2"/>
  <hyperlinks>
    <hyperlink ref="A4" location="第１表!A1" display="第１表"/>
    <hyperlink ref="A5" location="第２表!A1" display="第２表"/>
    <hyperlink ref="A6" location="第３表!A1" display="第３表"/>
    <hyperlink ref="A8" location="第５表!A1" display="第５表"/>
    <hyperlink ref="A9" location="第６表!A1" display="第６表"/>
    <hyperlink ref="A10" location="第７表!A1" display="第７表"/>
    <hyperlink ref="A11" location="第８表!A1" display="第８表"/>
    <hyperlink ref="A7" location="第４表!A1" display="第４表"/>
  </hyperlinks>
  <pageMargins left="0.7" right="0.7" top="0.75" bottom="0.75" header="0.3" footer="0.3"/>
  <pageSetup paperSize="9" scale="8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5"/>
  <sheetViews>
    <sheetView showGridLines="0" view="pageBreakPreview" topLeftCell="A13" zoomScale="130" zoomScaleNormal="100" zoomScaleSheetLayoutView="130" workbookViewId="0"/>
  </sheetViews>
  <sheetFormatPr defaultRowHeight="14.25" x14ac:dyDescent="0.15"/>
  <cols>
    <col min="1" max="1" width="10" customWidth="1"/>
    <col min="2" max="2" width="13.125" bestFit="1" customWidth="1"/>
    <col min="3" max="3" width="5.125" bestFit="1" customWidth="1"/>
    <col min="4" max="4" width="6.875" bestFit="1" customWidth="1"/>
    <col min="5" max="5" width="10.25" bestFit="1" customWidth="1"/>
    <col min="6" max="6" width="5.125" bestFit="1" customWidth="1"/>
    <col min="7" max="7" width="6.875" bestFit="1" customWidth="1"/>
    <col min="8" max="8" width="7.875" bestFit="1" customWidth="1"/>
    <col min="9" max="9" width="5.125" bestFit="1" customWidth="1"/>
    <col min="10" max="10" width="6.875" bestFit="1" customWidth="1"/>
    <col min="11" max="11" width="10" customWidth="1"/>
    <col min="12" max="12" width="10.375" bestFit="1" customWidth="1"/>
    <col min="13" max="13" width="5.125" bestFit="1" customWidth="1"/>
    <col min="14" max="14" width="6.875" bestFit="1" customWidth="1"/>
    <col min="15" max="15" width="11.375" bestFit="1" customWidth="1"/>
    <col min="16" max="16" width="5.125" bestFit="1" customWidth="1"/>
    <col min="17" max="17" width="6.875" bestFit="1" customWidth="1"/>
    <col min="18" max="18" width="10.375" bestFit="1" customWidth="1"/>
    <col min="19" max="19" width="5.125" bestFit="1" customWidth="1"/>
    <col min="20" max="20" width="6.875" bestFit="1" customWidth="1"/>
    <col min="21" max="21" width="10" customWidth="1"/>
    <col min="22" max="22" width="10.25" bestFit="1" customWidth="1"/>
    <col min="23" max="23" width="5" bestFit="1" customWidth="1"/>
    <col min="24" max="24" width="6.75" bestFit="1" customWidth="1"/>
    <col min="25" max="25" width="10.25" bestFit="1" customWidth="1"/>
    <col min="26" max="26" width="5" bestFit="1" customWidth="1"/>
    <col min="27" max="27" width="6.75" bestFit="1" customWidth="1"/>
    <col min="28" max="28" width="11.25" bestFit="1" customWidth="1"/>
    <col min="29" max="29" width="5" bestFit="1" customWidth="1"/>
    <col min="30" max="30" width="6.75" bestFit="1" customWidth="1"/>
    <col min="31" max="31" width="10" customWidth="1"/>
    <col min="32" max="32" width="11.25" bestFit="1" customWidth="1"/>
    <col min="33" max="33" width="5" bestFit="1" customWidth="1"/>
    <col min="34" max="34" width="6.75" bestFit="1" customWidth="1"/>
    <col min="35" max="35" width="10.25" bestFit="1" customWidth="1"/>
    <col min="36" max="36" width="5" bestFit="1" customWidth="1"/>
    <col min="37" max="37" width="6.75" bestFit="1" customWidth="1"/>
    <col min="38" max="38" width="10.25" bestFit="1" customWidth="1"/>
    <col min="39" max="39" width="5" bestFit="1" customWidth="1"/>
    <col min="40" max="40" width="6.75" bestFit="1" customWidth="1"/>
    <col min="41" max="41" width="10" customWidth="1"/>
    <col min="42" max="42" width="10.25" bestFit="1" customWidth="1"/>
    <col min="43" max="43" width="5" bestFit="1" customWidth="1"/>
    <col min="44" max="44" width="6.75" bestFit="1" customWidth="1"/>
    <col min="45" max="45" width="10.25" bestFit="1" customWidth="1"/>
    <col min="46" max="46" width="5" bestFit="1" customWidth="1"/>
    <col min="47" max="47" width="6.75" bestFit="1" customWidth="1"/>
    <col min="48" max="48" width="10.25" bestFit="1" customWidth="1"/>
    <col min="49" max="49" width="5" bestFit="1" customWidth="1"/>
    <col min="50" max="50" width="6.75" bestFit="1" customWidth="1"/>
    <col min="51" max="51" width="10" customWidth="1"/>
    <col min="52" max="52" width="10.25" bestFit="1" customWidth="1"/>
    <col min="53" max="53" width="5" bestFit="1" customWidth="1"/>
    <col min="54" max="54" width="6.75" bestFit="1" customWidth="1"/>
    <col min="55" max="55" width="9.375" bestFit="1" customWidth="1"/>
    <col min="56" max="56" width="5" bestFit="1" customWidth="1"/>
    <col min="57" max="57" width="6.75" bestFit="1" customWidth="1"/>
    <col min="58" max="58" width="10.25" customWidth="1"/>
    <col min="59" max="59" width="5" style="5" bestFit="1" customWidth="1"/>
    <col min="60" max="60" width="6.75" bestFit="1" customWidth="1"/>
  </cols>
  <sheetData>
    <row r="1" spans="1:60" ht="16.5" customHeight="1" x14ac:dyDescent="0.15">
      <c r="A1" s="21" t="s">
        <v>72</v>
      </c>
      <c r="B1" s="21"/>
      <c r="C1" s="21"/>
      <c r="D1" s="21"/>
      <c r="E1" s="21"/>
      <c r="F1" s="21"/>
      <c r="G1" s="21"/>
      <c r="H1" s="21"/>
      <c r="I1" s="21"/>
      <c r="J1" s="21"/>
      <c r="K1" s="21" t="s">
        <v>73</v>
      </c>
      <c r="L1" s="21"/>
      <c r="M1" s="21"/>
      <c r="N1" s="21"/>
      <c r="O1" s="21"/>
      <c r="P1" s="21"/>
      <c r="Q1" s="21"/>
      <c r="R1" s="21"/>
      <c r="S1" s="21"/>
      <c r="T1" s="21"/>
      <c r="U1" s="21" t="s">
        <v>73</v>
      </c>
      <c r="V1" s="21"/>
      <c r="W1" s="21"/>
      <c r="X1" s="21"/>
      <c r="Y1" s="21"/>
      <c r="Z1" s="21"/>
      <c r="AA1" s="21"/>
      <c r="AB1" s="21"/>
      <c r="AC1" s="21"/>
      <c r="AD1" s="21"/>
      <c r="AE1" s="21" t="s">
        <v>73</v>
      </c>
      <c r="AF1" s="21"/>
      <c r="AG1" s="21"/>
      <c r="AH1" s="21"/>
      <c r="AI1" s="21"/>
      <c r="AJ1" s="21"/>
      <c r="AK1" s="21"/>
      <c r="AL1" s="21"/>
      <c r="AM1" s="21"/>
      <c r="AN1" s="21"/>
      <c r="AO1" s="21" t="s">
        <v>73</v>
      </c>
      <c r="AP1" s="21"/>
      <c r="AQ1" s="21"/>
      <c r="AR1" s="21"/>
      <c r="AS1" s="21"/>
      <c r="AT1" s="21"/>
      <c r="AU1" s="21"/>
      <c r="AV1" s="21"/>
      <c r="AW1" s="21"/>
      <c r="AX1" s="21"/>
      <c r="AY1" s="21" t="s">
        <v>73</v>
      </c>
    </row>
    <row r="2" spans="1:60" x14ac:dyDescent="0.15">
      <c r="A2" s="1"/>
      <c r="B2" s="1"/>
      <c r="C2" s="1"/>
      <c r="D2" s="1"/>
      <c r="E2" s="1"/>
      <c r="F2" s="1"/>
      <c r="G2" s="1"/>
      <c r="H2" s="13" t="s">
        <v>63</v>
      </c>
      <c r="I2" s="1"/>
      <c r="J2" s="1"/>
      <c r="K2" s="1"/>
      <c r="L2" s="1"/>
      <c r="M2" s="1"/>
      <c r="N2" s="1"/>
      <c r="O2" s="1"/>
      <c r="P2" s="1"/>
      <c r="Q2" s="1"/>
      <c r="R2" s="13" t="s">
        <v>63</v>
      </c>
      <c r="S2" s="1"/>
      <c r="T2" s="1"/>
      <c r="U2" s="1"/>
      <c r="V2" s="1"/>
      <c r="W2" s="1"/>
      <c r="X2" s="1"/>
      <c r="Y2" s="1"/>
      <c r="Z2" s="1"/>
      <c r="AA2" s="1"/>
      <c r="AB2" s="13" t="s">
        <v>63</v>
      </c>
      <c r="AC2" s="1"/>
      <c r="AD2" s="1"/>
      <c r="AE2" s="1"/>
      <c r="AF2" s="1"/>
      <c r="AG2" s="1"/>
      <c r="AH2" s="1"/>
      <c r="AI2" s="1"/>
      <c r="AJ2" s="1"/>
      <c r="AK2" s="1"/>
      <c r="AL2" s="13" t="s">
        <v>63</v>
      </c>
      <c r="AM2" s="1"/>
      <c r="AN2" s="1"/>
      <c r="AO2" s="1"/>
      <c r="AP2" s="1"/>
      <c r="AQ2" s="1"/>
      <c r="AR2" s="1"/>
      <c r="AS2" s="1"/>
      <c r="AT2" s="1"/>
      <c r="AU2" s="1"/>
      <c r="AV2" s="13" t="s">
        <v>63</v>
      </c>
      <c r="AW2" s="1"/>
      <c r="AX2" s="1"/>
      <c r="AY2" s="1"/>
      <c r="AZ2" s="1"/>
      <c r="BA2" s="1"/>
      <c r="BB2" s="1"/>
      <c r="BC2" s="1"/>
      <c r="BD2" s="1"/>
      <c r="BE2" s="1"/>
      <c r="BF2" s="13" t="s">
        <v>63</v>
      </c>
    </row>
    <row r="3" spans="1:60" ht="30" customHeight="1" x14ac:dyDescent="0.15">
      <c r="A3" s="200" t="s">
        <v>0</v>
      </c>
      <c r="B3" s="202" t="s">
        <v>1</v>
      </c>
      <c r="C3" s="203"/>
      <c r="D3" s="204"/>
      <c r="E3" s="197" t="s">
        <v>2</v>
      </c>
      <c r="F3" s="198"/>
      <c r="G3" s="199"/>
      <c r="H3" s="197" t="s">
        <v>65</v>
      </c>
      <c r="I3" s="198"/>
      <c r="J3" s="199"/>
      <c r="K3" s="200" t="s">
        <v>0</v>
      </c>
      <c r="L3" s="197" t="s">
        <v>3</v>
      </c>
      <c r="M3" s="198"/>
      <c r="N3" s="199"/>
      <c r="O3" s="197" t="s">
        <v>4</v>
      </c>
      <c r="P3" s="198"/>
      <c r="Q3" s="199"/>
      <c r="R3" s="197" t="s">
        <v>69</v>
      </c>
      <c r="S3" s="198"/>
      <c r="T3" s="199"/>
      <c r="U3" s="200" t="s">
        <v>0</v>
      </c>
      <c r="V3" s="197" t="s">
        <v>5</v>
      </c>
      <c r="W3" s="198"/>
      <c r="X3" s="199"/>
      <c r="Y3" s="197" t="s">
        <v>6</v>
      </c>
      <c r="Z3" s="198"/>
      <c r="AA3" s="199"/>
      <c r="AB3" s="197" t="s">
        <v>7</v>
      </c>
      <c r="AC3" s="198"/>
      <c r="AD3" s="199"/>
      <c r="AE3" s="200" t="s">
        <v>0</v>
      </c>
      <c r="AF3" s="197" t="s">
        <v>8</v>
      </c>
      <c r="AG3" s="198"/>
      <c r="AH3" s="199"/>
      <c r="AI3" s="197" t="s">
        <v>9</v>
      </c>
      <c r="AJ3" s="198"/>
      <c r="AK3" s="199"/>
      <c r="AL3" s="197" t="s">
        <v>66</v>
      </c>
      <c r="AM3" s="198"/>
      <c r="AN3" s="199"/>
      <c r="AO3" s="200" t="s">
        <v>0</v>
      </c>
      <c r="AP3" s="197" t="s">
        <v>70</v>
      </c>
      <c r="AQ3" s="198"/>
      <c r="AR3" s="199"/>
      <c r="AS3" s="197" t="s">
        <v>67</v>
      </c>
      <c r="AT3" s="198"/>
      <c r="AU3" s="199"/>
      <c r="AV3" s="197" t="s">
        <v>10</v>
      </c>
      <c r="AW3" s="198"/>
      <c r="AX3" s="199"/>
      <c r="AY3" s="200" t="s">
        <v>0</v>
      </c>
      <c r="AZ3" s="197" t="s">
        <v>11</v>
      </c>
      <c r="BA3" s="198"/>
      <c r="BB3" s="199"/>
      <c r="BC3" s="197" t="s">
        <v>12</v>
      </c>
      <c r="BD3" s="198"/>
      <c r="BE3" s="199"/>
      <c r="BF3" s="197" t="s">
        <v>68</v>
      </c>
      <c r="BG3" s="198"/>
      <c r="BH3" s="199"/>
    </row>
    <row r="4" spans="1:60" ht="24" x14ac:dyDescent="0.15">
      <c r="A4" s="201"/>
      <c r="B4" s="18" t="s">
        <v>64</v>
      </c>
      <c r="C4" s="2" t="s">
        <v>61</v>
      </c>
      <c r="D4" s="2" t="s">
        <v>62</v>
      </c>
      <c r="E4" s="18" t="s">
        <v>71</v>
      </c>
      <c r="F4" s="2" t="s">
        <v>61</v>
      </c>
      <c r="G4" s="2" t="s">
        <v>62</v>
      </c>
      <c r="H4" s="18" t="s">
        <v>71</v>
      </c>
      <c r="I4" s="2" t="s">
        <v>61</v>
      </c>
      <c r="J4" s="2" t="s">
        <v>62</v>
      </c>
      <c r="K4" s="201"/>
      <c r="L4" s="18" t="s">
        <v>71</v>
      </c>
      <c r="M4" s="2" t="s">
        <v>61</v>
      </c>
      <c r="N4" s="2" t="s">
        <v>62</v>
      </c>
      <c r="O4" s="18" t="s">
        <v>71</v>
      </c>
      <c r="P4" s="2" t="s">
        <v>61</v>
      </c>
      <c r="Q4" s="2" t="s">
        <v>62</v>
      </c>
      <c r="R4" s="18" t="s">
        <v>71</v>
      </c>
      <c r="S4" s="2" t="s">
        <v>61</v>
      </c>
      <c r="T4" s="2" t="s">
        <v>62</v>
      </c>
      <c r="U4" s="201"/>
      <c r="V4" s="18" t="s">
        <v>71</v>
      </c>
      <c r="W4" s="2" t="s">
        <v>61</v>
      </c>
      <c r="X4" s="2" t="s">
        <v>62</v>
      </c>
      <c r="Y4" s="18" t="s">
        <v>71</v>
      </c>
      <c r="Z4" s="2" t="s">
        <v>61</v>
      </c>
      <c r="AA4" s="2" t="s">
        <v>62</v>
      </c>
      <c r="AB4" s="18" t="s">
        <v>71</v>
      </c>
      <c r="AC4" s="2" t="s">
        <v>61</v>
      </c>
      <c r="AD4" s="2" t="s">
        <v>62</v>
      </c>
      <c r="AE4" s="201"/>
      <c r="AF4" s="18" t="s">
        <v>71</v>
      </c>
      <c r="AG4" s="2" t="s">
        <v>61</v>
      </c>
      <c r="AH4" s="2" t="s">
        <v>62</v>
      </c>
      <c r="AI4" s="18" t="s">
        <v>71</v>
      </c>
      <c r="AJ4" s="2" t="s">
        <v>61</v>
      </c>
      <c r="AK4" s="2" t="s">
        <v>62</v>
      </c>
      <c r="AL4" s="18" t="s">
        <v>71</v>
      </c>
      <c r="AM4" s="2" t="s">
        <v>61</v>
      </c>
      <c r="AN4" s="2" t="s">
        <v>62</v>
      </c>
      <c r="AO4" s="201"/>
      <c r="AP4" s="18" t="s">
        <v>71</v>
      </c>
      <c r="AQ4" s="2" t="s">
        <v>61</v>
      </c>
      <c r="AR4" s="2" t="s">
        <v>62</v>
      </c>
      <c r="AS4" s="18" t="s">
        <v>71</v>
      </c>
      <c r="AT4" s="2" t="s">
        <v>61</v>
      </c>
      <c r="AU4" s="2" t="s">
        <v>62</v>
      </c>
      <c r="AV4" s="18" t="s">
        <v>71</v>
      </c>
      <c r="AW4" s="2" t="s">
        <v>61</v>
      </c>
      <c r="AX4" s="2" t="s">
        <v>62</v>
      </c>
      <c r="AY4" s="201"/>
      <c r="AZ4" s="18" t="s">
        <v>71</v>
      </c>
      <c r="BA4" s="2" t="s">
        <v>61</v>
      </c>
      <c r="BB4" s="2" t="s">
        <v>62</v>
      </c>
      <c r="BC4" s="18" t="s">
        <v>71</v>
      </c>
      <c r="BD4" s="2" t="s">
        <v>61</v>
      </c>
      <c r="BE4" s="2" t="s">
        <v>62</v>
      </c>
      <c r="BF4" s="18" t="s">
        <v>71</v>
      </c>
      <c r="BG4" s="2" t="s">
        <v>61</v>
      </c>
      <c r="BH4" s="2" t="s">
        <v>62</v>
      </c>
    </row>
    <row r="5" spans="1:60" x14ac:dyDescent="0.15">
      <c r="A5" s="3" t="s">
        <v>14</v>
      </c>
      <c r="B5" s="4">
        <v>1367247767</v>
      </c>
      <c r="C5" s="4"/>
      <c r="D5" s="6">
        <v>100</v>
      </c>
      <c r="E5" s="4">
        <v>3886546</v>
      </c>
      <c r="F5" s="4"/>
      <c r="G5" s="6">
        <v>100</v>
      </c>
      <c r="H5" s="4">
        <v>570711</v>
      </c>
      <c r="I5" s="4"/>
      <c r="J5" s="6">
        <v>100</v>
      </c>
      <c r="K5" s="3" t="s">
        <v>14</v>
      </c>
      <c r="L5" s="4">
        <v>86723928</v>
      </c>
      <c r="M5" s="4"/>
      <c r="N5" s="6">
        <v>100</v>
      </c>
      <c r="O5" s="4">
        <v>299807172</v>
      </c>
      <c r="P5" s="4"/>
      <c r="Q5" s="6">
        <v>100</v>
      </c>
      <c r="R5" s="4">
        <v>21566326</v>
      </c>
      <c r="S5" s="4"/>
      <c r="T5" s="6">
        <v>100</v>
      </c>
      <c r="U5" s="3" t="s">
        <v>14</v>
      </c>
      <c r="V5" s="4">
        <v>47630581</v>
      </c>
      <c r="W5" s="4"/>
      <c r="X5" s="6">
        <v>100</v>
      </c>
      <c r="Y5" s="4">
        <v>55386485</v>
      </c>
      <c r="Z5" s="4"/>
      <c r="AA5" s="6">
        <v>100</v>
      </c>
      <c r="AB5" s="4">
        <v>491817788</v>
      </c>
      <c r="AC5" s="4"/>
      <c r="AD5" s="6">
        <v>100</v>
      </c>
      <c r="AE5" s="3" t="s">
        <v>14</v>
      </c>
      <c r="AF5" s="4">
        <v>114281085</v>
      </c>
      <c r="AG5" s="4"/>
      <c r="AH5" s="6">
        <v>100</v>
      </c>
      <c r="AI5" s="4">
        <v>34704915</v>
      </c>
      <c r="AJ5" s="4"/>
      <c r="AK5" s="6">
        <v>100</v>
      </c>
      <c r="AL5" s="4">
        <v>27082952</v>
      </c>
      <c r="AM5" s="4"/>
      <c r="AN5" s="6">
        <v>100</v>
      </c>
      <c r="AO5" s="3" t="s">
        <v>14</v>
      </c>
      <c r="AP5" s="4">
        <v>19048300</v>
      </c>
      <c r="AQ5" s="4"/>
      <c r="AR5" s="6">
        <v>100</v>
      </c>
      <c r="AS5" s="4">
        <v>36934707</v>
      </c>
      <c r="AT5" s="4"/>
      <c r="AU5" s="6">
        <v>100</v>
      </c>
      <c r="AV5" s="4">
        <v>11244260</v>
      </c>
      <c r="AW5" s="4"/>
      <c r="AX5" s="6">
        <v>100</v>
      </c>
      <c r="AY5" s="3" t="s">
        <v>14</v>
      </c>
      <c r="AZ5" s="4">
        <v>75563289</v>
      </c>
      <c r="BA5" s="4"/>
      <c r="BB5" s="6">
        <v>100</v>
      </c>
      <c r="BC5" s="4">
        <v>4536474</v>
      </c>
      <c r="BD5" s="4"/>
      <c r="BE5" s="6">
        <v>100</v>
      </c>
      <c r="BF5" s="4">
        <v>36462249</v>
      </c>
      <c r="BG5" s="4"/>
      <c r="BH5" s="6">
        <v>100</v>
      </c>
    </row>
    <row r="6" spans="1:60" x14ac:dyDescent="0.15">
      <c r="A6" s="3" t="s">
        <v>15</v>
      </c>
      <c r="B6" s="4">
        <v>41473121</v>
      </c>
      <c r="C6" s="4">
        <f>RANK(B6,B$6:B$52)</f>
        <v>8</v>
      </c>
      <c r="D6" s="6">
        <f>B6/B$5%</f>
        <v>3.0333288523849533</v>
      </c>
      <c r="E6" s="4">
        <v>523028</v>
      </c>
      <c r="F6" s="4">
        <f>RANK(E6,E$6:E$52)</f>
        <v>1</v>
      </c>
      <c r="G6" s="6">
        <f>E6/E$5%</f>
        <v>13.457398934683907</v>
      </c>
      <c r="H6" s="4">
        <v>61561</v>
      </c>
      <c r="I6" s="4">
        <f>RANK(H6,H$6:H$52)</f>
        <v>2</v>
      </c>
      <c r="J6" s="6">
        <f>H6/H$5%</f>
        <v>10.786720424172655</v>
      </c>
      <c r="K6" s="3" t="s">
        <v>15</v>
      </c>
      <c r="L6" s="4">
        <v>3481878</v>
      </c>
      <c r="M6" s="4">
        <f>RANK(L6,L$6:L$52)</f>
        <v>6</v>
      </c>
      <c r="N6" s="6">
        <f>L6/L$5%</f>
        <v>4.0148988638983232</v>
      </c>
      <c r="O6" s="4">
        <v>6282862</v>
      </c>
      <c r="P6" s="4">
        <f>RANK(O6,O$6:O$52)</f>
        <v>18</v>
      </c>
      <c r="Q6" s="6">
        <f>O6/O$5%</f>
        <v>2.095634323250946</v>
      </c>
      <c r="R6" s="4">
        <v>723587</v>
      </c>
      <c r="S6" s="4">
        <f>RANK(R6,R$6:R$52)</f>
        <v>10</v>
      </c>
      <c r="T6" s="6">
        <f>R6/R$5%</f>
        <v>3.3551704634345225</v>
      </c>
      <c r="U6" s="3" t="s">
        <v>15</v>
      </c>
      <c r="V6" s="4">
        <v>912142</v>
      </c>
      <c r="W6" s="4">
        <f>RANK(V6,V$6:V$52)</f>
        <v>6</v>
      </c>
      <c r="X6" s="6">
        <f>V6/V$5%</f>
        <v>1.9150343767589146</v>
      </c>
      <c r="Y6" s="4">
        <v>2171527</v>
      </c>
      <c r="Z6" s="4">
        <f>RANK(Y6,Y$6:Y$52)</f>
        <v>7</v>
      </c>
      <c r="AA6" s="6">
        <f>Y6/Y$5%</f>
        <v>3.920680288702199</v>
      </c>
      <c r="AB6" s="4">
        <v>16113071</v>
      </c>
      <c r="AC6" s="4">
        <f>RANK(AB6,AB$6:AB$52)</f>
        <v>6</v>
      </c>
      <c r="AD6" s="6">
        <f>AB6/AB$5%</f>
        <v>3.2762277805210251</v>
      </c>
      <c r="AE6" s="3" t="s">
        <v>15</v>
      </c>
      <c r="AF6" s="4">
        <v>2982775</v>
      </c>
      <c r="AG6" s="4">
        <f>RANK(AF6,AF$6:AF$52)</f>
        <v>7</v>
      </c>
      <c r="AH6" s="6">
        <f>AF6/AF$5%</f>
        <v>2.6100338476835425</v>
      </c>
      <c r="AI6" s="4">
        <v>944037</v>
      </c>
      <c r="AJ6" s="4">
        <f>RANK(AI6,AI$6:AI$52)</f>
        <v>9</v>
      </c>
      <c r="AK6" s="6">
        <f>AI6/AI$5%</f>
        <v>2.720182429491615</v>
      </c>
      <c r="AL6" s="4">
        <v>502439</v>
      </c>
      <c r="AM6" s="4">
        <f>RANK(AL6,AL$6:AL$52)</f>
        <v>11</v>
      </c>
      <c r="AN6" s="6">
        <f>AL6/AL$5%</f>
        <v>1.8551855056273037</v>
      </c>
      <c r="AO6" s="3" t="s">
        <v>15</v>
      </c>
      <c r="AP6" s="4">
        <v>782346</v>
      </c>
      <c r="AQ6" s="4">
        <f>RANK(AP6,AP$6:AP$52)</f>
        <v>6</v>
      </c>
      <c r="AR6" s="6">
        <f>AP6/AP$5%</f>
        <v>4.1071696686843442</v>
      </c>
      <c r="AS6" s="4">
        <v>1500444</v>
      </c>
      <c r="AT6" s="4">
        <f>RANK(AS6,AS$6:AS$52)</f>
        <v>6</v>
      </c>
      <c r="AU6" s="6">
        <f>AS6/AS$5%</f>
        <v>4.0624229129528491</v>
      </c>
      <c r="AV6" s="4">
        <v>386688</v>
      </c>
      <c r="AW6" s="4">
        <f>RANK(AV6,AV$6:AV$52)</f>
        <v>10</v>
      </c>
      <c r="AX6" s="6">
        <f>AV6/AV$5%</f>
        <v>3.4389813113535261</v>
      </c>
      <c r="AY6" s="3" t="s">
        <v>15</v>
      </c>
      <c r="AZ6" s="4">
        <v>2431826</v>
      </c>
      <c r="BA6" s="4">
        <f>RANK(AZ6,AZ$6:AZ$52)</f>
        <v>6</v>
      </c>
      <c r="BB6" s="6">
        <f>AZ6/AZ$5%</f>
        <v>3.218263831792711</v>
      </c>
      <c r="BC6" s="4">
        <v>478619</v>
      </c>
      <c r="BD6" s="4">
        <f>RANK(BC6,BC$6:BC$52)</f>
        <v>1</v>
      </c>
      <c r="BE6" s="6">
        <f>BC6/BC$5%</f>
        <v>10.55046276028475</v>
      </c>
      <c r="BF6" s="4">
        <v>1194293</v>
      </c>
      <c r="BG6" s="4">
        <f>RANK(BF6,BF$6:BF$52)</f>
        <v>8</v>
      </c>
      <c r="BH6" s="6">
        <f>BF6/BF$5%</f>
        <v>3.2754233015083627</v>
      </c>
    </row>
    <row r="7" spans="1:60" x14ac:dyDescent="0.15">
      <c r="A7" s="3" t="s">
        <v>16</v>
      </c>
      <c r="B7" s="4">
        <v>8392002</v>
      </c>
      <c r="C7" s="4">
        <f t="shared" ref="C7:C52" si="0">RANK(B7,B$6:B$52)</f>
        <v>34</v>
      </c>
      <c r="D7" s="6">
        <f t="shared" ref="D7:D52" si="1">B7/B$5%</f>
        <v>0.61378794703857065</v>
      </c>
      <c r="E7" s="4">
        <v>115516</v>
      </c>
      <c r="F7" s="4">
        <f t="shared" ref="F7:F52" si="2">RANK(E7,E$6:E$52)</f>
        <v>11</v>
      </c>
      <c r="G7" s="6">
        <f t="shared" ref="G7:G52" si="3">E7/E$5%</f>
        <v>2.97220205292823</v>
      </c>
      <c r="H7" s="4">
        <v>14367</v>
      </c>
      <c r="I7" s="4">
        <f t="shared" ref="I7:I52" si="4">RANK(H7,H$6:H$52)</f>
        <v>8</v>
      </c>
      <c r="J7" s="6">
        <f t="shared" ref="J7:J52" si="5">H7/H$5%</f>
        <v>2.5173862077303575</v>
      </c>
      <c r="K7" s="3" t="s">
        <v>16</v>
      </c>
      <c r="L7" s="4">
        <v>718346</v>
      </c>
      <c r="M7" s="4">
        <f t="shared" ref="M7:M52" si="6">RANK(L7,L$6:L$52)</f>
        <v>32</v>
      </c>
      <c r="N7" s="6">
        <f t="shared" ref="N7:N52" si="7">L7/L$5%</f>
        <v>0.82831349613223237</v>
      </c>
      <c r="O7" s="4">
        <v>1433522</v>
      </c>
      <c r="P7" s="4">
        <f t="shared" ref="P7:P52" si="8">RANK(O7,O$6:O$52)</f>
        <v>41</v>
      </c>
      <c r="Q7" s="6">
        <f t="shared" ref="Q7:Q52" si="9">O7/O$5%</f>
        <v>0.47814800107583816</v>
      </c>
      <c r="R7" s="4">
        <v>403554</v>
      </c>
      <c r="S7" s="4">
        <f t="shared" ref="S7:S52" si="10">RANK(R7,R$6:R$52)</f>
        <v>18</v>
      </c>
      <c r="T7" s="6">
        <f t="shared" ref="T7:T52" si="11">R7/R$5%</f>
        <v>1.8712227571817286</v>
      </c>
      <c r="U7" s="3" t="s">
        <v>16</v>
      </c>
      <c r="V7" s="4">
        <v>112194</v>
      </c>
      <c r="W7" s="4">
        <f t="shared" ref="W7:W52" si="12">RANK(V7,V$6:V$52)</f>
        <v>32</v>
      </c>
      <c r="X7" s="6">
        <f t="shared" ref="X7:X52" si="13">V7/V$5%</f>
        <v>0.23555034946980807</v>
      </c>
      <c r="Y7" s="4">
        <v>399467</v>
      </c>
      <c r="Z7" s="4">
        <f t="shared" ref="Z7:Z52" si="14">RANK(Y7,Y$6:Y$52)</f>
        <v>27</v>
      </c>
      <c r="AA7" s="6">
        <f t="shared" ref="AA7:AA52" si="15">Y7/Y$5%</f>
        <v>0.72123551440392009</v>
      </c>
      <c r="AB7" s="4">
        <v>2945914</v>
      </c>
      <c r="AC7" s="4">
        <f t="shared" ref="AC7:AC52" si="16">RANK(AB7,AB$6:AB$52)</f>
        <v>30</v>
      </c>
      <c r="AD7" s="6">
        <f t="shared" ref="AD7:AD52" si="17">AB7/AB$5%</f>
        <v>0.59898484192279766</v>
      </c>
      <c r="AE7" s="3" t="s">
        <v>16</v>
      </c>
      <c r="AF7" s="4">
        <v>649635</v>
      </c>
      <c r="AG7" s="4">
        <f t="shared" ref="AG7:AG52" si="18">RANK(AF7,AF$6:AF$52)</f>
        <v>30</v>
      </c>
      <c r="AH7" s="6">
        <f t="shared" ref="AH7:AH52" si="19">AF7/AF$5%</f>
        <v>0.56845365092569777</v>
      </c>
      <c r="AI7" s="4">
        <v>123673</v>
      </c>
      <c r="AJ7" s="4">
        <f t="shared" ref="AJ7:AJ52" si="20">RANK(AI7,AI$6:AI$52)</f>
        <v>34</v>
      </c>
      <c r="AK7" s="6">
        <f t="shared" ref="AK7:AK52" si="21">AI7/AI$5%</f>
        <v>0.35635586486813176</v>
      </c>
      <c r="AL7" s="4">
        <v>93856</v>
      </c>
      <c r="AM7" s="4">
        <f t="shared" ref="AM7:AM52" si="22">RANK(AL7,AL$6:AL$52)</f>
        <v>33</v>
      </c>
      <c r="AN7" s="6">
        <f t="shared" ref="AN7:AN52" si="23">AL7/AL$5%</f>
        <v>0.34655011019478227</v>
      </c>
      <c r="AO7" s="3" t="s">
        <v>16</v>
      </c>
      <c r="AP7" s="4">
        <v>142761</v>
      </c>
      <c r="AQ7" s="4">
        <f t="shared" ref="AQ7:AQ52" si="24">RANK(AP7,AP$6:AP$52)</f>
        <v>36</v>
      </c>
      <c r="AR7" s="6">
        <f t="shared" ref="AR7:AR52" si="25">AP7/AP$5%</f>
        <v>0.74946845650268001</v>
      </c>
      <c r="AS7" s="4">
        <v>338601</v>
      </c>
      <c r="AT7" s="4">
        <f t="shared" ref="AT7:AT52" si="26">RANK(AS7,AS$6:AS$52)</f>
        <v>25</v>
      </c>
      <c r="AU7" s="6">
        <f t="shared" ref="AU7:AU52" si="27">AS7/AS$5%</f>
        <v>0.91675561417070395</v>
      </c>
      <c r="AV7" s="4">
        <v>64511</v>
      </c>
      <c r="AW7" s="4">
        <f t="shared" ref="AW7:AW52" si="28">RANK(AV7,AV$6:AV$52)</f>
        <v>36</v>
      </c>
      <c r="AX7" s="6">
        <f t="shared" ref="AX7:AX52" si="29">AV7/AV$5%</f>
        <v>0.5737238377625562</v>
      </c>
      <c r="AY7" s="3" t="s">
        <v>16</v>
      </c>
      <c r="AZ7" s="4">
        <v>568377</v>
      </c>
      <c r="BA7" s="4">
        <f t="shared" ref="BA7:BA52" si="30">RANK(AZ7,AZ$6:AZ$52)</f>
        <v>34</v>
      </c>
      <c r="BB7" s="6">
        <f t="shared" ref="BB7:BB52" si="31">AZ7/AZ$5%</f>
        <v>0.75218668684471901</v>
      </c>
      <c r="BC7" s="4">
        <v>53941</v>
      </c>
      <c r="BD7" s="4">
        <f t="shared" ref="BD7:BD52" si="32">RANK(BC7,BC$6:BC$52)</f>
        <v>37</v>
      </c>
      <c r="BE7" s="6">
        <f t="shared" ref="BE7:BE52" si="33">BC7/BC$5%</f>
        <v>1.1890512323006812</v>
      </c>
      <c r="BF7" s="4">
        <v>213768</v>
      </c>
      <c r="BG7" s="4">
        <f t="shared" ref="BG7:BG52" si="34">RANK(BF7,BF$6:BF$52)</f>
        <v>32</v>
      </c>
      <c r="BH7" s="6">
        <f t="shared" ref="BH7:BH52" si="35">BF7/BF$5%</f>
        <v>0.58627211941863488</v>
      </c>
    </row>
    <row r="8" spans="1:60" x14ac:dyDescent="0.15">
      <c r="A8" s="3" t="s">
        <v>17</v>
      </c>
      <c r="B8" s="4">
        <v>8522102</v>
      </c>
      <c r="C8" s="4">
        <f t="shared" si="0"/>
        <v>33</v>
      </c>
      <c r="D8" s="6">
        <f t="shared" si="1"/>
        <v>0.62330341330153372</v>
      </c>
      <c r="E8" s="4">
        <v>122636</v>
      </c>
      <c r="F8" s="4">
        <f t="shared" si="2"/>
        <v>8</v>
      </c>
      <c r="G8" s="6">
        <f t="shared" si="3"/>
        <v>3.155398135002133</v>
      </c>
      <c r="H8" s="4">
        <v>8481</v>
      </c>
      <c r="I8" s="4">
        <f t="shared" si="4"/>
        <v>18</v>
      </c>
      <c r="J8" s="6">
        <f t="shared" si="5"/>
        <v>1.4860410961064356</v>
      </c>
      <c r="K8" s="3" t="s">
        <v>17</v>
      </c>
      <c r="L8" s="4">
        <v>739040</v>
      </c>
      <c r="M8" s="4">
        <f t="shared" si="6"/>
        <v>30</v>
      </c>
      <c r="N8" s="6">
        <f t="shared" si="7"/>
        <v>0.85217542268150026</v>
      </c>
      <c r="O8" s="4">
        <v>1975484</v>
      </c>
      <c r="P8" s="4">
        <f t="shared" si="8"/>
        <v>34</v>
      </c>
      <c r="Q8" s="6">
        <f t="shared" si="9"/>
        <v>0.65891819292435072</v>
      </c>
      <c r="R8" s="4">
        <v>25752</v>
      </c>
      <c r="S8" s="4">
        <f t="shared" si="10"/>
        <v>44</v>
      </c>
      <c r="T8" s="6">
        <f t="shared" si="11"/>
        <v>0.11940837767174621</v>
      </c>
      <c r="U8" s="3" t="s">
        <v>17</v>
      </c>
      <c r="V8" s="4">
        <v>104472</v>
      </c>
      <c r="W8" s="4">
        <f t="shared" si="12"/>
        <v>34</v>
      </c>
      <c r="X8" s="6">
        <f t="shared" si="13"/>
        <v>0.21933807609863085</v>
      </c>
      <c r="Y8" s="4">
        <v>340264</v>
      </c>
      <c r="Z8" s="4">
        <f t="shared" si="14"/>
        <v>32</v>
      </c>
      <c r="AA8" s="6">
        <f t="shared" si="15"/>
        <v>0.61434481715169331</v>
      </c>
      <c r="AB8" s="4">
        <v>2991562</v>
      </c>
      <c r="AC8" s="4">
        <f t="shared" si="16"/>
        <v>29</v>
      </c>
      <c r="AD8" s="6">
        <f t="shared" si="17"/>
        <v>0.60826632809791747</v>
      </c>
      <c r="AE8" s="3" t="s">
        <v>17</v>
      </c>
      <c r="AF8" s="4">
        <v>618545</v>
      </c>
      <c r="AG8" s="4">
        <f t="shared" si="18"/>
        <v>32</v>
      </c>
      <c r="AH8" s="6">
        <f t="shared" si="19"/>
        <v>0.54124879895916278</v>
      </c>
      <c r="AI8" s="4">
        <v>147339</v>
      </c>
      <c r="AJ8" s="4">
        <f t="shared" si="20"/>
        <v>29</v>
      </c>
      <c r="AK8" s="6">
        <f t="shared" si="21"/>
        <v>0.42454793506913929</v>
      </c>
      <c r="AL8" s="4">
        <v>81102</v>
      </c>
      <c r="AM8" s="4">
        <f t="shared" si="22"/>
        <v>35</v>
      </c>
      <c r="AN8" s="6">
        <f t="shared" si="23"/>
        <v>0.29945775482672637</v>
      </c>
      <c r="AO8" s="3" t="s">
        <v>17</v>
      </c>
      <c r="AP8" s="4">
        <v>157731</v>
      </c>
      <c r="AQ8" s="4">
        <f t="shared" si="24"/>
        <v>33</v>
      </c>
      <c r="AR8" s="6">
        <f t="shared" si="25"/>
        <v>0.82805814692124757</v>
      </c>
      <c r="AS8" s="4">
        <v>293414</v>
      </c>
      <c r="AT8" s="4">
        <f t="shared" si="26"/>
        <v>32</v>
      </c>
      <c r="AU8" s="6">
        <f t="shared" si="27"/>
        <v>0.79441269156406191</v>
      </c>
      <c r="AV8" s="4">
        <v>70310</v>
      </c>
      <c r="AW8" s="4">
        <f t="shared" si="28"/>
        <v>35</v>
      </c>
      <c r="AX8" s="6">
        <f t="shared" si="29"/>
        <v>0.62529681810986226</v>
      </c>
      <c r="AY8" s="3" t="s">
        <v>17</v>
      </c>
      <c r="AZ8" s="4">
        <v>570445</v>
      </c>
      <c r="BA8" s="4">
        <f t="shared" si="30"/>
        <v>33</v>
      </c>
      <c r="BB8" s="6">
        <f t="shared" si="31"/>
        <v>0.75492346554687417</v>
      </c>
      <c r="BC8" s="4">
        <v>58678</v>
      </c>
      <c r="BD8" s="4">
        <f t="shared" si="32"/>
        <v>33</v>
      </c>
      <c r="BE8" s="6">
        <f t="shared" si="33"/>
        <v>1.29347153758624</v>
      </c>
      <c r="BF8" s="4">
        <v>216846</v>
      </c>
      <c r="BG8" s="4">
        <f t="shared" si="34"/>
        <v>29</v>
      </c>
      <c r="BH8" s="6">
        <f t="shared" si="35"/>
        <v>0.59471372706604031</v>
      </c>
    </row>
    <row r="9" spans="1:60" x14ac:dyDescent="0.15">
      <c r="A9" s="3" t="s">
        <v>18</v>
      </c>
      <c r="B9" s="4">
        <v>23003693</v>
      </c>
      <c r="C9" s="4">
        <f t="shared" si="0"/>
        <v>13</v>
      </c>
      <c r="D9" s="6">
        <f t="shared" si="1"/>
        <v>1.6824816653732373</v>
      </c>
      <c r="E9" s="4">
        <v>80291</v>
      </c>
      <c r="F9" s="4">
        <f t="shared" si="2"/>
        <v>17</v>
      </c>
      <c r="G9" s="6">
        <f t="shared" si="3"/>
        <v>2.0658703126117639</v>
      </c>
      <c r="H9" s="4">
        <v>7485</v>
      </c>
      <c r="I9" s="4">
        <f t="shared" si="4"/>
        <v>22</v>
      </c>
      <c r="J9" s="6">
        <f t="shared" si="5"/>
        <v>1.3115219436807772</v>
      </c>
      <c r="K9" s="3" t="s">
        <v>18</v>
      </c>
      <c r="L9" s="4">
        <v>2081659</v>
      </c>
      <c r="M9" s="4">
        <f t="shared" si="6"/>
        <v>11</v>
      </c>
      <c r="N9" s="6">
        <f t="shared" si="7"/>
        <v>2.4003283153871906</v>
      </c>
      <c r="O9" s="4">
        <v>2830254</v>
      </c>
      <c r="P9" s="4">
        <f t="shared" si="8"/>
        <v>29</v>
      </c>
      <c r="Q9" s="6">
        <f t="shared" si="9"/>
        <v>0.94402478136847234</v>
      </c>
      <c r="R9" s="4">
        <v>522553</v>
      </c>
      <c r="S9" s="4">
        <f t="shared" si="10"/>
        <v>12</v>
      </c>
      <c r="T9" s="6">
        <f t="shared" si="11"/>
        <v>2.4230042706393289</v>
      </c>
      <c r="U9" s="3" t="s">
        <v>18</v>
      </c>
      <c r="V9" s="4">
        <v>757959</v>
      </c>
      <c r="W9" s="4">
        <f t="shared" si="12"/>
        <v>7</v>
      </c>
      <c r="X9" s="6">
        <f t="shared" si="13"/>
        <v>1.5913284786511421</v>
      </c>
      <c r="Y9" s="4">
        <v>845815</v>
      </c>
      <c r="Z9" s="4">
        <f t="shared" si="14"/>
        <v>13</v>
      </c>
      <c r="AA9" s="6">
        <f t="shared" si="15"/>
        <v>1.5271144215055352</v>
      </c>
      <c r="AB9" s="4">
        <v>9590736</v>
      </c>
      <c r="AC9" s="4">
        <f t="shared" si="16"/>
        <v>12</v>
      </c>
      <c r="AD9" s="6">
        <f t="shared" si="17"/>
        <v>1.9500587888455958</v>
      </c>
      <c r="AE9" s="3" t="s">
        <v>18</v>
      </c>
      <c r="AF9" s="4">
        <v>2828884</v>
      </c>
      <c r="AG9" s="4">
        <f t="shared" si="18"/>
        <v>9</v>
      </c>
      <c r="AH9" s="6">
        <f t="shared" si="19"/>
        <v>2.4753737681086943</v>
      </c>
      <c r="AI9" s="4">
        <v>548119</v>
      </c>
      <c r="AJ9" s="4">
        <f t="shared" si="20"/>
        <v>12</v>
      </c>
      <c r="AK9" s="6">
        <f t="shared" si="21"/>
        <v>1.579369953794729</v>
      </c>
      <c r="AL9" s="4">
        <v>296989</v>
      </c>
      <c r="AM9" s="4">
        <f t="shared" si="22"/>
        <v>14</v>
      </c>
      <c r="AN9" s="6">
        <f t="shared" si="23"/>
        <v>1.096590209220915</v>
      </c>
      <c r="AO9" s="3" t="s">
        <v>18</v>
      </c>
      <c r="AP9" s="4">
        <v>311545</v>
      </c>
      <c r="AQ9" s="4">
        <f t="shared" si="24"/>
        <v>15</v>
      </c>
      <c r="AR9" s="6">
        <f t="shared" si="25"/>
        <v>1.6355527789881512</v>
      </c>
      <c r="AS9" s="4">
        <v>561274</v>
      </c>
      <c r="AT9" s="4">
        <f t="shared" si="26"/>
        <v>13</v>
      </c>
      <c r="AU9" s="6">
        <f t="shared" si="27"/>
        <v>1.5196384257224511</v>
      </c>
      <c r="AV9" s="4">
        <v>204311</v>
      </c>
      <c r="AW9" s="4">
        <f t="shared" si="28"/>
        <v>13</v>
      </c>
      <c r="AX9" s="6">
        <f t="shared" si="29"/>
        <v>1.8170248642418443</v>
      </c>
      <c r="AY9" s="3" t="s">
        <v>18</v>
      </c>
      <c r="AZ9" s="4">
        <v>896184</v>
      </c>
      <c r="BA9" s="4">
        <f t="shared" si="30"/>
        <v>18</v>
      </c>
      <c r="BB9" s="6">
        <f t="shared" si="31"/>
        <v>1.1860044895610617</v>
      </c>
      <c r="BC9" s="4">
        <v>94256</v>
      </c>
      <c r="BD9" s="4">
        <f t="shared" si="32"/>
        <v>18</v>
      </c>
      <c r="BE9" s="6">
        <f t="shared" si="33"/>
        <v>2.0777370265981907</v>
      </c>
      <c r="BF9" s="4">
        <v>545378</v>
      </c>
      <c r="BG9" s="4">
        <f t="shared" si="34"/>
        <v>12</v>
      </c>
      <c r="BH9" s="6">
        <f t="shared" si="35"/>
        <v>1.4957332993913788</v>
      </c>
    </row>
    <row r="10" spans="1:60" x14ac:dyDescent="0.15">
      <c r="A10" s="3" t="s">
        <v>19</v>
      </c>
      <c r="B10" s="4">
        <v>6452891</v>
      </c>
      <c r="C10" s="4">
        <f t="shared" si="0"/>
        <v>41</v>
      </c>
      <c r="D10" s="6">
        <f t="shared" si="1"/>
        <v>0.47196208000828282</v>
      </c>
      <c r="E10" s="4">
        <v>48453</v>
      </c>
      <c r="F10" s="4">
        <f t="shared" si="2"/>
        <v>30</v>
      </c>
      <c r="G10" s="6">
        <f t="shared" si="3"/>
        <v>1.2466853602144423</v>
      </c>
      <c r="H10" s="4">
        <v>15924</v>
      </c>
      <c r="I10" s="4">
        <f t="shared" si="4"/>
        <v>7</v>
      </c>
      <c r="J10" s="6">
        <f t="shared" si="5"/>
        <v>2.7902037984198658</v>
      </c>
      <c r="K10" s="3" t="s">
        <v>19</v>
      </c>
      <c r="L10" s="4">
        <v>600879</v>
      </c>
      <c r="M10" s="4">
        <f t="shared" si="6"/>
        <v>39</v>
      </c>
      <c r="N10" s="6">
        <f t="shared" si="7"/>
        <v>0.69286414240830974</v>
      </c>
      <c r="O10" s="4">
        <v>1240214</v>
      </c>
      <c r="P10" s="4">
        <f t="shared" si="8"/>
        <v>43</v>
      </c>
      <c r="Q10" s="6">
        <f t="shared" si="9"/>
        <v>0.4136705575542402</v>
      </c>
      <c r="R10" s="4">
        <v>220312</v>
      </c>
      <c r="S10" s="4">
        <f t="shared" si="10"/>
        <v>30</v>
      </c>
      <c r="T10" s="6">
        <f t="shared" si="11"/>
        <v>1.0215555491463868</v>
      </c>
      <c r="U10" s="3" t="s">
        <v>19</v>
      </c>
      <c r="V10" s="4">
        <v>82129</v>
      </c>
      <c r="W10" s="4">
        <f t="shared" si="12"/>
        <v>39</v>
      </c>
      <c r="X10" s="6">
        <f t="shared" si="13"/>
        <v>0.17242913749047067</v>
      </c>
      <c r="Y10" s="4">
        <v>247579</v>
      </c>
      <c r="Z10" s="4">
        <f t="shared" si="14"/>
        <v>35</v>
      </c>
      <c r="AA10" s="6">
        <f t="shared" si="15"/>
        <v>0.44700254944866064</v>
      </c>
      <c r="AB10" s="4">
        <v>2167937</v>
      </c>
      <c r="AC10" s="4">
        <f t="shared" si="16"/>
        <v>37</v>
      </c>
      <c r="AD10" s="6">
        <f t="shared" si="17"/>
        <v>0.44080085204238284</v>
      </c>
      <c r="AE10" s="3" t="s">
        <v>19</v>
      </c>
      <c r="AF10" s="4">
        <v>485729</v>
      </c>
      <c r="AG10" s="4">
        <f t="shared" si="18"/>
        <v>39</v>
      </c>
      <c r="AH10" s="6">
        <f t="shared" si="19"/>
        <v>0.42503009137513875</v>
      </c>
      <c r="AI10" s="4">
        <v>86546</v>
      </c>
      <c r="AJ10" s="4">
        <f t="shared" si="20"/>
        <v>41</v>
      </c>
      <c r="AK10" s="6">
        <f t="shared" si="21"/>
        <v>0.24937678135791427</v>
      </c>
      <c r="AL10" s="4">
        <v>63990</v>
      </c>
      <c r="AM10" s="4">
        <f t="shared" si="22"/>
        <v>37</v>
      </c>
      <c r="AN10" s="6">
        <f t="shared" si="23"/>
        <v>0.23627409597004048</v>
      </c>
      <c r="AO10" s="3" t="s">
        <v>19</v>
      </c>
      <c r="AP10" s="4">
        <v>124297</v>
      </c>
      <c r="AQ10" s="4">
        <f t="shared" si="24"/>
        <v>40</v>
      </c>
      <c r="AR10" s="6">
        <f t="shared" si="25"/>
        <v>0.65253592184079423</v>
      </c>
      <c r="AS10" s="4">
        <v>237202</v>
      </c>
      <c r="AT10" s="4">
        <f t="shared" si="26"/>
        <v>38</v>
      </c>
      <c r="AU10" s="6">
        <f t="shared" si="27"/>
        <v>0.64221979613917068</v>
      </c>
      <c r="AV10" s="4">
        <v>30904</v>
      </c>
      <c r="AW10" s="4">
        <f t="shared" si="28"/>
        <v>47</v>
      </c>
      <c r="AX10" s="6">
        <f t="shared" si="29"/>
        <v>0.27484245294932702</v>
      </c>
      <c r="AY10" s="3" t="s">
        <v>19</v>
      </c>
      <c r="AZ10" s="4">
        <v>567008</v>
      </c>
      <c r="BA10" s="4">
        <f t="shared" si="30"/>
        <v>35</v>
      </c>
      <c r="BB10" s="6">
        <f t="shared" si="31"/>
        <v>0.75037496051819552</v>
      </c>
      <c r="BC10" s="4">
        <v>47299</v>
      </c>
      <c r="BD10" s="4">
        <f t="shared" si="32"/>
        <v>39</v>
      </c>
      <c r="BE10" s="6">
        <f t="shared" si="33"/>
        <v>1.0426379606716583</v>
      </c>
      <c r="BF10" s="4">
        <v>186491</v>
      </c>
      <c r="BG10" s="4">
        <f t="shared" si="34"/>
        <v>35</v>
      </c>
      <c r="BH10" s="6">
        <f t="shared" si="35"/>
        <v>0.51146323969209906</v>
      </c>
    </row>
    <row r="11" spans="1:60" x14ac:dyDescent="0.15">
      <c r="A11" s="3" t="s">
        <v>20</v>
      </c>
      <c r="B11" s="4">
        <v>8321724</v>
      </c>
      <c r="C11" s="4">
        <f t="shared" si="0"/>
        <v>35</v>
      </c>
      <c r="D11" s="6">
        <f t="shared" si="1"/>
        <v>0.60864783990537685</v>
      </c>
      <c r="E11" s="4">
        <v>49909</v>
      </c>
      <c r="F11" s="4">
        <f t="shared" si="2"/>
        <v>28</v>
      </c>
      <c r="G11" s="6">
        <f t="shared" si="3"/>
        <v>1.2841479298070833</v>
      </c>
      <c r="H11" s="4">
        <v>4103</v>
      </c>
      <c r="I11" s="4">
        <f t="shared" si="4"/>
        <v>35</v>
      </c>
      <c r="J11" s="6">
        <f t="shared" si="5"/>
        <v>0.71892779357678405</v>
      </c>
      <c r="K11" s="3" t="s">
        <v>20</v>
      </c>
      <c r="L11" s="4">
        <v>652042</v>
      </c>
      <c r="M11" s="4">
        <f t="shared" si="6"/>
        <v>37</v>
      </c>
      <c r="N11" s="6">
        <f t="shared" si="7"/>
        <v>0.75185939456063378</v>
      </c>
      <c r="O11" s="4">
        <v>2675068</v>
      </c>
      <c r="P11" s="4">
        <f t="shared" si="8"/>
        <v>30</v>
      </c>
      <c r="Q11" s="6">
        <f t="shared" si="9"/>
        <v>0.89226284419907065</v>
      </c>
      <c r="R11" s="4">
        <v>60110</v>
      </c>
      <c r="S11" s="4">
        <f t="shared" si="10"/>
        <v>42</v>
      </c>
      <c r="T11" s="6">
        <f t="shared" si="11"/>
        <v>0.27872155878567356</v>
      </c>
      <c r="U11" s="3" t="s">
        <v>20</v>
      </c>
      <c r="V11" s="4">
        <v>88558</v>
      </c>
      <c r="W11" s="4">
        <f t="shared" si="12"/>
        <v>37</v>
      </c>
      <c r="X11" s="6">
        <f t="shared" si="13"/>
        <v>0.18592676835077868</v>
      </c>
      <c r="Y11" s="4">
        <v>236452</v>
      </c>
      <c r="Z11" s="4">
        <f t="shared" si="14"/>
        <v>38</v>
      </c>
      <c r="AA11" s="6">
        <f t="shared" si="15"/>
        <v>0.42691281095018035</v>
      </c>
      <c r="AB11" s="4">
        <v>2296065</v>
      </c>
      <c r="AC11" s="4">
        <f t="shared" si="16"/>
        <v>33</v>
      </c>
      <c r="AD11" s="6">
        <f t="shared" si="17"/>
        <v>0.46685277678488524</v>
      </c>
      <c r="AE11" s="3" t="s">
        <v>20</v>
      </c>
      <c r="AF11" s="4">
        <v>569539</v>
      </c>
      <c r="AG11" s="4">
        <f t="shared" si="18"/>
        <v>35</v>
      </c>
      <c r="AH11" s="6">
        <f t="shared" si="19"/>
        <v>0.49836681197067734</v>
      </c>
      <c r="AI11" s="4">
        <v>97399</v>
      </c>
      <c r="AJ11" s="4">
        <f t="shared" si="20"/>
        <v>38</v>
      </c>
      <c r="AK11" s="6">
        <f t="shared" si="21"/>
        <v>0.28064900893720673</v>
      </c>
      <c r="AL11" s="4">
        <v>62343</v>
      </c>
      <c r="AM11" s="4">
        <f t="shared" si="22"/>
        <v>38</v>
      </c>
      <c r="AN11" s="6">
        <f t="shared" si="23"/>
        <v>0.23019277957587486</v>
      </c>
      <c r="AO11" s="3" t="s">
        <v>20</v>
      </c>
      <c r="AP11" s="4">
        <v>149226</v>
      </c>
      <c r="AQ11" s="4">
        <f t="shared" si="24"/>
        <v>35</v>
      </c>
      <c r="AR11" s="6">
        <f t="shared" si="25"/>
        <v>0.78340849314637007</v>
      </c>
      <c r="AS11" s="4">
        <v>220563</v>
      </c>
      <c r="AT11" s="4">
        <f t="shared" si="26"/>
        <v>39</v>
      </c>
      <c r="AU11" s="6">
        <f t="shared" si="27"/>
        <v>0.59717002763823201</v>
      </c>
      <c r="AV11" s="4">
        <v>58523</v>
      </c>
      <c r="AW11" s="4">
        <f t="shared" si="28"/>
        <v>40</v>
      </c>
      <c r="AX11" s="6">
        <f t="shared" si="29"/>
        <v>0.52046999980434461</v>
      </c>
      <c r="AY11" s="3" t="s">
        <v>20</v>
      </c>
      <c r="AZ11" s="4">
        <v>844069</v>
      </c>
      <c r="BA11" s="4">
        <f t="shared" si="30"/>
        <v>20</v>
      </c>
      <c r="BB11" s="6">
        <f t="shared" si="31"/>
        <v>1.117035813515211</v>
      </c>
      <c r="BC11" s="4">
        <v>77916</v>
      </c>
      <c r="BD11" s="4">
        <f t="shared" si="32"/>
        <v>23</v>
      </c>
      <c r="BE11" s="6">
        <f t="shared" si="33"/>
        <v>1.7175453887755117</v>
      </c>
      <c r="BF11" s="4">
        <v>179838</v>
      </c>
      <c r="BG11" s="4">
        <f t="shared" si="34"/>
        <v>36</v>
      </c>
      <c r="BH11" s="6">
        <f t="shared" si="35"/>
        <v>0.4932169707908034</v>
      </c>
    </row>
    <row r="12" spans="1:60" x14ac:dyDescent="0.15">
      <c r="A12" s="3" t="s">
        <v>21</v>
      </c>
      <c r="B12" s="4">
        <v>13609706</v>
      </c>
      <c r="C12" s="4">
        <f t="shared" si="0"/>
        <v>23</v>
      </c>
      <c r="D12" s="6">
        <f t="shared" si="1"/>
        <v>0.99540890308874064</v>
      </c>
      <c r="E12" s="4">
        <v>60534</v>
      </c>
      <c r="F12" s="4">
        <f t="shared" si="2"/>
        <v>25</v>
      </c>
      <c r="G12" s="6">
        <f t="shared" si="3"/>
        <v>1.5575269146434907</v>
      </c>
      <c r="H12" s="4">
        <v>9879</v>
      </c>
      <c r="I12" s="4">
        <f t="shared" si="4"/>
        <v>16</v>
      </c>
      <c r="J12" s="6">
        <f t="shared" si="5"/>
        <v>1.7309987016195589</v>
      </c>
      <c r="K12" s="3" t="s">
        <v>21</v>
      </c>
      <c r="L12" s="4">
        <v>1068739</v>
      </c>
      <c r="M12" s="4">
        <f t="shared" si="6"/>
        <v>22</v>
      </c>
      <c r="N12" s="6">
        <f t="shared" si="7"/>
        <v>1.2323461640252273</v>
      </c>
      <c r="O12" s="4">
        <v>4395797</v>
      </c>
      <c r="P12" s="4">
        <f t="shared" si="8"/>
        <v>24</v>
      </c>
      <c r="Q12" s="6">
        <f t="shared" si="9"/>
        <v>1.4662080865763945</v>
      </c>
      <c r="R12" s="4">
        <v>434849</v>
      </c>
      <c r="S12" s="4">
        <f t="shared" si="10"/>
        <v>16</v>
      </c>
      <c r="T12" s="6">
        <f t="shared" si="11"/>
        <v>2.0163332409980264</v>
      </c>
      <c r="U12" s="3" t="s">
        <v>21</v>
      </c>
      <c r="V12" s="4">
        <v>139480</v>
      </c>
      <c r="W12" s="4">
        <f t="shared" si="12"/>
        <v>26</v>
      </c>
      <c r="X12" s="6">
        <f t="shared" si="13"/>
        <v>0.29283707456770264</v>
      </c>
      <c r="Y12" s="4">
        <v>497144</v>
      </c>
      <c r="Z12" s="4">
        <f t="shared" si="14"/>
        <v>24</v>
      </c>
      <c r="AA12" s="6">
        <f t="shared" si="15"/>
        <v>0.89759081118796402</v>
      </c>
      <c r="AB12" s="4">
        <v>3807859</v>
      </c>
      <c r="AC12" s="4">
        <f t="shared" si="16"/>
        <v>21</v>
      </c>
      <c r="AD12" s="6">
        <f t="shared" si="17"/>
        <v>0.77424182144465259</v>
      </c>
      <c r="AE12" s="3" t="s">
        <v>21</v>
      </c>
      <c r="AF12" s="4">
        <v>879160</v>
      </c>
      <c r="AG12" s="4">
        <f t="shared" si="18"/>
        <v>21</v>
      </c>
      <c r="AH12" s="6">
        <f t="shared" si="19"/>
        <v>0.76929616130263367</v>
      </c>
      <c r="AI12" s="4">
        <v>182863</v>
      </c>
      <c r="AJ12" s="4">
        <f t="shared" si="20"/>
        <v>25</v>
      </c>
      <c r="AK12" s="6">
        <f t="shared" si="21"/>
        <v>0.52690807627680403</v>
      </c>
      <c r="AL12" s="4">
        <v>158847</v>
      </c>
      <c r="AM12" s="4">
        <f t="shared" si="22"/>
        <v>22</v>
      </c>
      <c r="AN12" s="6">
        <f t="shared" si="23"/>
        <v>0.58652025820523546</v>
      </c>
      <c r="AO12" s="3" t="s">
        <v>21</v>
      </c>
      <c r="AP12" s="4">
        <v>227250</v>
      </c>
      <c r="AQ12" s="4">
        <f t="shared" si="24"/>
        <v>22</v>
      </c>
      <c r="AR12" s="6">
        <f t="shared" si="25"/>
        <v>1.193019849540379</v>
      </c>
      <c r="AS12" s="4">
        <v>456932</v>
      </c>
      <c r="AT12" s="4">
        <f t="shared" si="26"/>
        <v>20</v>
      </c>
      <c r="AU12" s="6">
        <f t="shared" si="27"/>
        <v>1.2371344924978016</v>
      </c>
      <c r="AV12" s="4">
        <v>93941</v>
      </c>
      <c r="AW12" s="4">
        <f t="shared" si="28"/>
        <v>27</v>
      </c>
      <c r="AX12" s="6">
        <f t="shared" si="29"/>
        <v>0.835457380032123</v>
      </c>
      <c r="AY12" s="3" t="s">
        <v>21</v>
      </c>
      <c r="AZ12" s="4">
        <v>785681</v>
      </c>
      <c r="BA12" s="4">
        <f t="shared" si="30"/>
        <v>23</v>
      </c>
      <c r="BB12" s="6">
        <f t="shared" si="31"/>
        <v>1.0397654871798923</v>
      </c>
      <c r="BC12" s="4">
        <v>62261</v>
      </c>
      <c r="BD12" s="4">
        <f t="shared" si="32"/>
        <v>29</v>
      </c>
      <c r="BE12" s="6">
        <f t="shared" si="33"/>
        <v>1.3724535839949705</v>
      </c>
      <c r="BF12" s="4">
        <v>348490</v>
      </c>
      <c r="BG12" s="4">
        <f t="shared" si="34"/>
        <v>21</v>
      </c>
      <c r="BH12" s="6">
        <f t="shared" si="35"/>
        <v>0.95575563646663708</v>
      </c>
    </row>
    <row r="13" spans="1:60" x14ac:dyDescent="0.15">
      <c r="A13" s="3" t="s">
        <v>22</v>
      </c>
      <c r="B13" s="4">
        <v>25216049</v>
      </c>
      <c r="C13" s="4">
        <f t="shared" si="0"/>
        <v>12</v>
      </c>
      <c r="D13" s="6">
        <f t="shared" si="1"/>
        <v>1.844292571442905</v>
      </c>
      <c r="E13" s="4">
        <v>143365</v>
      </c>
      <c r="F13" s="4">
        <f t="shared" si="2"/>
        <v>5</v>
      </c>
      <c r="G13" s="6">
        <f t="shared" si="3"/>
        <v>3.6887508857479108</v>
      </c>
      <c r="H13" s="4">
        <v>8257</v>
      </c>
      <c r="I13" s="4">
        <f t="shared" si="4"/>
        <v>21</v>
      </c>
      <c r="J13" s="6">
        <f t="shared" si="5"/>
        <v>1.4467918088139182</v>
      </c>
      <c r="K13" s="3" t="s">
        <v>22</v>
      </c>
      <c r="L13" s="4">
        <v>1510426</v>
      </c>
      <c r="M13" s="4">
        <f t="shared" si="6"/>
        <v>14</v>
      </c>
      <c r="N13" s="6">
        <f t="shared" si="7"/>
        <v>1.7416485102012444</v>
      </c>
      <c r="O13" s="4">
        <v>10789488</v>
      </c>
      <c r="P13" s="4">
        <f t="shared" si="8"/>
        <v>9</v>
      </c>
      <c r="Q13" s="6">
        <f t="shared" si="9"/>
        <v>3.5988091705824834</v>
      </c>
      <c r="R13" s="4">
        <v>667296</v>
      </c>
      <c r="S13" s="4">
        <f t="shared" si="10"/>
        <v>11</v>
      </c>
      <c r="T13" s="6">
        <f t="shared" si="11"/>
        <v>3.0941570669014276</v>
      </c>
      <c r="U13" s="3" t="s">
        <v>22</v>
      </c>
      <c r="V13" s="4">
        <v>258003</v>
      </c>
      <c r="W13" s="4">
        <f t="shared" si="12"/>
        <v>16</v>
      </c>
      <c r="X13" s="6">
        <f t="shared" si="13"/>
        <v>0.54167510574771283</v>
      </c>
      <c r="Y13" s="4">
        <v>954831</v>
      </c>
      <c r="Z13" s="4">
        <f t="shared" si="14"/>
        <v>12</v>
      </c>
      <c r="AA13" s="6">
        <f t="shared" si="15"/>
        <v>1.7239422216448652</v>
      </c>
      <c r="AB13" s="4">
        <v>6119539</v>
      </c>
      <c r="AC13" s="4">
        <f t="shared" si="16"/>
        <v>16</v>
      </c>
      <c r="AD13" s="6">
        <f t="shared" si="17"/>
        <v>1.2442695545611295</v>
      </c>
      <c r="AE13" s="3" t="s">
        <v>22</v>
      </c>
      <c r="AF13" s="4">
        <v>1173126</v>
      </c>
      <c r="AG13" s="4">
        <f t="shared" si="18"/>
        <v>15</v>
      </c>
      <c r="AH13" s="6">
        <f t="shared" si="19"/>
        <v>1.026526830752438</v>
      </c>
      <c r="AI13" s="4">
        <v>311152</v>
      </c>
      <c r="AJ13" s="4">
        <f t="shared" si="20"/>
        <v>14</v>
      </c>
      <c r="AK13" s="6">
        <f t="shared" si="21"/>
        <v>0.89656465085709036</v>
      </c>
      <c r="AL13" s="4">
        <v>704035</v>
      </c>
      <c r="AM13" s="4">
        <f t="shared" si="22"/>
        <v>7</v>
      </c>
      <c r="AN13" s="6">
        <f t="shared" si="23"/>
        <v>2.5995504478241513</v>
      </c>
      <c r="AO13" s="3" t="s">
        <v>22</v>
      </c>
      <c r="AP13" s="4">
        <v>305124</v>
      </c>
      <c r="AQ13" s="4">
        <f t="shared" si="24"/>
        <v>16</v>
      </c>
      <c r="AR13" s="6">
        <f t="shared" si="25"/>
        <v>1.6018437340865064</v>
      </c>
      <c r="AS13" s="4">
        <v>460011</v>
      </c>
      <c r="AT13" s="4">
        <f t="shared" si="26"/>
        <v>19</v>
      </c>
      <c r="AU13" s="6">
        <f t="shared" si="27"/>
        <v>1.2454708250426896</v>
      </c>
      <c r="AV13" s="4">
        <v>177246</v>
      </c>
      <c r="AW13" s="4">
        <f t="shared" si="28"/>
        <v>14</v>
      </c>
      <c r="AX13" s="6">
        <f t="shared" si="29"/>
        <v>1.5763242756748777</v>
      </c>
      <c r="AY13" s="3" t="s">
        <v>22</v>
      </c>
      <c r="AZ13" s="4">
        <v>1030720</v>
      </c>
      <c r="BA13" s="4">
        <f t="shared" si="30"/>
        <v>14</v>
      </c>
      <c r="BB13" s="6">
        <f t="shared" si="31"/>
        <v>1.3640486189001115</v>
      </c>
      <c r="BC13" s="4">
        <v>66494</v>
      </c>
      <c r="BD13" s="4">
        <f t="shared" si="32"/>
        <v>27</v>
      </c>
      <c r="BE13" s="6">
        <f t="shared" si="33"/>
        <v>1.4657639391298176</v>
      </c>
      <c r="BF13" s="4">
        <v>536937</v>
      </c>
      <c r="BG13" s="4">
        <f t="shared" si="34"/>
        <v>13</v>
      </c>
      <c r="BH13" s="6">
        <f t="shared" si="35"/>
        <v>1.4725833285818437</v>
      </c>
    </row>
    <row r="14" spans="1:60" x14ac:dyDescent="0.15">
      <c r="A14" s="3" t="s">
        <v>23</v>
      </c>
      <c r="B14" s="4">
        <v>19637215</v>
      </c>
      <c r="C14" s="4">
        <f t="shared" si="0"/>
        <v>17</v>
      </c>
      <c r="D14" s="6">
        <f t="shared" si="1"/>
        <v>1.4362586997006228</v>
      </c>
      <c r="E14" s="4">
        <v>77226</v>
      </c>
      <c r="F14" s="4">
        <f t="shared" si="2"/>
        <v>18</v>
      </c>
      <c r="G14" s="6">
        <f t="shared" si="3"/>
        <v>1.9870085160448379</v>
      </c>
      <c r="H14" s="4">
        <v>10334</v>
      </c>
      <c r="I14" s="4">
        <f t="shared" si="4"/>
        <v>15</v>
      </c>
      <c r="J14" s="6">
        <f t="shared" si="5"/>
        <v>1.8107238164324853</v>
      </c>
      <c r="K14" s="3" t="s">
        <v>23</v>
      </c>
      <c r="L14" s="4">
        <v>1055258</v>
      </c>
      <c r="M14" s="4">
        <f t="shared" si="6"/>
        <v>23</v>
      </c>
      <c r="N14" s="6">
        <f t="shared" si="7"/>
        <v>1.216801434547568</v>
      </c>
      <c r="O14" s="4">
        <v>7724844</v>
      </c>
      <c r="P14" s="4">
        <f t="shared" si="8"/>
        <v>14</v>
      </c>
      <c r="Q14" s="6">
        <f t="shared" si="9"/>
        <v>2.5766041380757896</v>
      </c>
      <c r="R14" s="4">
        <v>66178</v>
      </c>
      <c r="S14" s="4">
        <f t="shared" si="10"/>
        <v>41</v>
      </c>
      <c r="T14" s="6">
        <f t="shared" si="11"/>
        <v>0.30685801559338388</v>
      </c>
      <c r="U14" s="3" t="s">
        <v>23</v>
      </c>
      <c r="V14" s="4">
        <v>166219</v>
      </c>
      <c r="W14" s="4">
        <f t="shared" si="12"/>
        <v>22</v>
      </c>
      <c r="X14" s="6">
        <f t="shared" si="13"/>
        <v>0.34897537781451793</v>
      </c>
      <c r="Y14" s="4">
        <v>594019</v>
      </c>
      <c r="Z14" s="4">
        <f t="shared" si="14"/>
        <v>20</v>
      </c>
      <c r="AA14" s="6">
        <f t="shared" si="15"/>
        <v>1.0724981012967334</v>
      </c>
      <c r="AB14" s="4">
        <v>5058003</v>
      </c>
      <c r="AC14" s="4">
        <f t="shared" si="16"/>
        <v>18</v>
      </c>
      <c r="AD14" s="6">
        <f t="shared" si="17"/>
        <v>1.0284302689759566</v>
      </c>
      <c r="AE14" s="3" t="s">
        <v>23</v>
      </c>
      <c r="AF14" s="4">
        <v>850162</v>
      </c>
      <c r="AG14" s="4">
        <f t="shared" si="18"/>
        <v>22</v>
      </c>
      <c r="AH14" s="6">
        <f t="shared" si="19"/>
        <v>0.74392188348579291</v>
      </c>
      <c r="AI14" s="4">
        <v>238157</v>
      </c>
      <c r="AJ14" s="4">
        <f t="shared" si="20"/>
        <v>18</v>
      </c>
      <c r="AK14" s="6">
        <f t="shared" si="21"/>
        <v>0.68623421207053814</v>
      </c>
      <c r="AL14" s="4">
        <v>1132988</v>
      </c>
      <c r="AM14" s="4">
        <f t="shared" si="22"/>
        <v>5</v>
      </c>
      <c r="AN14" s="6">
        <f t="shared" si="23"/>
        <v>4.1833992099531834</v>
      </c>
      <c r="AO14" s="3" t="s">
        <v>23</v>
      </c>
      <c r="AP14" s="4">
        <v>275678</v>
      </c>
      <c r="AQ14" s="4">
        <f t="shared" si="24"/>
        <v>18</v>
      </c>
      <c r="AR14" s="6">
        <f t="shared" si="25"/>
        <v>1.4472577605350609</v>
      </c>
      <c r="AS14" s="4">
        <v>516387</v>
      </c>
      <c r="AT14" s="4">
        <f t="shared" si="26"/>
        <v>16</v>
      </c>
      <c r="AU14" s="6">
        <f t="shared" si="27"/>
        <v>1.3981077472741288</v>
      </c>
      <c r="AV14" s="4">
        <v>141715</v>
      </c>
      <c r="AW14" s="4">
        <f t="shared" si="28"/>
        <v>16</v>
      </c>
      <c r="AX14" s="6">
        <f t="shared" si="29"/>
        <v>1.2603319382511611</v>
      </c>
      <c r="AY14" s="3" t="s">
        <v>23</v>
      </c>
      <c r="AZ14" s="4">
        <v>1252922</v>
      </c>
      <c r="BA14" s="4">
        <f t="shared" si="30"/>
        <v>13</v>
      </c>
      <c r="BB14" s="6">
        <f t="shared" si="31"/>
        <v>1.65810940283449</v>
      </c>
      <c r="BC14" s="4">
        <v>98614</v>
      </c>
      <c r="BD14" s="4">
        <f t="shared" si="32"/>
        <v>17</v>
      </c>
      <c r="BE14" s="6">
        <f t="shared" si="33"/>
        <v>2.1738028257188291</v>
      </c>
      <c r="BF14" s="4">
        <v>378509</v>
      </c>
      <c r="BG14" s="4">
        <f t="shared" si="34"/>
        <v>18</v>
      </c>
      <c r="BH14" s="6">
        <f t="shared" si="35"/>
        <v>1.038084622810842</v>
      </c>
    </row>
    <row r="15" spans="1:60" x14ac:dyDescent="0.15">
      <c r="A15" s="3" t="s">
        <v>24</v>
      </c>
      <c r="B15" s="4">
        <v>19807579</v>
      </c>
      <c r="C15" s="4">
        <f t="shared" si="0"/>
        <v>15</v>
      </c>
      <c r="D15" s="6">
        <f t="shared" si="1"/>
        <v>1.4487190601496882</v>
      </c>
      <c r="E15" s="4">
        <v>83397</v>
      </c>
      <c r="F15" s="4">
        <f t="shared" si="2"/>
        <v>16</v>
      </c>
      <c r="G15" s="6">
        <f t="shared" si="3"/>
        <v>2.1457870304378233</v>
      </c>
      <c r="H15" s="4">
        <v>4461</v>
      </c>
      <c r="I15" s="4">
        <f t="shared" si="4"/>
        <v>33</v>
      </c>
      <c r="J15" s="6">
        <f t="shared" si="5"/>
        <v>0.78165656523178983</v>
      </c>
      <c r="K15" s="3" t="s">
        <v>24</v>
      </c>
      <c r="L15" s="4">
        <v>1147460</v>
      </c>
      <c r="M15" s="4">
        <f t="shared" si="6"/>
        <v>19</v>
      </c>
      <c r="N15" s="6">
        <f t="shared" si="7"/>
        <v>1.3231181133769678</v>
      </c>
      <c r="O15" s="4">
        <v>7590500</v>
      </c>
      <c r="P15" s="4">
        <f t="shared" si="8"/>
        <v>15</v>
      </c>
      <c r="Q15" s="6">
        <f t="shared" si="9"/>
        <v>2.5317940025797645</v>
      </c>
      <c r="R15" s="4">
        <v>291546</v>
      </c>
      <c r="S15" s="4">
        <f t="shared" si="10"/>
        <v>25</v>
      </c>
      <c r="T15" s="6">
        <f t="shared" si="11"/>
        <v>1.3518575208405919</v>
      </c>
      <c r="U15" s="3" t="s">
        <v>24</v>
      </c>
      <c r="V15" s="4">
        <v>169673</v>
      </c>
      <c r="W15" s="4">
        <f t="shared" si="12"/>
        <v>21</v>
      </c>
      <c r="X15" s="6">
        <f t="shared" si="13"/>
        <v>0.35622702145917556</v>
      </c>
      <c r="Y15" s="4">
        <v>674573</v>
      </c>
      <c r="Z15" s="4">
        <f t="shared" si="14"/>
        <v>18</v>
      </c>
      <c r="AA15" s="6">
        <f t="shared" si="15"/>
        <v>1.2179379139152811</v>
      </c>
      <c r="AB15" s="4">
        <v>6392169</v>
      </c>
      <c r="AC15" s="4">
        <f t="shared" si="16"/>
        <v>15</v>
      </c>
      <c r="AD15" s="6">
        <f t="shared" si="17"/>
        <v>1.2997026858247755</v>
      </c>
      <c r="AE15" s="3" t="s">
        <v>24</v>
      </c>
      <c r="AF15" s="4">
        <v>976672</v>
      </c>
      <c r="AG15" s="4">
        <f t="shared" si="18"/>
        <v>19</v>
      </c>
      <c r="AH15" s="6">
        <f t="shared" si="19"/>
        <v>0.85462261755740232</v>
      </c>
      <c r="AI15" s="4">
        <v>219178</v>
      </c>
      <c r="AJ15" s="4">
        <f t="shared" si="20"/>
        <v>20</v>
      </c>
      <c r="AK15" s="6">
        <f t="shared" si="21"/>
        <v>0.63154743355516063</v>
      </c>
      <c r="AL15" s="4">
        <v>205574</v>
      </c>
      <c r="AM15" s="4">
        <f t="shared" si="22"/>
        <v>16</v>
      </c>
      <c r="AN15" s="6">
        <f t="shared" si="23"/>
        <v>0.75905314900679954</v>
      </c>
      <c r="AO15" s="3" t="s">
        <v>24</v>
      </c>
      <c r="AP15" s="4">
        <v>259252</v>
      </c>
      <c r="AQ15" s="4">
        <f t="shared" si="24"/>
        <v>19</v>
      </c>
      <c r="AR15" s="6">
        <f t="shared" si="25"/>
        <v>1.3610243433797242</v>
      </c>
      <c r="AS15" s="4">
        <v>492042</v>
      </c>
      <c r="AT15" s="4">
        <f t="shared" si="26"/>
        <v>17</v>
      </c>
      <c r="AU15" s="6">
        <f t="shared" si="27"/>
        <v>1.3321941338264847</v>
      </c>
      <c r="AV15" s="4">
        <v>96005</v>
      </c>
      <c r="AW15" s="4">
        <f t="shared" si="28"/>
        <v>26</v>
      </c>
      <c r="AX15" s="6">
        <f t="shared" si="29"/>
        <v>0.85381341235439234</v>
      </c>
      <c r="AY15" s="3" t="s">
        <v>24</v>
      </c>
      <c r="AZ15" s="4">
        <v>763612</v>
      </c>
      <c r="BA15" s="4">
        <f t="shared" si="30"/>
        <v>24</v>
      </c>
      <c r="BB15" s="6">
        <f t="shared" si="31"/>
        <v>1.0105595059526855</v>
      </c>
      <c r="BC15" s="4">
        <v>64553</v>
      </c>
      <c r="BD15" s="4">
        <f t="shared" si="32"/>
        <v>28</v>
      </c>
      <c r="BE15" s="6">
        <f t="shared" si="33"/>
        <v>1.4229774049184456</v>
      </c>
      <c r="BF15" s="4">
        <v>376911</v>
      </c>
      <c r="BG15" s="4">
        <f t="shared" si="34"/>
        <v>19</v>
      </c>
      <c r="BH15" s="6">
        <f t="shared" si="35"/>
        <v>1.0337020077944177</v>
      </c>
    </row>
    <row r="16" spans="1:60" x14ac:dyDescent="0.15">
      <c r="A16" s="3" t="s">
        <v>25</v>
      </c>
      <c r="B16" s="4">
        <v>48878725</v>
      </c>
      <c r="C16" s="4">
        <f t="shared" si="0"/>
        <v>5</v>
      </c>
      <c r="D16" s="6">
        <f t="shared" si="1"/>
        <v>3.5749720116383266</v>
      </c>
      <c r="E16" s="4">
        <v>49701</v>
      </c>
      <c r="F16" s="4">
        <f t="shared" si="2"/>
        <v>29</v>
      </c>
      <c r="G16" s="6">
        <f t="shared" si="3"/>
        <v>1.2787961341509917</v>
      </c>
      <c r="H16" s="4">
        <v>13272</v>
      </c>
      <c r="I16" s="4">
        <f t="shared" si="4"/>
        <v>9</v>
      </c>
      <c r="J16" s="6">
        <f t="shared" si="5"/>
        <v>2.3255202720816666</v>
      </c>
      <c r="K16" s="3" t="s">
        <v>25</v>
      </c>
      <c r="L16" s="4">
        <v>3408196</v>
      </c>
      <c r="M16" s="4">
        <f t="shared" si="6"/>
        <v>7</v>
      </c>
      <c r="N16" s="6">
        <f t="shared" si="7"/>
        <v>3.929937306345257</v>
      </c>
      <c r="O16" s="4">
        <v>12559363</v>
      </c>
      <c r="P16" s="4">
        <f t="shared" si="8"/>
        <v>6</v>
      </c>
      <c r="Q16" s="6">
        <f t="shared" si="9"/>
        <v>4.1891469494265463</v>
      </c>
      <c r="R16" s="4">
        <v>343569</v>
      </c>
      <c r="S16" s="4">
        <f t="shared" si="10"/>
        <v>23</v>
      </c>
      <c r="T16" s="6">
        <f t="shared" si="11"/>
        <v>1.5930808056968071</v>
      </c>
      <c r="U16" s="3" t="s">
        <v>25</v>
      </c>
      <c r="V16" s="4">
        <v>507632</v>
      </c>
      <c r="W16" s="4">
        <f t="shared" si="12"/>
        <v>11</v>
      </c>
      <c r="X16" s="6">
        <f t="shared" si="13"/>
        <v>1.065769069665558</v>
      </c>
      <c r="Y16" s="4">
        <v>2487662</v>
      </c>
      <c r="Z16" s="4">
        <f t="shared" si="14"/>
        <v>5</v>
      </c>
      <c r="AA16" s="6">
        <f t="shared" si="15"/>
        <v>4.4914603264677293</v>
      </c>
      <c r="AB16" s="4">
        <v>15309014</v>
      </c>
      <c r="AC16" s="4">
        <f t="shared" si="16"/>
        <v>7</v>
      </c>
      <c r="AD16" s="6">
        <f t="shared" si="17"/>
        <v>3.1127410137512146</v>
      </c>
      <c r="AE16" s="3" t="s">
        <v>25</v>
      </c>
      <c r="AF16" s="4">
        <v>4533367</v>
      </c>
      <c r="AG16" s="4">
        <f t="shared" si="18"/>
        <v>3</v>
      </c>
      <c r="AH16" s="6">
        <f t="shared" si="19"/>
        <v>3.9668568074935582</v>
      </c>
      <c r="AI16" s="4">
        <v>1236122</v>
      </c>
      <c r="AJ16" s="4">
        <f t="shared" si="20"/>
        <v>5</v>
      </c>
      <c r="AK16" s="6">
        <f t="shared" si="21"/>
        <v>3.561806735443668</v>
      </c>
      <c r="AL16" s="4">
        <v>722906</v>
      </c>
      <c r="AM16" s="4">
        <f t="shared" si="22"/>
        <v>6</v>
      </c>
      <c r="AN16" s="6">
        <f t="shared" si="23"/>
        <v>2.6692289673592446</v>
      </c>
      <c r="AO16" s="3" t="s">
        <v>25</v>
      </c>
      <c r="AP16" s="4">
        <v>725023</v>
      </c>
      <c r="AQ16" s="4">
        <f t="shared" si="24"/>
        <v>8</v>
      </c>
      <c r="AR16" s="6">
        <f t="shared" si="25"/>
        <v>3.8062346771102935</v>
      </c>
      <c r="AS16" s="4">
        <v>1451592</v>
      </c>
      <c r="AT16" s="4">
        <f t="shared" si="26"/>
        <v>7</v>
      </c>
      <c r="AU16" s="6">
        <f t="shared" si="27"/>
        <v>3.9301570742120684</v>
      </c>
      <c r="AV16" s="4">
        <v>491137</v>
      </c>
      <c r="AW16" s="4">
        <f t="shared" si="28"/>
        <v>6</v>
      </c>
      <c r="AX16" s="6">
        <f t="shared" si="29"/>
        <v>4.3678908171813884</v>
      </c>
      <c r="AY16" s="3" t="s">
        <v>25</v>
      </c>
      <c r="AZ16" s="4">
        <v>3466033</v>
      </c>
      <c r="BA16" s="4">
        <f t="shared" si="30"/>
        <v>3</v>
      </c>
      <c r="BB16" s="6">
        <f t="shared" si="31"/>
        <v>4.5869271254193285</v>
      </c>
      <c r="BC16" s="4">
        <v>182075</v>
      </c>
      <c r="BD16" s="4">
        <f t="shared" si="32"/>
        <v>3</v>
      </c>
      <c r="BE16" s="6">
        <f t="shared" si="33"/>
        <v>4.0135797097040564</v>
      </c>
      <c r="BF16" s="4">
        <v>1392063</v>
      </c>
      <c r="BG16" s="4">
        <f t="shared" si="34"/>
        <v>5</v>
      </c>
      <c r="BH16" s="6">
        <f t="shared" si="35"/>
        <v>3.8178199046361625</v>
      </c>
    </row>
    <row r="17" spans="1:60" x14ac:dyDescent="0.15">
      <c r="A17" s="3" t="s">
        <v>26</v>
      </c>
      <c r="B17" s="4">
        <v>41117787</v>
      </c>
      <c r="C17" s="4">
        <f t="shared" si="0"/>
        <v>9</v>
      </c>
      <c r="D17" s="6">
        <f t="shared" si="1"/>
        <v>3.0073398540061391</v>
      </c>
      <c r="E17" s="4">
        <v>121337</v>
      </c>
      <c r="F17" s="4">
        <f t="shared" si="2"/>
        <v>9</v>
      </c>
      <c r="G17" s="6">
        <f t="shared" si="3"/>
        <v>3.121975141938369</v>
      </c>
      <c r="H17" s="4">
        <v>22920</v>
      </c>
      <c r="I17" s="4">
        <f t="shared" si="4"/>
        <v>5</v>
      </c>
      <c r="J17" s="6">
        <f t="shared" si="5"/>
        <v>4.0160431461808166</v>
      </c>
      <c r="K17" s="3" t="s">
        <v>26</v>
      </c>
      <c r="L17" s="4">
        <v>2870356</v>
      </c>
      <c r="M17" s="4">
        <f t="shared" si="6"/>
        <v>8</v>
      </c>
      <c r="N17" s="6">
        <f t="shared" si="7"/>
        <v>3.309762445261935</v>
      </c>
      <c r="O17" s="4">
        <v>12125160</v>
      </c>
      <c r="P17" s="4">
        <f t="shared" si="8"/>
        <v>8</v>
      </c>
      <c r="Q17" s="6">
        <f t="shared" si="9"/>
        <v>4.0443195268190584</v>
      </c>
      <c r="R17" s="4">
        <v>1572197</v>
      </c>
      <c r="S17" s="4">
        <f t="shared" si="10"/>
        <v>2</v>
      </c>
      <c r="T17" s="6">
        <f t="shared" si="11"/>
        <v>7.2900548753644916</v>
      </c>
      <c r="U17" s="3" t="s">
        <v>26</v>
      </c>
      <c r="V17" s="4">
        <v>519792</v>
      </c>
      <c r="W17" s="4">
        <f t="shared" si="12"/>
        <v>10</v>
      </c>
      <c r="X17" s="6">
        <f t="shared" si="13"/>
        <v>1.0912988863184347</v>
      </c>
      <c r="Y17" s="4">
        <v>2334345</v>
      </c>
      <c r="Z17" s="4">
        <f t="shared" si="14"/>
        <v>6</v>
      </c>
      <c r="AA17" s="6">
        <f t="shared" si="15"/>
        <v>4.2146473097182469</v>
      </c>
      <c r="AB17" s="4">
        <v>11211557</v>
      </c>
      <c r="AC17" s="4">
        <f t="shared" si="16"/>
        <v>9</v>
      </c>
      <c r="AD17" s="6">
        <f t="shared" si="17"/>
        <v>2.2796160028274537</v>
      </c>
      <c r="AE17" s="3" t="s">
        <v>26</v>
      </c>
      <c r="AF17" s="4">
        <v>2766195</v>
      </c>
      <c r="AG17" s="4">
        <f t="shared" si="18"/>
        <v>10</v>
      </c>
      <c r="AH17" s="6">
        <f t="shared" si="19"/>
        <v>2.4205186711344227</v>
      </c>
      <c r="AI17" s="4">
        <v>987521</v>
      </c>
      <c r="AJ17" s="4">
        <f t="shared" si="20"/>
        <v>7</v>
      </c>
      <c r="AK17" s="6">
        <f t="shared" si="21"/>
        <v>2.8454788032185063</v>
      </c>
      <c r="AL17" s="4">
        <v>675779</v>
      </c>
      <c r="AM17" s="4">
        <f t="shared" si="22"/>
        <v>9</v>
      </c>
      <c r="AN17" s="6">
        <f t="shared" si="23"/>
        <v>2.4952191326853881</v>
      </c>
      <c r="AO17" s="3" t="s">
        <v>26</v>
      </c>
      <c r="AP17" s="4">
        <v>790709</v>
      </c>
      <c r="AQ17" s="4">
        <f t="shared" si="24"/>
        <v>5</v>
      </c>
      <c r="AR17" s="6">
        <f t="shared" si="25"/>
        <v>4.1510738491098946</v>
      </c>
      <c r="AS17" s="4">
        <v>1666013</v>
      </c>
      <c r="AT17" s="4">
        <f t="shared" si="26"/>
        <v>5</v>
      </c>
      <c r="AU17" s="6">
        <f t="shared" si="27"/>
        <v>4.5106977564489679</v>
      </c>
      <c r="AV17" s="4">
        <v>415669</v>
      </c>
      <c r="AW17" s="4">
        <f t="shared" si="28"/>
        <v>9</v>
      </c>
      <c r="AX17" s="6">
        <f t="shared" si="29"/>
        <v>3.6967217051188781</v>
      </c>
      <c r="AY17" s="3" t="s">
        <v>26</v>
      </c>
      <c r="AZ17" s="4">
        <v>1683944</v>
      </c>
      <c r="BA17" s="4">
        <f t="shared" si="30"/>
        <v>10</v>
      </c>
      <c r="BB17" s="6">
        <f t="shared" si="31"/>
        <v>2.2285213127766315</v>
      </c>
      <c r="BC17" s="4">
        <v>128061</v>
      </c>
      <c r="BD17" s="4">
        <f t="shared" si="32"/>
        <v>11</v>
      </c>
      <c r="BE17" s="6">
        <f t="shared" si="33"/>
        <v>2.8229192981156732</v>
      </c>
      <c r="BF17" s="4">
        <v>1226233</v>
      </c>
      <c r="BG17" s="4">
        <f t="shared" si="34"/>
        <v>6</v>
      </c>
      <c r="BH17" s="6">
        <f t="shared" si="35"/>
        <v>3.3630207505850778</v>
      </c>
    </row>
    <row r="18" spans="1:60" x14ac:dyDescent="0.15">
      <c r="A18" s="3" t="s">
        <v>27</v>
      </c>
      <c r="B18" s="4">
        <v>359818967</v>
      </c>
      <c r="C18" s="4">
        <f t="shared" si="0"/>
        <v>1</v>
      </c>
      <c r="D18" s="6">
        <f t="shared" si="1"/>
        <v>26.31702721954418</v>
      </c>
      <c r="E18" s="4">
        <v>44477</v>
      </c>
      <c r="F18" s="4">
        <f t="shared" si="2"/>
        <v>31</v>
      </c>
      <c r="G18" s="6">
        <f t="shared" si="3"/>
        <v>1.1443837278653077</v>
      </c>
      <c r="H18" s="4">
        <v>7293</v>
      </c>
      <c r="I18" s="4">
        <f t="shared" si="4"/>
        <v>25</v>
      </c>
      <c r="J18" s="6">
        <f t="shared" si="5"/>
        <v>1.2778796974300479</v>
      </c>
      <c r="K18" s="3" t="s">
        <v>27</v>
      </c>
      <c r="L18" s="4">
        <v>15524901</v>
      </c>
      <c r="M18" s="4">
        <f t="shared" si="6"/>
        <v>1</v>
      </c>
      <c r="N18" s="6">
        <f t="shared" si="7"/>
        <v>17.901519635964828</v>
      </c>
      <c r="O18" s="4">
        <v>12542021</v>
      </c>
      <c r="P18" s="4">
        <f t="shared" si="8"/>
        <v>7</v>
      </c>
      <c r="Q18" s="6">
        <f t="shared" si="9"/>
        <v>4.1833625647888102</v>
      </c>
      <c r="R18" s="4">
        <v>746802</v>
      </c>
      <c r="S18" s="4">
        <f t="shared" si="10"/>
        <v>9</v>
      </c>
      <c r="T18" s="6">
        <f t="shared" si="11"/>
        <v>3.462815131330204</v>
      </c>
      <c r="U18" s="3" t="s">
        <v>27</v>
      </c>
      <c r="V18" s="4">
        <v>26367168</v>
      </c>
      <c r="W18" s="4">
        <f t="shared" si="12"/>
        <v>1</v>
      </c>
      <c r="X18" s="6">
        <f t="shared" si="13"/>
        <v>55.357645122993567</v>
      </c>
      <c r="Y18" s="4">
        <v>13873012</v>
      </c>
      <c r="Z18" s="4">
        <f t="shared" si="14"/>
        <v>1</v>
      </c>
      <c r="AA18" s="6">
        <f t="shared" si="15"/>
        <v>25.047648356814847</v>
      </c>
      <c r="AB18" s="4">
        <v>164897476</v>
      </c>
      <c r="AC18" s="4">
        <f t="shared" si="16"/>
        <v>1</v>
      </c>
      <c r="AD18" s="6">
        <f t="shared" si="17"/>
        <v>33.528164296489415</v>
      </c>
      <c r="AE18" s="3" t="s">
        <v>27</v>
      </c>
      <c r="AF18" s="4">
        <v>47185996</v>
      </c>
      <c r="AG18" s="4">
        <f t="shared" si="18"/>
        <v>1</v>
      </c>
      <c r="AH18" s="6">
        <f t="shared" si="19"/>
        <v>41.289418979527539</v>
      </c>
      <c r="AI18" s="4">
        <v>13559801</v>
      </c>
      <c r="AJ18" s="4">
        <f t="shared" si="20"/>
        <v>1</v>
      </c>
      <c r="AK18" s="6">
        <f t="shared" si="21"/>
        <v>39.07170209176423</v>
      </c>
      <c r="AL18" s="4">
        <v>11514433</v>
      </c>
      <c r="AM18" s="4">
        <f t="shared" si="22"/>
        <v>1</v>
      </c>
      <c r="AN18" s="6">
        <f t="shared" si="23"/>
        <v>42.515428155689968</v>
      </c>
      <c r="AO18" s="3" t="s">
        <v>27</v>
      </c>
      <c r="AP18" s="4">
        <v>3400126</v>
      </c>
      <c r="AQ18" s="4">
        <f t="shared" si="24"/>
        <v>1</v>
      </c>
      <c r="AR18" s="6">
        <f t="shared" si="25"/>
        <v>17.850023361664821</v>
      </c>
      <c r="AS18" s="4">
        <v>9109668</v>
      </c>
      <c r="AT18" s="4">
        <f t="shared" si="26"/>
        <v>1</v>
      </c>
      <c r="AU18" s="6">
        <f t="shared" si="27"/>
        <v>24.664248724106571</v>
      </c>
      <c r="AV18" s="4">
        <v>2756388</v>
      </c>
      <c r="AW18" s="4">
        <f t="shared" si="28"/>
        <v>1</v>
      </c>
      <c r="AX18" s="6">
        <f t="shared" si="29"/>
        <v>24.513734118563605</v>
      </c>
      <c r="AY18" s="3" t="s">
        <v>27</v>
      </c>
      <c r="AZ18" s="4">
        <v>26118392</v>
      </c>
      <c r="BA18" s="4">
        <f t="shared" si="30"/>
        <v>1</v>
      </c>
      <c r="BB18" s="6">
        <f t="shared" si="31"/>
        <v>34.564922127727925</v>
      </c>
      <c r="BC18" s="4">
        <v>178084</v>
      </c>
      <c r="BD18" s="4">
        <f t="shared" si="32"/>
        <v>4</v>
      </c>
      <c r="BE18" s="6">
        <f t="shared" si="33"/>
        <v>3.9256038941257021</v>
      </c>
      <c r="BF18" s="4">
        <v>11992931</v>
      </c>
      <c r="BG18" s="4">
        <f t="shared" si="34"/>
        <v>1</v>
      </c>
      <c r="BH18" s="6">
        <f t="shared" si="35"/>
        <v>32.891363887071257</v>
      </c>
    </row>
    <row r="19" spans="1:60" x14ac:dyDescent="0.15">
      <c r="A19" s="3" t="s">
        <v>28</v>
      </c>
      <c r="B19" s="4">
        <v>72896882</v>
      </c>
      <c r="C19" s="4">
        <f t="shared" si="0"/>
        <v>4</v>
      </c>
      <c r="D19" s="6">
        <f t="shared" si="1"/>
        <v>5.3316512017386239</v>
      </c>
      <c r="E19" s="4">
        <v>178480</v>
      </c>
      <c r="F19" s="4">
        <f t="shared" si="2"/>
        <v>3</v>
      </c>
      <c r="G19" s="6">
        <f t="shared" si="3"/>
        <v>4.5922523495154826</v>
      </c>
      <c r="H19" s="4">
        <v>4539</v>
      </c>
      <c r="I19" s="4">
        <f t="shared" si="4"/>
        <v>32</v>
      </c>
      <c r="J19" s="6">
        <f t="shared" si="5"/>
        <v>0.79532372777114868</v>
      </c>
      <c r="K19" s="3" t="s">
        <v>28</v>
      </c>
      <c r="L19" s="4">
        <v>6448426</v>
      </c>
      <c r="M19" s="4">
        <f t="shared" si="6"/>
        <v>3</v>
      </c>
      <c r="N19" s="6">
        <f t="shared" si="7"/>
        <v>7.4355787943553473</v>
      </c>
      <c r="O19" s="4">
        <v>20124087</v>
      </c>
      <c r="P19" s="4">
        <f t="shared" si="8"/>
        <v>2</v>
      </c>
      <c r="Q19" s="6">
        <f t="shared" si="9"/>
        <v>6.7123434258604053</v>
      </c>
      <c r="R19" s="4">
        <v>1474158</v>
      </c>
      <c r="S19" s="4">
        <f t="shared" si="10"/>
        <v>3</v>
      </c>
      <c r="T19" s="6">
        <f t="shared" si="11"/>
        <v>6.8354619140970048</v>
      </c>
      <c r="U19" s="3" t="s">
        <v>28</v>
      </c>
      <c r="V19" s="4">
        <v>2391850</v>
      </c>
      <c r="W19" s="4">
        <f t="shared" si="12"/>
        <v>3</v>
      </c>
      <c r="X19" s="6">
        <f t="shared" si="13"/>
        <v>5.0216687468078547</v>
      </c>
      <c r="Y19" s="4">
        <v>4060990</v>
      </c>
      <c r="Z19" s="4">
        <f t="shared" si="14"/>
        <v>3</v>
      </c>
      <c r="AA19" s="6">
        <f t="shared" si="15"/>
        <v>7.3320955464135338</v>
      </c>
      <c r="AB19" s="4">
        <v>18892730</v>
      </c>
      <c r="AC19" s="4">
        <f t="shared" si="16"/>
        <v>5</v>
      </c>
      <c r="AD19" s="6">
        <f t="shared" si="17"/>
        <v>3.8414084364106</v>
      </c>
      <c r="AE19" s="3" t="s">
        <v>28</v>
      </c>
      <c r="AF19" s="4">
        <v>4039309</v>
      </c>
      <c r="AG19" s="4">
        <f t="shared" si="18"/>
        <v>6</v>
      </c>
      <c r="AH19" s="6">
        <f t="shared" si="19"/>
        <v>3.5345385459019747</v>
      </c>
      <c r="AI19" s="4">
        <v>2320868</v>
      </c>
      <c r="AJ19" s="4">
        <f t="shared" si="20"/>
        <v>3</v>
      </c>
      <c r="AK19" s="6">
        <f t="shared" si="21"/>
        <v>6.6874331776925544</v>
      </c>
      <c r="AL19" s="4">
        <v>2580869</v>
      </c>
      <c r="AM19" s="4">
        <f t="shared" si="22"/>
        <v>2</v>
      </c>
      <c r="AN19" s="6">
        <f t="shared" si="23"/>
        <v>9.5294966368511069</v>
      </c>
      <c r="AO19" s="3" t="s">
        <v>28</v>
      </c>
      <c r="AP19" s="4">
        <v>1177937</v>
      </c>
      <c r="AQ19" s="4">
        <f t="shared" si="24"/>
        <v>4</v>
      </c>
      <c r="AR19" s="6">
        <f t="shared" si="25"/>
        <v>6.1839481738527846</v>
      </c>
      <c r="AS19" s="4">
        <v>2315534</v>
      </c>
      <c r="AT19" s="4">
        <f t="shared" si="26"/>
        <v>4</v>
      </c>
      <c r="AU19" s="6">
        <f t="shared" si="27"/>
        <v>6.2692632163022166</v>
      </c>
      <c r="AV19" s="4">
        <v>758939</v>
      </c>
      <c r="AW19" s="4">
        <f t="shared" si="28"/>
        <v>3</v>
      </c>
      <c r="AX19" s="6">
        <f t="shared" si="29"/>
        <v>6.7495682241428065</v>
      </c>
      <c r="AY19" s="3" t="s">
        <v>28</v>
      </c>
      <c r="AZ19" s="4">
        <v>2998719</v>
      </c>
      <c r="BA19" s="4">
        <f t="shared" si="30"/>
        <v>4</v>
      </c>
      <c r="BB19" s="6">
        <f t="shared" si="31"/>
        <v>3.9684866020059024</v>
      </c>
      <c r="BC19" s="4">
        <v>163319</v>
      </c>
      <c r="BD19" s="4">
        <f t="shared" si="32"/>
        <v>7</v>
      </c>
      <c r="BE19" s="6">
        <f t="shared" si="33"/>
        <v>3.6001308505239975</v>
      </c>
      <c r="BF19" s="4">
        <v>2966127</v>
      </c>
      <c r="BG19" s="4">
        <f t="shared" si="34"/>
        <v>2</v>
      </c>
      <c r="BH19" s="6">
        <f t="shared" si="35"/>
        <v>8.1347889429420555</v>
      </c>
    </row>
    <row r="20" spans="1:60" x14ac:dyDescent="0.15">
      <c r="A20" s="3" t="s">
        <v>29</v>
      </c>
      <c r="B20" s="4">
        <v>19791776</v>
      </c>
      <c r="C20" s="4">
        <f t="shared" si="0"/>
        <v>16</v>
      </c>
      <c r="D20" s="6">
        <f t="shared" si="1"/>
        <v>1.4475632345282154</v>
      </c>
      <c r="E20" s="4">
        <v>132423</v>
      </c>
      <c r="F20" s="4">
        <f t="shared" si="2"/>
        <v>6</v>
      </c>
      <c r="G20" s="6">
        <f t="shared" si="3"/>
        <v>3.4072155584933257</v>
      </c>
      <c r="H20" s="4">
        <v>133771</v>
      </c>
      <c r="I20" s="4">
        <f t="shared" si="4"/>
        <v>1</v>
      </c>
      <c r="J20" s="6">
        <f t="shared" si="5"/>
        <v>23.439358975032899</v>
      </c>
      <c r="K20" s="3" t="s">
        <v>29</v>
      </c>
      <c r="L20" s="4">
        <v>1879188</v>
      </c>
      <c r="M20" s="4">
        <f t="shared" si="6"/>
        <v>13</v>
      </c>
      <c r="N20" s="6">
        <f t="shared" si="7"/>
        <v>2.1668621836409439</v>
      </c>
      <c r="O20" s="4">
        <v>4473641</v>
      </c>
      <c r="P20" s="4">
        <f t="shared" si="8"/>
        <v>22</v>
      </c>
      <c r="Q20" s="6">
        <f t="shared" si="9"/>
        <v>1.492172775639937</v>
      </c>
      <c r="R20" s="4">
        <v>1843502</v>
      </c>
      <c r="S20" s="4">
        <f t="shared" si="10"/>
        <v>1</v>
      </c>
      <c r="T20" s="6">
        <f t="shared" si="11"/>
        <v>8.5480577452088955</v>
      </c>
      <c r="U20" s="3" t="s">
        <v>29</v>
      </c>
      <c r="V20" s="4">
        <v>248891</v>
      </c>
      <c r="W20" s="4">
        <f t="shared" si="12"/>
        <v>17</v>
      </c>
      <c r="X20" s="6">
        <f t="shared" si="13"/>
        <v>0.52254453919006361</v>
      </c>
      <c r="Y20" s="4">
        <v>706204</v>
      </c>
      <c r="Z20" s="4">
        <f t="shared" si="14"/>
        <v>16</v>
      </c>
      <c r="AA20" s="6">
        <f t="shared" si="15"/>
        <v>1.2750475138474666</v>
      </c>
      <c r="AB20" s="4">
        <v>6485547</v>
      </c>
      <c r="AC20" s="4">
        <f t="shared" si="16"/>
        <v>14</v>
      </c>
      <c r="AD20" s="6">
        <f t="shared" si="17"/>
        <v>1.3186889856858939</v>
      </c>
      <c r="AE20" s="3" t="s">
        <v>29</v>
      </c>
      <c r="AF20" s="4">
        <v>1065519</v>
      </c>
      <c r="AG20" s="4">
        <f t="shared" si="18"/>
        <v>18</v>
      </c>
      <c r="AH20" s="6">
        <f t="shared" si="19"/>
        <v>0.9323668916864063</v>
      </c>
      <c r="AI20" s="4">
        <v>279560</v>
      </c>
      <c r="AJ20" s="4">
        <f t="shared" si="20"/>
        <v>17</v>
      </c>
      <c r="AK20" s="6">
        <f t="shared" si="21"/>
        <v>0.80553431696922462</v>
      </c>
      <c r="AL20" s="4">
        <v>192889</v>
      </c>
      <c r="AM20" s="4">
        <f t="shared" si="22"/>
        <v>18</v>
      </c>
      <c r="AN20" s="6">
        <f t="shared" si="23"/>
        <v>0.71221556645671413</v>
      </c>
      <c r="AO20" s="3" t="s">
        <v>29</v>
      </c>
      <c r="AP20" s="4">
        <v>335855</v>
      </c>
      <c r="AQ20" s="4">
        <f t="shared" si="24"/>
        <v>14</v>
      </c>
      <c r="AR20" s="6">
        <f t="shared" si="25"/>
        <v>1.7631757164681363</v>
      </c>
      <c r="AS20" s="4">
        <v>438978</v>
      </c>
      <c r="AT20" s="4">
        <f t="shared" si="26"/>
        <v>22</v>
      </c>
      <c r="AU20" s="6">
        <f t="shared" si="27"/>
        <v>1.1885243871028948</v>
      </c>
      <c r="AV20" s="4">
        <v>135146</v>
      </c>
      <c r="AW20" s="4">
        <f t="shared" si="28"/>
        <v>18</v>
      </c>
      <c r="AX20" s="6">
        <f t="shared" si="29"/>
        <v>1.2019110194890548</v>
      </c>
      <c r="AY20" s="3" t="s">
        <v>29</v>
      </c>
      <c r="AZ20" s="4">
        <v>967882</v>
      </c>
      <c r="BA20" s="4">
        <f t="shared" si="30"/>
        <v>15</v>
      </c>
      <c r="BB20" s="6">
        <f t="shared" si="31"/>
        <v>1.2808891894581242</v>
      </c>
      <c r="BC20" s="4">
        <v>70561</v>
      </c>
      <c r="BD20" s="4">
        <f t="shared" si="32"/>
        <v>26</v>
      </c>
      <c r="BE20" s="6">
        <f t="shared" si="33"/>
        <v>1.5554150646515335</v>
      </c>
      <c r="BF20" s="4">
        <v>402218</v>
      </c>
      <c r="BG20" s="4">
        <f t="shared" si="34"/>
        <v>15</v>
      </c>
      <c r="BH20" s="6">
        <f t="shared" si="35"/>
        <v>1.1031080392216071</v>
      </c>
    </row>
    <row r="21" spans="1:60" x14ac:dyDescent="0.15">
      <c r="A21" s="3" t="s">
        <v>30</v>
      </c>
      <c r="B21" s="4">
        <v>10230985</v>
      </c>
      <c r="C21" s="4">
        <f t="shared" si="0"/>
        <v>29</v>
      </c>
      <c r="D21" s="6">
        <f t="shared" si="1"/>
        <v>0.74829048888839766</v>
      </c>
      <c r="E21" s="4">
        <v>51667</v>
      </c>
      <c r="F21" s="4">
        <f t="shared" si="2"/>
        <v>27</v>
      </c>
      <c r="G21" s="6">
        <f t="shared" si="3"/>
        <v>1.3293808950157802</v>
      </c>
      <c r="H21" s="4">
        <v>4858</v>
      </c>
      <c r="I21" s="4">
        <f t="shared" si="4"/>
        <v>31</v>
      </c>
      <c r="J21" s="6">
        <f t="shared" si="5"/>
        <v>0.85121891815647499</v>
      </c>
      <c r="K21" s="3" t="s">
        <v>30</v>
      </c>
      <c r="L21" s="4">
        <v>734484</v>
      </c>
      <c r="M21" s="4">
        <f t="shared" si="6"/>
        <v>31</v>
      </c>
      <c r="N21" s="6">
        <f t="shared" si="7"/>
        <v>0.84692197060077812</v>
      </c>
      <c r="O21" s="4">
        <v>3422161</v>
      </c>
      <c r="P21" s="4">
        <f t="shared" si="8"/>
        <v>26</v>
      </c>
      <c r="Q21" s="6">
        <f t="shared" si="9"/>
        <v>1.1414540143155747</v>
      </c>
      <c r="R21" s="4">
        <v>170450</v>
      </c>
      <c r="S21" s="4">
        <f t="shared" si="10"/>
        <v>33</v>
      </c>
      <c r="T21" s="6">
        <f t="shared" si="11"/>
        <v>0.79035251530557404</v>
      </c>
      <c r="U21" s="3" t="s">
        <v>30</v>
      </c>
      <c r="V21" s="4">
        <v>125146</v>
      </c>
      <c r="W21" s="4">
        <f t="shared" si="12"/>
        <v>30</v>
      </c>
      <c r="X21" s="6">
        <f t="shared" si="13"/>
        <v>0.26274296339152359</v>
      </c>
      <c r="Y21" s="4">
        <v>442694</v>
      </c>
      <c r="Z21" s="4">
        <f t="shared" si="14"/>
        <v>25</v>
      </c>
      <c r="AA21" s="6">
        <f t="shared" si="15"/>
        <v>0.7992816298055383</v>
      </c>
      <c r="AB21" s="4">
        <v>3003703</v>
      </c>
      <c r="AC21" s="4">
        <f t="shared" si="16"/>
        <v>28</v>
      </c>
      <c r="AD21" s="6">
        <f t="shared" si="17"/>
        <v>0.61073492526870543</v>
      </c>
      <c r="AE21" s="3" t="s">
        <v>30</v>
      </c>
      <c r="AF21" s="4">
        <v>619503</v>
      </c>
      <c r="AG21" s="4">
        <f t="shared" si="18"/>
        <v>31</v>
      </c>
      <c r="AH21" s="6">
        <f t="shared" si="19"/>
        <v>0.54208708291490226</v>
      </c>
      <c r="AI21" s="4">
        <v>151192</v>
      </c>
      <c r="AJ21" s="4">
        <f t="shared" si="20"/>
        <v>27</v>
      </c>
      <c r="AK21" s="6">
        <f t="shared" si="21"/>
        <v>0.43565010892549366</v>
      </c>
      <c r="AL21" s="4">
        <v>104380</v>
      </c>
      <c r="AM21" s="4">
        <f t="shared" si="22"/>
        <v>30</v>
      </c>
      <c r="AN21" s="6">
        <f t="shared" si="23"/>
        <v>0.38540850347480582</v>
      </c>
      <c r="AO21" s="3" t="s">
        <v>30</v>
      </c>
      <c r="AP21" s="4">
        <v>149752</v>
      </c>
      <c r="AQ21" s="4">
        <f t="shared" si="24"/>
        <v>34</v>
      </c>
      <c r="AR21" s="6">
        <f t="shared" si="25"/>
        <v>0.78616989442627427</v>
      </c>
      <c r="AS21" s="4">
        <v>305588</v>
      </c>
      <c r="AT21" s="4">
        <f t="shared" si="26"/>
        <v>31</v>
      </c>
      <c r="AU21" s="6">
        <f t="shared" si="27"/>
        <v>0.82737355950867564</v>
      </c>
      <c r="AV21" s="4">
        <v>76235</v>
      </c>
      <c r="AW21" s="4">
        <f t="shared" si="28"/>
        <v>32</v>
      </c>
      <c r="AX21" s="6">
        <f t="shared" si="29"/>
        <v>0.67799037019777197</v>
      </c>
      <c r="AY21" s="3" t="s">
        <v>30</v>
      </c>
      <c r="AZ21" s="4">
        <v>486969</v>
      </c>
      <c r="BA21" s="4">
        <f t="shared" si="30"/>
        <v>38</v>
      </c>
      <c r="BB21" s="6">
        <f t="shared" si="31"/>
        <v>0.64445183162950992</v>
      </c>
      <c r="BC21" s="4">
        <v>167085</v>
      </c>
      <c r="BD21" s="4">
        <f t="shared" si="32"/>
        <v>5</v>
      </c>
      <c r="BE21" s="6">
        <f t="shared" si="33"/>
        <v>3.683146866927927</v>
      </c>
      <c r="BF21" s="4">
        <v>215119</v>
      </c>
      <c r="BG21" s="4">
        <f t="shared" si="34"/>
        <v>30</v>
      </c>
      <c r="BH21" s="6">
        <f t="shared" si="35"/>
        <v>0.58997732147569948</v>
      </c>
    </row>
    <row r="22" spans="1:60" x14ac:dyDescent="0.15">
      <c r="A22" s="3" t="s">
        <v>31</v>
      </c>
      <c r="B22" s="4">
        <v>10438971</v>
      </c>
      <c r="C22" s="4">
        <f t="shared" si="0"/>
        <v>28</v>
      </c>
      <c r="D22" s="6">
        <f t="shared" si="1"/>
        <v>0.76350250861298352</v>
      </c>
      <c r="E22" s="4">
        <v>34761</v>
      </c>
      <c r="F22" s="4">
        <f t="shared" si="2"/>
        <v>36</v>
      </c>
      <c r="G22" s="6">
        <f t="shared" si="3"/>
        <v>0.89439311923749265</v>
      </c>
      <c r="H22" s="4">
        <v>8468</v>
      </c>
      <c r="I22" s="4">
        <f t="shared" si="4"/>
        <v>19</v>
      </c>
      <c r="J22" s="6">
        <f t="shared" si="5"/>
        <v>1.4837632356832093</v>
      </c>
      <c r="K22" s="3" t="s">
        <v>31</v>
      </c>
      <c r="L22" s="4">
        <v>802935</v>
      </c>
      <c r="M22" s="4">
        <f t="shared" si="6"/>
        <v>28</v>
      </c>
      <c r="N22" s="6">
        <f t="shared" si="7"/>
        <v>0.9258517441691525</v>
      </c>
      <c r="O22" s="4">
        <v>2529619</v>
      </c>
      <c r="P22" s="4">
        <f t="shared" si="8"/>
        <v>32</v>
      </c>
      <c r="Q22" s="6">
        <f t="shared" si="9"/>
        <v>0.84374866122282088</v>
      </c>
      <c r="R22" s="4">
        <v>279317</v>
      </c>
      <c r="S22" s="4">
        <f t="shared" si="10"/>
        <v>27</v>
      </c>
      <c r="T22" s="6">
        <f t="shared" si="11"/>
        <v>1.2951533793934118</v>
      </c>
      <c r="U22" s="3" t="s">
        <v>31</v>
      </c>
      <c r="V22" s="4">
        <v>298806</v>
      </c>
      <c r="W22" s="4">
        <f t="shared" si="12"/>
        <v>14</v>
      </c>
      <c r="X22" s="6">
        <f t="shared" si="13"/>
        <v>0.62734065746542123</v>
      </c>
      <c r="Y22" s="4">
        <v>387259</v>
      </c>
      <c r="Z22" s="4">
        <f t="shared" si="14"/>
        <v>30</v>
      </c>
      <c r="AA22" s="6">
        <f t="shared" si="15"/>
        <v>0.69919403623465182</v>
      </c>
      <c r="AB22" s="4">
        <v>3576688</v>
      </c>
      <c r="AC22" s="4">
        <f t="shared" si="16"/>
        <v>23</v>
      </c>
      <c r="AD22" s="6">
        <f t="shared" si="17"/>
        <v>0.72723843815100075</v>
      </c>
      <c r="AE22" s="3" t="s">
        <v>31</v>
      </c>
      <c r="AF22" s="4">
        <v>782929</v>
      </c>
      <c r="AG22" s="4">
        <f t="shared" si="18"/>
        <v>25</v>
      </c>
      <c r="AH22" s="6">
        <f t="shared" si="19"/>
        <v>0.68509062545214716</v>
      </c>
      <c r="AI22" s="4">
        <v>190422</v>
      </c>
      <c r="AJ22" s="4">
        <f t="shared" si="20"/>
        <v>24</v>
      </c>
      <c r="AK22" s="6">
        <f t="shared" si="21"/>
        <v>0.54868885286133096</v>
      </c>
      <c r="AL22" s="4">
        <v>120354</v>
      </c>
      <c r="AM22" s="4">
        <f t="shared" si="22"/>
        <v>25</v>
      </c>
      <c r="AN22" s="6">
        <f t="shared" si="23"/>
        <v>0.44439025701481871</v>
      </c>
      <c r="AO22" s="3" t="s">
        <v>31</v>
      </c>
      <c r="AP22" s="4">
        <v>208470</v>
      </c>
      <c r="AQ22" s="4">
        <f t="shared" si="24"/>
        <v>26</v>
      </c>
      <c r="AR22" s="6">
        <f t="shared" si="25"/>
        <v>1.0944283741856229</v>
      </c>
      <c r="AS22" s="4">
        <v>317544</v>
      </c>
      <c r="AT22" s="4">
        <f t="shared" si="26"/>
        <v>30</v>
      </c>
      <c r="AU22" s="6">
        <f t="shared" si="27"/>
        <v>0.85974419669824376</v>
      </c>
      <c r="AV22" s="4">
        <v>107831</v>
      </c>
      <c r="AW22" s="4">
        <f t="shared" si="28"/>
        <v>21</v>
      </c>
      <c r="AX22" s="6">
        <f t="shared" si="29"/>
        <v>0.95898707429390639</v>
      </c>
      <c r="AY22" s="3" t="s">
        <v>31</v>
      </c>
      <c r="AZ22" s="4">
        <v>501042</v>
      </c>
      <c r="BA22" s="4">
        <f t="shared" si="30"/>
        <v>37</v>
      </c>
      <c r="BB22" s="6">
        <f t="shared" si="31"/>
        <v>0.66307595478010495</v>
      </c>
      <c r="BC22" s="4">
        <v>36398</v>
      </c>
      <c r="BD22" s="4">
        <f t="shared" si="32"/>
        <v>43</v>
      </c>
      <c r="BE22" s="6">
        <f t="shared" si="33"/>
        <v>0.80234120155874367</v>
      </c>
      <c r="BF22" s="4">
        <v>256128</v>
      </c>
      <c r="BG22" s="4">
        <f t="shared" si="34"/>
        <v>24</v>
      </c>
      <c r="BH22" s="6">
        <f t="shared" si="35"/>
        <v>0.70244707066752798</v>
      </c>
    </row>
    <row r="23" spans="1:60" x14ac:dyDescent="0.15">
      <c r="A23" s="3" t="s">
        <v>32</v>
      </c>
      <c r="B23" s="4">
        <v>7827879</v>
      </c>
      <c r="C23" s="4">
        <f t="shared" si="0"/>
        <v>36</v>
      </c>
      <c r="D23" s="6">
        <f t="shared" si="1"/>
        <v>0.57252819780981223</v>
      </c>
      <c r="E23" s="4">
        <v>17818</v>
      </c>
      <c r="F23" s="4">
        <f t="shared" si="2"/>
        <v>45</v>
      </c>
      <c r="G23" s="6">
        <f t="shared" si="3"/>
        <v>0.45845334134730426</v>
      </c>
      <c r="H23" s="4">
        <v>3928</v>
      </c>
      <c r="I23" s="4">
        <f t="shared" si="4"/>
        <v>36</v>
      </c>
      <c r="J23" s="6">
        <f t="shared" si="5"/>
        <v>0.68826428787950478</v>
      </c>
      <c r="K23" s="3" t="s">
        <v>32</v>
      </c>
      <c r="L23" s="4">
        <v>714511</v>
      </c>
      <c r="M23" s="4">
        <f t="shared" si="6"/>
        <v>33</v>
      </c>
      <c r="N23" s="6">
        <f t="shared" si="7"/>
        <v>0.82389141783338038</v>
      </c>
      <c r="O23" s="4">
        <v>1971807</v>
      </c>
      <c r="P23" s="4">
        <f t="shared" si="8"/>
        <v>35</v>
      </c>
      <c r="Q23" s="6">
        <f t="shared" si="9"/>
        <v>0.65769173794147917</v>
      </c>
      <c r="R23" s="4">
        <v>1393791</v>
      </c>
      <c r="S23" s="4">
        <f t="shared" si="10"/>
        <v>4</v>
      </c>
      <c r="T23" s="6">
        <f t="shared" si="11"/>
        <v>6.4628115145806477</v>
      </c>
      <c r="U23" s="3" t="s">
        <v>32</v>
      </c>
      <c r="V23" s="4">
        <v>91597</v>
      </c>
      <c r="W23" s="4">
        <f t="shared" si="12"/>
        <v>36</v>
      </c>
      <c r="X23" s="6">
        <f t="shared" si="13"/>
        <v>0.19230712302249683</v>
      </c>
      <c r="Y23" s="4">
        <v>221611</v>
      </c>
      <c r="Z23" s="4">
        <f t="shared" si="14"/>
        <v>41</v>
      </c>
      <c r="AA23" s="6">
        <f t="shared" si="15"/>
        <v>0.40011746547916882</v>
      </c>
      <c r="AB23" s="4">
        <v>1889780</v>
      </c>
      <c r="AC23" s="4">
        <f t="shared" si="16"/>
        <v>39</v>
      </c>
      <c r="AD23" s="6">
        <f t="shared" si="17"/>
        <v>0.38424393059976109</v>
      </c>
      <c r="AE23" s="3" t="s">
        <v>32</v>
      </c>
      <c r="AF23" s="4">
        <v>427054</v>
      </c>
      <c r="AG23" s="4">
        <f t="shared" si="18"/>
        <v>44</v>
      </c>
      <c r="AH23" s="6">
        <f t="shared" si="19"/>
        <v>0.37368738667470647</v>
      </c>
      <c r="AI23" s="4">
        <v>87714</v>
      </c>
      <c r="AJ23" s="4">
        <f t="shared" si="20"/>
        <v>40</v>
      </c>
      <c r="AK23" s="6">
        <f t="shared" si="21"/>
        <v>0.25274229889339878</v>
      </c>
      <c r="AL23" s="4">
        <v>102405</v>
      </c>
      <c r="AM23" s="4">
        <f t="shared" si="22"/>
        <v>31</v>
      </c>
      <c r="AN23" s="6">
        <f t="shared" si="23"/>
        <v>0.37811609310536015</v>
      </c>
      <c r="AO23" s="3" t="s">
        <v>32</v>
      </c>
      <c r="AP23" s="4">
        <v>117320</v>
      </c>
      <c r="AQ23" s="4">
        <f t="shared" si="24"/>
        <v>41</v>
      </c>
      <c r="AR23" s="6">
        <f t="shared" si="25"/>
        <v>0.61590798128966895</v>
      </c>
      <c r="AS23" s="4">
        <v>168823</v>
      </c>
      <c r="AT23" s="4">
        <f t="shared" si="26"/>
        <v>44</v>
      </c>
      <c r="AU23" s="6">
        <f t="shared" si="27"/>
        <v>0.45708498513335977</v>
      </c>
      <c r="AV23" s="4">
        <v>63532</v>
      </c>
      <c r="AW23" s="4">
        <f t="shared" si="28"/>
        <v>37</v>
      </c>
      <c r="AX23" s="6">
        <f t="shared" si="29"/>
        <v>0.56501717320659606</v>
      </c>
      <c r="AY23" s="3" t="s">
        <v>32</v>
      </c>
      <c r="AZ23" s="4">
        <v>370427</v>
      </c>
      <c r="BA23" s="4">
        <f t="shared" si="30"/>
        <v>46</v>
      </c>
      <c r="BB23" s="6">
        <f t="shared" si="31"/>
        <v>0.49022085314470626</v>
      </c>
      <c r="BC23" s="4">
        <v>27940</v>
      </c>
      <c r="BD23" s="4">
        <f t="shared" si="32"/>
        <v>46</v>
      </c>
      <c r="BE23" s="6">
        <f t="shared" si="33"/>
        <v>0.61589683970414033</v>
      </c>
      <c r="BF23" s="4">
        <v>157821</v>
      </c>
      <c r="BG23" s="4">
        <f t="shared" si="34"/>
        <v>38</v>
      </c>
      <c r="BH23" s="6">
        <f t="shared" si="35"/>
        <v>0.43283397027978171</v>
      </c>
    </row>
    <row r="24" spans="1:60" x14ac:dyDescent="0.15">
      <c r="A24" s="3" t="s">
        <v>33</v>
      </c>
      <c r="B24" s="4">
        <v>6585263</v>
      </c>
      <c r="C24" s="4">
        <f t="shared" si="0"/>
        <v>40</v>
      </c>
      <c r="D24" s="6">
        <f t="shared" si="1"/>
        <v>0.48164371951759055</v>
      </c>
      <c r="E24" s="4">
        <v>13618</v>
      </c>
      <c r="F24" s="4">
        <f t="shared" si="2"/>
        <v>46</v>
      </c>
      <c r="G24" s="6">
        <f t="shared" si="3"/>
        <v>0.3503882367531479</v>
      </c>
      <c r="H24" s="4">
        <v>7469</v>
      </c>
      <c r="I24" s="4">
        <f t="shared" si="4"/>
        <v>23</v>
      </c>
      <c r="J24" s="6">
        <f t="shared" si="5"/>
        <v>1.3087184231598832</v>
      </c>
      <c r="K24" s="3" t="s">
        <v>33</v>
      </c>
      <c r="L24" s="4">
        <v>550151</v>
      </c>
      <c r="M24" s="4">
        <f t="shared" si="6"/>
        <v>40</v>
      </c>
      <c r="N24" s="6">
        <f t="shared" si="7"/>
        <v>0.63437048192743295</v>
      </c>
      <c r="O24" s="4">
        <v>2291913</v>
      </c>
      <c r="P24" s="4">
        <f t="shared" si="8"/>
        <v>33</v>
      </c>
      <c r="Q24" s="6">
        <f t="shared" si="9"/>
        <v>0.76446236583026106</v>
      </c>
      <c r="R24" s="4">
        <v>235470</v>
      </c>
      <c r="S24" s="4">
        <f t="shared" si="10"/>
        <v>29</v>
      </c>
      <c r="T24" s="6">
        <f t="shared" si="11"/>
        <v>1.0918410488647903</v>
      </c>
      <c r="U24" s="3" t="s">
        <v>33</v>
      </c>
      <c r="V24" s="4">
        <v>77697</v>
      </c>
      <c r="W24" s="4">
        <f t="shared" si="12"/>
        <v>43</v>
      </c>
      <c r="X24" s="6">
        <f t="shared" si="13"/>
        <v>0.1631241911577774</v>
      </c>
      <c r="Y24" s="4">
        <v>212014</v>
      </c>
      <c r="Z24" s="4">
        <f t="shared" si="14"/>
        <v>42</v>
      </c>
      <c r="AA24" s="6">
        <f t="shared" si="15"/>
        <v>0.38279013373027737</v>
      </c>
      <c r="AB24" s="4">
        <v>1615988</v>
      </c>
      <c r="AC24" s="4">
        <f t="shared" si="16"/>
        <v>42</v>
      </c>
      <c r="AD24" s="6">
        <f t="shared" si="17"/>
        <v>0.32857453297317502</v>
      </c>
      <c r="AE24" s="3" t="s">
        <v>33</v>
      </c>
      <c r="AF24" s="4">
        <v>419481</v>
      </c>
      <c r="AG24" s="4">
        <f t="shared" si="18"/>
        <v>45</v>
      </c>
      <c r="AH24" s="6">
        <f t="shared" si="19"/>
        <v>0.36706074325423144</v>
      </c>
      <c r="AI24" s="4">
        <v>95413</v>
      </c>
      <c r="AJ24" s="4">
        <f t="shared" si="20"/>
        <v>39</v>
      </c>
      <c r="AK24" s="6">
        <f t="shared" si="21"/>
        <v>0.27492647655238456</v>
      </c>
      <c r="AL24" s="4">
        <v>55763</v>
      </c>
      <c r="AM24" s="4">
        <f t="shared" si="22"/>
        <v>41</v>
      </c>
      <c r="AN24" s="6">
        <f t="shared" si="23"/>
        <v>0.20589705287665833</v>
      </c>
      <c r="AO24" s="3" t="s">
        <v>33</v>
      </c>
      <c r="AP24" s="4">
        <v>168320</v>
      </c>
      <c r="AQ24" s="4">
        <f t="shared" si="24"/>
        <v>31</v>
      </c>
      <c r="AR24" s="6">
        <f t="shared" si="25"/>
        <v>0.88364840956935786</v>
      </c>
      <c r="AS24" s="4">
        <v>243773</v>
      </c>
      <c r="AT24" s="4">
        <f t="shared" si="26"/>
        <v>37</v>
      </c>
      <c r="AU24" s="6">
        <f t="shared" si="27"/>
        <v>0.66001065068690001</v>
      </c>
      <c r="AV24" s="4">
        <v>59488</v>
      </c>
      <c r="AW24" s="4">
        <f t="shared" si="28"/>
        <v>39</v>
      </c>
      <c r="AX24" s="6">
        <f t="shared" si="29"/>
        <v>0.5290521563891265</v>
      </c>
      <c r="AY24" s="3" t="s">
        <v>33</v>
      </c>
      <c r="AZ24" s="4">
        <v>377849</v>
      </c>
      <c r="BA24" s="4">
        <f t="shared" si="30"/>
        <v>45</v>
      </c>
      <c r="BB24" s="6">
        <f t="shared" si="31"/>
        <v>0.50004308309025558</v>
      </c>
      <c r="BC24" s="4">
        <v>34475</v>
      </c>
      <c r="BD24" s="4">
        <f t="shared" si="32"/>
        <v>44</v>
      </c>
      <c r="BE24" s="6">
        <f t="shared" si="33"/>
        <v>0.75995145128132557</v>
      </c>
      <c r="BF24" s="4">
        <v>126381</v>
      </c>
      <c r="BG24" s="4">
        <f t="shared" si="34"/>
        <v>42</v>
      </c>
      <c r="BH24" s="6">
        <f t="shared" si="35"/>
        <v>0.34660780249731715</v>
      </c>
    </row>
    <row r="25" spans="1:60" x14ac:dyDescent="0.15">
      <c r="A25" s="3" t="s">
        <v>34</v>
      </c>
      <c r="B25" s="4">
        <v>17605495</v>
      </c>
      <c r="C25" s="4">
        <f t="shared" si="0"/>
        <v>20</v>
      </c>
      <c r="D25" s="6">
        <f t="shared" si="1"/>
        <v>1.2876594443909595</v>
      </c>
      <c r="E25" s="4">
        <v>87478</v>
      </c>
      <c r="F25" s="4">
        <f t="shared" si="2"/>
        <v>14</v>
      </c>
      <c r="G25" s="6">
        <f t="shared" si="3"/>
        <v>2.2507902904018118</v>
      </c>
      <c r="H25" s="4">
        <v>6546</v>
      </c>
      <c r="I25" s="4">
        <f t="shared" si="4"/>
        <v>27</v>
      </c>
      <c r="J25" s="6">
        <f t="shared" si="5"/>
        <v>1.146990333110804</v>
      </c>
      <c r="K25" s="3" t="s">
        <v>34</v>
      </c>
      <c r="L25" s="4">
        <v>1243603</v>
      </c>
      <c r="M25" s="4">
        <f t="shared" si="6"/>
        <v>16</v>
      </c>
      <c r="N25" s="6">
        <f t="shared" si="7"/>
        <v>1.4339790974412505</v>
      </c>
      <c r="O25" s="4">
        <v>5976655</v>
      </c>
      <c r="P25" s="4">
        <f t="shared" si="8"/>
        <v>19</v>
      </c>
      <c r="Q25" s="6">
        <f t="shared" si="9"/>
        <v>1.9934996751845548</v>
      </c>
      <c r="R25" s="4">
        <v>353577</v>
      </c>
      <c r="S25" s="4">
        <f t="shared" si="10"/>
        <v>22</v>
      </c>
      <c r="T25" s="6">
        <f t="shared" si="11"/>
        <v>1.6394864846242239</v>
      </c>
      <c r="U25" s="3" t="s">
        <v>34</v>
      </c>
      <c r="V25" s="4">
        <v>228488</v>
      </c>
      <c r="W25" s="4">
        <f t="shared" si="12"/>
        <v>18</v>
      </c>
      <c r="X25" s="6">
        <f t="shared" si="13"/>
        <v>0.47970861409395782</v>
      </c>
      <c r="Y25" s="4">
        <v>576722</v>
      </c>
      <c r="Z25" s="4">
        <f t="shared" si="14"/>
        <v>21</v>
      </c>
      <c r="AA25" s="6">
        <f t="shared" si="15"/>
        <v>1.0412684610695191</v>
      </c>
      <c r="AB25" s="4">
        <v>5164364</v>
      </c>
      <c r="AC25" s="4">
        <f t="shared" si="16"/>
        <v>17</v>
      </c>
      <c r="AD25" s="6">
        <f t="shared" si="17"/>
        <v>1.050056367623694</v>
      </c>
      <c r="AE25" s="3" t="s">
        <v>34</v>
      </c>
      <c r="AF25" s="4">
        <v>1103582</v>
      </c>
      <c r="AG25" s="4">
        <f t="shared" si="18"/>
        <v>16</v>
      </c>
      <c r="AH25" s="6">
        <f t="shared" si="19"/>
        <v>0.96567336580677365</v>
      </c>
      <c r="AI25" s="4">
        <v>285276</v>
      </c>
      <c r="AJ25" s="4">
        <f t="shared" si="20"/>
        <v>15</v>
      </c>
      <c r="AK25" s="6">
        <f t="shared" si="21"/>
        <v>0.82200460655212659</v>
      </c>
      <c r="AL25" s="4">
        <v>162921</v>
      </c>
      <c r="AM25" s="4">
        <f t="shared" si="22"/>
        <v>20</v>
      </c>
      <c r="AN25" s="6">
        <f t="shared" si="23"/>
        <v>0.60156293154453766</v>
      </c>
      <c r="AO25" s="3" t="s">
        <v>34</v>
      </c>
      <c r="AP25" s="4">
        <v>391102</v>
      </c>
      <c r="AQ25" s="4">
        <f t="shared" si="24"/>
        <v>12</v>
      </c>
      <c r="AR25" s="6">
        <f t="shared" si="25"/>
        <v>2.0532120976675086</v>
      </c>
      <c r="AS25" s="4">
        <v>527606</v>
      </c>
      <c r="AT25" s="4">
        <f t="shared" si="26"/>
        <v>15</v>
      </c>
      <c r="AU25" s="6">
        <f t="shared" si="27"/>
        <v>1.4284829713147582</v>
      </c>
      <c r="AV25" s="4">
        <v>101741</v>
      </c>
      <c r="AW25" s="4">
        <f t="shared" si="28"/>
        <v>23</v>
      </c>
      <c r="AX25" s="6">
        <f t="shared" si="29"/>
        <v>0.90482610683139664</v>
      </c>
      <c r="AY25" s="3" t="s">
        <v>34</v>
      </c>
      <c r="AZ25" s="4">
        <v>925721</v>
      </c>
      <c r="BA25" s="4">
        <f t="shared" si="30"/>
        <v>17</v>
      </c>
      <c r="BB25" s="6">
        <f t="shared" si="31"/>
        <v>1.2250935768558195</v>
      </c>
      <c r="BC25" s="4">
        <v>116875</v>
      </c>
      <c r="BD25" s="4">
        <f t="shared" si="32"/>
        <v>12</v>
      </c>
      <c r="BE25" s="6">
        <f t="shared" si="33"/>
        <v>2.576340126715154</v>
      </c>
      <c r="BF25" s="4">
        <v>353239</v>
      </c>
      <c r="BG25" s="4">
        <f t="shared" si="34"/>
        <v>20</v>
      </c>
      <c r="BH25" s="6">
        <f t="shared" si="35"/>
        <v>0.96878006619942725</v>
      </c>
    </row>
    <row r="26" spans="1:60" x14ac:dyDescent="0.15">
      <c r="A26" s="3" t="s">
        <v>35</v>
      </c>
      <c r="B26" s="4">
        <v>15873849</v>
      </c>
      <c r="C26" s="4">
        <f t="shared" si="0"/>
        <v>21</v>
      </c>
      <c r="D26" s="6">
        <f t="shared" si="1"/>
        <v>1.1610074913364259</v>
      </c>
      <c r="E26" s="4">
        <v>66593</v>
      </c>
      <c r="F26" s="4">
        <f t="shared" si="2"/>
        <v>22</v>
      </c>
      <c r="G26" s="6">
        <f t="shared" si="3"/>
        <v>1.7134236929139652</v>
      </c>
      <c r="H26" s="4">
        <v>10756</v>
      </c>
      <c r="I26" s="4">
        <f t="shared" si="4"/>
        <v>14</v>
      </c>
      <c r="J26" s="6">
        <f t="shared" si="5"/>
        <v>1.8846666701710675</v>
      </c>
      <c r="K26" s="3" t="s">
        <v>35</v>
      </c>
      <c r="L26" s="4">
        <v>1169964</v>
      </c>
      <c r="M26" s="4">
        <f t="shared" si="6"/>
        <v>18</v>
      </c>
      <c r="N26" s="6">
        <f t="shared" si="7"/>
        <v>1.3490671225131776</v>
      </c>
      <c r="O26" s="4">
        <v>5198175</v>
      </c>
      <c r="P26" s="4">
        <f t="shared" si="8"/>
        <v>21</v>
      </c>
      <c r="Q26" s="6">
        <f t="shared" si="9"/>
        <v>1.7338394426401513</v>
      </c>
      <c r="R26" s="4">
        <v>93778</v>
      </c>
      <c r="S26" s="4">
        <f t="shared" si="10"/>
        <v>40</v>
      </c>
      <c r="T26" s="6">
        <f t="shared" si="11"/>
        <v>0.43483530759944922</v>
      </c>
      <c r="U26" s="3" t="s">
        <v>35</v>
      </c>
      <c r="V26" s="4">
        <v>147802</v>
      </c>
      <c r="W26" s="4">
        <f t="shared" si="12"/>
        <v>25</v>
      </c>
      <c r="X26" s="6">
        <f t="shared" si="13"/>
        <v>0.31030904283951521</v>
      </c>
      <c r="Y26" s="4">
        <v>536011</v>
      </c>
      <c r="Z26" s="4">
        <f t="shared" si="14"/>
        <v>22</v>
      </c>
      <c r="AA26" s="6">
        <f t="shared" si="15"/>
        <v>0.96776497010055795</v>
      </c>
      <c r="AB26" s="4">
        <v>4149215</v>
      </c>
      <c r="AC26" s="4">
        <f t="shared" si="16"/>
        <v>20</v>
      </c>
      <c r="AD26" s="6">
        <f t="shared" si="17"/>
        <v>0.84364882711399614</v>
      </c>
      <c r="AE26" s="3" t="s">
        <v>35</v>
      </c>
      <c r="AF26" s="4">
        <v>2001111</v>
      </c>
      <c r="AG26" s="4">
        <f t="shared" si="18"/>
        <v>12</v>
      </c>
      <c r="AH26" s="6">
        <f t="shared" si="19"/>
        <v>1.7510430531876731</v>
      </c>
      <c r="AI26" s="4">
        <v>210137</v>
      </c>
      <c r="AJ26" s="4">
        <f t="shared" si="20"/>
        <v>22</v>
      </c>
      <c r="AK26" s="6">
        <f t="shared" si="21"/>
        <v>0.60549636845386301</v>
      </c>
      <c r="AL26" s="4">
        <v>158978</v>
      </c>
      <c r="AM26" s="4">
        <f t="shared" si="22"/>
        <v>21</v>
      </c>
      <c r="AN26" s="6">
        <f t="shared" si="23"/>
        <v>0.58700395732341137</v>
      </c>
      <c r="AO26" s="3" t="s">
        <v>35</v>
      </c>
      <c r="AP26" s="4">
        <v>287238</v>
      </c>
      <c r="AQ26" s="4">
        <f t="shared" si="24"/>
        <v>17</v>
      </c>
      <c r="AR26" s="6">
        <f t="shared" si="25"/>
        <v>1.5079455909451238</v>
      </c>
      <c r="AS26" s="4">
        <v>477967</v>
      </c>
      <c r="AT26" s="4">
        <f t="shared" si="26"/>
        <v>18</v>
      </c>
      <c r="AU26" s="6">
        <f t="shared" si="27"/>
        <v>1.2940863453986517</v>
      </c>
      <c r="AV26" s="4">
        <v>112308</v>
      </c>
      <c r="AW26" s="4">
        <f t="shared" si="28"/>
        <v>19</v>
      </c>
      <c r="AX26" s="6">
        <f t="shared" si="29"/>
        <v>0.99880294479138687</v>
      </c>
      <c r="AY26" s="3" t="s">
        <v>35</v>
      </c>
      <c r="AZ26" s="4">
        <v>831267</v>
      </c>
      <c r="BA26" s="4">
        <f t="shared" si="30"/>
        <v>22</v>
      </c>
      <c r="BB26" s="6">
        <f t="shared" si="31"/>
        <v>1.1000937240833972</v>
      </c>
      <c r="BC26" s="4">
        <v>99044</v>
      </c>
      <c r="BD26" s="4">
        <f t="shared" si="32"/>
        <v>16</v>
      </c>
      <c r="BE26" s="6">
        <f t="shared" si="33"/>
        <v>2.1832815530299525</v>
      </c>
      <c r="BF26" s="4">
        <v>323504</v>
      </c>
      <c r="BG26" s="4">
        <f t="shared" si="34"/>
        <v>22</v>
      </c>
      <c r="BH26" s="6">
        <f t="shared" si="35"/>
        <v>0.88722996763035655</v>
      </c>
    </row>
    <row r="27" spans="1:60" x14ac:dyDescent="0.15">
      <c r="A27" s="3" t="s">
        <v>36</v>
      </c>
      <c r="B27" s="4">
        <v>37878550</v>
      </c>
      <c r="C27" s="4">
        <f t="shared" si="0"/>
        <v>10</v>
      </c>
      <c r="D27" s="6">
        <f t="shared" si="1"/>
        <v>2.7704232483855282</v>
      </c>
      <c r="E27" s="4">
        <v>116646</v>
      </c>
      <c r="F27" s="4">
        <f t="shared" si="2"/>
        <v>10</v>
      </c>
      <c r="G27" s="6">
        <f t="shared" si="3"/>
        <v>3.0012767120214194</v>
      </c>
      <c r="H27" s="4">
        <v>12101</v>
      </c>
      <c r="I27" s="4">
        <f t="shared" si="4"/>
        <v>12</v>
      </c>
      <c r="J27" s="6">
        <f t="shared" si="5"/>
        <v>2.1203376139587289</v>
      </c>
      <c r="K27" s="3" t="s">
        <v>36</v>
      </c>
      <c r="L27" s="4">
        <v>2573340</v>
      </c>
      <c r="M27" s="4">
        <f t="shared" si="6"/>
        <v>10</v>
      </c>
      <c r="N27" s="6">
        <f t="shared" si="7"/>
        <v>2.967277958166286</v>
      </c>
      <c r="O27" s="4">
        <v>15241514</v>
      </c>
      <c r="P27" s="4">
        <f t="shared" si="8"/>
        <v>4</v>
      </c>
      <c r="Q27" s="6">
        <f t="shared" si="9"/>
        <v>5.0837723121580289</v>
      </c>
      <c r="R27" s="4">
        <v>1110408</v>
      </c>
      <c r="S27" s="4">
        <f t="shared" si="10"/>
        <v>6</v>
      </c>
      <c r="T27" s="6">
        <f t="shared" si="11"/>
        <v>5.1488046689083715</v>
      </c>
      <c r="U27" s="3" t="s">
        <v>36</v>
      </c>
      <c r="V27" s="4">
        <v>372904</v>
      </c>
      <c r="W27" s="4">
        <f t="shared" si="12"/>
        <v>12</v>
      </c>
      <c r="X27" s="6">
        <f t="shared" si="13"/>
        <v>0.78290877871088749</v>
      </c>
      <c r="Y27" s="4">
        <v>1522347</v>
      </c>
      <c r="Z27" s="4">
        <f t="shared" si="14"/>
        <v>10</v>
      </c>
      <c r="AA27" s="6">
        <f t="shared" si="15"/>
        <v>2.7485892993570546</v>
      </c>
      <c r="AB27" s="4">
        <v>9681820</v>
      </c>
      <c r="AC27" s="4">
        <f t="shared" si="16"/>
        <v>11</v>
      </c>
      <c r="AD27" s="6">
        <f t="shared" si="17"/>
        <v>1.9685786558008755</v>
      </c>
      <c r="AE27" s="3" t="s">
        <v>36</v>
      </c>
      <c r="AF27" s="4">
        <v>1933508</v>
      </c>
      <c r="AG27" s="4">
        <f t="shared" si="18"/>
        <v>13</v>
      </c>
      <c r="AH27" s="6">
        <f t="shared" si="19"/>
        <v>1.6918880320395977</v>
      </c>
      <c r="AI27" s="4">
        <v>652618</v>
      </c>
      <c r="AJ27" s="4">
        <f t="shared" si="20"/>
        <v>10</v>
      </c>
      <c r="AK27" s="6">
        <f t="shared" si="21"/>
        <v>1.8804771600794872</v>
      </c>
      <c r="AL27" s="4">
        <v>351804</v>
      </c>
      <c r="AM27" s="4">
        <f t="shared" si="22"/>
        <v>12</v>
      </c>
      <c r="AN27" s="6">
        <f t="shared" si="23"/>
        <v>1.2989869051202394</v>
      </c>
      <c r="AO27" s="3" t="s">
        <v>36</v>
      </c>
      <c r="AP27" s="4">
        <v>594999</v>
      </c>
      <c r="AQ27" s="4">
        <f t="shared" si="24"/>
        <v>10</v>
      </c>
      <c r="AR27" s="6">
        <f t="shared" si="25"/>
        <v>3.1236330801173859</v>
      </c>
      <c r="AS27" s="4">
        <v>1145062</v>
      </c>
      <c r="AT27" s="4">
        <f t="shared" si="26"/>
        <v>9</v>
      </c>
      <c r="AU27" s="6">
        <f t="shared" si="27"/>
        <v>3.1002330680462689</v>
      </c>
      <c r="AV27" s="4">
        <v>212720</v>
      </c>
      <c r="AW27" s="4">
        <f t="shared" si="28"/>
        <v>12</v>
      </c>
      <c r="AX27" s="6">
        <f t="shared" si="29"/>
        <v>1.8918096877873687</v>
      </c>
      <c r="AY27" s="3" t="s">
        <v>36</v>
      </c>
      <c r="AZ27" s="4">
        <v>1401370</v>
      </c>
      <c r="BA27" s="4">
        <f t="shared" si="30"/>
        <v>11</v>
      </c>
      <c r="BB27" s="6">
        <f t="shared" si="31"/>
        <v>1.8545645888971296</v>
      </c>
      <c r="BC27" s="4">
        <v>166285</v>
      </c>
      <c r="BD27" s="4">
        <f t="shared" si="32"/>
        <v>6</v>
      </c>
      <c r="BE27" s="6">
        <f t="shared" si="33"/>
        <v>3.6655120254188609</v>
      </c>
      <c r="BF27" s="4">
        <v>789103</v>
      </c>
      <c r="BG27" s="4">
        <f t="shared" si="34"/>
        <v>10</v>
      </c>
      <c r="BH27" s="6">
        <f t="shared" si="35"/>
        <v>2.1641643662737318</v>
      </c>
    </row>
    <row r="28" spans="1:60" x14ac:dyDescent="0.15">
      <c r="A28" s="3" t="s">
        <v>37</v>
      </c>
      <c r="B28" s="4">
        <v>105440157</v>
      </c>
      <c r="C28" s="4">
        <f t="shared" si="0"/>
        <v>3</v>
      </c>
      <c r="D28" s="6">
        <f t="shared" si="1"/>
        <v>7.7118543942738071</v>
      </c>
      <c r="E28" s="4">
        <v>114497</v>
      </c>
      <c r="F28" s="4">
        <f t="shared" si="2"/>
        <v>12</v>
      </c>
      <c r="G28" s="6">
        <f t="shared" si="3"/>
        <v>2.9459834001707428</v>
      </c>
      <c r="H28" s="4">
        <v>12592</v>
      </c>
      <c r="I28" s="4">
        <f t="shared" si="4"/>
        <v>11</v>
      </c>
      <c r="J28" s="6">
        <f t="shared" si="5"/>
        <v>2.2063706499436671</v>
      </c>
      <c r="K28" s="3" t="s">
        <v>37</v>
      </c>
      <c r="L28" s="4">
        <v>5668337</v>
      </c>
      <c r="M28" s="4">
        <f t="shared" si="6"/>
        <v>4</v>
      </c>
      <c r="N28" s="6">
        <f t="shared" si="7"/>
        <v>6.53607041415375</v>
      </c>
      <c r="O28" s="4">
        <v>38061655</v>
      </c>
      <c r="P28" s="4">
        <f t="shared" si="8"/>
        <v>1</v>
      </c>
      <c r="Q28" s="6">
        <f t="shared" si="9"/>
        <v>12.695378414763205</v>
      </c>
      <c r="R28" s="4">
        <v>1333820</v>
      </c>
      <c r="S28" s="4">
        <f t="shared" si="10"/>
        <v>5</v>
      </c>
      <c r="T28" s="6">
        <f t="shared" si="11"/>
        <v>6.18473447911341</v>
      </c>
      <c r="U28" s="3" t="s">
        <v>37</v>
      </c>
      <c r="V28" s="4">
        <v>2057169</v>
      </c>
      <c r="W28" s="4">
        <f t="shared" si="12"/>
        <v>4</v>
      </c>
      <c r="X28" s="6">
        <f t="shared" si="13"/>
        <v>4.3190088317419431</v>
      </c>
      <c r="Y28" s="4">
        <v>3740051</v>
      </c>
      <c r="Z28" s="4">
        <f t="shared" si="14"/>
        <v>4</v>
      </c>
      <c r="AA28" s="6">
        <f t="shared" si="15"/>
        <v>6.7526419125532158</v>
      </c>
      <c r="AB28" s="4">
        <v>37348894</v>
      </c>
      <c r="AC28" s="4">
        <f t="shared" si="16"/>
        <v>3</v>
      </c>
      <c r="AD28" s="6">
        <f t="shared" si="17"/>
        <v>7.5940510716135385</v>
      </c>
      <c r="AE28" s="3" t="s">
        <v>37</v>
      </c>
      <c r="AF28" s="4">
        <v>4358104</v>
      </c>
      <c r="AG28" s="4">
        <f t="shared" si="18"/>
        <v>4</v>
      </c>
      <c r="AH28" s="6">
        <f t="shared" si="19"/>
        <v>3.8134954704008974</v>
      </c>
      <c r="AI28" s="4">
        <v>1942140</v>
      </c>
      <c r="AJ28" s="4">
        <f t="shared" si="20"/>
        <v>4</v>
      </c>
      <c r="AK28" s="6">
        <f t="shared" si="21"/>
        <v>5.596152591066712</v>
      </c>
      <c r="AL28" s="4">
        <v>1337423</v>
      </c>
      <c r="AM28" s="4">
        <f t="shared" si="22"/>
        <v>4</v>
      </c>
      <c r="AN28" s="6">
        <f t="shared" si="23"/>
        <v>4.9382467612836294</v>
      </c>
      <c r="AO28" s="3" t="s">
        <v>37</v>
      </c>
      <c r="AP28" s="4">
        <v>1195667</v>
      </c>
      <c r="AQ28" s="4">
        <f t="shared" si="24"/>
        <v>3</v>
      </c>
      <c r="AR28" s="6">
        <f t="shared" si="25"/>
        <v>6.2770273462723711</v>
      </c>
      <c r="AS28" s="4">
        <v>2366657</v>
      </c>
      <c r="AT28" s="4">
        <f t="shared" si="26"/>
        <v>3</v>
      </c>
      <c r="AU28" s="6">
        <f t="shared" si="27"/>
        <v>6.4076777433214778</v>
      </c>
      <c r="AV28" s="4">
        <v>637633</v>
      </c>
      <c r="AW28" s="4">
        <f t="shared" si="28"/>
        <v>4</v>
      </c>
      <c r="AX28" s="6">
        <f t="shared" si="29"/>
        <v>5.6707422275898987</v>
      </c>
      <c r="AY28" s="3" t="s">
        <v>37</v>
      </c>
      <c r="AZ28" s="4">
        <v>2851766</v>
      </c>
      <c r="BA28" s="4">
        <f t="shared" si="30"/>
        <v>5</v>
      </c>
      <c r="BB28" s="6">
        <f t="shared" si="31"/>
        <v>3.7740098899083123</v>
      </c>
      <c r="BC28" s="4">
        <v>270589</v>
      </c>
      <c r="BD28" s="4">
        <f t="shared" si="32"/>
        <v>2</v>
      </c>
      <c r="BE28" s="6">
        <f t="shared" si="33"/>
        <v>5.9647426613709245</v>
      </c>
      <c r="BF28" s="4">
        <v>2143162</v>
      </c>
      <c r="BG28" s="4">
        <f t="shared" si="34"/>
        <v>4</v>
      </c>
      <c r="BH28" s="6">
        <f t="shared" si="35"/>
        <v>5.8777559222965099</v>
      </c>
    </row>
    <row r="29" spans="1:60" x14ac:dyDescent="0.15">
      <c r="A29" s="3" t="s">
        <v>38</v>
      </c>
      <c r="B29" s="4">
        <v>18551784</v>
      </c>
      <c r="C29" s="4">
        <f t="shared" si="0"/>
        <v>19</v>
      </c>
      <c r="D29" s="6">
        <f t="shared" si="1"/>
        <v>1.3568706746331809</v>
      </c>
      <c r="E29" s="4">
        <v>72451</v>
      </c>
      <c r="F29" s="4">
        <f t="shared" si="2"/>
        <v>21</v>
      </c>
      <c r="G29" s="6">
        <f t="shared" si="3"/>
        <v>1.8641487840360054</v>
      </c>
      <c r="H29" s="4">
        <v>10905</v>
      </c>
      <c r="I29" s="4">
        <f t="shared" si="4"/>
        <v>13</v>
      </c>
      <c r="J29" s="6">
        <f t="shared" si="5"/>
        <v>1.9107744550218939</v>
      </c>
      <c r="K29" s="3" t="s">
        <v>38</v>
      </c>
      <c r="L29" s="4">
        <v>950039</v>
      </c>
      <c r="M29" s="4">
        <f t="shared" si="6"/>
        <v>24</v>
      </c>
      <c r="N29" s="6">
        <f t="shared" si="7"/>
        <v>1.0954750573567194</v>
      </c>
      <c r="O29" s="4">
        <v>9608972</v>
      </c>
      <c r="P29" s="4">
        <f t="shared" si="8"/>
        <v>10</v>
      </c>
      <c r="Q29" s="6">
        <f t="shared" si="9"/>
        <v>3.2050507450835766</v>
      </c>
      <c r="R29" s="4">
        <v>518414</v>
      </c>
      <c r="S29" s="4">
        <f t="shared" si="10"/>
        <v>13</v>
      </c>
      <c r="T29" s="6">
        <f t="shared" si="11"/>
        <v>2.4038123136968252</v>
      </c>
      <c r="U29" s="3" t="s">
        <v>38</v>
      </c>
      <c r="V29" s="4">
        <v>135299</v>
      </c>
      <c r="W29" s="4">
        <f t="shared" si="12"/>
        <v>28</v>
      </c>
      <c r="X29" s="6">
        <f t="shared" si="13"/>
        <v>0.28405910060177514</v>
      </c>
      <c r="Y29" s="4">
        <v>730251</v>
      </c>
      <c r="Z29" s="4">
        <f t="shared" si="14"/>
        <v>15</v>
      </c>
      <c r="AA29" s="6">
        <f t="shared" si="15"/>
        <v>1.318464242675808</v>
      </c>
      <c r="AB29" s="4">
        <v>3463425</v>
      </c>
      <c r="AC29" s="4">
        <f t="shared" si="16"/>
        <v>25</v>
      </c>
      <c r="AD29" s="6">
        <f t="shared" si="17"/>
        <v>0.70420897423905293</v>
      </c>
      <c r="AE29" s="3" t="s">
        <v>38</v>
      </c>
      <c r="AF29" s="4">
        <v>826504</v>
      </c>
      <c r="AG29" s="4">
        <f t="shared" si="18"/>
        <v>23</v>
      </c>
      <c r="AH29" s="6">
        <f t="shared" si="19"/>
        <v>0.72322029494207196</v>
      </c>
      <c r="AI29" s="4">
        <v>213839</v>
      </c>
      <c r="AJ29" s="4">
        <f t="shared" si="20"/>
        <v>21</v>
      </c>
      <c r="AK29" s="6">
        <f t="shared" si="21"/>
        <v>0.61616344543705115</v>
      </c>
      <c r="AL29" s="4">
        <v>170374</v>
      </c>
      <c r="AM29" s="4">
        <f t="shared" si="22"/>
        <v>19</v>
      </c>
      <c r="AN29" s="6">
        <f t="shared" si="23"/>
        <v>0.6290820882450332</v>
      </c>
      <c r="AO29" s="3" t="s">
        <v>38</v>
      </c>
      <c r="AP29" s="4">
        <v>245294</v>
      </c>
      <c r="AQ29" s="4">
        <f t="shared" si="24"/>
        <v>20</v>
      </c>
      <c r="AR29" s="6">
        <f t="shared" si="25"/>
        <v>1.2877474630281966</v>
      </c>
      <c r="AS29" s="4">
        <v>321286</v>
      </c>
      <c r="AT29" s="4">
        <f t="shared" si="26"/>
        <v>29</v>
      </c>
      <c r="AU29" s="6">
        <f t="shared" si="27"/>
        <v>0.86987558883301819</v>
      </c>
      <c r="AV29" s="4">
        <v>97958</v>
      </c>
      <c r="AW29" s="4">
        <f t="shared" si="28"/>
        <v>25</v>
      </c>
      <c r="AX29" s="6">
        <f t="shared" si="29"/>
        <v>0.87118227433374895</v>
      </c>
      <c r="AY29" s="3" t="s">
        <v>38</v>
      </c>
      <c r="AZ29" s="4">
        <v>728920</v>
      </c>
      <c r="BA29" s="4">
        <f t="shared" si="30"/>
        <v>25</v>
      </c>
      <c r="BB29" s="6">
        <f t="shared" si="31"/>
        <v>0.96464832281188817</v>
      </c>
      <c r="BC29" s="4">
        <v>61855</v>
      </c>
      <c r="BD29" s="4">
        <f t="shared" si="32"/>
        <v>31</v>
      </c>
      <c r="BE29" s="6">
        <f t="shared" si="33"/>
        <v>1.3635039019291195</v>
      </c>
      <c r="BF29" s="4">
        <v>395998</v>
      </c>
      <c r="BG29" s="4">
        <f t="shared" si="34"/>
        <v>17</v>
      </c>
      <c r="BH29" s="6">
        <f t="shared" si="35"/>
        <v>1.0860492999211322</v>
      </c>
    </row>
    <row r="30" spans="1:60" x14ac:dyDescent="0.15">
      <c r="A30" s="3" t="s">
        <v>39</v>
      </c>
      <c r="B30" s="4">
        <v>12297761</v>
      </c>
      <c r="C30" s="4">
        <f t="shared" si="0"/>
        <v>24</v>
      </c>
      <c r="D30" s="6">
        <f t="shared" si="1"/>
        <v>0.89945372717511263</v>
      </c>
      <c r="E30" s="4">
        <v>21524</v>
      </c>
      <c r="F30" s="4">
        <f t="shared" si="2"/>
        <v>43</v>
      </c>
      <c r="G30" s="6">
        <f t="shared" si="3"/>
        <v>0.55380793125824324</v>
      </c>
      <c r="H30" s="4">
        <v>3921</v>
      </c>
      <c r="I30" s="4">
        <f t="shared" si="4"/>
        <v>37</v>
      </c>
      <c r="J30" s="6">
        <f t="shared" si="5"/>
        <v>0.68703774765161352</v>
      </c>
      <c r="K30" s="3" t="s">
        <v>39</v>
      </c>
      <c r="L30" s="4">
        <v>688156</v>
      </c>
      <c r="M30" s="4">
        <f t="shared" si="6"/>
        <v>35</v>
      </c>
      <c r="N30" s="6">
        <f t="shared" si="7"/>
        <v>0.79350188104948383</v>
      </c>
      <c r="O30" s="4">
        <v>6685890</v>
      </c>
      <c r="P30" s="4">
        <f t="shared" si="8"/>
        <v>16</v>
      </c>
      <c r="Q30" s="6">
        <f t="shared" si="9"/>
        <v>2.2300633955481222</v>
      </c>
      <c r="R30" s="4">
        <v>11615</v>
      </c>
      <c r="S30" s="4">
        <f t="shared" si="10"/>
        <v>46</v>
      </c>
      <c r="T30" s="6">
        <f t="shared" si="11"/>
        <v>5.3857110385885844E-2</v>
      </c>
      <c r="U30" s="3" t="s">
        <v>39</v>
      </c>
      <c r="V30" s="4">
        <v>78324</v>
      </c>
      <c r="W30" s="4">
        <f t="shared" si="12"/>
        <v>42</v>
      </c>
      <c r="X30" s="6">
        <f t="shared" si="13"/>
        <v>0.16444057232894135</v>
      </c>
      <c r="Y30" s="4">
        <v>404235</v>
      </c>
      <c r="Z30" s="4">
        <f t="shared" si="14"/>
        <v>26</v>
      </c>
      <c r="AA30" s="6">
        <f t="shared" si="15"/>
        <v>0.72984411269283478</v>
      </c>
      <c r="AB30" s="4">
        <v>2267241</v>
      </c>
      <c r="AC30" s="4">
        <f t="shared" si="16"/>
        <v>34</v>
      </c>
      <c r="AD30" s="6">
        <f t="shared" si="17"/>
        <v>0.46099206968902884</v>
      </c>
      <c r="AE30" s="3" t="s">
        <v>39</v>
      </c>
      <c r="AF30" s="4">
        <v>591105</v>
      </c>
      <c r="AG30" s="4">
        <f t="shared" si="18"/>
        <v>34</v>
      </c>
      <c r="AH30" s="6">
        <f t="shared" si="19"/>
        <v>0.51723782636470417</v>
      </c>
      <c r="AI30" s="4">
        <v>180623</v>
      </c>
      <c r="AJ30" s="4">
        <f t="shared" si="20"/>
        <v>26</v>
      </c>
      <c r="AK30" s="6">
        <f t="shared" si="21"/>
        <v>0.52045365908546382</v>
      </c>
      <c r="AL30" s="4">
        <v>74258</v>
      </c>
      <c r="AM30" s="4">
        <f t="shared" si="22"/>
        <v>36</v>
      </c>
      <c r="AN30" s="6">
        <f t="shared" si="23"/>
        <v>0.2741872451717966</v>
      </c>
      <c r="AO30" s="3" t="s">
        <v>39</v>
      </c>
      <c r="AP30" s="4">
        <v>176981</v>
      </c>
      <c r="AQ30" s="4">
        <f t="shared" si="24"/>
        <v>27</v>
      </c>
      <c r="AR30" s="6">
        <f t="shared" si="25"/>
        <v>0.92911703406603219</v>
      </c>
      <c r="AS30" s="4">
        <v>273821</v>
      </c>
      <c r="AT30" s="4">
        <f t="shared" si="26"/>
        <v>35</v>
      </c>
      <c r="AU30" s="6">
        <f t="shared" si="27"/>
        <v>0.74136502558420181</v>
      </c>
      <c r="AV30" s="4">
        <v>110983</v>
      </c>
      <c r="AW30" s="4">
        <f t="shared" si="28"/>
        <v>20</v>
      </c>
      <c r="AX30" s="6">
        <f t="shared" si="29"/>
        <v>0.98701915466202306</v>
      </c>
      <c r="AY30" s="3" t="s">
        <v>39</v>
      </c>
      <c r="AZ30" s="4">
        <v>483898</v>
      </c>
      <c r="BA30" s="4">
        <f t="shared" si="30"/>
        <v>39</v>
      </c>
      <c r="BB30" s="6">
        <f t="shared" si="31"/>
        <v>0.64038768878893026</v>
      </c>
      <c r="BC30" s="4">
        <v>42463</v>
      </c>
      <c r="BD30" s="4">
        <f t="shared" si="32"/>
        <v>41</v>
      </c>
      <c r="BE30" s="6">
        <f t="shared" si="33"/>
        <v>0.93603534374935249</v>
      </c>
      <c r="BF30" s="4">
        <v>202724</v>
      </c>
      <c r="BG30" s="4">
        <f t="shared" si="34"/>
        <v>33</v>
      </c>
      <c r="BH30" s="6">
        <f t="shared" si="35"/>
        <v>0.55598325819123229</v>
      </c>
    </row>
    <row r="31" spans="1:60" x14ac:dyDescent="0.15">
      <c r="A31" s="3" t="s">
        <v>40</v>
      </c>
      <c r="B31" s="4">
        <v>22078730</v>
      </c>
      <c r="C31" s="4">
        <f t="shared" si="0"/>
        <v>14</v>
      </c>
      <c r="D31" s="6">
        <f t="shared" si="1"/>
        <v>1.614830210945958</v>
      </c>
      <c r="E31" s="4">
        <v>26440</v>
      </c>
      <c r="F31" s="4">
        <f t="shared" si="2"/>
        <v>42</v>
      </c>
      <c r="G31" s="6">
        <f t="shared" si="3"/>
        <v>0.68029556320702245</v>
      </c>
      <c r="H31" s="4">
        <v>4256</v>
      </c>
      <c r="I31" s="4">
        <f t="shared" si="4"/>
        <v>34</v>
      </c>
      <c r="J31" s="6">
        <f t="shared" si="5"/>
        <v>0.74573645855783399</v>
      </c>
      <c r="K31" s="3" t="s">
        <v>40</v>
      </c>
      <c r="L31" s="4">
        <v>1087212</v>
      </c>
      <c r="M31" s="4">
        <f t="shared" si="6"/>
        <v>20</v>
      </c>
      <c r="N31" s="6">
        <f t="shared" si="7"/>
        <v>1.2536470903393582</v>
      </c>
      <c r="O31" s="4">
        <v>5281430</v>
      </c>
      <c r="P31" s="4">
        <f t="shared" si="8"/>
        <v>20</v>
      </c>
      <c r="Q31" s="6">
        <f t="shared" si="9"/>
        <v>1.7616089584407939</v>
      </c>
      <c r="R31" s="4">
        <v>158910</v>
      </c>
      <c r="S31" s="4">
        <f t="shared" si="10"/>
        <v>36</v>
      </c>
      <c r="T31" s="6">
        <f t="shared" si="11"/>
        <v>0.73684316930013949</v>
      </c>
      <c r="U31" s="3" t="s">
        <v>40</v>
      </c>
      <c r="V31" s="4">
        <v>310449</v>
      </c>
      <c r="W31" s="4">
        <f t="shared" si="12"/>
        <v>13</v>
      </c>
      <c r="X31" s="6">
        <f t="shared" si="13"/>
        <v>0.65178503701225055</v>
      </c>
      <c r="Y31" s="4">
        <v>658421</v>
      </c>
      <c r="Z31" s="4">
        <f t="shared" si="14"/>
        <v>19</v>
      </c>
      <c r="AA31" s="6">
        <f t="shared" si="15"/>
        <v>1.1887755650137395</v>
      </c>
      <c r="AB31" s="4">
        <v>7026543</v>
      </c>
      <c r="AC31" s="4">
        <f t="shared" si="16"/>
        <v>13</v>
      </c>
      <c r="AD31" s="6">
        <f t="shared" si="17"/>
        <v>1.4286882604579565</v>
      </c>
      <c r="AE31" s="3" t="s">
        <v>40</v>
      </c>
      <c r="AF31" s="4">
        <v>2906781</v>
      </c>
      <c r="AG31" s="4">
        <f t="shared" si="18"/>
        <v>8</v>
      </c>
      <c r="AH31" s="6">
        <f t="shared" si="19"/>
        <v>2.5435364041214692</v>
      </c>
      <c r="AI31" s="4">
        <v>475421</v>
      </c>
      <c r="AJ31" s="4">
        <f t="shared" si="20"/>
        <v>13</v>
      </c>
      <c r="AK31" s="6">
        <f t="shared" si="21"/>
        <v>1.3698953015732784</v>
      </c>
      <c r="AL31" s="4">
        <v>272727</v>
      </c>
      <c r="AM31" s="4">
        <f t="shared" si="22"/>
        <v>15</v>
      </c>
      <c r="AN31" s="6">
        <f t="shared" si="23"/>
        <v>1.0070061786469953</v>
      </c>
      <c r="AO31" s="3" t="s">
        <v>40</v>
      </c>
      <c r="AP31" s="4">
        <v>446136</v>
      </c>
      <c r="AQ31" s="4">
        <f t="shared" si="24"/>
        <v>11</v>
      </c>
      <c r="AR31" s="6">
        <f t="shared" si="25"/>
        <v>2.3421302688428889</v>
      </c>
      <c r="AS31" s="4">
        <v>623160</v>
      </c>
      <c r="AT31" s="4">
        <f t="shared" si="26"/>
        <v>12</v>
      </c>
      <c r="AU31" s="6">
        <f t="shared" si="27"/>
        <v>1.6871935656616959</v>
      </c>
      <c r="AV31" s="4">
        <v>438624</v>
      </c>
      <c r="AW31" s="4">
        <f t="shared" si="28"/>
        <v>7</v>
      </c>
      <c r="AX31" s="6">
        <f t="shared" si="29"/>
        <v>3.9008703107185352</v>
      </c>
      <c r="AY31" s="3" t="s">
        <v>40</v>
      </c>
      <c r="AZ31" s="4">
        <v>1848881</v>
      </c>
      <c r="BA31" s="4">
        <f t="shared" si="30"/>
        <v>9</v>
      </c>
      <c r="BB31" s="6">
        <f t="shared" si="31"/>
        <v>2.4467979417889021</v>
      </c>
      <c r="BC31" s="4">
        <v>57823</v>
      </c>
      <c r="BD31" s="4">
        <f t="shared" si="32"/>
        <v>34</v>
      </c>
      <c r="BE31" s="6">
        <f t="shared" si="33"/>
        <v>1.2746243007234253</v>
      </c>
      <c r="BF31" s="4">
        <v>455518</v>
      </c>
      <c r="BG31" s="4">
        <f t="shared" si="34"/>
        <v>14</v>
      </c>
      <c r="BH31" s="6">
        <f t="shared" si="35"/>
        <v>1.2492866251886987</v>
      </c>
    </row>
    <row r="32" spans="1:60" x14ac:dyDescent="0.15">
      <c r="A32" s="3" t="s">
        <v>41</v>
      </c>
      <c r="B32" s="4">
        <v>116648679</v>
      </c>
      <c r="C32" s="4">
        <f t="shared" si="0"/>
        <v>2</v>
      </c>
      <c r="D32" s="6">
        <f t="shared" si="1"/>
        <v>8.5316415806587305</v>
      </c>
      <c r="E32" s="4">
        <v>39487</v>
      </c>
      <c r="F32" s="4">
        <f t="shared" si="2"/>
        <v>34</v>
      </c>
      <c r="G32" s="6">
        <f t="shared" si="3"/>
        <v>1.0159920916927268</v>
      </c>
      <c r="H32" s="4">
        <v>3196</v>
      </c>
      <c r="I32" s="4">
        <f t="shared" si="4"/>
        <v>40</v>
      </c>
      <c r="J32" s="6">
        <f t="shared" si="5"/>
        <v>0.56000322404859904</v>
      </c>
      <c r="K32" s="3" t="s">
        <v>41</v>
      </c>
      <c r="L32" s="4">
        <v>7140864</v>
      </c>
      <c r="M32" s="4">
        <f t="shared" si="6"/>
        <v>2</v>
      </c>
      <c r="N32" s="6">
        <f t="shared" si="7"/>
        <v>8.2340181823867571</v>
      </c>
      <c r="O32" s="4">
        <v>17851950</v>
      </c>
      <c r="P32" s="4">
        <f t="shared" si="8"/>
        <v>3</v>
      </c>
      <c r="Q32" s="6">
        <f t="shared" si="9"/>
        <v>5.9544772998292377</v>
      </c>
      <c r="R32" s="4">
        <v>990070</v>
      </c>
      <c r="S32" s="4">
        <f t="shared" si="10"/>
        <v>7</v>
      </c>
      <c r="T32" s="6">
        <f t="shared" si="11"/>
        <v>4.5908144020451136</v>
      </c>
      <c r="U32" s="3" t="s">
        <v>41</v>
      </c>
      <c r="V32" s="4">
        <v>6001505</v>
      </c>
      <c r="W32" s="4">
        <f t="shared" si="12"/>
        <v>2</v>
      </c>
      <c r="X32" s="6">
        <f t="shared" si="13"/>
        <v>12.600108741062806</v>
      </c>
      <c r="Y32" s="4">
        <v>4867157</v>
      </c>
      <c r="Z32" s="4">
        <f t="shared" si="14"/>
        <v>2</v>
      </c>
      <c r="AA32" s="6">
        <f t="shared" si="15"/>
        <v>8.78762571771796</v>
      </c>
      <c r="AB32" s="4">
        <v>54155293</v>
      </c>
      <c r="AC32" s="4">
        <f t="shared" si="16"/>
        <v>2</v>
      </c>
      <c r="AD32" s="6">
        <f t="shared" si="17"/>
        <v>11.011251386458596</v>
      </c>
      <c r="AE32" s="3" t="s">
        <v>41</v>
      </c>
      <c r="AF32" s="4">
        <v>7918938</v>
      </c>
      <c r="AG32" s="4">
        <f t="shared" si="18"/>
        <v>2</v>
      </c>
      <c r="AH32" s="6">
        <f t="shared" si="19"/>
        <v>6.929351432041444</v>
      </c>
      <c r="AI32" s="4">
        <v>3980643</v>
      </c>
      <c r="AJ32" s="4">
        <f t="shared" si="20"/>
        <v>2</v>
      </c>
      <c r="AK32" s="6">
        <f t="shared" si="21"/>
        <v>11.469969023119635</v>
      </c>
      <c r="AL32" s="4">
        <v>2005984</v>
      </c>
      <c r="AM32" s="4">
        <f t="shared" si="22"/>
        <v>3</v>
      </c>
      <c r="AN32" s="6">
        <f t="shared" si="23"/>
        <v>7.406814441793494</v>
      </c>
      <c r="AO32" s="3" t="s">
        <v>41</v>
      </c>
      <c r="AP32" s="4">
        <v>1548191</v>
      </c>
      <c r="AQ32" s="4">
        <f t="shared" si="24"/>
        <v>2</v>
      </c>
      <c r="AR32" s="6">
        <f t="shared" si="25"/>
        <v>8.1277121842894111</v>
      </c>
      <c r="AS32" s="4">
        <v>2400619</v>
      </c>
      <c r="AT32" s="4">
        <f t="shared" si="26"/>
        <v>2</v>
      </c>
      <c r="AU32" s="6">
        <f t="shared" si="27"/>
        <v>6.4996291970043245</v>
      </c>
      <c r="AV32" s="4">
        <v>884286</v>
      </c>
      <c r="AW32" s="4">
        <f t="shared" si="28"/>
        <v>2</v>
      </c>
      <c r="AX32" s="6">
        <f t="shared" si="29"/>
        <v>7.864332557233646</v>
      </c>
      <c r="AY32" s="3" t="s">
        <v>41</v>
      </c>
      <c r="AZ32" s="4">
        <v>3939070</v>
      </c>
      <c r="BA32" s="4">
        <f t="shared" si="30"/>
        <v>2</v>
      </c>
      <c r="BB32" s="6">
        <f t="shared" si="31"/>
        <v>5.2129414324461179</v>
      </c>
      <c r="BC32" s="4">
        <v>108509</v>
      </c>
      <c r="BD32" s="4">
        <f t="shared" si="32"/>
        <v>14</v>
      </c>
      <c r="BE32" s="6">
        <f t="shared" si="33"/>
        <v>2.3919237716340929</v>
      </c>
      <c r="BF32" s="4">
        <v>2812917</v>
      </c>
      <c r="BG32" s="4">
        <f t="shared" si="34"/>
        <v>3</v>
      </c>
      <c r="BH32" s="6">
        <f t="shared" si="35"/>
        <v>7.714600928757851</v>
      </c>
    </row>
    <row r="33" spans="1:60" x14ac:dyDescent="0.15">
      <c r="A33" s="3" t="s">
        <v>42</v>
      </c>
      <c r="B33" s="4">
        <v>44200082</v>
      </c>
      <c r="C33" s="4">
        <f t="shared" si="0"/>
        <v>7</v>
      </c>
      <c r="D33" s="6">
        <f t="shared" si="1"/>
        <v>3.2327777793328076</v>
      </c>
      <c r="E33" s="4">
        <v>61108</v>
      </c>
      <c r="F33" s="4">
        <f t="shared" si="2"/>
        <v>24</v>
      </c>
      <c r="G33" s="6">
        <f t="shared" si="3"/>
        <v>1.5722958122713586</v>
      </c>
      <c r="H33" s="4">
        <v>7366</v>
      </c>
      <c r="I33" s="4">
        <f t="shared" si="4"/>
        <v>24</v>
      </c>
      <c r="J33" s="6">
        <f t="shared" si="5"/>
        <v>1.2906707598066272</v>
      </c>
      <c r="K33" s="3" t="s">
        <v>42</v>
      </c>
      <c r="L33" s="4">
        <v>2624598</v>
      </c>
      <c r="M33" s="4">
        <f t="shared" si="6"/>
        <v>9</v>
      </c>
      <c r="N33" s="6">
        <f t="shared" si="7"/>
        <v>3.0263827533273169</v>
      </c>
      <c r="O33" s="4">
        <v>15114597</v>
      </c>
      <c r="P33" s="4">
        <f t="shared" si="8"/>
        <v>5</v>
      </c>
      <c r="Q33" s="6">
        <f t="shared" si="9"/>
        <v>5.0414394356116334</v>
      </c>
      <c r="R33" s="4">
        <v>954339</v>
      </c>
      <c r="S33" s="4">
        <f t="shared" si="10"/>
        <v>8</v>
      </c>
      <c r="T33" s="6">
        <f t="shared" si="11"/>
        <v>4.4251348143397253</v>
      </c>
      <c r="U33" s="3" t="s">
        <v>42</v>
      </c>
      <c r="V33" s="4">
        <v>536260</v>
      </c>
      <c r="W33" s="4">
        <f t="shared" si="12"/>
        <v>9</v>
      </c>
      <c r="X33" s="6">
        <f t="shared" si="13"/>
        <v>1.1258733123578737</v>
      </c>
      <c r="Y33" s="4">
        <v>2086179</v>
      </c>
      <c r="Z33" s="4">
        <f t="shared" si="14"/>
        <v>8</v>
      </c>
      <c r="AA33" s="6">
        <f t="shared" si="15"/>
        <v>3.7665849349349396</v>
      </c>
      <c r="AB33" s="4">
        <v>13396411</v>
      </c>
      <c r="AC33" s="4">
        <f t="shared" si="16"/>
        <v>8</v>
      </c>
      <c r="AD33" s="6">
        <f t="shared" si="17"/>
        <v>2.7238565433912285</v>
      </c>
      <c r="AE33" s="3" t="s">
        <v>42</v>
      </c>
      <c r="AF33" s="4">
        <v>2361190</v>
      </c>
      <c r="AG33" s="4">
        <f t="shared" si="18"/>
        <v>11</v>
      </c>
      <c r="AH33" s="6">
        <f t="shared" si="19"/>
        <v>2.0661249409733902</v>
      </c>
      <c r="AI33" s="4">
        <v>960375</v>
      </c>
      <c r="AJ33" s="4">
        <f t="shared" si="20"/>
        <v>8</v>
      </c>
      <c r="AK33" s="6">
        <f t="shared" si="21"/>
        <v>2.7672593348809524</v>
      </c>
      <c r="AL33" s="4">
        <v>670156</v>
      </c>
      <c r="AM33" s="4">
        <f t="shared" si="22"/>
        <v>10</v>
      </c>
      <c r="AN33" s="6">
        <f t="shared" si="23"/>
        <v>2.474456994200632</v>
      </c>
      <c r="AO33" s="3" t="s">
        <v>42</v>
      </c>
      <c r="AP33" s="4">
        <v>732018</v>
      </c>
      <c r="AQ33" s="4">
        <f t="shared" si="24"/>
        <v>7</v>
      </c>
      <c r="AR33" s="6">
        <f t="shared" si="25"/>
        <v>3.8429571142831644</v>
      </c>
      <c r="AS33" s="4">
        <v>1056390</v>
      </c>
      <c r="AT33" s="4">
        <f t="shared" si="26"/>
        <v>10</v>
      </c>
      <c r="AU33" s="6">
        <f t="shared" si="27"/>
        <v>2.8601553546911851</v>
      </c>
      <c r="AV33" s="4">
        <v>438517</v>
      </c>
      <c r="AW33" s="4">
        <f t="shared" si="28"/>
        <v>8</v>
      </c>
      <c r="AX33" s="6">
        <f t="shared" si="29"/>
        <v>3.8999187140816733</v>
      </c>
      <c r="AY33" s="3" t="s">
        <v>42</v>
      </c>
      <c r="AZ33" s="4">
        <v>2050103</v>
      </c>
      <c r="BA33" s="4">
        <f t="shared" si="30"/>
        <v>8</v>
      </c>
      <c r="BB33" s="6">
        <f t="shared" si="31"/>
        <v>2.7130939205147619</v>
      </c>
      <c r="BC33" s="4">
        <v>128213</v>
      </c>
      <c r="BD33" s="4">
        <f t="shared" si="32"/>
        <v>10</v>
      </c>
      <c r="BE33" s="6">
        <f t="shared" si="33"/>
        <v>2.8262699180023958</v>
      </c>
      <c r="BF33" s="4">
        <v>1022262</v>
      </c>
      <c r="BG33" s="4">
        <f t="shared" si="34"/>
        <v>9</v>
      </c>
      <c r="BH33" s="6">
        <f t="shared" si="35"/>
        <v>2.8036175168459851</v>
      </c>
    </row>
    <row r="34" spans="1:60" x14ac:dyDescent="0.15">
      <c r="A34" s="3" t="s">
        <v>43</v>
      </c>
      <c r="B34" s="4">
        <v>6357385</v>
      </c>
      <c r="C34" s="4">
        <f t="shared" si="0"/>
        <v>42</v>
      </c>
      <c r="D34" s="6">
        <f t="shared" si="1"/>
        <v>0.46497680621189125</v>
      </c>
      <c r="E34" s="4">
        <v>10181</v>
      </c>
      <c r="F34" s="4">
        <f t="shared" si="2"/>
        <v>47</v>
      </c>
      <c r="G34" s="6">
        <f t="shared" si="3"/>
        <v>0.26195495949359665</v>
      </c>
      <c r="H34" s="4">
        <v>766</v>
      </c>
      <c r="I34" s="4">
        <f t="shared" si="4"/>
        <v>47</v>
      </c>
      <c r="J34" s="6">
        <f t="shared" si="5"/>
        <v>0.13421854493780566</v>
      </c>
      <c r="K34" s="3" t="s">
        <v>43</v>
      </c>
      <c r="L34" s="4">
        <v>441034</v>
      </c>
      <c r="M34" s="4">
        <f t="shared" si="6"/>
        <v>43</v>
      </c>
      <c r="N34" s="6">
        <f t="shared" si="7"/>
        <v>0.5085493821266952</v>
      </c>
      <c r="O34" s="4">
        <v>1795011</v>
      </c>
      <c r="P34" s="4">
        <f t="shared" si="8"/>
        <v>37</v>
      </c>
      <c r="Q34" s="6">
        <f t="shared" si="9"/>
        <v>0.59872183444630867</v>
      </c>
      <c r="R34" s="4">
        <v>162374</v>
      </c>
      <c r="S34" s="4">
        <f t="shared" si="10"/>
        <v>35</v>
      </c>
      <c r="T34" s="6">
        <f t="shared" si="11"/>
        <v>0.75290524681858184</v>
      </c>
      <c r="U34" s="3" t="s">
        <v>43</v>
      </c>
      <c r="V34" s="4">
        <v>64094</v>
      </c>
      <c r="W34" s="4">
        <f t="shared" si="12"/>
        <v>45</v>
      </c>
      <c r="X34" s="6">
        <f t="shared" si="13"/>
        <v>0.13456480826887246</v>
      </c>
      <c r="Y34" s="4">
        <v>235733</v>
      </c>
      <c r="Z34" s="4">
        <f t="shared" si="14"/>
        <v>39</v>
      </c>
      <c r="AA34" s="6">
        <f t="shared" si="15"/>
        <v>0.42561466032733436</v>
      </c>
      <c r="AB34" s="4">
        <v>1783876</v>
      </c>
      <c r="AC34" s="4">
        <f t="shared" si="16"/>
        <v>41</v>
      </c>
      <c r="AD34" s="6">
        <f t="shared" si="17"/>
        <v>0.36271075254398893</v>
      </c>
      <c r="AE34" s="3" t="s">
        <v>43</v>
      </c>
      <c r="AF34" s="4">
        <v>517736</v>
      </c>
      <c r="AG34" s="4">
        <f t="shared" si="18"/>
        <v>38</v>
      </c>
      <c r="AH34" s="6">
        <f t="shared" si="19"/>
        <v>0.45303735084419261</v>
      </c>
      <c r="AI34" s="4">
        <v>147050</v>
      </c>
      <c r="AJ34" s="4">
        <f t="shared" si="20"/>
        <v>30</v>
      </c>
      <c r="AK34" s="6">
        <f t="shared" si="21"/>
        <v>0.42371519999400659</v>
      </c>
      <c r="AL34" s="4">
        <v>50772</v>
      </c>
      <c r="AM34" s="4">
        <f t="shared" si="22"/>
        <v>44</v>
      </c>
      <c r="AN34" s="6">
        <f t="shared" si="23"/>
        <v>0.18746848571012495</v>
      </c>
      <c r="AO34" s="3" t="s">
        <v>43</v>
      </c>
      <c r="AP34" s="4">
        <v>129914</v>
      </c>
      <c r="AQ34" s="4">
        <f t="shared" si="24"/>
        <v>39</v>
      </c>
      <c r="AR34" s="6">
        <f t="shared" si="25"/>
        <v>0.68202411763779447</v>
      </c>
      <c r="AS34" s="4">
        <v>184394</v>
      </c>
      <c r="AT34" s="4">
        <f t="shared" si="26"/>
        <v>41</v>
      </c>
      <c r="AU34" s="6">
        <f t="shared" si="27"/>
        <v>0.49924316443068034</v>
      </c>
      <c r="AV34" s="4">
        <v>138802</v>
      </c>
      <c r="AW34" s="4">
        <f t="shared" si="28"/>
        <v>17</v>
      </c>
      <c r="AX34" s="6">
        <f t="shared" si="29"/>
        <v>1.234425386819586</v>
      </c>
      <c r="AY34" s="3" t="s">
        <v>43</v>
      </c>
      <c r="AZ34" s="4">
        <v>545456</v>
      </c>
      <c r="BA34" s="4">
        <f t="shared" si="30"/>
        <v>36</v>
      </c>
      <c r="BB34" s="6">
        <f t="shared" si="31"/>
        <v>0.72185317396652759</v>
      </c>
      <c r="BC34" s="4">
        <v>15919</v>
      </c>
      <c r="BD34" s="4">
        <f t="shared" si="32"/>
        <v>47</v>
      </c>
      <c r="BE34" s="6">
        <f t="shared" si="33"/>
        <v>0.35091130247853292</v>
      </c>
      <c r="BF34" s="4">
        <v>134272</v>
      </c>
      <c r="BG34" s="4">
        <f t="shared" si="34"/>
        <v>41</v>
      </c>
      <c r="BH34" s="6">
        <f t="shared" si="35"/>
        <v>0.36824936388317681</v>
      </c>
    </row>
    <row r="35" spans="1:60" x14ac:dyDescent="0.15">
      <c r="A35" s="3" t="s">
        <v>44</v>
      </c>
      <c r="B35" s="4">
        <v>7565758</v>
      </c>
      <c r="C35" s="4">
        <f t="shared" si="0"/>
        <v>37</v>
      </c>
      <c r="D35" s="6">
        <f t="shared" si="1"/>
        <v>0.55335676404875045</v>
      </c>
      <c r="E35" s="4">
        <v>31414</v>
      </c>
      <c r="F35" s="4">
        <f t="shared" si="2"/>
        <v>37</v>
      </c>
      <c r="G35" s="6">
        <f t="shared" si="3"/>
        <v>0.80827552279067327</v>
      </c>
      <c r="H35" s="4">
        <v>2706</v>
      </c>
      <c r="I35" s="4">
        <f t="shared" si="4"/>
        <v>41</v>
      </c>
      <c r="J35" s="6">
        <f t="shared" si="5"/>
        <v>0.47414540809621686</v>
      </c>
      <c r="K35" s="3" t="s">
        <v>44</v>
      </c>
      <c r="L35" s="4">
        <v>530698</v>
      </c>
      <c r="M35" s="4">
        <f t="shared" si="6"/>
        <v>41</v>
      </c>
      <c r="N35" s="6">
        <f t="shared" si="7"/>
        <v>0.61193953299716775</v>
      </c>
      <c r="O35" s="4">
        <v>3012528</v>
      </c>
      <c r="P35" s="4">
        <f t="shared" si="8"/>
        <v>27</v>
      </c>
      <c r="Q35" s="6">
        <f t="shared" si="9"/>
        <v>1.0048218592982825</v>
      </c>
      <c r="R35" s="4">
        <v>272893</v>
      </c>
      <c r="S35" s="4">
        <f t="shared" si="10"/>
        <v>28</v>
      </c>
      <c r="T35" s="6">
        <f t="shared" si="11"/>
        <v>1.2653662009931594</v>
      </c>
      <c r="U35" s="3" t="s">
        <v>44</v>
      </c>
      <c r="V35" s="4">
        <v>61232</v>
      </c>
      <c r="W35" s="4">
        <f t="shared" si="12"/>
        <v>46</v>
      </c>
      <c r="X35" s="6">
        <f t="shared" si="13"/>
        <v>0.12855606359284175</v>
      </c>
      <c r="Y35" s="4">
        <v>244846</v>
      </c>
      <c r="Z35" s="4">
        <f t="shared" si="14"/>
        <v>36</v>
      </c>
      <c r="AA35" s="6">
        <f t="shared" si="15"/>
        <v>0.44206813268615985</v>
      </c>
      <c r="AB35" s="4">
        <v>1838436</v>
      </c>
      <c r="AC35" s="4">
        <f t="shared" si="16"/>
        <v>40</v>
      </c>
      <c r="AD35" s="6">
        <f t="shared" si="17"/>
        <v>0.37380429192609849</v>
      </c>
      <c r="AE35" s="3" t="s">
        <v>44</v>
      </c>
      <c r="AF35" s="4">
        <v>467034</v>
      </c>
      <c r="AG35" s="4">
        <f t="shared" si="18"/>
        <v>41</v>
      </c>
      <c r="AH35" s="6">
        <f t="shared" si="19"/>
        <v>0.40867130374199717</v>
      </c>
      <c r="AI35" s="4">
        <v>83579</v>
      </c>
      <c r="AJ35" s="4">
        <f t="shared" si="20"/>
        <v>42</v>
      </c>
      <c r="AK35" s="6">
        <f t="shared" si="21"/>
        <v>0.24082756001563466</v>
      </c>
      <c r="AL35" s="4">
        <v>62162</v>
      </c>
      <c r="AM35" s="4">
        <f t="shared" si="22"/>
        <v>39</v>
      </c>
      <c r="AN35" s="6">
        <f t="shared" si="23"/>
        <v>0.22952446247366237</v>
      </c>
      <c r="AO35" s="3" t="s">
        <v>44</v>
      </c>
      <c r="AP35" s="4">
        <v>115833</v>
      </c>
      <c r="AQ35" s="4">
        <f t="shared" si="24"/>
        <v>42</v>
      </c>
      <c r="AR35" s="6">
        <f t="shared" si="25"/>
        <v>0.60810151037100424</v>
      </c>
      <c r="AS35" s="4">
        <v>173772</v>
      </c>
      <c r="AT35" s="4">
        <f t="shared" si="26"/>
        <v>42</v>
      </c>
      <c r="AU35" s="6">
        <f t="shared" si="27"/>
        <v>0.47048430626510723</v>
      </c>
      <c r="AV35" s="4">
        <v>78473</v>
      </c>
      <c r="AW35" s="4">
        <f t="shared" si="28"/>
        <v>28</v>
      </c>
      <c r="AX35" s="6">
        <f t="shared" si="29"/>
        <v>0.69789385873325582</v>
      </c>
      <c r="AY35" s="3" t="s">
        <v>44</v>
      </c>
      <c r="AZ35" s="4">
        <v>431459</v>
      </c>
      <c r="BA35" s="4">
        <f t="shared" si="30"/>
        <v>42</v>
      </c>
      <c r="BB35" s="6">
        <f t="shared" si="31"/>
        <v>0.57099023310115571</v>
      </c>
      <c r="BC35" s="4">
        <v>46532</v>
      </c>
      <c r="BD35" s="4">
        <f t="shared" si="32"/>
        <v>40</v>
      </c>
      <c r="BE35" s="6">
        <f t="shared" si="33"/>
        <v>1.0257305563748409</v>
      </c>
      <c r="BF35" s="4">
        <v>112161</v>
      </c>
      <c r="BG35" s="4">
        <f t="shared" si="34"/>
        <v>43</v>
      </c>
      <c r="BH35" s="6">
        <f t="shared" si="35"/>
        <v>0.30760856248883606</v>
      </c>
    </row>
    <row r="36" spans="1:60" x14ac:dyDescent="0.15">
      <c r="A36" s="3" t="s">
        <v>45</v>
      </c>
      <c r="B36" s="4">
        <v>3586705</v>
      </c>
      <c r="C36" s="4">
        <f t="shared" si="0"/>
        <v>47</v>
      </c>
      <c r="D36" s="6">
        <f t="shared" si="1"/>
        <v>0.26233028764566269</v>
      </c>
      <c r="E36" s="4">
        <v>30971</v>
      </c>
      <c r="F36" s="4">
        <f t="shared" si="2"/>
        <v>39</v>
      </c>
      <c r="G36" s="6">
        <f t="shared" si="3"/>
        <v>0.79687722723467058</v>
      </c>
      <c r="H36" s="4">
        <v>896</v>
      </c>
      <c r="I36" s="4">
        <f t="shared" si="4"/>
        <v>46</v>
      </c>
      <c r="J36" s="6">
        <f t="shared" si="5"/>
        <v>0.15699714917007032</v>
      </c>
      <c r="K36" s="3" t="s">
        <v>45</v>
      </c>
      <c r="L36" s="4">
        <v>279520</v>
      </c>
      <c r="M36" s="4">
        <f t="shared" si="6"/>
        <v>47</v>
      </c>
      <c r="N36" s="6">
        <f t="shared" si="7"/>
        <v>0.32231012414474586</v>
      </c>
      <c r="O36" s="4">
        <v>752625</v>
      </c>
      <c r="P36" s="4">
        <f t="shared" si="8"/>
        <v>45</v>
      </c>
      <c r="Q36" s="6">
        <f t="shared" si="9"/>
        <v>0.25103635612826497</v>
      </c>
      <c r="R36" s="4">
        <v>6403</v>
      </c>
      <c r="S36" s="4">
        <f t="shared" si="10"/>
        <v>47</v>
      </c>
      <c r="T36" s="6">
        <f t="shared" si="11"/>
        <v>2.9689804373725964E-2</v>
      </c>
      <c r="U36" s="3" t="s">
        <v>45</v>
      </c>
      <c r="V36" s="4">
        <v>58868</v>
      </c>
      <c r="W36" s="4">
        <f t="shared" si="12"/>
        <v>47</v>
      </c>
      <c r="X36" s="6">
        <f t="shared" si="13"/>
        <v>0.12359286568433839</v>
      </c>
      <c r="Y36" s="4">
        <v>154142</v>
      </c>
      <c r="Z36" s="4">
        <f t="shared" si="14"/>
        <v>45</v>
      </c>
      <c r="AA36" s="6">
        <f t="shared" si="15"/>
        <v>0.2783025498007321</v>
      </c>
      <c r="AB36" s="4">
        <v>1154527</v>
      </c>
      <c r="AC36" s="4">
        <f t="shared" si="16"/>
        <v>47</v>
      </c>
      <c r="AD36" s="6">
        <f t="shared" si="17"/>
        <v>0.23474689776775623</v>
      </c>
      <c r="AE36" s="3" t="s">
        <v>45</v>
      </c>
      <c r="AF36" s="4">
        <v>384391</v>
      </c>
      <c r="AG36" s="4">
        <f t="shared" si="18"/>
        <v>46</v>
      </c>
      <c r="AH36" s="6">
        <f t="shared" si="19"/>
        <v>0.33635574951007857</v>
      </c>
      <c r="AI36" s="4">
        <v>53098</v>
      </c>
      <c r="AJ36" s="4">
        <f t="shared" si="20"/>
        <v>47</v>
      </c>
      <c r="AK36" s="6">
        <f t="shared" si="21"/>
        <v>0.15299850179722382</v>
      </c>
      <c r="AL36" s="4">
        <v>36924</v>
      </c>
      <c r="AM36" s="4">
        <f t="shared" si="22"/>
        <v>47</v>
      </c>
      <c r="AN36" s="6">
        <f t="shared" si="23"/>
        <v>0.13633668885134825</v>
      </c>
      <c r="AO36" s="3" t="s">
        <v>45</v>
      </c>
      <c r="AP36" s="4">
        <v>78302</v>
      </c>
      <c r="AQ36" s="4">
        <f t="shared" si="24"/>
        <v>47</v>
      </c>
      <c r="AR36" s="6">
        <f t="shared" si="25"/>
        <v>0.4110708042187492</v>
      </c>
      <c r="AS36" s="4">
        <v>128232</v>
      </c>
      <c r="AT36" s="4">
        <f t="shared" si="26"/>
        <v>47</v>
      </c>
      <c r="AU36" s="6">
        <f t="shared" si="27"/>
        <v>0.34718564303217564</v>
      </c>
      <c r="AV36" s="4">
        <v>35584</v>
      </c>
      <c r="AW36" s="4">
        <f t="shared" si="28"/>
        <v>46</v>
      </c>
      <c r="AX36" s="6">
        <f t="shared" si="29"/>
        <v>0.31646368902889116</v>
      </c>
      <c r="AY36" s="3" t="s">
        <v>45</v>
      </c>
      <c r="AZ36" s="4">
        <v>318097</v>
      </c>
      <c r="BA36" s="4">
        <f t="shared" si="30"/>
        <v>47</v>
      </c>
      <c r="BB36" s="6">
        <f t="shared" si="31"/>
        <v>0.4209676473981962</v>
      </c>
      <c r="BC36" s="4">
        <v>32844</v>
      </c>
      <c r="BD36" s="4">
        <f t="shared" si="32"/>
        <v>45</v>
      </c>
      <c r="BE36" s="6">
        <f t="shared" si="33"/>
        <v>0.72399841815471666</v>
      </c>
      <c r="BF36" s="4">
        <v>81281</v>
      </c>
      <c r="BG36" s="4">
        <f t="shared" si="34"/>
        <v>47</v>
      </c>
      <c r="BH36" s="6">
        <f t="shared" si="35"/>
        <v>0.22291822975593195</v>
      </c>
    </row>
    <row r="37" spans="1:60" x14ac:dyDescent="0.15">
      <c r="A37" s="3" t="s">
        <v>46</v>
      </c>
      <c r="B37" s="4">
        <v>4928073</v>
      </c>
      <c r="C37" s="4">
        <f t="shared" si="0"/>
        <v>45</v>
      </c>
      <c r="D37" s="6">
        <f t="shared" si="1"/>
        <v>0.36043745098323499</v>
      </c>
      <c r="E37" s="4">
        <v>40019</v>
      </c>
      <c r="F37" s="4">
        <f t="shared" si="2"/>
        <v>33</v>
      </c>
      <c r="G37" s="6">
        <f t="shared" si="3"/>
        <v>1.0296803382746531</v>
      </c>
      <c r="H37" s="4">
        <v>5983</v>
      </c>
      <c r="I37" s="4">
        <f t="shared" si="4"/>
        <v>28</v>
      </c>
      <c r="J37" s="6">
        <f t="shared" si="5"/>
        <v>1.0483414547818424</v>
      </c>
      <c r="K37" s="3" t="s">
        <v>46</v>
      </c>
      <c r="L37" s="4">
        <v>478362</v>
      </c>
      <c r="M37" s="4">
        <f t="shared" si="6"/>
        <v>42</v>
      </c>
      <c r="N37" s="6">
        <f t="shared" si="7"/>
        <v>0.55159171295838905</v>
      </c>
      <c r="O37" s="4">
        <v>981814</v>
      </c>
      <c r="P37" s="4">
        <f t="shared" si="8"/>
        <v>44</v>
      </c>
      <c r="Q37" s="6">
        <f t="shared" si="9"/>
        <v>0.32748182555152483</v>
      </c>
      <c r="R37" s="4">
        <v>450969</v>
      </c>
      <c r="S37" s="4">
        <f t="shared" si="10"/>
        <v>15</v>
      </c>
      <c r="T37" s="6">
        <f t="shared" si="11"/>
        <v>2.0910793985030178</v>
      </c>
      <c r="U37" s="3" t="s">
        <v>46</v>
      </c>
      <c r="V37" s="4">
        <v>81147</v>
      </c>
      <c r="W37" s="4">
        <f t="shared" si="12"/>
        <v>40</v>
      </c>
      <c r="X37" s="6">
        <f t="shared" si="13"/>
        <v>0.17036743683643077</v>
      </c>
      <c r="Y37" s="4">
        <v>117044</v>
      </c>
      <c r="Z37" s="4">
        <f t="shared" si="14"/>
        <v>47</v>
      </c>
      <c r="AA37" s="6">
        <f t="shared" si="15"/>
        <v>0.21132231084893727</v>
      </c>
      <c r="AB37" s="4">
        <v>1276504</v>
      </c>
      <c r="AC37" s="4">
        <f t="shared" si="16"/>
        <v>46</v>
      </c>
      <c r="AD37" s="6">
        <f t="shared" si="17"/>
        <v>0.25954815607442</v>
      </c>
      <c r="AE37" s="3" t="s">
        <v>46</v>
      </c>
      <c r="AF37" s="4">
        <v>533575</v>
      </c>
      <c r="AG37" s="4">
        <f t="shared" si="18"/>
        <v>36</v>
      </c>
      <c r="AH37" s="6">
        <f t="shared" si="19"/>
        <v>0.46689703724811499</v>
      </c>
      <c r="AI37" s="4">
        <v>66192</v>
      </c>
      <c r="AJ37" s="4">
        <f t="shared" si="20"/>
        <v>45</v>
      </c>
      <c r="AK37" s="6">
        <f t="shared" si="21"/>
        <v>0.19072802800410257</v>
      </c>
      <c r="AL37" s="4">
        <v>52808</v>
      </c>
      <c r="AM37" s="4">
        <f t="shared" si="22"/>
        <v>42</v>
      </c>
      <c r="AN37" s="6">
        <f t="shared" si="23"/>
        <v>0.19498613002009529</v>
      </c>
      <c r="AO37" s="3" t="s">
        <v>46</v>
      </c>
      <c r="AP37" s="4">
        <v>94194</v>
      </c>
      <c r="AQ37" s="4">
        <f t="shared" si="24"/>
        <v>46</v>
      </c>
      <c r="AR37" s="6">
        <f t="shared" si="25"/>
        <v>0.49450082159562797</v>
      </c>
      <c r="AS37" s="4">
        <v>147339</v>
      </c>
      <c r="AT37" s="4">
        <f t="shared" si="26"/>
        <v>46</v>
      </c>
      <c r="AU37" s="6">
        <f t="shared" si="27"/>
        <v>0.39891747347555784</v>
      </c>
      <c r="AV37" s="4">
        <v>37261</v>
      </c>
      <c r="AW37" s="4">
        <f t="shared" si="28"/>
        <v>45</v>
      </c>
      <c r="AX37" s="6">
        <f t="shared" si="29"/>
        <v>0.33137796529073499</v>
      </c>
      <c r="AY37" s="3" t="s">
        <v>46</v>
      </c>
      <c r="AZ37" s="4">
        <v>399672</v>
      </c>
      <c r="BA37" s="4">
        <f t="shared" si="30"/>
        <v>44</v>
      </c>
      <c r="BB37" s="6">
        <f t="shared" si="31"/>
        <v>0.52892350940414989</v>
      </c>
      <c r="BC37" s="4">
        <v>60084</v>
      </c>
      <c r="BD37" s="4">
        <f t="shared" si="32"/>
        <v>32</v>
      </c>
      <c r="BE37" s="6">
        <f t="shared" si="33"/>
        <v>1.3244647715384239</v>
      </c>
      <c r="BF37" s="4">
        <v>105107</v>
      </c>
      <c r="BG37" s="4">
        <f t="shared" si="34"/>
        <v>44</v>
      </c>
      <c r="BH37" s="6">
        <f t="shared" si="35"/>
        <v>0.28826252598955154</v>
      </c>
    </row>
    <row r="38" spans="1:60" x14ac:dyDescent="0.15">
      <c r="A38" s="3" t="s">
        <v>47</v>
      </c>
      <c r="B38" s="4">
        <v>18732964</v>
      </c>
      <c r="C38" s="4">
        <f t="shared" si="0"/>
        <v>18</v>
      </c>
      <c r="D38" s="6">
        <f t="shared" si="1"/>
        <v>1.3701221133535777</v>
      </c>
      <c r="E38" s="4">
        <v>58363</v>
      </c>
      <c r="F38" s="4">
        <f t="shared" si="2"/>
        <v>26</v>
      </c>
      <c r="G38" s="6">
        <f t="shared" si="3"/>
        <v>1.501667547483035</v>
      </c>
      <c r="H38" s="4">
        <v>6643</v>
      </c>
      <c r="I38" s="4">
        <f t="shared" si="4"/>
        <v>26</v>
      </c>
      <c r="J38" s="6">
        <f t="shared" si="5"/>
        <v>1.1639866762687245</v>
      </c>
      <c r="K38" s="3" t="s">
        <v>47</v>
      </c>
      <c r="L38" s="4">
        <v>1086727</v>
      </c>
      <c r="M38" s="4">
        <f t="shared" si="6"/>
        <v>21</v>
      </c>
      <c r="N38" s="6">
        <f t="shared" si="7"/>
        <v>1.253087844452802</v>
      </c>
      <c r="O38" s="4">
        <v>7801423</v>
      </c>
      <c r="P38" s="4">
        <f t="shared" si="8"/>
        <v>13</v>
      </c>
      <c r="Q38" s="6">
        <f t="shared" si="9"/>
        <v>2.6021468892678792</v>
      </c>
      <c r="R38" s="4">
        <v>330518</v>
      </c>
      <c r="S38" s="4">
        <f t="shared" si="10"/>
        <v>24</v>
      </c>
      <c r="T38" s="6">
        <f t="shared" si="11"/>
        <v>1.532565166639881</v>
      </c>
      <c r="U38" s="3" t="s">
        <v>47</v>
      </c>
      <c r="V38" s="4">
        <v>183456</v>
      </c>
      <c r="W38" s="4">
        <f t="shared" si="12"/>
        <v>20</v>
      </c>
      <c r="X38" s="6">
        <f t="shared" si="13"/>
        <v>0.38516431281827113</v>
      </c>
      <c r="Y38" s="4">
        <v>734463</v>
      </c>
      <c r="Z38" s="4">
        <f t="shared" si="14"/>
        <v>14</v>
      </c>
      <c r="AA38" s="6">
        <f t="shared" si="15"/>
        <v>1.3260689859629113</v>
      </c>
      <c r="AB38" s="4">
        <v>4803161</v>
      </c>
      <c r="AC38" s="4">
        <f t="shared" si="16"/>
        <v>19</v>
      </c>
      <c r="AD38" s="6">
        <f t="shared" si="17"/>
        <v>0.97661392434224037</v>
      </c>
      <c r="AE38" s="3" t="s">
        <v>47</v>
      </c>
      <c r="AF38" s="4">
        <v>1068830</v>
      </c>
      <c r="AG38" s="4">
        <f t="shared" si="18"/>
        <v>17</v>
      </c>
      <c r="AH38" s="6">
        <f t="shared" si="19"/>
        <v>0.93526413404282949</v>
      </c>
      <c r="AI38" s="4">
        <v>284047</v>
      </c>
      <c r="AJ38" s="4">
        <f t="shared" si="20"/>
        <v>16</v>
      </c>
      <c r="AK38" s="6">
        <f t="shared" si="21"/>
        <v>0.81846332140562794</v>
      </c>
      <c r="AL38" s="4">
        <v>196731</v>
      </c>
      <c r="AM38" s="4">
        <f t="shared" si="22"/>
        <v>17</v>
      </c>
      <c r="AN38" s="6">
        <f t="shared" si="23"/>
        <v>0.72640161235008649</v>
      </c>
      <c r="AO38" s="3" t="s">
        <v>47</v>
      </c>
      <c r="AP38" s="4">
        <v>216695</v>
      </c>
      <c r="AQ38" s="4">
        <f t="shared" si="24"/>
        <v>25</v>
      </c>
      <c r="AR38" s="6">
        <f t="shared" si="25"/>
        <v>1.1376080805111217</v>
      </c>
      <c r="AS38" s="4">
        <v>354910</v>
      </c>
      <c r="AT38" s="4">
        <f t="shared" si="26"/>
        <v>24</v>
      </c>
      <c r="AU38" s="6">
        <f t="shared" si="27"/>
        <v>0.96091191409749099</v>
      </c>
      <c r="AV38" s="4">
        <v>176970</v>
      </c>
      <c r="AW38" s="4">
        <f t="shared" si="28"/>
        <v>15</v>
      </c>
      <c r="AX38" s="6">
        <f t="shared" si="29"/>
        <v>1.5738696899573648</v>
      </c>
      <c r="AY38" s="3" t="s">
        <v>47</v>
      </c>
      <c r="AZ38" s="4">
        <v>952379</v>
      </c>
      <c r="BA38" s="4">
        <f t="shared" si="30"/>
        <v>16</v>
      </c>
      <c r="BB38" s="6">
        <f t="shared" si="31"/>
        <v>1.260372612949656</v>
      </c>
      <c r="BC38" s="4">
        <v>77716</v>
      </c>
      <c r="BD38" s="4">
        <f t="shared" si="32"/>
        <v>24</v>
      </c>
      <c r="BE38" s="6">
        <f t="shared" si="33"/>
        <v>1.7131366783982451</v>
      </c>
      <c r="BF38" s="4">
        <v>399932</v>
      </c>
      <c r="BG38" s="4">
        <f t="shared" si="34"/>
        <v>16</v>
      </c>
      <c r="BH38" s="6">
        <f t="shared" si="35"/>
        <v>1.0968385411442942</v>
      </c>
    </row>
    <row r="39" spans="1:60" x14ac:dyDescent="0.15">
      <c r="A39" s="3" t="s">
        <v>48</v>
      </c>
      <c r="B39" s="4">
        <v>29811611</v>
      </c>
      <c r="C39" s="4">
        <f t="shared" si="0"/>
        <v>11</v>
      </c>
      <c r="D39" s="6">
        <f t="shared" si="1"/>
        <v>2.1804102898929805</v>
      </c>
      <c r="E39" s="4">
        <v>76231</v>
      </c>
      <c r="F39" s="4">
        <f t="shared" si="2"/>
        <v>19</v>
      </c>
      <c r="G39" s="6">
        <f t="shared" si="3"/>
        <v>1.961407378170746</v>
      </c>
      <c r="H39" s="4">
        <v>3484</v>
      </c>
      <c r="I39" s="4">
        <f t="shared" si="4"/>
        <v>38</v>
      </c>
      <c r="J39" s="6">
        <f t="shared" si="5"/>
        <v>0.61046659342469312</v>
      </c>
      <c r="K39" s="3" t="s">
        <v>48</v>
      </c>
      <c r="L39" s="4">
        <v>2039227</v>
      </c>
      <c r="M39" s="4">
        <f t="shared" si="6"/>
        <v>12</v>
      </c>
      <c r="N39" s="6">
        <f t="shared" si="7"/>
        <v>2.3514006422771807</v>
      </c>
      <c r="O39" s="4">
        <v>8960806</v>
      </c>
      <c r="P39" s="4">
        <f t="shared" si="8"/>
        <v>11</v>
      </c>
      <c r="Q39" s="6">
        <f t="shared" si="9"/>
        <v>2.9888564507055886</v>
      </c>
      <c r="R39" s="4">
        <v>158666</v>
      </c>
      <c r="S39" s="4">
        <f t="shared" si="10"/>
        <v>37</v>
      </c>
      <c r="T39" s="6">
        <f t="shared" si="11"/>
        <v>0.73571177584907133</v>
      </c>
      <c r="U39" s="3" t="s">
        <v>48</v>
      </c>
      <c r="V39" s="4">
        <v>632008</v>
      </c>
      <c r="W39" s="4">
        <f t="shared" si="12"/>
        <v>8</v>
      </c>
      <c r="X39" s="6">
        <f t="shared" si="13"/>
        <v>1.3268954246012661</v>
      </c>
      <c r="Y39" s="4">
        <v>1129655</v>
      </c>
      <c r="Z39" s="4">
        <f t="shared" si="14"/>
        <v>11</v>
      </c>
      <c r="AA39" s="6">
        <f t="shared" si="15"/>
        <v>2.039586010919451</v>
      </c>
      <c r="AB39" s="4">
        <v>10803079</v>
      </c>
      <c r="AC39" s="4">
        <f t="shared" si="16"/>
        <v>10</v>
      </c>
      <c r="AD39" s="6">
        <f t="shared" si="17"/>
        <v>2.196561259797297</v>
      </c>
      <c r="AE39" s="3" t="s">
        <v>48</v>
      </c>
      <c r="AF39" s="4">
        <v>1696731</v>
      </c>
      <c r="AG39" s="4">
        <f t="shared" si="18"/>
        <v>14</v>
      </c>
      <c r="AH39" s="6">
        <f t="shared" si="19"/>
        <v>1.4846997646198405</v>
      </c>
      <c r="AI39" s="4">
        <v>619773</v>
      </c>
      <c r="AJ39" s="4">
        <f t="shared" si="20"/>
        <v>11</v>
      </c>
      <c r="AK39" s="6">
        <f t="shared" si="21"/>
        <v>1.7858363865752156</v>
      </c>
      <c r="AL39" s="4">
        <v>343455</v>
      </c>
      <c r="AM39" s="4">
        <f t="shared" si="22"/>
        <v>13</v>
      </c>
      <c r="AN39" s="6">
        <f t="shared" si="23"/>
        <v>1.268159394145808</v>
      </c>
      <c r="AO39" s="3" t="s">
        <v>48</v>
      </c>
      <c r="AP39" s="4">
        <v>372859</v>
      </c>
      <c r="AQ39" s="4">
        <f t="shared" si="24"/>
        <v>13</v>
      </c>
      <c r="AR39" s="6">
        <f t="shared" si="25"/>
        <v>1.9574397715281679</v>
      </c>
      <c r="AS39" s="4">
        <v>653538</v>
      </c>
      <c r="AT39" s="4">
        <f t="shared" si="26"/>
        <v>11</v>
      </c>
      <c r="AU39" s="6">
        <f t="shared" si="27"/>
        <v>1.7694414091331494</v>
      </c>
      <c r="AV39" s="4">
        <v>221719</v>
      </c>
      <c r="AW39" s="4">
        <f t="shared" si="28"/>
        <v>11</v>
      </c>
      <c r="AX39" s="6">
        <f t="shared" si="29"/>
        <v>1.9718416329754025</v>
      </c>
      <c r="AY39" s="3" t="s">
        <v>48</v>
      </c>
      <c r="AZ39" s="4">
        <v>1282538</v>
      </c>
      <c r="BA39" s="4">
        <f t="shared" si="30"/>
        <v>12</v>
      </c>
      <c r="BB39" s="6">
        <f t="shared" si="31"/>
        <v>1.6973030382518155</v>
      </c>
      <c r="BC39" s="4">
        <v>105330</v>
      </c>
      <c r="BD39" s="4">
        <f t="shared" si="32"/>
        <v>15</v>
      </c>
      <c r="BE39" s="6">
        <f t="shared" si="33"/>
        <v>2.321847320187441</v>
      </c>
      <c r="BF39" s="4">
        <v>712513</v>
      </c>
      <c r="BG39" s="4">
        <f t="shared" si="34"/>
        <v>11</v>
      </c>
      <c r="BH39" s="6">
        <f t="shared" si="35"/>
        <v>1.9541114976204568</v>
      </c>
    </row>
    <row r="40" spans="1:60" x14ac:dyDescent="0.15">
      <c r="A40" s="3" t="s">
        <v>49</v>
      </c>
      <c r="B40" s="4">
        <v>13621511</v>
      </c>
      <c r="C40" s="4">
        <f t="shared" si="0"/>
        <v>22</v>
      </c>
      <c r="D40" s="6">
        <f t="shared" si="1"/>
        <v>0.99627231645718239</v>
      </c>
      <c r="E40" s="4">
        <v>31323</v>
      </c>
      <c r="F40" s="4">
        <f t="shared" si="2"/>
        <v>38</v>
      </c>
      <c r="G40" s="6">
        <f t="shared" si="3"/>
        <v>0.8059341121911332</v>
      </c>
      <c r="H40" s="4">
        <v>9802</v>
      </c>
      <c r="I40" s="4">
        <f t="shared" si="4"/>
        <v>17</v>
      </c>
      <c r="J40" s="6">
        <f t="shared" si="5"/>
        <v>1.717506759112756</v>
      </c>
      <c r="K40" s="3" t="s">
        <v>49</v>
      </c>
      <c r="L40" s="4">
        <v>868525</v>
      </c>
      <c r="M40" s="4">
        <f t="shared" si="6"/>
        <v>26</v>
      </c>
      <c r="N40" s="6">
        <f t="shared" si="7"/>
        <v>1.001482543548996</v>
      </c>
      <c r="O40" s="4">
        <v>6312477</v>
      </c>
      <c r="P40" s="4">
        <f t="shared" si="8"/>
        <v>17</v>
      </c>
      <c r="Q40" s="6">
        <f t="shared" si="9"/>
        <v>2.1055123391110868</v>
      </c>
      <c r="R40" s="4">
        <v>430617</v>
      </c>
      <c r="S40" s="4">
        <f t="shared" si="10"/>
        <v>17</v>
      </c>
      <c r="T40" s="6">
        <f t="shared" si="11"/>
        <v>1.9967100562237627</v>
      </c>
      <c r="U40" s="3" t="s">
        <v>49</v>
      </c>
      <c r="V40" s="4">
        <v>107796</v>
      </c>
      <c r="W40" s="4">
        <f t="shared" si="12"/>
        <v>33</v>
      </c>
      <c r="X40" s="6">
        <f t="shared" si="13"/>
        <v>0.22631678584815079</v>
      </c>
      <c r="Y40" s="4">
        <v>695667</v>
      </c>
      <c r="Z40" s="4">
        <f t="shared" si="14"/>
        <v>17</v>
      </c>
      <c r="AA40" s="6">
        <f t="shared" si="15"/>
        <v>1.2560230171674553</v>
      </c>
      <c r="AB40" s="4">
        <v>2784832</v>
      </c>
      <c r="AC40" s="4">
        <f t="shared" si="16"/>
        <v>32</v>
      </c>
      <c r="AD40" s="6">
        <f t="shared" si="17"/>
        <v>0.56623246819206141</v>
      </c>
      <c r="AE40" s="3" t="s">
        <v>49</v>
      </c>
      <c r="AF40" s="4">
        <v>676474</v>
      </c>
      <c r="AG40" s="4">
        <f t="shared" si="18"/>
        <v>29</v>
      </c>
      <c r="AH40" s="6">
        <f t="shared" si="19"/>
        <v>0.59193872721806928</v>
      </c>
      <c r="AI40" s="4">
        <v>132140</v>
      </c>
      <c r="AJ40" s="4">
        <f t="shared" si="20"/>
        <v>33</v>
      </c>
      <c r="AK40" s="6">
        <f t="shared" si="21"/>
        <v>0.38075298556414844</v>
      </c>
      <c r="AL40" s="4">
        <v>108809</v>
      </c>
      <c r="AM40" s="4">
        <f t="shared" si="22"/>
        <v>29</v>
      </c>
      <c r="AN40" s="6">
        <f t="shared" si="23"/>
        <v>0.40176196450076784</v>
      </c>
      <c r="AO40" s="3" t="s">
        <v>49</v>
      </c>
      <c r="AP40" s="4">
        <v>173462</v>
      </c>
      <c r="AQ40" s="4">
        <f t="shared" si="24"/>
        <v>28</v>
      </c>
      <c r="AR40" s="6">
        <f t="shared" si="25"/>
        <v>0.9106429445147336</v>
      </c>
      <c r="AS40" s="4">
        <v>246715</v>
      </c>
      <c r="AT40" s="4">
        <f t="shared" si="26"/>
        <v>36</v>
      </c>
      <c r="AU40" s="6">
        <f t="shared" si="27"/>
        <v>0.66797605839948859</v>
      </c>
      <c r="AV40" s="4">
        <v>76409</v>
      </c>
      <c r="AW40" s="4">
        <f t="shared" si="28"/>
        <v>31</v>
      </c>
      <c r="AX40" s="6">
        <f t="shared" si="29"/>
        <v>0.67953782641098659</v>
      </c>
      <c r="AY40" s="3" t="s">
        <v>49</v>
      </c>
      <c r="AZ40" s="4">
        <v>660494</v>
      </c>
      <c r="BA40" s="4">
        <f t="shared" si="30"/>
        <v>28</v>
      </c>
      <c r="BB40" s="6">
        <f t="shared" si="31"/>
        <v>0.87409376794067284</v>
      </c>
      <c r="BC40" s="4">
        <v>71902</v>
      </c>
      <c r="BD40" s="4">
        <f t="shared" si="32"/>
        <v>25</v>
      </c>
      <c r="BE40" s="6">
        <f t="shared" si="33"/>
        <v>1.5849754677311059</v>
      </c>
      <c r="BF40" s="4">
        <v>234067</v>
      </c>
      <c r="BG40" s="4">
        <f t="shared" si="34"/>
        <v>27</v>
      </c>
      <c r="BH40" s="6">
        <f t="shared" si="35"/>
        <v>0.64194339740261219</v>
      </c>
    </row>
    <row r="41" spans="1:60" x14ac:dyDescent="0.15">
      <c r="A41" s="3" t="s">
        <v>50</v>
      </c>
      <c r="B41" s="4">
        <v>5302906</v>
      </c>
      <c r="C41" s="4">
        <f t="shared" si="0"/>
        <v>44</v>
      </c>
      <c r="D41" s="6">
        <f t="shared" si="1"/>
        <v>0.38785259906736419</v>
      </c>
      <c r="E41" s="4">
        <v>30279</v>
      </c>
      <c r="F41" s="4">
        <f t="shared" si="2"/>
        <v>40</v>
      </c>
      <c r="G41" s="6">
        <f t="shared" si="3"/>
        <v>0.77907221476344291</v>
      </c>
      <c r="H41" s="4">
        <v>2528</v>
      </c>
      <c r="I41" s="4">
        <f t="shared" si="4"/>
        <v>42</v>
      </c>
      <c r="J41" s="6">
        <f t="shared" si="5"/>
        <v>0.44295624230126984</v>
      </c>
      <c r="K41" s="3" t="s">
        <v>50</v>
      </c>
      <c r="L41" s="4">
        <v>348557</v>
      </c>
      <c r="M41" s="4">
        <f t="shared" si="6"/>
        <v>46</v>
      </c>
      <c r="N41" s="6">
        <f t="shared" si="7"/>
        <v>0.40191560511419638</v>
      </c>
      <c r="O41" s="4">
        <v>1663304</v>
      </c>
      <c r="P41" s="4">
        <f t="shared" si="8"/>
        <v>39</v>
      </c>
      <c r="Q41" s="6">
        <f t="shared" si="9"/>
        <v>0.55479126429970793</v>
      </c>
      <c r="R41" s="4">
        <v>164957</v>
      </c>
      <c r="S41" s="4">
        <f t="shared" si="10"/>
        <v>34</v>
      </c>
      <c r="T41" s="6">
        <f t="shared" si="11"/>
        <v>0.76488225208132343</v>
      </c>
      <c r="U41" s="3" t="s">
        <v>50</v>
      </c>
      <c r="V41" s="4">
        <v>81116</v>
      </c>
      <c r="W41" s="4">
        <f t="shared" si="12"/>
        <v>41</v>
      </c>
      <c r="X41" s="6">
        <f t="shared" si="13"/>
        <v>0.17030235259989795</v>
      </c>
      <c r="Y41" s="4">
        <v>191597</v>
      </c>
      <c r="Z41" s="4">
        <f t="shared" si="14"/>
        <v>44</v>
      </c>
      <c r="AA41" s="6">
        <f t="shared" si="15"/>
        <v>0.34592735032743099</v>
      </c>
      <c r="AB41" s="4">
        <v>1361690</v>
      </c>
      <c r="AC41" s="4">
        <f t="shared" si="16"/>
        <v>45</v>
      </c>
      <c r="AD41" s="6">
        <f t="shared" si="17"/>
        <v>0.27686879840954431</v>
      </c>
      <c r="AE41" s="3" t="s">
        <v>50</v>
      </c>
      <c r="AF41" s="4">
        <v>461456</v>
      </c>
      <c r="AG41" s="4">
        <f t="shared" si="18"/>
        <v>42</v>
      </c>
      <c r="AH41" s="6">
        <f t="shared" si="19"/>
        <v>0.40379035603310903</v>
      </c>
      <c r="AI41" s="4">
        <v>76354</v>
      </c>
      <c r="AJ41" s="4">
        <f t="shared" si="20"/>
        <v>43</v>
      </c>
      <c r="AK41" s="6">
        <f t="shared" si="21"/>
        <v>0.22000918313731641</v>
      </c>
      <c r="AL41" s="4">
        <v>43389</v>
      </c>
      <c r="AM41" s="4">
        <f t="shared" si="22"/>
        <v>46</v>
      </c>
      <c r="AN41" s="6">
        <f t="shared" si="23"/>
        <v>0.16020779418728059</v>
      </c>
      <c r="AO41" s="3" t="s">
        <v>50</v>
      </c>
      <c r="AP41" s="4">
        <v>99008</v>
      </c>
      <c r="AQ41" s="4">
        <f t="shared" si="24"/>
        <v>44</v>
      </c>
      <c r="AR41" s="6">
        <f t="shared" si="25"/>
        <v>0.51977341810030286</v>
      </c>
      <c r="AS41" s="4">
        <v>159188</v>
      </c>
      <c r="AT41" s="4">
        <f t="shared" si="26"/>
        <v>45</v>
      </c>
      <c r="AU41" s="6">
        <f t="shared" si="27"/>
        <v>0.43099841024865854</v>
      </c>
      <c r="AV41" s="4">
        <v>44450</v>
      </c>
      <c r="AW41" s="4">
        <f t="shared" si="28"/>
        <v>43</v>
      </c>
      <c r="AX41" s="6">
        <f t="shared" si="29"/>
        <v>0.39531280849073214</v>
      </c>
      <c r="AY41" s="3" t="s">
        <v>50</v>
      </c>
      <c r="AZ41" s="4">
        <v>431205</v>
      </c>
      <c r="BA41" s="4">
        <f t="shared" si="30"/>
        <v>43</v>
      </c>
      <c r="BB41" s="6">
        <f t="shared" si="31"/>
        <v>0.5706540910361908</v>
      </c>
      <c r="BC41" s="4">
        <v>39098</v>
      </c>
      <c r="BD41" s="4">
        <f t="shared" si="32"/>
        <v>42</v>
      </c>
      <c r="BE41" s="6">
        <f t="shared" si="33"/>
        <v>0.86185879165184243</v>
      </c>
      <c r="BF41" s="4">
        <v>104733</v>
      </c>
      <c r="BG41" s="4">
        <f t="shared" si="34"/>
        <v>45</v>
      </c>
      <c r="BH41" s="6">
        <f t="shared" si="35"/>
        <v>0.28723680758145226</v>
      </c>
    </row>
    <row r="42" spans="1:60" x14ac:dyDescent="0.15">
      <c r="A42" s="3" t="s">
        <v>51</v>
      </c>
      <c r="B42" s="4">
        <v>10048829</v>
      </c>
      <c r="C42" s="4">
        <f t="shared" si="0"/>
        <v>30</v>
      </c>
      <c r="D42" s="6">
        <f t="shared" si="1"/>
        <v>0.73496766588612028</v>
      </c>
      <c r="E42" s="4">
        <v>39088</v>
      </c>
      <c r="F42" s="4">
        <f t="shared" si="2"/>
        <v>35</v>
      </c>
      <c r="G42" s="6">
        <f t="shared" si="3"/>
        <v>1.0057259067562818</v>
      </c>
      <c r="H42" s="4">
        <v>2434</v>
      </c>
      <c r="I42" s="4">
        <f t="shared" si="4"/>
        <v>43</v>
      </c>
      <c r="J42" s="6">
        <f t="shared" si="5"/>
        <v>0.42648555924101694</v>
      </c>
      <c r="K42" s="3" t="s">
        <v>51</v>
      </c>
      <c r="L42" s="4">
        <v>875313</v>
      </c>
      <c r="M42" s="4">
        <f t="shared" si="6"/>
        <v>25</v>
      </c>
      <c r="N42" s="6">
        <f t="shared" si="7"/>
        <v>1.0093096797921792</v>
      </c>
      <c r="O42" s="4">
        <v>2928352</v>
      </c>
      <c r="P42" s="4">
        <f t="shared" si="8"/>
        <v>28</v>
      </c>
      <c r="Q42" s="6">
        <f t="shared" si="9"/>
        <v>0.97674514604340412</v>
      </c>
      <c r="R42" s="4">
        <v>106961</v>
      </c>
      <c r="S42" s="4">
        <f t="shared" si="10"/>
        <v>38</v>
      </c>
      <c r="T42" s="6">
        <f t="shared" si="11"/>
        <v>0.49596301196596954</v>
      </c>
      <c r="U42" s="3" t="s">
        <v>51</v>
      </c>
      <c r="V42" s="4">
        <v>281353</v>
      </c>
      <c r="W42" s="4">
        <f t="shared" si="12"/>
        <v>15</v>
      </c>
      <c r="X42" s="6">
        <f t="shared" si="13"/>
        <v>0.59069823229743934</v>
      </c>
      <c r="Y42" s="4">
        <v>397553</v>
      </c>
      <c r="Z42" s="4">
        <f t="shared" si="14"/>
        <v>28</v>
      </c>
      <c r="AA42" s="6">
        <f t="shared" si="15"/>
        <v>0.71777979772502265</v>
      </c>
      <c r="AB42" s="4">
        <v>3275303</v>
      </c>
      <c r="AC42" s="4">
        <f t="shared" si="16"/>
        <v>26</v>
      </c>
      <c r="AD42" s="6">
        <f t="shared" si="17"/>
        <v>0.66595862937759387</v>
      </c>
      <c r="AE42" s="3" t="s">
        <v>51</v>
      </c>
      <c r="AF42" s="4">
        <v>698412</v>
      </c>
      <c r="AG42" s="4">
        <f t="shared" si="18"/>
        <v>27</v>
      </c>
      <c r="AH42" s="6">
        <f t="shared" si="19"/>
        <v>0.6111352547974146</v>
      </c>
      <c r="AI42" s="4">
        <v>147506</v>
      </c>
      <c r="AJ42" s="4">
        <f t="shared" si="20"/>
        <v>28</v>
      </c>
      <c r="AK42" s="6">
        <f t="shared" si="21"/>
        <v>0.4250291349222437</v>
      </c>
      <c r="AL42" s="4">
        <v>112143</v>
      </c>
      <c r="AM42" s="4">
        <f t="shared" si="22"/>
        <v>26</v>
      </c>
      <c r="AN42" s="6">
        <f t="shared" si="23"/>
        <v>0.41407229167632831</v>
      </c>
      <c r="AO42" s="3" t="s">
        <v>51</v>
      </c>
      <c r="AP42" s="4">
        <v>131139</v>
      </c>
      <c r="AQ42" s="4">
        <f t="shared" si="24"/>
        <v>38</v>
      </c>
      <c r="AR42" s="6">
        <f t="shared" si="25"/>
        <v>0.68845513772882616</v>
      </c>
      <c r="AS42" s="4">
        <v>277684</v>
      </c>
      <c r="AT42" s="4">
        <f t="shared" si="26"/>
        <v>34</v>
      </c>
      <c r="AU42" s="6">
        <f t="shared" si="27"/>
        <v>0.75182402286283201</v>
      </c>
      <c r="AV42" s="4">
        <v>52356</v>
      </c>
      <c r="AW42" s="4">
        <f t="shared" si="28"/>
        <v>41</v>
      </c>
      <c r="AX42" s="6">
        <f t="shared" si="29"/>
        <v>0.46562423850035484</v>
      </c>
      <c r="AY42" s="3" t="s">
        <v>51</v>
      </c>
      <c r="AZ42" s="4">
        <v>456440</v>
      </c>
      <c r="BA42" s="4">
        <f t="shared" si="30"/>
        <v>40</v>
      </c>
      <c r="BB42" s="6">
        <f t="shared" si="31"/>
        <v>0.60404993752984992</v>
      </c>
      <c r="BC42" s="4">
        <v>49046</v>
      </c>
      <c r="BD42" s="4">
        <f t="shared" si="32"/>
        <v>38</v>
      </c>
      <c r="BE42" s="6">
        <f t="shared" si="33"/>
        <v>1.0811480458170817</v>
      </c>
      <c r="BF42" s="4">
        <v>217748</v>
      </c>
      <c r="BG42" s="4">
        <f t="shared" si="34"/>
        <v>28</v>
      </c>
      <c r="BH42" s="6">
        <f t="shared" si="35"/>
        <v>0.59718751852086804</v>
      </c>
    </row>
    <row r="43" spans="1:60" x14ac:dyDescent="0.15">
      <c r="A43" s="3" t="s">
        <v>52</v>
      </c>
      <c r="B43" s="4">
        <v>12152285</v>
      </c>
      <c r="C43" s="4">
        <f t="shared" si="0"/>
        <v>25</v>
      </c>
      <c r="D43" s="6">
        <f t="shared" si="1"/>
        <v>0.88881366591399968</v>
      </c>
      <c r="E43" s="4">
        <v>87011</v>
      </c>
      <c r="F43" s="4">
        <f t="shared" si="2"/>
        <v>15</v>
      </c>
      <c r="G43" s="6">
        <f t="shared" si="3"/>
        <v>2.2387744799624141</v>
      </c>
      <c r="H43" s="4">
        <v>3248</v>
      </c>
      <c r="I43" s="4">
        <f t="shared" si="4"/>
        <v>39</v>
      </c>
      <c r="J43" s="6">
        <f t="shared" si="5"/>
        <v>0.56911466574150493</v>
      </c>
      <c r="K43" s="3" t="s">
        <v>52</v>
      </c>
      <c r="L43" s="4">
        <v>697528</v>
      </c>
      <c r="M43" s="4">
        <f t="shared" si="6"/>
        <v>34</v>
      </c>
      <c r="N43" s="6">
        <f t="shared" si="7"/>
        <v>0.80430858712949438</v>
      </c>
      <c r="O43" s="4">
        <v>4403041</v>
      </c>
      <c r="P43" s="4">
        <f t="shared" si="8"/>
        <v>23</v>
      </c>
      <c r="Q43" s="6">
        <f t="shared" si="9"/>
        <v>1.4686243062924458</v>
      </c>
      <c r="R43" s="4">
        <v>366423</v>
      </c>
      <c r="S43" s="4">
        <f t="shared" si="10"/>
        <v>21</v>
      </c>
      <c r="T43" s="6">
        <f t="shared" si="11"/>
        <v>1.6990515677079163</v>
      </c>
      <c r="U43" s="3" t="s">
        <v>52</v>
      </c>
      <c r="V43" s="4">
        <v>154726</v>
      </c>
      <c r="W43" s="4">
        <f t="shared" si="12"/>
        <v>24</v>
      </c>
      <c r="X43" s="6">
        <f t="shared" si="13"/>
        <v>0.3248459219928474</v>
      </c>
      <c r="Y43" s="4">
        <v>513184</v>
      </c>
      <c r="Z43" s="4">
        <f t="shared" si="14"/>
        <v>23</v>
      </c>
      <c r="AA43" s="6">
        <f t="shared" si="15"/>
        <v>0.92655094469345733</v>
      </c>
      <c r="AB43" s="4">
        <v>3258253</v>
      </c>
      <c r="AC43" s="4">
        <f t="shared" si="16"/>
        <v>27</v>
      </c>
      <c r="AD43" s="6">
        <f t="shared" si="17"/>
        <v>0.66249189832068456</v>
      </c>
      <c r="AE43" s="3" t="s">
        <v>52</v>
      </c>
      <c r="AF43" s="4">
        <v>803814</v>
      </c>
      <c r="AG43" s="4">
        <f t="shared" si="18"/>
        <v>24</v>
      </c>
      <c r="AH43" s="6">
        <f t="shared" si="19"/>
        <v>0.70336574070853453</v>
      </c>
      <c r="AI43" s="4">
        <v>142176</v>
      </c>
      <c r="AJ43" s="4">
        <f t="shared" si="20"/>
        <v>32</v>
      </c>
      <c r="AK43" s="6">
        <f t="shared" si="21"/>
        <v>0.40967107973034939</v>
      </c>
      <c r="AL43" s="4">
        <v>98158</v>
      </c>
      <c r="AM43" s="4">
        <f t="shared" si="22"/>
        <v>32</v>
      </c>
      <c r="AN43" s="6">
        <f t="shared" si="23"/>
        <v>0.36243464154129135</v>
      </c>
      <c r="AO43" s="3" t="s">
        <v>52</v>
      </c>
      <c r="AP43" s="4">
        <v>160693</v>
      </c>
      <c r="AQ43" s="4">
        <f t="shared" si="24"/>
        <v>32</v>
      </c>
      <c r="AR43" s="6">
        <f t="shared" si="25"/>
        <v>0.84360809101074641</v>
      </c>
      <c r="AS43" s="4">
        <v>412209</v>
      </c>
      <c r="AT43" s="4">
        <f t="shared" si="26"/>
        <v>23</v>
      </c>
      <c r="AU43" s="6">
        <f t="shared" si="27"/>
        <v>1.1160478408560273</v>
      </c>
      <c r="AV43" s="4">
        <v>77615</v>
      </c>
      <c r="AW43" s="4">
        <f t="shared" si="28"/>
        <v>30</v>
      </c>
      <c r="AX43" s="6">
        <f t="shared" si="29"/>
        <v>0.69026329878533577</v>
      </c>
      <c r="AY43" s="3" t="s">
        <v>52</v>
      </c>
      <c r="AZ43" s="4">
        <v>650587</v>
      </c>
      <c r="BA43" s="4">
        <f t="shared" si="30"/>
        <v>29</v>
      </c>
      <c r="BB43" s="6">
        <f t="shared" si="31"/>
        <v>0.86098290401308497</v>
      </c>
      <c r="BC43" s="4">
        <v>85729</v>
      </c>
      <c r="BD43" s="4">
        <f t="shared" si="32"/>
        <v>19</v>
      </c>
      <c r="BE43" s="6">
        <f t="shared" si="33"/>
        <v>1.8897716596634304</v>
      </c>
      <c r="BF43" s="4">
        <v>237890</v>
      </c>
      <c r="BG43" s="4">
        <f t="shared" si="34"/>
        <v>26</v>
      </c>
      <c r="BH43" s="6">
        <f t="shared" si="35"/>
        <v>0.65242821417845076</v>
      </c>
    </row>
    <row r="44" spans="1:60" x14ac:dyDescent="0.15">
      <c r="A44" s="3" t="s">
        <v>53</v>
      </c>
      <c r="B44" s="4">
        <v>4309072</v>
      </c>
      <c r="C44" s="4">
        <f t="shared" si="0"/>
        <v>46</v>
      </c>
      <c r="D44" s="6">
        <f t="shared" si="1"/>
        <v>0.31516394497062655</v>
      </c>
      <c r="E44" s="4">
        <v>42432</v>
      </c>
      <c r="F44" s="4">
        <f t="shared" si="2"/>
        <v>32</v>
      </c>
      <c r="G44" s="6">
        <f t="shared" si="3"/>
        <v>1.0917663138426767</v>
      </c>
      <c r="H44" s="4">
        <v>18400</v>
      </c>
      <c r="I44" s="4">
        <f t="shared" si="4"/>
        <v>6</v>
      </c>
      <c r="J44" s="6">
        <f t="shared" si="5"/>
        <v>3.2240485990282299</v>
      </c>
      <c r="K44" s="3" t="s">
        <v>53</v>
      </c>
      <c r="L44" s="4">
        <v>362124</v>
      </c>
      <c r="M44" s="4">
        <f t="shared" si="6"/>
        <v>45</v>
      </c>
      <c r="N44" s="6">
        <f t="shared" si="7"/>
        <v>0.41755949984184293</v>
      </c>
      <c r="O44" s="4">
        <v>524134</v>
      </c>
      <c r="P44" s="4">
        <f t="shared" si="8"/>
        <v>47</v>
      </c>
      <c r="Q44" s="6">
        <f t="shared" si="9"/>
        <v>0.17482370301668432</v>
      </c>
      <c r="R44" s="4">
        <v>40822</v>
      </c>
      <c r="S44" s="4">
        <f t="shared" si="10"/>
        <v>43</v>
      </c>
      <c r="T44" s="6">
        <f t="shared" si="11"/>
        <v>0.18928583385042033</v>
      </c>
      <c r="U44" s="3" t="s">
        <v>53</v>
      </c>
      <c r="V44" s="4">
        <v>82248</v>
      </c>
      <c r="W44" s="4">
        <f t="shared" si="12"/>
        <v>38</v>
      </c>
      <c r="X44" s="6">
        <f t="shared" si="13"/>
        <v>0.17267897697909668</v>
      </c>
      <c r="Y44" s="4">
        <v>133117</v>
      </c>
      <c r="Z44" s="4">
        <f t="shared" si="14"/>
        <v>46</v>
      </c>
      <c r="AA44" s="6">
        <f t="shared" si="15"/>
        <v>0.24034202567648047</v>
      </c>
      <c r="AB44" s="4">
        <v>1371522</v>
      </c>
      <c r="AC44" s="4">
        <f t="shared" si="16"/>
        <v>44</v>
      </c>
      <c r="AD44" s="6">
        <f t="shared" si="17"/>
        <v>0.27886791276447287</v>
      </c>
      <c r="AE44" s="3" t="s">
        <v>53</v>
      </c>
      <c r="AF44" s="4">
        <v>444422</v>
      </c>
      <c r="AG44" s="4">
        <f t="shared" si="18"/>
        <v>43</v>
      </c>
      <c r="AH44" s="6">
        <f t="shared" si="19"/>
        <v>0.38888500227312328</v>
      </c>
      <c r="AI44" s="4">
        <v>68404</v>
      </c>
      <c r="AJ44" s="4">
        <f t="shared" si="20"/>
        <v>44</v>
      </c>
      <c r="AK44" s="6">
        <f t="shared" si="21"/>
        <v>0.19710176498055101</v>
      </c>
      <c r="AL44" s="4">
        <v>48939</v>
      </c>
      <c r="AM44" s="4">
        <f t="shared" si="22"/>
        <v>45</v>
      </c>
      <c r="AN44" s="6">
        <f t="shared" si="23"/>
        <v>0.18070039041534319</v>
      </c>
      <c r="AO44" s="3" t="s">
        <v>53</v>
      </c>
      <c r="AP44" s="4">
        <v>95776</v>
      </c>
      <c r="AQ44" s="4">
        <f t="shared" si="24"/>
        <v>45</v>
      </c>
      <c r="AR44" s="6">
        <f t="shared" si="25"/>
        <v>0.50280602468461755</v>
      </c>
      <c r="AS44" s="4">
        <v>172841</v>
      </c>
      <c r="AT44" s="4">
        <f t="shared" si="26"/>
        <v>43</v>
      </c>
      <c r="AU44" s="6">
        <f t="shared" si="27"/>
        <v>0.46796364189378842</v>
      </c>
      <c r="AV44" s="4">
        <v>45842</v>
      </c>
      <c r="AW44" s="4">
        <f t="shared" si="28"/>
        <v>42</v>
      </c>
      <c r="AX44" s="6">
        <f t="shared" si="29"/>
        <v>0.40769245819644867</v>
      </c>
      <c r="AY44" s="3" t="s">
        <v>53</v>
      </c>
      <c r="AZ44" s="4">
        <v>719287</v>
      </c>
      <c r="BA44" s="4">
        <f t="shared" si="30"/>
        <v>26</v>
      </c>
      <c r="BB44" s="6">
        <f t="shared" si="31"/>
        <v>0.95190006882839628</v>
      </c>
      <c r="BC44" s="4">
        <v>54388</v>
      </c>
      <c r="BD44" s="4">
        <f t="shared" si="32"/>
        <v>36</v>
      </c>
      <c r="BE44" s="6">
        <f t="shared" si="33"/>
        <v>1.1989046999938719</v>
      </c>
      <c r="BF44" s="4">
        <v>84373</v>
      </c>
      <c r="BG44" s="4">
        <f t="shared" si="34"/>
        <v>46</v>
      </c>
      <c r="BH44" s="6">
        <f t="shared" si="35"/>
        <v>0.23139823327957637</v>
      </c>
    </row>
    <row r="45" spans="1:60" x14ac:dyDescent="0.15">
      <c r="A45" s="3" t="s">
        <v>54</v>
      </c>
      <c r="B45" s="4">
        <v>47600642</v>
      </c>
      <c r="C45" s="4">
        <f t="shared" si="0"/>
        <v>6</v>
      </c>
      <c r="D45" s="6">
        <f t="shared" si="1"/>
        <v>3.4814934899798597</v>
      </c>
      <c r="E45" s="4">
        <v>75126</v>
      </c>
      <c r="F45" s="4">
        <f t="shared" si="2"/>
        <v>20</v>
      </c>
      <c r="G45" s="6">
        <f t="shared" si="3"/>
        <v>1.9329759637477597</v>
      </c>
      <c r="H45" s="4">
        <v>13131</v>
      </c>
      <c r="I45" s="4">
        <f t="shared" si="4"/>
        <v>10</v>
      </c>
      <c r="J45" s="6">
        <f t="shared" si="5"/>
        <v>2.3008142474912874</v>
      </c>
      <c r="K45" s="3" t="s">
        <v>54</v>
      </c>
      <c r="L45" s="4">
        <v>3662471</v>
      </c>
      <c r="M45" s="4">
        <f t="shared" si="6"/>
        <v>5</v>
      </c>
      <c r="N45" s="6">
        <f t="shared" si="7"/>
        <v>4.2231378172815237</v>
      </c>
      <c r="O45" s="4">
        <v>8542400</v>
      </c>
      <c r="P45" s="4">
        <f t="shared" si="8"/>
        <v>12</v>
      </c>
      <c r="Q45" s="6">
        <f t="shared" si="9"/>
        <v>2.8492980815015323</v>
      </c>
      <c r="R45" s="4">
        <v>493062</v>
      </c>
      <c r="S45" s="4">
        <f t="shared" si="10"/>
        <v>14</v>
      </c>
      <c r="T45" s="6">
        <f t="shared" si="11"/>
        <v>2.2862586793874859</v>
      </c>
      <c r="U45" s="3" t="s">
        <v>54</v>
      </c>
      <c r="V45" s="4">
        <v>1618654</v>
      </c>
      <c r="W45" s="4">
        <f t="shared" si="12"/>
        <v>5</v>
      </c>
      <c r="X45" s="6">
        <f t="shared" si="13"/>
        <v>3.398350316155077</v>
      </c>
      <c r="Y45" s="4">
        <v>2041261</v>
      </c>
      <c r="Z45" s="4">
        <f t="shared" si="14"/>
        <v>9</v>
      </c>
      <c r="AA45" s="6">
        <f t="shared" si="15"/>
        <v>3.6854857281519129</v>
      </c>
      <c r="AB45" s="4">
        <v>18927146</v>
      </c>
      <c r="AC45" s="4">
        <f t="shared" si="16"/>
        <v>4</v>
      </c>
      <c r="AD45" s="6">
        <f t="shared" si="17"/>
        <v>3.8484061499621891</v>
      </c>
      <c r="AE45" s="3" t="s">
        <v>54</v>
      </c>
      <c r="AF45" s="4">
        <v>4285239</v>
      </c>
      <c r="AG45" s="4">
        <f t="shared" si="18"/>
        <v>5</v>
      </c>
      <c r="AH45" s="6">
        <f t="shared" si="19"/>
        <v>3.749736012744366</v>
      </c>
      <c r="AI45" s="4">
        <v>1207588</v>
      </c>
      <c r="AJ45" s="4">
        <f t="shared" si="20"/>
        <v>6</v>
      </c>
      <c r="AK45" s="6">
        <f t="shared" si="21"/>
        <v>3.4795878335964803</v>
      </c>
      <c r="AL45" s="4">
        <v>675962</v>
      </c>
      <c r="AM45" s="4">
        <f t="shared" si="22"/>
        <v>8</v>
      </c>
      <c r="AN45" s="6">
        <f t="shared" si="23"/>
        <v>2.495894834506962</v>
      </c>
      <c r="AO45" s="3" t="s">
        <v>54</v>
      </c>
      <c r="AP45" s="4">
        <v>684914</v>
      </c>
      <c r="AQ45" s="4">
        <f t="shared" si="24"/>
        <v>9</v>
      </c>
      <c r="AR45" s="6">
        <f t="shared" si="25"/>
        <v>3.5956699547991158</v>
      </c>
      <c r="AS45" s="4">
        <v>1253399</v>
      </c>
      <c r="AT45" s="4">
        <f t="shared" si="26"/>
        <v>8</v>
      </c>
      <c r="AU45" s="6">
        <f t="shared" si="27"/>
        <v>3.3935533859792093</v>
      </c>
      <c r="AV45" s="4">
        <v>504077</v>
      </c>
      <c r="AW45" s="4">
        <f t="shared" si="28"/>
        <v>5</v>
      </c>
      <c r="AX45" s="6">
        <f t="shared" si="29"/>
        <v>4.4829717562560809</v>
      </c>
      <c r="AY45" s="3" t="s">
        <v>54</v>
      </c>
      <c r="AZ45" s="4">
        <v>2268015</v>
      </c>
      <c r="BA45" s="4">
        <f t="shared" si="30"/>
        <v>7</v>
      </c>
      <c r="BB45" s="6">
        <f t="shared" si="31"/>
        <v>3.0014773443755205</v>
      </c>
      <c r="BC45" s="4">
        <v>135827</v>
      </c>
      <c r="BD45" s="4">
        <f t="shared" si="32"/>
        <v>9</v>
      </c>
      <c r="BE45" s="6">
        <f t="shared" si="33"/>
        <v>2.9941095220649343</v>
      </c>
      <c r="BF45" s="4">
        <v>1212370</v>
      </c>
      <c r="BG45" s="4">
        <f t="shared" si="34"/>
        <v>7</v>
      </c>
      <c r="BH45" s="6">
        <f t="shared" si="35"/>
        <v>3.3250006054206915</v>
      </c>
    </row>
    <row r="46" spans="1:60" x14ac:dyDescent="0.15">
      <c r="A46" s="3" t="s">
        <v>55</v>
      </c>
      <c r="B46" s="4">
        <v>5869990</v>
      </c>
      <c r="C46" s="4">
        <f t="shared" si="0"/>
        <v>43</v>
      </c>
      <c r="D46" s="6">
        <f t="shared" si="1"/>
        <v>0.42932891474965562</v>
      </c>
      <c r="E46" s="4">
        <v>28379</v>
      </c>
      <c r="F46" s="4">
        <f t="shared" si="2"/>
        <v>41</v>
      </c>
      <c r="G46" s="6">
        <f t="shared" si="3"/>
        <v>0.73018561982799124</v>
      </c>
      <c r="H46" s="4">
        <v>2188</v>
      </c>
      <c r="I46" s="4">
        <f t="shared" si="4"/>
        <v>44</v>
      </c>
      <c r="J46" s="6">
        <f t="shared" si="5"/>
        <v>0.38338143123226992</v>
      </c>
      <c r="K46" s="3" t="s">
        <v>55</v>
      </c>
      <c r="L46" s="4">
        <v>434705</v>
      </c>
      <c r="M46" s="4">
        <f t="shared" si="6"/>
        <v>44</v>
      </c>
      <c r="N46" s="6">
        <f t="shared" si="7"/>
        <v>0.50125151157821168</v>
      </c>
      <c r="O46" s="4">
        <v>1626539</v>
      </c>
      <c r="P46" s="4">
        <f t="shared" si="8"/>
        <v>40</v>
      </c>
      <c r="Q46" s="6">
        <f t="shared" si="9"/>
        <v>0.54252838220961563</v>
      </c>
      <c r="R46" s="4">
        <v>397696</v>
      </c>
      <c r="S46" s="4">
        <f t="shared" si="10"/>
        <v>19</v>
      </c>
      <c r="T46" s="6">
        <f t="shared" si="11"/>
        <v>1.8440600406392818</v>
      </c>
      <c r="U46" s="3" t="s">
        <v>55</v>
      </c>
      <c r="V46" s="4">
        <v>66111</v>
      </c>
      <c r="W46" s="4">
        <f t="shared" si="12"/>
        <v>44</v>
      </c>
      <c r="X46" s="6">
        <f t="shared" si="13"/>
        <v>0.13879948262650837</v>
      </c>
      <c r="Y46" s="4">
        <v>239669</v>
      </c>
      <c r="Z46" s="4">
        <f t="shared" si="14"/>
        <v>37</v>
      </c>
      <c r="AA46" s="6">
        <f t="shared" si="15"/>
        <v>0.4327210871027472</v>
      </c>
      <c r="AB46" s="4">
        <v>1582446</v>
      </c>
      <c r="AC46" s="4">
        <f t="shared" si="16"/>
        <v>43</v>
      </c>
      <c r="AD46" s="6">
        <f t="shared" si="17"/>
        <v>0.32175452751212813</v>
      </c>
      <c r="AE46" s="3" t="s">
        <v>55</v>
      </c>
      <c r="AF46" s="4">
        <v>381067</v>
      </c>
      <c r="AG46" s="4">
        <f t="shared" si="18"/>
        <v>47</v>
      </c>
      <c r="AH46" s="6">
        <f t="shared" si="19"/>
        <v>0.3334471316928781</v>
      </c>
      <c r="AI46" s="4">
        <v>61880</v>
      </c>
      <c r="AJ46" s="4">
        <f t="shared" si="20"/>
        <v>46</v>
      </c>
      <c r="AK46" s="6">
        <f t="shared" si="21"/>
        <v>0.17830327491077272</v>
      </c>
      <c r="AL46" s="4">
        <v>52064</v>
      </c>
      <c r="AM46" s="4">
        <f t="shared" si="22"/>
        <v>43</v>
      </c>
      <c r="AN46" s="6">
        <f t="shared" si="23"/>
        <v>0.19223901441763067</v>
      </c>
      <c r="AO46" s="3" t="s">
        <v>55</v>
      </c>
      <c r="AP46" s="4">
        <v>111801</v>
      </c>
      <c r="AQ46" s="4">
        <f t="shared" si="24"/>
        <v>43</v>
      </c>
      <c r="AR46" s="6">
        <f t="shared" si="25"/>
        <v>0.58693426709995122</v>
      </c>
      <c r="AS46" s="4">
        <v>218662</v>
      </c>
      <c r="AT46" s="4">
        <f t="shared" si="26"/>
        <v>40</v>
      </c>
      <c r="AU46" s="6">
        <f t="shared" si="27"/>
        <v>0.59202310715501272</v>
      </c>
      <c r="AV46" s="4">
        <v>42068</v>
      </c>
      <c r="AW46" s="4">
        <f t="shared" si="28"/>
        <v>44</v>
      </c>
      <c r="AX46" s="6">
        <f t="shared" si="29"/>
        <v>0.3741286665374155</v>
      </c>
      <c r="AY46" s="3" t="s">
        <v>55</v>
      </c>
      <c r="AZ46" s="4">
        <v>434439</v>
      </c>
      <c r="BA46" s="4">
        <f t="shared" si="30"/>
        <v>41</v>
      </c>
      <c r="BB46" s="6">
        <f t="shared" si="31"/>
        <v>0.57493394709168888</v>
      </c>
      <c r="BC46" s="4">
        <v>54413</v>
      </c>
      <c r="BD46" s="4">
        <f t="shared" si="32"/>
        <v>35</v>
      </c>
      <c r="BE46" s="6">
        <f t="shared" si="33"/>
        <v>1.1994557887910302</v>
      </c>
      <c r="BF46" s="4">
        <v>135863</v>
      </c>
      <c r="BG46" s="4">
        <f t="shared" si="34"/>
        <v>40</v>
      </c>
      <c r="BH46" s="6">
        <f t="shared" si="35"/>
        <v>0.37261278096148159</v>
      </c>
    </row>
    <row r="47" spans="1:60" x14ac:dyDescent="0.15">
      <c r="A47" s="3" t="s">
        <v>56</v>
      </c>
      <c r="B47" s="4">
        <v>8555593</v>
      </c>
      <c r="C47" s="4">
        <f t="shared" si="0"/>
        <v>32</v>
      </c>
      <c r="D47" s="6">
        <f t="shared" si="1"/>
        <v>0.62575293275282418</v>
      </c>
      <c r="E47" s="4">
        <v>128556</v>
      </c>
      <c r="F47" s="4">
        <f t="shared" si="2"/>
        <v>7</v>
      </c>
      <c r="G47" s="6">
        <f t="shared" si="3"/>
        <v>3.3077184729062772</v>
      </c>
      <c r="H47" s="4">
        <v>8350</v>
      </c>
      <c r="I47" s="4">
        <f t="shared" si="4"/>
        <v>20</v>
      </c>
      <c r="J47" s="6">
        <f t="shared" si="5"/>
        <v>1.4630872718416152</v>
      </c>
      <c r="K47" s="3" t="s">
        <v>56</v>
      </c>
      <c r="L47" s="4">
        <v>667183</v>
      </c>
      <c r="M47" s="4">
        <f t="shared" si="6"/>
        <v>36</v>
      </c>
      <c r="N47" s="6">
        <f t="shared" si="7"/>
        <v>0.76931824397990822</v>
      </c>
      <c r="O47" s="4">
        <v>1687055</v>
      </c>
      <c r="P47" s="4">
        <f t="shared" si="8"/>
        <v>38</v>
      </c>
      <c r="Q47" s="6">
        <f t="shared" si="9"/>
        <v>0.56271335630356434</v>
      </c>
      <c r="R47" s="4">
        <v>290475</v>
      </c>
      <c r="S47" s="4">
        <f t="shared" si="10"/>
        <v>26</v>
      </c>
      <c r="T47" s="6">
        <f t="shared" si="11"/>
        <v>1.3468914454877479</v>
      </c>
      <c r="U47" s="3" t="s">
        <v>56</v>
      </c>
      <c r="V47" s="4">
        <v>100775</v>
      </c>
      <c r="W47" s="4">
        <f t="shared" si="12"/>
        <v>35</v>
      </c>
      <c r="X47" s="6">
        <f t="shared" si="13"/>
        <v>0.2115762560192159</v>
      </c>
      <c r="Y47" s="4">
        <v>258361</v>
      </c>
      <c r="Z47" s="4">
        <f t="shared" si="14"/>
        <v>34</v>
      </c>
      <c r="AA47" s="6">
        <f t="shared" si="15"/>
        <v>0.46646939230752776</v>
      </c>
      <c r="AB47" s="4">
        <v>2853098</v>
      </c>
      <c r="AC47" s="4">
        <f t="shared" si="16"/>
        <v>31</v>
      </c>
      <c r="AD47" s="6">
        <f t="shared" si="17"/>
        <v>0.58011281202378961</v>
      </c>
      <c r="AE47" s="3" t="s">
        <v>56</v>
      </c>
      <c r="AF47" s="4">
        <v>741948</v>
      </c>
      <c r="AG47" s="4">
        <f t="shared" si="18"/>
        <v>26</v>
      </c>
      <c r="AH47" s="6">
        <f t="shared" si="19"/>
        <v>0.6492307979050076</v>
      </c>
      <c r="AI47" s="4">
        <v>118312</v>
      </c>
      <c r="AJ47" s="4">
        <f t="shared" si="20"/>
        <v>35</v>
      </c>
      <c r="AK47" s="6">
        <f t="shared" si="21"/>
        <v>0.3409084851526073</v>
      </c>
      <c r="AL47" s="4">
        <v>111665</v>
      </c>
      <c r="AM47" s="4">
        <f t="shared" si="22"/>
        <v>28</v>
      </c>
      <c r="AN47" s="6">
        <f t="shared" si="23"/>
        <v>0.4123073437489384</v>
      </c>
      <c r="AO47" s="3" t="s">
        <v>56</v>
      </c>
      <c r="AP47" s="4">
        <v>170415</v>
      </c>
      <c r="AQ47" s="4">
        <f t="shared" si="24"/>
        <v>29</v>
      </c>
      <c r="AR47" s="6">
        <f t="shared" si="25"/>
        <v>0.89464676637810203</v>
      </c>
      <c r="AS47" s="4">
        <v>336036</v>
      </c>
      <c r="AT47" s="4">
        <f t="shared" si="26"/>
        <v>26</v>
      </c>
      <c r="AU47" s="6">
        <f t="shared" si="27"/>
        <v>0.90981092661707053</v>
      </c>
      <c r="AV47" s="4">
        <v>77990</v>
      </c>
      <c r="AW47" s="4">
        <f t="shared" si="28"/>
        <v>29</v>
      </c>
      <c r="AX47" s="6">
        <f t="shared" si="29"/>
        <v>0.69359833372760848</v>
      </c>
      <c r="AY47" s="3" t="s">
        <v>56</v>
      </c>
      <c r="AZ47" s="4">
        <v>711697</v>
      </c>
      <c r="BA47" s="4">
        <f t="shared" si="30"/>
        <v>27</v>
      </c>
      <c r="BB47" s="6">
        <f t="shared" si="31"/>
        <v>0.94185550869814572</v>
      </c>
      <c r="BC47" s="4">
        <v>79725</v>
      </c>
      <c r="BD47" s="4">
        <f t="shared" si="32"/>
        <v>21</v>
      </c>
      <c r="BE47" s="6">
        <f t="shared" si="33"/>
        <v>1.7574221741378877</v>
      </c>
      <c r="BF47" s="4">
        <v>213951</v>
      </c>
      <c r="BG47" s="4">
        <f t="shared" si="34"/>
        <v>31</v>
      </c>
      <c r="BH47" s="6">
        <f t="shared" si="35"/>
        <v>0.58677400837233051</v>
      </c>
    </row>
    <row r="48" spans="1:60" x14ac:dyDescent="0.15">
      <c r="A48" s="3" t="s">
        <v>57</v>
      </c>
      <c r="B48" s="4">
        <v>11472201</v>
      </c>
      <c r="C48" s="4">
        <f t="shared" si="0"/>
        <v>26</v>
      </c>
      <c r="D48" s="6">
        <f t="shared" si="1"/>
        <v>0.83907257169431526</v>
      </c>
      <c r="E48" s="4">
        <v>101934</v>
      </c>
      <c r="F48" s="4">
        <f t="shared" si="2"/>
        <v>13</v>
      </c>
      <c r="G48" s="6">
        <f t="shared" si="3"/>
        <v>2.6227400885001746</v>
      </c>
      <c r="H48" s="4">
        <v>5166</v>
      </c>
      <c r="I48" s="4">
        <f t="shared" si="4"/>
        <v>29</v>
      </c>
      <c r="J48" s="6">
        <f t="shared" si="5"/>
        <v>0.90518668818368675</v>
      </c>
      <c r="K48" s="3" t="s">
        <v>57</v>
      </c>
      <c r="L48" s="4">
        <v>1190402</v>
      </c>
      <c r="M48" s="4">
        <f t="shared" si="6"/>
        <v>17</v>
      </c>
      <c r="N48" s="6">
        <f t="shared" si="7"/>
        <v>1.3726338594810881</v>
      </c>
      <c r="O48" s="4">
        <v>2613370</v>
      </c>
      <c r="P48" s="4">
        <f t="shared" si="8"/>
        <v>31</v>
      </c>
      <c r="Q48" s="6">
        <f t="shared" si="9"/>
        <v>0.87168361669479999</v>
      </c>
      <c r="R48" s="4">
        <v>100667</v>
      </c>
      <c r="S48" s="4">
        <f t="shared" si="10"/>
        <v>39</v>
      </c>
      <c r="T48" s="6">
        <f t="shared" si="11"/>
        <v>0.46677862515849938</v>
      </c>
      <c r="U48" s="3" t="s">
        <v>57</v>
      </c>
      <c r="V48" s="4">
        <v>162990</v>
      </c>
      <c r="W48" s="4">
        <f t="shared" si="12"/>
        <v>23</v>
      </c>
      <c r="X48" s="6">
        <f t="shared" si="13"/>
        <v>0.34219611975759862</v>
      </c>
      <c r="Y48" s="4">
        <v>366749</v>
      </c>
      <c r="Z48" s="4">
        <f t="shared" si="14"/>
        <v>31</v>
      </c>
      <c r="AA48" s="6">
        <f t="shared" si="15"/>
        <v>0.66216334183330106</v>
      </c>
      <c r="AB48" s="4">
        <v>3489820</v>
      </c>
      <c r="AC48" s="4">
        <f t="shared" si="16"/>
        <v>24</v>
      </c>
      <c r="AD48" s="6">
        <f t="shared" si="17"/>
        <v>0.70957579923888403</v>
      </c>
      <c r="AE48" s="3" t="s">
        <v>57</v>
      </c>
      <c r="AF48" s="4">
        <v>972414</v>
      </c>
      <c r="AG48" s="4">
        <f t="shared" si="18"/>
        <v>20</v>
      </c>
      <c r="AH48" s="6">
        <f t="shared" si="19"/>
        <v>0.85089671663512811</v>
      </c>
      <c r="AI48" s="4">
        <v>197125</v>
      </c>
      <c r="AJ48" s="4">
        <f t="shared" si="20"/>
        <v>23</v>
      </c>
      <c r="AK48" s="6">
        <f t="shared" si="21"/>
        <v>0.56800312001916731</v>
      </c>
      <c r="AL48" s="4">
        <v>131076</v>
      </c>
      <c r="AM48" s="4">
        <f t="shared" si="22"/>
        <v>23</v>
      </c>
      <c r="AN48" s="6">
        <f t="shared" si="23"/>
        <v>0.48397973751162721</v>
      </c>
      <c r="AO48" s="3" t="s">
        <v>57</v>
      </c>
      <c r="AP48" s="4">
        <v>226655</v>
      </c>
      <c r="AQ48" s="4">
        <f t="shared" si="24"/>
        <v>23</v>
      </c>
      <c r="AR48" s="6">
        <f t="shared" si="25"/>
        <v>1.1898962112104492</v>
      </c>
      <c r="AS48" s="4">
        <v>549317</v>
      </c>
      <c r="AT48" s="4">
        <f t="shared" si="26"/>
        <v>14</v>
      </c>
      <c r="AU48" s="6">
        <f t="shared" si="27"/>
        <v>1.4872650810523553</v>
      </c>
      <c r="AV48" s="4">
        <v>104508</v>
      </c>
      <c r="AW48" s="4">
        <f t="shared" si="28"/>
        <v>22</v>
      </c>
      <c r="AX48" s="6">
        <f t="shared" si="29"/>
        <v>0.92943421799211323</v>
      </c>
      <c r="AY48" s="3" t="s">
        <v>57</v>
      </c>
      <c r="AZ48" s="4">
        <v>864497</v>
      </c>
      <c r="BA48" s="4">
        <f t="shared" si="30"/>
        <v>19</v>
      </c>
      <c r="BB48" s="6">
        <f t="shared" si="31"/>
        <v>1.1440701052597115</v>
      </c>
      <c r="BC48" s="4">
        <v>78845</v>
      </c>
      <c r="BD48" s="4">
        <f t="shared" si="32"/>
        <v>22</v>
      </c>
      <c r="BE48" s="6">
        <f t="shared" si="33"/>
        <v>1.7380238484779149</v>
      </c>
      <c r="BF48" s="4">
        <v>316666</v>
      </c>
      <c r="BG48" s="4">
        <f t="shared" si="34"/>
        <v>23</v>
      </c>
      <c r="BH48" s="6">
        <f t="shared" si="35"/>
        <v>0.8684763246501882</v>
      </c>
    </row>
    <row r="49" spans="1:60" ht="15" thickBot="1" x14ac:dyDescent="0.2">
      <c r="A49" s="7" t="s">
        <v>58</v>
      </c>
      <c r="B49" s="8">
        <v>9871952</v>
      </c>
      <c r="C49" s="8">
        <f t="shared" si="0"/>
        <v>31</v>
      </c>
      <c r="D49" s="9">
        <f t="shared" si="1"/>
        <v>0.72203094700684201</v>
      </c>
      <c r="E49" s="8">
        <v>65612</v>
      </c>
      <c r="F49" s="8">
        <f t="shared" si="2"/>
        <v>23</v>
      </c>
      <c r="G49" s="9">
        <f t="shared" si="3"/>
        <v>1.6881827720551874</v>
      </c>
      <c r="H49" s="8">
        <v>23722</v>
      </c>
      <c r="I49" s="8">
        <f t="shared" si="4"/>
        <v>4</v>
      </c>
      <c r="J49" s="9">
        <f t="shared" si="5"/>
        <v>4.1565696122906344</v>
      </c>
      <c r="K49" s="7" t="s">
        <v>58</v>
      </c>
      <c r="L49" s="8">
        <v>637966</v>
      </c>
      <c r="M49" s="8">
        <f t="shared" si="6"/>
        <v>38</v>
      </c>
      <c r="N49" s="9">
        <f t="shared" si="7"/>
        <v>0.73562857992317876</v>
      </c>
      <c r="O49" s="8">
        <v>4302187</v>
      </c>
      <c r="P49" s="8">
        <f t="shared" si="8"/>
        <v>25</v>
      </c>
      <c r="Q49" s="9">
        <f t="shared" si="9"/>
        <v>1.4349846840888782</v>
      </c>
      <c r="R49" s="8">
        <v>197803</v>
      </c>
      <c r="S49" s="8">
        <f t="shared" si="10"/>
        <v>32</v>
      </c>
      <c r="T49" s="9">
        <f t="shared" si="11"/>
        <v>0.91718450328535328</v>
      </c>
      <c r="U49" s="7" t="s">
        <v>58</v>
      </c>
      <c r="V49" s="8">
        <v>117502</v>
      </c>
      <c r="W49" s="8">
        <f t="shared" si="12"/>
        <v>31</v>
      </c>
      <c r="X49" s="9">
        <f t="shared" si="13"/>
        <v>0.24669445035742898</v>
      </c>
      <c r="Y49" s="8">
        <v>288794</v>
      </c>
      <c r="Z49" s="8">
        <f t="shared" si="14"/>
        <v>33</v>
      </c>
      <c r="AA49" s="9">
        <f t="shared" si="15"/>
        <v>0.52141600969983926</v>
      </c>
      <c r="AB49" s="8">
        <v>2131922</v>
      </c>
      <c r="AC49" s="8">
        <f t="shared" si="16"/>
        <v>38</v>
      </c>
      <c r="AD49" s="9">
        <f t="shared" si="17"/>
        <v>0.43347801808258307</v>
      </c>
      <c r="AE49" s="7" t="s">
        <v>58</v>
      </c>
      <c r="AF49" s="8">
        <v>522266</v>
      </c>
      <c r="AG49" s="8">
        <f t="shared" si="18"/>
        <v>37</v>
      </c>
      <c r="AH49" s="9">
        <f t="shared" si="19"/>
        <v>0.45700126140734482</v>
      </c>
      <c r="AI49" s="8">
        <v>112044</v>
      </c>
      <c r="AJ49" s="8">
        <f t="shared" si="20"/>
        <v>36</v>
      </c>
      <c r="AK49" s="9">
        <f t="shared" si="21"/>
        <v>0.3228476427618393</v>
      </c>
      <c r="AL49" s="8">
        <v>82383</v>
      </c>
      <c r="AM49" s="8">
        <f t="shared" si="22"/>
        <v>34</v>
      </c>
      <c r="AN49" s="9">
        <f t="shared" si="23"/>
        <v>0.30418766757774407</v>
      </c>
      <c r="AO49" s="7" t="s">
        <v>58</v>
      </c>
      <c r="AP49" s="8">
        <v>170394</v>
      </c>
      <c r="AQ49" s="8">
        <f t="shared" si="24"/>
        <v>30</v>
      </c>
      <c r="AR49" s="9">
        <f t="shared" si="25"/>
        <v>0.89453652031939856</v>
      </c>
      <c r="AS49" s="8">
        <v>283230</v>
      </c>
      <c r="AT49" s="8">
        <f t="shared" si="26"/>
        <v>33</v>
      </c>
      <c r="AU49" s="9">
        <f t="shared" si="27"/>
        <v>0.76683970986963557</v>
      </c>
      <c r="AV49" s="8">
        <v>73127</v>
      </c>
      <c r="AW49" s="8">
        <f t="shared" si="28"/>
        <v>33</v>
      </c>
      <c r="AX49" s="9">
        <f t="shared" si="29"/>
        <v>0.65034960059621527</v>
      </c>
      <c r="AY49" s="7" t="s">
        <v>58</v>
      </c>
      <c r="AZ49" s="8">
        <v>639297</v>
      </c>
      <c r="BA49" s="8">
        <f t="shared" si="30"/>
        <v>30</v>
      </c>
      <c r="BB49" s="9">
        <f t="shared" si="31"/>
        <v>0.84604178624358184</v>
      </c>
      <c r="BC49" s="8">
        <v>62106</v>
      </c>
      <c r="BD49" s="8">
        <f t="shared" si="32"/>
        <v>30</v>
      </c>
      <c r="BE49" s="9">
        <f t="shared" si="33"/>
        <v>1.3690368334525891</v>
      </c>
      <c r="BF49" s="8">
        <v>161596</v>
      </c>
      <c r="BG49" s="8">
        <f t="shared" si="34"/>
        <v>37</v>
      </c>
      <c r="BH49" s="9">
        <f t="shared" si="35"/>
        <v>0.44318714405137216</v>
      </c>
    </row>
    <row r="50" spans="1:60" ht="15" thickBot="1" x14ac:dyDescent="0.2">
      <c r="A50" s="14" t="s">
        <v>13</v>
      </c>
      <c r="B50" s="15">
        <v>6980643</v>
      </c>
      <c r="C50" s="15">
        <f t="shared" si="0"/>
        <v>39</v>
      </c>
      <c r="D50" s="16">
        <f t="shared" si="1"/>
        <v>0.51056166764249689</v>
      </c>
      <c r="E50" s="15">
        <v>172034</v>
      </c>
      <c r="F50" s="15">
        <f t="shared" si="2"/>
        <v>4</v>
      </c>
      <c r="G50" s="16">
        <f t="shared" si="3"/>
        <v>4.4263981437502604</v>
      </c>
      <c r="H50" s="15">
        <v>1013</v>
      </c>
      <c r="I50" s="15">
        <f t="shared" si="4"/>
        <v>45</v>
      </c>
      <c r="J50" s="17">
        <f t="shared" si="5"/>
        <v>0.17749789297910853</v>
      </c>
      <c r="K50" s="14" t="s">
        <v>13</v>
      </c>
      <c r="L50" s="15">
        <v>770518</v>
      </c>
      <c r="M50" s="15">
        <f t="shared" si="6"/>
        <v>29</v>
      </c>
      <c r="N50" s="16">
        <f t="shared" si="7"/>
        <v>0.88847221034545387</v>
      </c>
      <c r="O50" s="15">
        <v>1384677</v>
      </c>
      <c r="P50" s="15">
        <f t="shared" si="8"/>
        <v>42</v>
      </c>
      <c r="Q50" s="16">
        <f t="shared" si="9"/>
        <v>0.46185586247416388</v>
      </c>
      <c r="R50" s="15">
        <v>14234</v>
      </c>
      <c r="S50" s="15">
        <f t="shared" si="10"/>
        <v>45</v>
      </c>
      <c r="T50" s="17">
        <f t="shared" si="11"/>
        <v>6.6001042551244005E-2</v>
      </c>
      <c r="U50" s="14" t="s">
        <v>13</v>
      </c>
      <c r="V50" s="15">
        <v>129130</v>
      </c>
      <c r="W50" s="15">
        <f t="shared" si="12"/>
        <v>29</v>
      </c>
      <c r="X50" s="16">
        <f t="shared" si="13"/>
        <v>0.27110733753174249</v>
      </c>
      <c r="Y50" s="15">
        <v>232466</v>
      </c>
      <c r="Z50" s="15">
        <f t="shared" si="14"/>
        <v>40</v>
      </c>
      <c r="AA50" s="16">
        <f t="shared" si="15"/>
        <v>0.41971610944438886</v>
      </c>
      <c r="AB50" s="15">
        <v>2266099</v>
      </c>
      <c r="AC50" s="15">
        <f t="shared" si="16"/>
        <v>35</v>
      </c>
      <c r="AD50" s="17">
        <f t="shared" si="17"/>
        <v>0.46075986987278306</v>
      </c>
      <c r="AE50" s="14" t="s">
        <v>13</v>
      </c>
      <c r="AF50" s="15">
        <v>483262</v>
      </c>
      <c r="AG50" s="15">
        <f t="shared" si="18"/>
        <v>40</v>
      </c>
      <c r="AH50" s="16">
        <f t="shared" si="19"/>
        <v>0.4228713789337929</v>
      </c>
      <c r="AI50" s="15">
        <v>109486</v>
      </c>
      <c r="AJ50" s="15">
        <f t="shared" si="20"/>
        <v>37</v>
      </c>
      <c r="AK50" s="16">
        <f t="shared" si="21"/>
        <v>0.31547692884422851</v>
      </c>
      <c r="AL50" s="15">
        <v>61019</v>
      </c>
      <c r="AM50" s="15">
        <f t="shared" si="22"/>
        <v>40</v>
      </c>
      <c r="AN50" s="17">
        <f t="shared" si="23"/>
        <v>0.2253040953585857</v>
      </c>
      <c r="AO50" s="14" t="s">
        <v>13</v>
      </c>
      <c r="AP50" s="15">
        <v>135893</v>
      </c>
      <c r="AQ50" s="15">
        <f t="shared" si="24"/>
        <v>37</v>
      </c>
      <c r="AR50" s="16">
        <f t="shared" si="25"/>
        <v>0.71341274549434863</v>
      </c>
      <c r="AS50" s="15">
        <v>321871</v>
      </c>
      <c r="AT50" s="15">
        <f t="shared" si="26"/>
        <v>28</v>
      </c>
      <c r="AU50" s="16">
        <f t="shared" si="27"/>
        <v>0.87145946494174165</v>
      </c>
      <c r="AV50" s="15">
        <v>61935</v>
      </c>
      <c r="AW50" s="15">
        <f t="shared" si="28"/>
        <v>38</v>
      </c>
      <c r="AX50" s="17">
        <f t="shared" si="29"/>
        <v>0.55081437106577047</v>
      </c>
      <c r="AY50" s="14" t="s">
        <v>13</v>
      </c>
      <c r="AZ50" s="15">
        <v>579229</v>
      </c>
      <c r="BA50" s="15">
        <f t="shared" si="30"/>
        <v>32</v>
      </c>
      <c r="BB50" s="16">
        <f t="shared" si="31"/>
        <v>0.76654815806125109</v>
      </c>
      <c r="BC50" s="15">
        <v>115422</v>
      </c>
      <c r="BD50" s="15">
        <f t="shared" si="32"/>
        <v>13</v>
      </c>
      <c r="BE50" s="16">
        <f t="shared" si="33"/>
        <v>2.5443108458243122</v>
      </c>
      <c r="BF50" s="15">
        <v>142355</v>
      </c>
      <c r="BG50" s="15">
        <f t="shared" si="34"/>
        <v>39</v>
      </c>
      <c r="BH50" s="17">
        <f t="shared" si="35"/>
        <v>0.39041749728602865</v>
      </c>
    </row>
    <row r="51" spans="1:60" x14ac:dyDescent="0.15">
      <c r="A51" s="10" t="s">
        <v>59</v>
      </c>
      <c r="B51" s="11">
        <v>10514075</v>
      </c>
      <c r="C51" s="11">
        <f t="shared" si="0"/>
        <v>27</v>
      </c>
      <c r="D51" s="12">
        <f t="shared" si="1"/>
        <v>0.76899558761539377</v>
      </c>
      <c r="E51" s="11">
        <v>262580</v>
      </c>
      <c r="F51" s="11">
        <f t="shared" si="2"/>
        <v>2</v>
      </c>
      <c r="G51" s="12">
        <f t="shared" si="3"/>
        <v>6.756127420079423</v>
      </c>
      <c r="H51" s="11">
        <v>32088</v>
      </c>
      <c r="I51" s="11">
        <f t="shared" si="4"/>
        <v>3</v>
      </c>
      <c r="J51" s="12">
        <f t="shared" si="5"/>
        <v>5.6224604046531432</v>
      </c>
      <c r="K51" s="10" t="s">
        <v>59</v>
      </c>
      <c r="L51" s="11">
        <v>813821</v>
      </c>
      <c r="M51" s="11">
        <f t="shared" si="6"/>
        <v>27</v>
      </c>
      <c r="N51" s="12">
        <f t="shared" si="7"/>
        <v>0.93840421988266032</v>
      </c>
      <c r="O51" s="11">
        <v>1889032</v>
      </c>
      <c r="P51" s="11">
        <f t="shared" si="8"/>
        <v>36</v>
      </c>
      <c r="Q51" s="12">
        <f t="shared" si="9"/>
        <v>0.63008232504858153</v>
      </c>
      <c r="R51" s="11">
        <v>369431</v>
      </c>
      <c r="S51" s="11">
        <f t="shared" si="10"/>
        <v>20</v>
      </c>
      <c r="T51" s="12">
        <f t="shared" si="11"/>
        <v>1.7129992377932151</v>
      </c>
      <c r="U51" s="10" t="s">
        <v>59</v>
      </c>
      <c r="V51" s="11">
        <v>138294</v>
      </c>
      <c r="W51" s="11">
        <f t="shared" si="12"/>
        <v>27</v>
      </c>
      <c r="X51" s="12">
        <f t="shared" si="13"/>
        <v>0.29034707764744672</v>
      </c>
      <c r="Y51" s="11">
        <v>397001</v>
      </c>
      <c r="Z51" s="11">
        <f t="shared" si="14"/>
        <v>29</v>
      </c>
      <c r="AA51" s="12">
        <f t="shared" si="15"/>
        <v>0.71678316470164161</v>
      </c>
      <c r="AB51" s="11">
        <v>3654451</v>
      </c>
      <c r="AC51" s="11">
        <f t="shared" si="16"/>
        <v>22</v>
      </c>
      <c r="AD51" s="12">
        <f t="shared" si="17"/>
        <v>0.7430497816805276</v>
      </c>
      <c r="AE51" s="10" t="s">
        <v>59</v>
      </c>
      <c r="AF51" s="11">
        <v>681734</v>
      </c>
      <c r="AG51" s="11">
        <f t="shared" si="18"/>
        <v>28</v>
      </c>
      <c r="AH51" s="12">
        <f t="shared" si="19"/>
        <v>0.59654141365563684</v>
      </c>
      <c r="AI51" s="11">
        <v>146543</v>
      </c>
      <c r="AJ51" s="11">
        <f t="shared" si="20"/>
        <v>31</v>
      </c>
      <c r="AK51" s="12">
        <f t="shared" si="21"/>
        <v>0.42225431181721662</v>
      </c>
      <c r="AL51" s="11">
        <v>126203</v>
      </c>
      <c r="AM51" s="11">
        <f t="shared" si="22"/>
        <v>24</v>
      </c>
      <c r="AN51" s="12">
        <f t="shared" si="23"/>
        <v>0.46598686878742018</v>
      </c>
      <c r="AO51" s="10" t="s">
        <v>59</v>
      </c>
      <c r="AP51" s="11">
        <v>223406</v>
      </c>
      <c r="AQ51" s="11">
        <f t="shared" si="24"/>
        <v>24</v>
      </c>
      <c r="AR51" s="12">
        <f t="shared" si="25"/>
        <v>1.1728395709853372</v>
      </c>
      <c r="AS51" s="11">
        <v>443547</v>
      </c>
      <c r="AT51" s="11">
        <f t="shared" si="26"/>
        <v>21</v>
      </c>
      <c r="AU51" s="12">
        <f t="shared" si="27"/>
        <v>1.2008948656341039</v>
      </c>
      <c r="AV51" s="11">
        <v>100360</v>
      </c>
      <c r="AW51" s="11">
        <f t="shared" si="28"/>
        <v>24</v>
      </c>
      <c r="AX51" s="12">
        <f t="shared" si="29"/>
        <v>0.89254428481732007</v>
      </c>
      <c r="AY51" s="10" t="s">
        <v>59</v>
      </c>
      <c r="AZ51" s="11">
        <v>843204</v>
      </c>
      <c r="BA51" s="11">
        <f t="shared" si="30"/>
        <v>21</v>
      </c>
      <c r="BB51" s="12">
        <f t="shared" si="31"/>
        <v>1.1158910777427913</v>
      </c>
      <c r="BC51" s="11">
        <v>146674</v>
      </c>
      <c r="BD51" s="11">
        <f t="shared" si="32"/>
        <v>8</v>
      </c>
      <c r="BE51" s="12">
        <f t="shared" si="33"/>
        <v>3.2332159293759868</v>
      </c>
      <c r="BF51" s="11">
        <v>245704</v>
      </c>
      <c r="BG51" s="11">
        <f t="shared" si="34"/>
        <v>25</v>
      </c>
      <c r="BH51" s="12">
        <f t="shared" si="35"/>
        <v>0.67385859824499583</v>
      </c>
    </row>
    <row r="52" spans="1:60" x14ac:dyDescent="0.15">
      <c r="A52" s="3" t="s">
        <v>60</v>
      </c>
      <c r="B52" s="4">
        <v>7367170</v>
      </c>
      <c r="C52" s="4">
        <f t="shared" si="0"/>
        <v>38</v>
      </c>
      <c r="D52" s="6">
        <f t="shared" si="1"/>
        <v>0.53883211059579661</v>
      </c>
      <c r="E52" s="4">
        <v>20156</v>
      </c>
      <c r="F52" s="4">
        <f t="shared" si="2"/>
        <v>44</v>
      </c>
      <c r="G52" s="6">
        <f t="shared" si="3"/>
        <v>0.51860958290471793</v>
      </c>
      <c r="H52" s="4">
        <v>5152</v>
      </c>
      <c r="I52" s="4">
        <f t="shared" si="4"/>
        <v>30</v>
      </c>
      <c r="J52" s="6">
        <f t="shared" si="5"/>
        <v>0.90273360772790434</v>
      </c>
      <c r="K52" s="3" t="s">
        <v>60</v>
      </c>
      <c r="L52" s="4">
        <v>1404261</v>
      </c>
      <c r="M52" s="4">
        <f t="shared" si="6"/>
        <v>15</v>
      </c>
      <c r="N52" s="6">
        <f t="shared" si="7"/>
        <v>1.6192313152605358</v>
      </c>
      <c r="O52" s="4">
        <v>627755</v>
      </c>
      <c r="P52" s="4">
        <f t="shared" si="8"/>
        <v>46</v>
      </c>
      <c r="Q52" s="6">
        <f t="shared" si="9"/>
        <v>0.20938625177385681</v>
      </c>
      <c r="R52" s="4">
        <v>211433</v>
      </c>
      <c r="S52" s="4">
        <f t="shared" si="10"/>
        <v>31</v>
      </c>
      <c r="T52" s="6">
        <f t="shared" si="11"/>
        <v>0.98038488335936302</v>
      </c>
      <c r="U52" s="3" t="s">
        <v>60</v>
      </c>
      <c r="V52" s="4">
        <v>221474</v>
      </c>
      <c r="W52" s="4">
        <f t="shared" si="12"/>
        <v>19</v>
      </c>
      <c r="X52" s="6">
        <f t="shared" si="13"/>
        <v>0.46498278070553034</v>
      </c>
      <c r="Y52" s="4">
        <v>206346</v>
      </c>
      <c r="Z52" s="4">
        <f t="shared" si="14"/>
        <v>43</v>
      </c>
      <c r="AA52" s="6">
        <f t="shared" si="15"/>
        <v>0.37255659029454569</v>
      </c>
      <c r="AB52" s="4">
        <v>2183083</v>
      </c>
      <c r="AC52" s="4">
        <f t="shared" si="16"/>
        <v>36</v>
      </c>
      <c r="AD52" s="6">
        <f t="shared" si="17"/>
        <v>0.44388044785399261</v>
      </c>
      <c r="AE52" s="3" t="s">
        <v>60</v>
      </c>
      <c r="AF52" s="4">
        <v>605874</v>
      </c>
      <c r="AG52" s="4">
        <f t="shared" si="18"/>
        <v>33</v>
      </c>
      <c r="AH52" s="6">
        <f t="shared" si="19"/>
        <v>0.53016122484311379</v>
      </c>
      <c r="AI52" s="4">
        <v>223468</v>
      </c>
      <c r="AJ52" s="4">
        <f t="shared" si="20"/>
        <v>19</v>
      </c>
      <c r="AK52" s="6">
        <f t="shared" si="21"/>
        <v>0.64390879505107557</v>
      </c>
      <c r="AL52" s="4">
        <v>111726</v>
      </c>
      <c r="AM52" s="4">
        <f t="shared" si="22"/>
        <v>27</v>
      </c>
      <c r="AN52" s="6">
        <f t="shared" si="23"/>
        <v>0.41253257768946305</v>
      </c>
      <c r="AO52" s="3" t="s">
        <v>60</v>
      </c>
      <c r="AP52" s="4">
        <v>230596</v>
      </c>
      <c r="AQ52" s="4">
        <f t="shared" si="24"/>
        <v>21</v>
      </c>
      <c r="AR52" s="6">
        <f t="shared" si="25"/>
        <v>1.2105857215604543</v>
      </c>
      <c r="AS52" s="4">
        <v>330874</v>
      </c>
      <c r="AT52" s="4">
        <f t="shared" si="26"/>
        <v>27</v>
      </c>
      <c r="AU52" s="6">
        <f t="shared" si="27"/>
        <v>0.89583491213291611</v>
      </c>
      <c r="AV52" s="4">
        <v>71424</v>
      </c>
      <c r="AW52" s="4">
        <f t="shared" si="28"/>
        <v>34</v>
      </c>
      <c r="AX52" s="6">
        <f t="shared" si="29"/>
        <v>0.63520409524504051</v>
      </c>
      <c r="AY52" s="3" t="s">
        <v>60</v>
      </c>
      <c r="AZ52" s="4">
        <v>632200</v>
      </c>
      <c r="BA52" s="4">
        <f t="shared" si="30"/>
        <v>31</v>
      </c>
      <c r="BB52" s="6">
        <f t="shared" si="31"/>
        <v>0.83664965933391278</v>
      </c>
      <c r="BC52" s="4">
        <v>82592</v>
      </c>
      <c r="BD52" s="4">
        <f t="shared" si="32"/>
        <v>20</v>
      </c>
      <c r="BE52" s="6">
        <f t="shared" si="33"/>
        <v>1.8206210373960041</v>
      </c>
      <c r="BF52" s="4">
        <v>198757</v>
      </c>
      <c r="BG52" s="4">
        <f t="shared" si="34"/>
        <v>34</v>
      </c>
      <c r="BH52" s="6">
        <f t="shared" si="35"/>
        <v>0.54510351240264965</v>
      </c>
    </row>
    <row r="53" spans="1:60" x14ac:dyDescent="0.15">
      <c r="B53" s="19"/>
    </row>
    <row r="54" spans="1:60" x14ac:dyDescent="0.15">
      <c r="B54" s="20"/>
      <c r="E54" s="20"/>
      <c r="H54" s="20"/>
      <c r="L54" s="20"/>
      <c r="O54" s="20"/>
      <c r="R54" s="20"/>
      <c r="V54" s="20"/>
      <c r="Y54" s="20"/>
      <c r="AB54" s="20"/>
      <c r="AF54" s="20"/>
      <c r="AI54" s="20"/>
      <c r="AL54" s="20"/>
      <c r="AP54" s="20"/>
      <c r="AS54" s="20"/>
      <c r="AV54" s="20"/>
      <c r="AZ54" s="20"/>
      <c r="BC54" s="20"/>
      <c r="BF54" s="20"/>
    </row>
    <row r="55" spans="1:60" x14ac:dyDescent="0.15">
      <c r="B55" s="19"/>
      <c r="E55" s="19"/>
      <c r="H55" s="19"/>
      <c r="L55" s="19"/>
      <c r="O55" s="19"/>
      <c r="R55" s="19"/>
      <c r="V55" s="19"/>
      <c r="Y55" s="19"/>
      <c r="AB55" s="19"/>
      <c r="AF55" s="19"/>
      <c r="AI55" s="19"/>
      <c r="AL55" s="19"/>
      <c r="AP55" s="19"/>
      <c r="AS55" s="19"/>
      <c r="AV55" s="19"/>
      <c r="AZ55" s="19"/>
      <c r="BC55" s="19"/>
      <c r="BF55" s="19"/>
    </row>
  </sheetData>
  <mergeCells count="24">
    <mergeCell ref="A3:A4"/>
    <mergeCell ref="B3:D3"/>
    <mergeCell ref="E3:G3"/>
    <mergeCell ref="H3:J3"/>
    <mergeCell ref="L3:N3"/>
    <mergeCell ref="O3:Q3"/>
    <mergeCell ref="K3:K4"/>
    <mergeCell ref="R3:T3"/>
    <mergeCell ref="V3:X3"/>
    <mergeCell ref="Y3:AA3"/>
    <mergeCell ref="AB3:AD3"/>
    <mergeCell ref="AF3:AH3"/>
    <mergeCell ref="AI3:AK3"/>
    <mergeCell ref="U3:U4"/>
    <mergeCell ref="AE3:AE4"/>
    <mergeCell ref="BF3:BH3"/>
    <mergeCell ref="AL3:AN3"/>
    <mergeCell ref="AP3:AR3"/>
    <mergeCell ref="AS3:AU3"/>
    <mergeCell ref="AV3:AX3"/>
    <mergeCell ref="AZ3:BB3"/>
    <mergeCell ref="BC3:BE3"/>
    <mergeCell ref="AO3:AO4"/>
    <mergeCell ref="AY3:AY4"/>
  </mergeCells>
  <phoneticPr fontId="2"/>
  <pageMargins left="0.9055118110236221" right="0.51181102362204722" top="0.94488188976377963" bottom="0.74803149606299213" header="0.51181102362204722" footer="0.70866141732283472"/>
  <pageSetup paperSize="9" orientation="portrait" r:id="rId1"/>
  <headerFooter>
    <oddHeader>&amp;C産業大分類別、事業所の集計売上（収入）金額　参考値</oddHeader>
  </headerFooter>
  <colBreaks count="5" manualBreakCount="5">
    <brk id="10" max="51" man="1"/>
    <brk id="20" max="51" man="1"/>
    <brk id="30" max="51" man="1"/>
    <brk id="40" max="51" man="1"/>
    <brk id="50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5"/>
  <sheetViews>
    <sheetView view="pageBreakPreview" topLeftCell="A7" zoomScale="130" zoomScaleNormal="100" zoomScaleSheetLayoutView="130" workbookViewId="0"/>
  </sheetViews>
  <sheetFormatPr defaultColWidth="9.875" defaultRowHeight="11.25" x14ac:dyDescent="0.15"/>
  <cols>
    <col min="1" max="1" width="10" style="24" customWidth="1"/>
    <col min="2" max="2" width="11.25" style="24" bestFit="1" customWidth="1"/>
    <col min="3" max="3" width="5" style="24" bestFit="1" customWidth="1"/>
    <col min="4" max="4" width="6" style="24" bestFit="1" customWidth="1"/>
    <col min="5" max="5" width="10" style="24" customWidth="1"/>
    <col min="6" max="6" width="5" style="24" bestFit="1" customWidth="1"/>
    <col min="7" max="7" width="6" style="24" bestFit="1" customWidth="1"/>
    <col min="8" max="8" width="10" style="24" customWidth="1"/>
    <col min="9" max="9" width="5" style="24" bestFit="1" customWidth="1"/>
    <col min="10" max="10" width="6" style="24" bestFit="1" customWidth="1"/>
    <col min="11" max="12" width="10" style="24" customWidth="1"/>
    <col min="13" max="13" width="5" style="24" bestFit="1" customWidth="1"/>
    <col min="14" max="14" width="6" style="24" bestFit="1" customWidth="1"/>
    <col min="15" max="15" width="10" style="24" customWidth="1"/>
    <col min="16" max="16" width="5" style="24" bestFit="1" customWidth="1"/>
    <col min="17" max="17" width="6" style="24" bestFit="1" customWidth="1"/>
    <col min="18" max="18" width="10" style="24" customWidth="1"/>
    <col min="19" max="19" width="5" style="24" bestFit="1" customWidth="1"/>
    <col min="20" max="20" width="6" style="24" bestFit="1" customWidth="1"/>
    <col min="21" max="22" width="10" style="24" customWidth="1"/>
    <col min="23" max="23" width="5" style="24" bestFit="1" customWidth="1"/>
    <col min="24" max="24" width="6" style="24" bestFit="1" customWidth="1"/>
    <col min="25" max="25" width="10" style="24" customWidth="1"/>
    <col min="26" max="26" width="5" style="24" bestFit="1" customWidth="1"/>
    <col min="27" max="27" width="6" style="24" bestFit="1" customWidth="1"/>
    <col min="28" max="28" width="10" style="24" customWidth="1"/>
    <col min="29" max="29" width="5" style="24" bestFit="1" customWidth="1"/>
    <col min="30" max="30" width="6" style="24" bestFit="1" customWidth="1"/>
    <col min="31" max="32" width="10" style="24" customWidth="1"/>
    <col min="33" max="33" width="5" style="24" bestFit="1" customWidth="1"/>
    <col min="34" max="34" width="6" style="24" bestFit="1" customWidth="1"/>
    <col min="35" max="35" width="10" style="24" customWidth="1"/>
    <col min="36" max="36" width="5" style="24" bestFit="1" customWidth="1"/>
    <col min="37" max="37" width="6" style="24" bestFit="1" customWidth="1"/>
    <col min="38" max="38" width="10" style="24" customWidth="1"/>
    <col min="39" max="39" width="5" style="24" bestFit="1" customWidth="1"/>
    <col min="40" max="40" width="6" style="24" bestFit="1" customWidth="1"/>
    <col min="41" max="42" width="10" style="24" customWidth="1"/>
    <col min="43" max="43" width="5" style="24" bestFit="1" customWidth="1"/>
    <col min="44" max="44" width="6" style="24" bestFit="1" customWidth="1"/>
    <col min="45" max="45" width="10" style="24" customWidth="1"/>
    <col min="46" max="46" width="5" style="24" bestFit="1" customWidth="1"/>
    <col min="47" max="47" width="6" style="24" bestFit="1" customWidth="1"/>
    <col min="48" max="48" width="10" style="24" customWidth="1"/>
    <col min="49" max="49" width="5" style="24" bestFit="1" customWidth="1"/>
    <col min="50" max="50" width="6" style="24" bestFit="1" customWidth="1"/>
    <col min="51" max="52" width="10" style="24" customWidth="1"/>
    <col min="53" max="53" width="5" style="24" bestFit="1" customWidth="1"/>
    <col min="54" max="54" width="6" style="24" bestFit="1" customWidth="1"/>
    <col min="55" max="55" width="10" style="24" customWidth="1"/>
    <col min="56" max="56" width="5" style="24" bestFit="1" customWidth="1"/>
    <col min="57" max="57" width="6" style="24" bestFit="1" customWidth="1"/>
    <col min="58" max="58" width="10" style="24" customWidth="1"/>
    <col min="59" max="59" width="5" style="24" bestFit="1" customWidth="1"/>
    <col min="60" max="60" width="6" style="24" bestFit="1" customWidth="1"/>
    <col min="61" max="61" width="2.375" style="24" customWidth="1"/>
    <col min="62" max="62" width="11.375" style="24" bestFit="1" customWidth="1"/>
    <col min="63" max="63" width="5.625" style="24" customWidth="1"/>
    <col min="64" max="16384" width="9.875" style="24"/>
  </cols>
  <sheetData>
    <row r="1" spans="1:63" ht="16.5" customHeight="1" x14ac:dyDescent="0.15">
      <c r="A1" s="22" t="s">
        <v>74</v>
      </c>
      <c r="B1" s="23"/>
      <c r="K1" s="22" t="s">
        <v>75</v>
      </c>
      <c r="U1" s="22" t="s">
        <v>75</v>
      </c>
      <c r="AE1" s="22" t="s">
        <v>75</v>
      </c>
      <c r="AO1" s="22" t="s">
        <v>75</v>
      </c>
      <c r="AY1" s="22" t="s">
        <v>75</v>
      </c>
    </row>
    <row r="2" spans="1:63" ht="15" customHeight="1" x14ac:dyDescent="0.15">
      <c r="E2" s="25"/>
      <c r="F2" s="25"/>
      <c r="G2" s="25"/>
      <c r="H2" s="26" t="s">
        <v>63</v>
      </c>
      <c r="I2" s="25"/>
      <c r="J2" s="25"/>
      <c r="L2" s="25"/>
      <c r="M2" s="25"/>
      <c r="N2" s="25"/>
      <c r="O2" s="25"/>
      <c r="P2" s="25"/>
      <c r="Q2" s="25"/>
      <c r="R2" s="26" t="s">
        <v>63</v>
      </c>
      <c r="S2" s="25"/>
      <c r="T2" s="25"/>
      <c r="V2" s="25"/>
      <c r="W2" s="25"/>
      <c r="X2" s="25"/>
      <c r="Y2" s="25"/>
      <c r="Z2" s="25"/>
      <c r="AA2" s="25"/>
      <c r="AB2" s="26" t="s">
        <v>63</v>
      </c>
      <c r="AC2" s="25"/>
      <c r="AD2" s="25"/>
      <c r="AF2" s="25"/>
      <c r="AG2" s="25"/>
      <c r="AH2" s="25"/>
      <c r="AI2" s="25"/>
      <c r="AJ2" s="25"/>
      <c r="AK2" s="25"/>
      <c r="AL2" s="26" t="s">
        <v>63</v>
      </c>
      <c r="AM2" s="25"/>
      <c r="AN2" s="25"/>
      <c r="AP2" s="25"/>
      <c r="AQ2" s="25"/>
      <c r="AR2" s="25"/>
      <c r="AS2" s="25"/>
      <c r="AT2" s="25"/>
      <c r="AU2" s="25"/>
      <c r="AV2" s="26" t="s">
        <v>63</v>
      </c>
      <c r="AW2" s="25"/>
      <c r="AX2" s="25"/>
      <c r="AZ2" s="25"/>
      <c r="BA2" s="25"/>
      <c r="BB2" s="25"/>
      <c r="BC2" s="25"/>
      <c r="BD2" s="25"/>
      <c r="BE2" s="25"/>
      <c r="BF2" s="26" t="s">
        <v>63</v>
      </c>
    </row>
    <row r="3" spans="1:63" s="27" customFormat="1" ht="28.5" customHeight="1" x14ac:dyDescent="0.15">
      <c r="A3" s="208" t="s">
        <v>0</v>
      </c>
      <c r="B3" s="210" t="s">
        <v>76</v>
      </c>
      <c r="C3" s="211"/>
      <c r="D3" s="212"/>
      <c r="E3" s="205" t="s">
        <v>2</v>
      </c>
      <c r="F3" s="206"/>
      <c r="G3" s="207"/>
      <c r="H3" s="205" t="s">
        <v>77</v>
      </c>
      <c r="I3" s="206"/>
      <c r="J3" s="207"/>
      <c r="K3" s="208" t="s">
        <v>0</v>
      </c>
      <c r="L3" s="205" t="s">
        <v>3</v>
      </c>
      <c r="M3" s="206"/>
      <c r="N3" s="207"/>
      <c r="O3" s="205" t="s">
        <v>4</v>
      </c>
      <c r="P3" s="206"/>
      <c r="Q3" s="207"/>
      <c r="R3" s="205" t="s">
        <v>78</v>
      </c>
      <c r="S3" s="206"/>
      <c r="T3" s="207"/>
      <c r="U3" s="208" t="s">
        <v>0</v>
      </c>
      <c r="V3" s="205" t="s">
        <v>5</v>
      </c>
      <c r="W3" s="206"/>
      <c r="X3" s="207"/>
      <c r="Y3" s="205" t="s">
        <v>6</v>
      </c>
      <c r="Z3" s="206"/>
      <c r="AA3" s="207"/>
      <c r="AB3" s="205" t="s">
        <v>7</v>
      </c>
      <c r="AC3" s="206"/>
      <c r="AD3" s="207"/>
      <c r="AE3" s="208" t="s">
        <v>0</v>
      </c>
      <c r="AF3" s="205" t="s">
        <v>8</v>
      </c>
      <c r="AG3" s="206"/>
      <c r="AH3" s="207"/>
      <c r="AI3" s="205" t="s">
        <v>9</v>
      </c>
      <c r="AJ3" s="206"/>
      <c r="AK3" s="207"/>
      <c r="AL3" s="205" t="s">
        <v>79</v>
      </c>
      <c r="AM3" s="206"/>
      <c r="AN3" s="207"/>
      <c r="AO3" s="208" t="s">
        <v>0</v>
      </c>
      <c r="AP3" s="205" t="s">
        <v>80</v>
      </c>
      <c r="AQ3" s="206"/>
      <c r="AR3" s="207"/>
      <c r="AS3" s="205" t="s">
        <v>81</v>
      </c>
      <c r="AT3" s="206"/>
      <c r="AU3" s="207"/>
      <c r="AV3" s="205" t="s">
        <v>10</v>
      </c>
      <c r="AW3" s="206"/>
      <c r="AX3" s="207"/>
      <c r="AY3" s="208" t="s">
        <v>0</v>
      </c>
      <c r="AZ3" s="205" t="s">
        <v>11</v>
      </c>
      <c r="BA3" s="206"/>
      <c r="BB3" s="207"/>
      <c r="BC3" s="205" t="s">
        <v>12</v>
      </c>
      <c r="BD3" s="206"/>
      <c r="BE3" s="207"/>
      <c r="BF3" s="205" t="s">
        <v>82</v>
      </c>
      <c r="BG3" s="206"/>
      <c r="BH3" s="207"/>
    </row>
    <row r="4" spans="1:63" ht="17.25" customHeight="1" x14ac:dyDescent="0.15">
      <c r="A4" s="209"/>
      <c r="B4" s="28" t="s">
        <v>83</v>
      </c>
      <c r="C4" s="29" t="s">
        <v>61</v>
      </c>
      <c r="D4" s="29" t="s">
        <v>62</v>
      </c>
      <c r="E4" s="28" t="s">
        <v>83</v>
      </c>
      <c r="F4" s="29" t="s">
        <v>61</v>
      </c>
      <c r="G4" s="29" t="s">
        <v>62</v>
      </c>
      <c r="H4" s="28" t="s">
        <v>83</v>
      </c>
      <c r="I4" s="29" t="s">
        <v>61</v>
      </c>
      <c r="J4" s="29" t="s">
        <v>62</v>
      </c>
      <c r="K4" s="209"/>
      <c r="L4" s="28" t="s">
        <v>83</v>
      </c>
      <c r="M4" s="29" t="s">
        <v>61</v>
      </c>
      <c r="N4" s="29" t="s">
        <v>62</v>
      </c>
      <c r="O4" s="28" t="s">
        <v>83</v>
      </c>
      <c r="P4" s="29" t="s">
        <v>61</v>
      </c>
      <c r="Q4" s="29" t="s">
        <v>62</v>
      </c>
      <c r="R4" s="28" t="s">
        <v>83</v>
      </c>
      <c r="S4" s="29" t="s">
        <v>61</v>
      </c>
      <c r="T4" s="29" t="s">
        <v>62</v>
      </c>
      <c r="U4" s="209"/>
      <c r="V4" s="28" t="s">
        <v>83</v>
      </c>
      <c r="W4" s="29" t="s">
        <v>61</v>
      </c>
      <c r="X4" s="29" t="s">
        <v>62</v>
      </c>
      <c r="Y4" s="28" t="s">
        <v>83</v>
      </c>
      <c r="Z4" s="29" t="s">
        <v>61</v>
      </c>
      <c r="AA4" s="29" t="s">
        <v>62</v>
      </c>
      <c r="AB4" s="28" t="s">
        <v>83</v>
      </c>
      <c r="AC4" s="29" t="s">
        <v>61</v>
      </c>
      <c r="AD4" s="29" t="s">
        <v>62</v>
      </c>
      <c r="AE4" s="209"/>
      <c r="AF4" s="28" t="s">
        <v>83</v>
      </c>
      <c r="AG4" s="29" t="s">
        <v>61</v>
      </c>
      <c r="AH4" s="29" t="s">
        <v>62</v>
      </c>
      <c r="AI4" s="28" t="s">
        <v>83</v>
      </c>
      <c r="AJ4" s="29" t="s">
        <v>61</v>
      </c>
      <c r="AK4" s="29" t="s">
        <v>62</v>
      </c>
      <c r="AL4" s="28" t="s">
        <v>83</v>
      </c>
      <c r="AM4" s="29" t="s">
        <v>61</v>
      </c>
      <c r="AN4" s="29" t="s">
        <v>62</v>
      </c>
      <c r="AO4" s="209"/>
      <c r="AP4" s="28" t="s">
        <v>83</v>
      </c>
      <c r="AQ4" s="29" t="s">
        <v>61</v>
      </c>
      <c r="AR4" s="29" t="s">
        <v>62</v>
      </c>
      <c r="AS4" s="28" t="s">
        <v>83</v>
      </c>
      <c r="AT4" s="29" t="s">
        <v>61</v>
      </c>
      <c r="AU4" s="29" t="s">
        <v>62</v>
      </c>
      <c r="AV4" s="28" t="s">
        <v>83</v>
      </c>
      <c r="AW4" s="29" t="s">
        <v>61</v>
      </c>
      <c r="AX4" s="29" t="s">
        <v>62</v>
      </c>
      <c r="AY4" s="209"/>
      <c r="AZ4" s="28" t="s">
        <v>83</v>
      </c>
      <c r="BA4" s="29" t="s">
        <v>61</v>
      </c>
      <c r="BB4" s="29" t="s">
        <v>62</v>
      </c>
      <c r="BC4" s="28" t="s">
        <v>83</v>
      </c>
      <c r="BD4" s="29" t="s">
        <v>61</v>
      </c>
      <c r="BE4" s="29" t="s">
        <v>62</v>
      </c>
      <c r="BF4" s="28" t="s">
        <v>83</v>
      </c>
      <c r="BG4" s="29" t="s">
        <v>61</v>
      </c>
      <c r="BH4" s="29" t="s">
        <v>62</v>
      </c>
    </row>
    <row r="5" spans="1:63" ht="14.25" customHeight="1" x14ac:dyDescent="0.15">
      <c r="A5" s="30" t="s">
        <v>14</v>
      </c>
      <c r="B5" s="31">
        <v>244667150</v>
      </c>
      <c r="C5" s="32"/>
      <c r="D5" s="33">
        <v>100</v>
      </c>
      <c r="E5" s="31">
        <v>898829</v>
      </c>
      <c r="F5" s="32"/>
      <c r="G5" s="33">
        <v>100</v>
      </c>
      <c r="H5" s="31">
        <v>201349</v>
      </c>
      <c r="I5" s="32"/>
      <c r="J5" s="33">
        <v>100</v>
      </c>
      <c r="K5" s="30" t="s">
        <v>14</v>
      </c>
      <c r="L5" s="31">
        <v>15686089</v>
      </c>
      <c r="M5" s="32"/>
      <c r="N5" s="33">
        <v>100</v>
      </c>
      <c r="O5" s="31">
        <v>48592918</v>
      </c>
      <c r="P5" s="32"/>
      <c r="Q5" s="33">
        <v>100</v>
      </c>
      <c r="R5" s="31">
        <v>2758809</v>
      </c>
      <c r="S5" s="32"/>
      <c r="T5" s="33">
        <v>100</v>
      </c>
      <c r="U5" s="30" t="s">
        <v>14</v>
      </c>
      <c r="V5" s="31">
        <v>13136596</v>
      </c>
      <c r="W5" s="32"/>
      <c r="X5" s="33">
        <v>100</v>
      </c>
      <c r="Y5" s="31">
        <v>14097422</v>
      </c>
      <c r="Z5" s="32"/>
      <c r="AA5" s="33">
        <v>100</v>
      </c>
      <c r="AB5" s="31">
        <v>51300181</v>
      </c>
      <c r="AC5" s="32"/>
      <c r="AD5" s="33">
        <v>100</v>
      </c>
      <c r="AE5" s="30" t="s">
        <v>14</v>
      </c>
      <c r="AF5" s="31">
        <v>18804752</v>
      </c>
      <c r="AG5" s="32"/>
      <c r="AH5" s="33">
        <v>100</v>
      </c>
      <c r="AI5" s="31">
        <v>8281826</v>
      </c>
      <c r="AJ5" s="32"/>
      <c r="AK5" s="33">
        <v>100</v>
      </c>
      <c r="AL5" s="31">
        <v>11120095</v>
      </c>
      <c r="AM5" s="32"/>
      <c r="AN5" s="33">
        <v>100</v>
      </c>
      <c r="AO5" s="30" t="s">
        <v>14</v>
      </c>
      <c r="AP5" s="31">
        <v>7938492</v>
      </c>
      <c r="AQ5" s="32"/>
      <c r="AR5" s="33">
        <v>100</v>
      </c>
      <c r="AS5" s="31">
        <v>6508359</v>
      </c>
      <c r="AT5" s="32"/>
      <c r="AU5" s="33">
        <v>100</v>
      </c>
      <c r="AV5" s="31">
        <v>5731980</v>
      </c>
      <c r="AW5" s="32"/>
      <c r="AX5" s="33">
        <v>100</v>
      </c>
      <c r="AY5" s="30" t="s">
        <v>14</v>
      </c>
      <c r="AZ5" s="31">
        <v>25493786</v>
      </c>
      <c r="BA5" s="32"/>
      <c r="BB5" s="33">
        <v>100</v>
      </c>
      <c r="BC5" s="31">
        <v>1525828</v>
      </c>
      <c r="BD5" s="32"/>
      <c r="BE5" s="33">
        <v>100</v>
      </c>
      <c r="BF5" s="31">
        <v>12589839</v>
      </c>
      <c r="BG5" s="32"/>
      <c r="BH5" s="33">
        <v>100</v>
      </c>
      <c r="BJ5" s="34"/>
      <c r="BK5" s="34"/>
    </row>
    <row r="6" spans="1:63" ht="14.25" customHeight="1" x14ac:dyDescent="0.15">
      <c r="A6" s="30" t="s">
        <v>15</v>
      </c>
      <c r="B6" s="31">
        <v>7667479</v>
      </c>
      <c r="C6" s="32">
        <f>RANK(B6,B$6:B$52)</f>
        <v>9</v>
      </c>
      <c r="D6" s="33">
        <f>B6/B$5%</f>
        <v>3.1338408118948538</v>
      </c>
      <c r="E6" s="31">
        <v>128716</v>
      </c>
      <c r="F6" s="32">
        <f>RANK(E6,E$6:E$52)</f>
        <v>1</v>
      </c>
      <c r="G6" s="33">
        <f>E6/E$5%</f>
        <v>14.320410222634115</v>
      </c>
      <c r="H6" s="31">
        <v>13276</v>
      </c>
      <c r="I6" s="32">
        <f>RANK(H6,H$6:H$52)</f>
        <v>2</v>
      </c>
      <c r="J6" s="33">
        <f>H6/H$5%</f>
        <v>6.5935266626603557</v>
      </c>
      <c r="K6" s="30" t="s">
        <v>15</v>
      </c>
      <c r="L6" s="31">
        <v>676644</v>
      </c>
      <c r="M6" s="32">
        <f>RANK(L6,L$6:L$52)</f>
        <v>5</v>
      </c>
      <c r="N6" s="33">
        <f>L6/L$5%</f>
        <v>4.3136565143803525</v>
      </c>
      <c r="O6" s="31">
        <v>884252</v>
      </c>
      <c r="P6" s="32">
        <f>RANK(O6,O$6:O$52)</f>
        <v>21</v>
      </c>
      <c r="Q6" s="33">
        <f>O6/O$5%</f>
        <v>1.8197137286548628</v>
      </c>
      <c r="R6" s="31">
        <v>110425</v>
      </c>
      <c r="S6" s="32">
        <f>RANK(R6,R$6:R$52)</f>
        <v>6</v>
      </c>
      <c r="T6" s="33">
        <f>R6/R$5%</f>
        <v>4.0026330202634544</v>
      </c>
      <c r="U6" s="30" t="s">
        <v>15</v>
      </c>
      <c r="V6" s="31">
        <v>290390</v>
      </c>
      <c r="W6" s="32">
        <f>RANK(V6,V$6:V$52)</f>
        <v>6</v>
      </c>
      <c r="X6" s="33">
        <f>V6/V$5%</f>
        <v>2.2105422135231989</v>
      </c>
      <c r="Y6" s="31">
        <v>490162</v>
      </c>
      <c r="Z6" s="32">
        <f>RANK(Y6,Y$6:Y$52)</f>
        <v>9</v>
      </c>
      <c r="AA6" s="33">
        <f>Y6/Y$5%</f>
        <v>3.4769619580090603</v>
      </c>
      <c r="AB6" s="31">
        <v>1716755</v>
      </c>
      <c r="AC6" s="32">
        <f>RANK(AB6,AB$6:AB$52)</f>
        <v>8</v>
      </c>
      <c r="AD6" s="33">
        <f>AB6/AB$5%</f>
        <v>3.3464891673579085</v>
      </c>
      <c r="AE6" s="30" t="s">
        <v>15</v>
      </c>
      <c r="AF6" s="31">
        <v>527511</v>
      </c>
      <c r="AG6" s="32">
        <f>RANK(AF6,AF$6:AF$52)</f>
        <v>9</v>
      </c>
      <c r="AH6" s="33">
        <f>AF6/AF$5%</f>
        <v>2.8052005152740116</v>
      </c>
      <c r="AI6" s="31">
        <v>245266</v>
      </c>
      <c r="AJ6" s="32">
        <f>RANK(AI6,AI$6:AI$52)</f>
        <v>9</v>
      </c>
      <c r="AK6" s="33">
        <f>AI6/AI$5%</f>
        <v>2.961496655447724</v>
      </c>
      <c r="AL6" s="31">
        <v>219544</v>
      </c>
      <c r="AM6" s="32">
        <f>RANK(AL6,AL$6:AL$52)</f>
        <v>11</v>
      </c>
      <c r="AN6" s="33">
        <f>AL6/AL$5%</f>
        <v>1.9742996799937411</v>
      </c>
      <c r="AO6" s="30" t="s">
        <v>15</v>
      </c>
      <c r="AP6" s="31">
        <v>313013</v>
      </c>
      <c r="AQ6" s="32">
        <f>RANK(AP6,AP$6:AP$52)</f>
        <v>8</v>
      </c>
      <c r="AR6" s="33">
        <f>AP6/AP$5%</f>
        <v>3.9429780870220692</v>
      </c>
      <c r="AS6" s="31">
        <v>243029</v>
      </c>
      <c r="AT6" s="32">
        <f>RANK(AS6,AS$6:AS$52)</f>
        <v>8</v>
      </c>
      <c r="AU6" s="33">
        <f>AS6/AS$5%</f>
        <v>3.7341056324643436</v>
      </c>
      <c r="AV6" s="31">
        <v>192554</v>
      </c>
      <c r="AW6" s="32">
        <f>RANK(AV6,AV$6:AV$52)</f>
        <v>10</v>
      </c>
      <c r="AX6" s="33">
        <f>AV6/AV$5%</f>
        <v>3.3592929493822377</v>
      </c>
      <c r="AY6" s="30" t="s">
        <v>15</v>
      </c>
      <c r="AZ6" s="31">
        <v>1033945</v>
      </c>
      <c r="BA6" s="32">
        <f>RANK(AZ6,AZ$6:AZ$52)</f>
        <v>6</v>
      </c>
      <c r="BB6" s="33">
        <f>AZ6/AZ$5%</f>
        <v>4.0556745867404711</v>
      </c>
      <c r="BC6" s="31">
        <v>124474</v>
      </c>
      <c r="BD6" s="32">
        <f>RANK(BC6,BC$6:BC$52)</f>
        <v>1</v>
      </c>
      <c r="BE6" s="33">
        <f>BC6/BC$5%</f>
        <v>8.1578002238784446</v>
      </c>
      <c r="BF6" s="31">
        <v>457523</v>
      </c>
      <c r="BG6" s="32">
        <f>RANK(BF6,BF$6:BF$52)</f>
        <v>6</v>
      </c>
      <c r="BH6" s="33">
        <f>BF6/BF$5%</f>
        <v>3.6340655349127182</v>
      </c>
      <c r="BJ6" s="34"/>
      <c r="BK6" s="34"/>
    </row>
    <row r="7" spans="1:63" ht="14.25" customHeight="1" x14ac:dyDescent="0.15">
      <c r="A7" s="30" t="s">
        <v>16</v>
      </c>
      <c r="B7" s="31">
        <v>1678445</v>
      </c>
      <c r="C7" s="32">
        <f t="shared" ref="C7:C52" si="0">RANK(B7,B$6:B$52)</f>
        <v>34</v>
      </c>
      <c r="D7" s="33">
        <f t="shared" ref="D7:D52" si="1">B7/B$5%</f>
        <v>0.68601158757928882</v>
      </c>
      <c r="E7" s="31">
        <v>25226</v>
      </c>
      <c r="F7" s="32">
        <f t="shared" ref="F7:F52" si="2">RANK(E7,E$6:E$52)</f>
        <v>10</v>
      </c>
      <c r="G7" s="33">
        <f t="shared" ref="G7:G52" si="3">E7/E$5%</f>
        <v>2.8065405099301421</v>
      </c>
      <c r="H7" s="31">
        <v>3712</v>
      </c>
      <c r="I7" s="32">
        <f t="shared" ref="I7:I52" si="4">RANK(H7,H$6:H$52)</f>
        <v>8</v>
      </c>
      <c r="J7" s="33">
        <f t="shared" ref="J7:J52" si="5">H7/H$5%</f>
        <v>1.8435651530427268</v>
      </c>
      <c r="K7" s="30" t="s">
        <v>16</v>
      </c>
      <c r="L7" s="31">
        <v>148695</v>
      </c>
      <c r="M7" s="32">
        <f t="shared" ref="M7:M52" si="6">RANK(L7,L$6:L$52)</f>
        <v>30</v>
      </c>
      <c r="N7" s="33">
        <f t="shared" ref="N7:N52" si="7">L7/L$5%</f>
        <v>0.94794183559713319</v>
      </c>
      <c r="O7" s="31">
        <v>269295</v>
      </c>
      <c r="P7" s="32">
        <f t="shared" ref="P7:P52" si="8">RANK(O7,O$6:O$52)</f>
        <v>41</v>
      </c>
      <c r="Q7" s="33">
        <f t="shared" ref="Q7:Q52" si="9">O7/O$5%</f>
        <v>0.55418569430220266</v>
      </c>
      <c r="R7" s="31">
        <v>12740</v>
      </c>
      <c r="S7" s="32">
        <f t="shared" ref="S7:S52" si="10">RANK(R7,R$6:R$52)</f>
        <v>34</v>
      </c>
      <c r="T7" s="33">
        <f t="shared" ref="T7:T52" si="11">R7/R$5%</f>
        <v>0.46179347682278837</v>
      </c>
      <c r="U7" s="30" t="s">
        <v>16</v>
      </c>
      <c r="V7" s="31">
        <v>33224</v>
      </c>
      <c r="W7" s="32">
        <f t="shared" ref="W7:W52" si="12">RANK(V7,V$6:V$52)</f>
        <v>34</v>
      </c>
      <c r="X7" s="33">
        <f t="shared" ref="X7:X52" si="13">V7/V$5%</f>
        <v>0.25291178932502761</v>
      </c>
      <c r="Y7" s="31">
        <v>110843</v>
      </c>
      <c r="Z7" s="32">
        <f t="shared" ref="Z7:Z52" si="14">RANK(Y7,Y$6:Y$52)</f>
        <v>30</v>
      </c>
      <c r="AA7" s="33">
        <f t="shared" ref="AA7:AA52" si="15">Y7/Y$5%</f>
        <v>0.78626432549156855</v>
      </c>
      <c r="AB7" s="31">
        <v>433780</v>
      </c>
      <c r="AC7" s="32">
        <f t="shared" ref="AC7:AC52" si="16">RANK(AB7,AB$6:AB$52)</f>
        <v>25</v>
      </c>
      <c r="AD7" s="33">
        <f t="shared" ref="AD7:AD52" si="17">AB7/AB$5%</f>
        <v>0.84557206533052975</v>
      </c>
      <c r="AE7" s="30" t="s">
        <v>16</v>
      </c>
      <c r="AF7" s="31">
        <v>98289</v>
      </c>
      <c r="AG7" s="32">
        <f t="shared" ref="AG7:AG52" si="18">RANK(AF7,AF$6:AF$52)</f>
        <v>36</v>
      </c>
      <c r="AH7" s="33">
        <f t="shared" ref="AH7:AH52" si="19">AF7/AF$5%</f>
        <v>0.52268171364344507</v>
      </c>
      <c r="AI7" s="31">
        <v>30108</v>
      </c>
      <c r="AJ7" s="32">
        <f t="shared" ref="AJ7:AJ52" si="20">RANK(AI7,AI$6:AI$52)</f>
        <v>36</v>
      </c>
      <c r="AK7" s="33">
        <f t="shared" ref="AK7:AK52" si="21">AI7/AI$5%</f>
        <v>0.36354301575522113</v>
      </c>
      <c r="AL7" s="31">
        <v>42633</v>
      </c>
      <c r="AM7" s="32">
        <f t="shared" ref="AM7:AM52" si="22">RANK(AL7,AL$6:AL$52)</f>
        <v>34</v>
      </c>
      <c r="AN7" s="33">
        <f t="shared" ref="AN7:AN52" si="23">AL7/AL$5%</f>
        <v>0.38338701243109885</v>
      </c>
      <c r="AO7" s="30" t="s">
        <v>16</v>
      </c>
      <c r="AP7" s="31">
        <v>53398</v>
      </c>
      <c r="AQ7" s="32">
        <f t="shared" ref="AQ7:AQ52" si="24">RANK(AP7,AP$6:AP$52)</f>
        <v>38</v>
      </c>
      <c r="AR7" s="33">
        <f t="shared" ref="AR7:AR52" si="25">AP7/AP$5%</f>
        <v>0.67264664372024308</v>
      </c>
      <c r="AS7" s="31">
        <v>51482</v>
      </c>
      <c r="AT7" s="32">
        <f t="shared" ref="AT7:AT52" si="26">RANK(AS7,AS$6:AS$52)</f>
        <v>33</v>
      </c>
      <c r="AU7" s="33">
        <f t="shared" ref="AU7:AU52" si="27">AS7/AS$5%</f>
        <v>0.7910135258365435</v>
      </c>
      <c r="AV7" s="31">
        <v>33322</v>
      </c>
      <c r="AW7" s="32">
        <f t="shared" ref="AW7:AW52" si="28">RANK(AV7,AV$6:AV$52)</f>
        <v>36</v>
      </c>
      <c r="AX7" s="33">
        <f t="shared" ref="AX7:AX52" si="29">AV7/AV$5%</f>
        <v>0.5813348964930094</v>
      </c>
      <c r="AY7" s="30" t="s">
        <v>16</v>
      </c>
      <c r="AZ7" s="31">
        <v>231587</v>
      </c>
      <c r="BA7" s="32">
        <f t="shared" ref="BA7:BA52" si="30">RANK(AZ7,AZ$6:AZ$52)</f>
        <v>34</v>
      </c>
      <c r="BB7" s="33">
        <f t="shared" ref="BB7:BB52" si="31">AZ7/AZ$5%</f>
        <v>0.90840567972132513</v>
      </c>
      <c r="BC7" s="31">
        <v>16835</v>
      </c>
      <c r="BD7" s="32">
        <f t="shared" ref="BD7:BD52" si="32">RANK(BC7,BC$6:BC$52)</f>
        <v>34</v>
      </c>
      <c r="BE7" s="33">
        <f t="shared" ref="BE7:BE52" si="33">BC7/BC$5%</f>
        <v>1.1033353693863266</v>
      </c>
      <c r="BF7" s="31">
        <v>83276</v>
      </c>
      <c r="BG7" s="32">
        <f t="shared" ref="BG7:BG52" si="34">RANK(BF7,BF$6:BF$52)</f>
        <v>31</v>
      </c>
      <c r="BH7" s="33">
        <f t="shared" ref="BH7:BH52" si="35">BF7/BF$5%</f>
        <v>0.66145405036553684</v>
      </c>
      <c r="BJ7" s="34"/>
      <c r="BK7" s="34"/>
    </row>
    <row r="8" spans="1:63" ht="14.25" customHeight="1" x14ac:dyDescent="0.15">
      <c r="A8" s="30" t="s">
        <v>17</v>
      </c>
      <c r="B8" s="31">
        <v>1751426</v>
      </c>
      <c r="C8" s="32">
        <f t="shared" si="0"/>
        <v>31</v>
      </c>
      <c r="D8" s="33">
        <f t="shared" si="1"/>
        <v>0.71584027524741267</v>
      </c>
      <c r="E8" s="31">
        <v>24409</v>
      </c>
      <c r="F8" s="32">
        <f t="shared" si="2"/>
        <v>11</v>
      </c>
      <c r="G8" s="33">
        <f t="shared" si="3"/>
        <v>2.7156444663000414</v>
      </c>
      <c r="H8" s="31">
        <v>1914</v>
      </c>
      <c r="I8" s="32">
        <f t="shared" si="4"/>
        <v>21</v>
      </c>
      <c r="J8" s="33">
        <f t="shared" si="5"/>
        <v>0.950588282037656</v>
      </c>
      <c r="K8" s="30" t="s">
        <v>17</v>
      </c>
      <c r="L8" s="31">
        <v>154446</v>
      </c>
      <c r="M8" s="32">
        <f t="shared" si="6"/>
        <v>28</v>
      </c>
      <c r="N8" s="33">
        <f t="shared" si="7"/>
        <v>0.98460489418362973</v>
      </c>
      <c r="O8" s="31">
        <v>387955</v>
      </c>
      <c r="P8" s="32">
        <f t="shared" si="8"/>
        <v>33</v>
      </c>
      <c r="Q8" s="33">
        <f t="shared" si="9"/>
        <v>0.79837765659596738</v>
      </c>
      <c r="R8" s="31">
        <v>9905</v>
      </c>
      <c r="S8" s="32">
        <f t="shared" si="10"/>
        <v>36</v>
      </c>
      <c r="T8" s="33">
        <f t="shared" si="11"/>
        <v>0.35903174159573931</v>
      </c>
      <c r="U8" s="30" t="s">
        <v>17</v>
      </c>
      <c r="V8" s="31">
        <v>35828</v>
      </c>
      <c r="W8" s="32">
        <f t="shared" si="12"/>
        <v>31</v>
      </c>
      <c r="X8" s="33">
        <f t="shared" si="13"/>
        <v>0.27273427606360129</v>
      </c>
      <c r="Y8" s="31">
        <v>112508</v>
      </c>
      <c r="Z8" s="32">
        <f t="shared" si="14"/>
        <v>29</v>
      </c>
      <c r="AA8" s="33">
        <f t="shared" si="15"/>
        <v>0.79807499555592509</v>
      </c>
      <c r="AB8" s="31">
        <v>361340</v>
      </c>
      <c r="AC8" s="32">
        <f t="shared" si="16"/>
        <v>30</v>
      </c>
      <c r="AD8" s="33">
        <f t="shared" si="17"/>
        <v>0.70436398655201626</v>
      </c>
      <c r="AE8" s="30" t="s">
        <v>17</v>
      </c>
      <c r="AF8" s="31">
        <v>115150</v>
      </c>
      <c r="AG8" s="32">
        <f t="shared" si="18"/>
        <v>31</v>
      </c>
      <c r="AH8" s="33">
        <f t="shared" si="19"/>
        <v>0.61234521997418523</v>
      </c>
      <c r="AI8" s="31">
        <v>36240</v>
      </c>
      <c r="AJ8" s="32">
        <f t="shared" si="20"/>
        <v>32</v>
      </c>
      <c r="AK8" s="33">
        <f t="shared" si="21"/>
        <v>0.43758465826256193</v>
      </c>
      <c r="AL8" s="31">
        <v>39062</v>
      </c>
      <c r="AM8" s="32">
        <f t="shared" si="22"/>
        <v>35</v>
      </c>
      <c r="AN8" s="33">
        <f t="shared" si="23"/>
        <v>0.35127397742555255</v>
      </c>
      <c r="AO8" s="30" t="s">
        <v>17</v>
      </c>
      <c r="AP8" s="31">
        <v>62066</v>
      </c>
      <c r="AQ8" s="32">
        <f t="shared" si="24"/>
        <v>34</v>
      </c>
      <c r="AR8" s="33">
        <f t="shared" si="25"/>
        <v>0.78183614721788475</v>
      </c>
      <c r="AS8" s="31">
        <v>45724</v>
      </c>
      <c r="AT8" s="32">
        <f t="shared" si="26"/>
        <v>37</v>
      </c>
      <c r="AU8" s="33">
        <f t="shared" si="27"/>
        <v>0.7025426839545883</v>
      </c>
      <c r="AV8" s="31">
        <v>34296</v>
      </c>
      <c r="AW8" s="32">
        <f t="shared" si="28"/>
        <v>35</v>
      </c>
      <c r="AX8" s="33">
        <f t="shared" si="29"/>
        <v>0.59832727957878429</v>
      </c>
      <c r="AY8" s="30" t="s">
        <v>17</v>
      </c>
      <c r="AZ8" s="31">
        <v>231698</v>
      </c>
      <c r="BA8" s="32">
        <f t="shared" si="30"/>
        <v>33</v>
      </c>
      <c r="BB8" s="33">
        <f t="shared" si="31"/>
        <v>0.90884107994002938</v>
      </c>
      <c r="BC8" s="31">
        <v>17704</v>
      </c>
      <c r="BD8" s="32">
        <f t="shared" si="32"/>
        <v>32</v>
      </c>
      <c r="BE8" s="33">
        <f t="shared" si="33"/>
        <v>1.1602880534372157</v>
      </c>
      <c r="BF8" s="31">
        <v>81181</v>
      </c>
      <c r="BG8" s="32">
        <f t="shared" si="34"/>
        <v>32</v>
      </c>
      <c r="BH8" s="33">
        <f t="shared" si="35"/>
        <v>0.64481364694179166</v>
      </c>
      <c r="BJ8" s="34"/>
      <c r="BK8" s="34"/>
    </row>
    <row r="9" spans="1:63" ht="14.25" customHeight="1" x14ac:dyDescent="0.15">
      <c r="A9" s="30" t="s">
        <v>18</v>
      </c>
      <c r="B9" s="31">
        <v>4037452</v>
      </c>
      <c r="C9" s="32">
        <f t="shared" si="0"/>
        <v>14</v>
      </c>
      <c r="D9" s="33">
        <f t="shared" si="1"/>
        <v>1.6501814812491173</v>
      </c>
      <c r="E9" s="31">
        <v>17162</v>
      </c>
      <c r="F9" s="32">
        <f t="shared" si="2"/>
        <v>20</v>
      </c>
      <c r="G9" s="33">
        <f t="shared" si="3"/>
        <v>1.9093731955689011</v>
      </c>
      <c r="H9" s="31">
        <v>1340</v>
      </c>
      <c r="I9" s="32">
        <f t="shared" si="4"/>
        <v>29</v>
      </c>
      <c r="J9" s="33">
        <f t="shared" si="5"/>
        <v>0.66551112744538088</v>
      </c>
      <c r="K9" s="30" t="s">
        <v>18</v>
      </c>
      <c r="L9" s="31">
        <v>377679</v>
      </c>
      <c r="M9" s="32">
        <f t="shared" si="6"/>
        <v>12</v>
      </c>
      <c r="N9" s="33">
        <f t="shared" si="7"/>
        <v>2.4077320994417408</v>
      </c>
      <c r="O9" s="31">
        <v>539220</v>
      </c>
      <c r="P9" s="32">
        <f t="shared" si="8"/>
        <v>26</v>
      </c>
      <c r="Q9" s="33">
        <f t="shared" si="9"/>
        <v>1.1096678738247414</v>
      </c>
      <c r="R9" s="31">
        <v>15219</v>
      </c>
      <c r="S9" s="32">
        <f t="shared" si="10"/>
        <v>33</v>
      </c>
      <c r="T9" s="33">
        <f t="shared" si="11"/>
        <v>0.55165109291726977</v>
      </c>
      <c r="U9" s="30" t="s">
        <v>18</v>
      </c>
      <c r="V9" s="31">
        <v>215033</v>
      </c>
      <c r="W9" s="32">
        <f t="shared" si="12"/>
        <v>7</v>
      </c>
      <c r="X9" s="33">
        <f t="shared" si="13"/>
        <v>1.6369004573178623</v>
      </c>
      <c r="Y9" s="31">
        <v>232269</v>
      </c>
      <c r="Z9" s="32">
        <f t="shared" si="14"/>
        <v>13</v>
      </c>
      <c r="AA9" s="33">
        <f t="shared" si="15"/>
        <v>1.6475991142210256</v>
      </c>
      <c r="AB9" s="31">
        <v>1090846</v>
      </c>
      <c r="AC9" s="32">
        <f t="shared" si="16"/>
        <v>12</v>
      </c>
      <c r="AD9" s="33">
        <f t="shared" si="17"/>
        <v>2.1263979555939581</v>
      </c>
      <c r="AE9" s="30" t="s">
        <v>18</v>
      </c>
      <c r="AF9" s="31">
        <v>326675</v>
      </c>
      <c r="AG9" s="32">
        <f t="shared" si="18"/>
        <v>12</v>
      </c>
      <c r="AH9" s="33">
        <f t="shared" si="19"/>
        <v>1.737193875250256</v>
      </c>
      <c r="AI9" s="31">
        <v>120387</v>
      </c>
      <c r="AJ9" s="32">
        <f t="shared" si="20"/>
        <v>13</v>
      </c>
      <c r="AK9" s="33">
        <f t="shared" si="21"/>
        <v>1.4536287045876115</v>
      </c>
      <c r="AL9" s="31">
        <v>102422</v>
      </c>
      <c r="AM9" s="32">
        <f t="shared" si="22"/>
        <v>16</v>
      </c>
      <c r="AN9" s="33">
        <f t="shared" si="23"/>
        <v>0.92105328236854089</v>
      </c>
      <c r="AO9" s="30" t="s">
        <v>18</v>
      </c>
      <c r="AP9" s="31">
        <v>126550</v>
      </c>
      <c r="AQ9" s="32">
        <f t="shared" si="24"/>
        <v>16</v>
      </c>
      <c r="AR9" s="33">
        <f t="shared" si="25"/>
        <v>1.594131479883081</v>
      </c>
      <c r="AS9" s="31">
        <v>92106</v>
      </c>
      <c r="AT9" s="32">
        <f t="shared" si="26"/>
        <v>18</v>
      </c>
      <c r="AU9" s="33">
        <f t="shared" si="27"/>
        <v>1.4151954432753326</v>
      </c>
      <c r="AV9" s="31">
        <v>119245</v>
      </c>
      <c r="AW9" s="32">
        <f t="shared" si="28"/>
        <v>11</v>
      </c>
      <c r="AX9" s="33">
        <f t="shared" si="29"/>
        <v>2.0803457095105005</v>
      </c>
      <c r="AY9" s="30" t="s">
        <v>18</v>
      </c>
      <c r="AZ9" s="31">
        <v>400921</v>
      </c>
      <c r="BA9" s="32">
        <f t="shared" si="30"/>
        <v>18</v>
      </c>
      <c r="BB9" s="33">
        <f t="shared" si="31"/>
        <v>1.5726224421904225</v>
      </c>
      <c r="BC9" s="31">
        <v>36873</v>
      </c>
      <c r="BD9" s="32">
        <f t="shared" si="32"/>
        <v>13</v>
      </c>
      <c r="BE9" s="33">
        <f t="shared" si="33"/>
        <v>2.4165895500672421</v>
      </c>
      <c r="BF9" s="31">
        <v>223505</v>
      </c>
      <c r="BG9" s="32">
        <f t="shared" si="34"/>
        <v>12</v>
      </c>
      <c r="BH9" s="33">
        <f t="shared" si="35"/>
        <v>1.7752808435437499</v>
      </c>
      <c r="BJ9" s="34"/>
      <c r="BK9" s="34"/>
    </row>
    <row r="10" spans="1:63" ht="14.25" customHeight="1" x14ac:dyDescent="0.15">
      <c r="A10" s="30" t="s">
        <v>19</v>
      </c>
      <c r="B10" s="31">
        <v>1351931</v>
      </c>
      <c r="C10" s="32">
        <f t="shared" si="0"/>
        <v>42</v>
      </c>
      <c r="D10" s="33">
        <f t="shared" si="1"/>
        <v>0.55255926265540756</v>
      </c>
      <c r="E10" s="31">
        <v>11372</v>
      </c>
      <c r="F10" s="32">
        <f t="shared" si="2"/>
        <v>28</v>
      </c>
      <c r="G10" s="33">
        <f t="shared" si="3"/>
        <v>1.265201723575897</v>
      </c>
      <c r="H10" s="31">
        <v>3483</v>
      </c>
      <c r="I10" s="32">
        <f t="shared" si="4"/>
        <v>10</v>
      </c>
      <c r="J10" s="33">
        <f t="shared" si="5"/>
        <v>1.7298322812628819</v>
      </c>
      <c r="K10" s="30" t="s">
        <v>19</v>
      </c>
      <c r="L10" s="31">
        <v>131496</v>
      </c>
      <c r="M10" s="32">
        <f t="shared" si="6"/>
        <v>35</v>
      </c>
      <c r="N10" s="33">
        <f t="shared" si="7"/>
        <v>0.83829691390887806</v>
      </c>
      <c r="O10" s="31">
        <v>234263</v>
      </c>
      <c r="P10" s="32">
        <f t="shared" si="8"/>
        <v>42</v>
      </c>
      <c r="Q10" s="33">
        <f t="shared" si="9"/>
        <v>0.48209288439932751</v>
      </c>
      <c r="R10" s="31">
        <v>6211</v>
      </c>
      <c r="S10" s="32">
        <f t="shared" si="10"/>
        <v>42</v>
      </c>
      <c r="T10" s="33">
        <f t="shared" si="11"/>
        <v>0.22513338183252266</v>
      </c>
      <c r="U10" s="30" t="s">
        <v>19</v>
      </c>
      <c r="V10" s="31">
        <v>25528</v>
      </c>
      <c r="W10" s="32">
        <f t="shared" si="12"/>
        <v>39</v>
      </c>
      <c r="X10" s="33">
        <f t="shared" si="13"/>
        <v>0.19432735847246882</v>
      </c>
      <c r="Y10" s="31">
        <v>83082</v>
      </c>
      <c r="Z10" s="32">
        <f t="shared" si="14"/>
        <v>35</v>
      </c>
      <c r="AA10" s="33">
        <f t="shared" si="15"/>
        <v>0.58934179596808556</v>
      </c>
      <c r="AB10" s="31">
        <v>292726</v>
      </c>
      <c r="AC10" s="32">
        <f t="shared" si="16"/>
        <v>37</v>
      </c>
      <c r="AD10" s="33">
        <f t="shared" si="17"/>
        <v>0.57061397112809409</v>
      </c>
      <c r="AE10" s="30" t="s">
        <v>19</v>
      </c>
      <c r="AF10" s="31">
        <v>84625</v>
      </c>
      <c r="AG10" s="32">
        <f t="shared" si="18"/>
        <v>41</v>
      </c>
      <c r="AH10" s="33">
        <f t="shared" si="19"/>
        <v>0.4500192291820706</v>
      </c>
      <c r="AI10" s="31">
        <v>22848</v>
      </c>
      <c r="AJ10" s="32">
        <f t="shared" si="20"/>
        <v>42</v>
      </c>
      <c r="AK10" s="33">
        <f t="shared" si="21"/>
        <v>0.27588118852050264</v>
      </c>
      <c r="AL10" s="31">
        <v>29345</v>
      </c>
      <c r="AM10" s="32">
        <f t="shared" si="22"/>
        <v>41</v>
      </c>
      <c r="AN10" s="33">
        <f t="shared" si="23"/>
        <v>0.26389163042222213</v>
      </c>
      <c r="AO10" s="30" t="s">
        <v>19</v>
      </c>
      <c r="AP10" s="31">
        <v>51879</v>
      </c>
      <c r="AQ10" s="32">
        <f t="shared" si="24"/>
        <v>40</v>
      </c>
      <c r="AR10" s="33">
        <f t="shared" si="25"/>
        <v>0.65351202722129087</v>
      </c>
      <c r="AS10" s="31">
        <v>39164</v>
      </c>
      <c r="AT10" s="32">
        <f t="shared" si="26"/>
        <v>41</v>
      </c>
      <c r="AU10" s="33">
        <f t="shared" si="27"/>
        <v>0.60174922741661918</v>
      </c>
      <c r="AV10" s="31">
        <v>18248</v>
      </c>
      <c r="AW10" s="32">
        <f t="shared" si="28"/>
        <v>47</v>
      </c>
      <c r="AX10" s="33">
        <f t="shared" si="29"/>
        <v>0.31835421616963072</v>
      </c>
      <c r="AY10" s="30" t="s">
        <v>19</v>
      </c>
      <c r="AZ10" s="31">
        <v>229915</v>
      </c>
      <c r="BA10" s="32">
        <f t="shared" si="30"/>
        <v>35</v>
      </c>
      <c r="BB10" s="33">
        <f t="shared" si="31"/>
        <v>0.90184721876931118</v>
      </c>
      <c r="BC10" s="31">
        <v>19128</v>
      </c>
      <c r="BD10" s="32">
        <f t="shared" si="32"/>
        <v>30</v>
      </c>
      <c r="BE10" s="33">
        <f t="shared" si="33"/>
        <v>1.2536144309843573</v>
      </c>
      <c r="BF10" s="31">
        <v>68618</v>
      </c>
      <c r="BG10" s="32">
        <f t="shared" si="34"/>
        <v>37</v>
      </c>
      <c r="BH10" s="33">
        <f t="shared" si="35"/>
        <v>0.54502682679262227</v>
      </c>
      <c r="BJ10" s="34"/>
      <c r="BK10" s="34"/>
    </row>
    <row r="11" spans="1:63" ht="14.25" customHeight="1" x14ac:dyDescent="0.15">
      <c r="A11" s="30" t="s">
        <v>20</v>
      </c>
      <c r="B11" s="31">
        <v>1747673</v>
      </c>
      <c r="C11" s="32">
        <f t="shared" si="0"/>
        <v>32</v>
      </c>
      <c r="D11" s="33">
        <f t="shared" si="1"/>
        <v>0.71430635457191538</v>
      </c>
      <c r="E11" s="31">
        <v>10590</v>
      </c>
      <c r="F11" s="32">
        <f t="shared" si="2"/>
        <v>31</v>
      </c>
      <c r="G11" s="33">
        <f t="shared" si="3"/>
        <v>1.1781996353032667</v>
      </c>
      <c r="H11" s="31">
        <v>983</v>
      </c>
      <c r="I11" s="32">
        <f t="shared" si="4"/>
        <v>35</v>
      </c>
      <c r="J11" s="33">
        <f t="shared" si="5"/>
        <v>0.48820704349164884</v>
      </c>
      <c r="K11" s="30" t="s">
        <v>20</v>
      </c>
      <c r="L11" s="31">
        <v>143741</v>
      </c>
      <c r="M11" s="32">
        <f t="shared" si="6"/>
        <v>31</v>
      </c>
      <c r="N11" s="33">
        <f t="shared" si="7"/>
        <v>0.9163597120990451</v>
      </c>
      <c r="O11" s="31">
        <v>487058</v>
      </c>
      <c r="P11" s="32">
        <f t="shared" si="8"/>
        <v>28</v>
      </c>
      <c r="Q11" s="33">
        <f t="shared" si="9"/>
        <v>1.0023230134070154</v>
      </c>
      <c r="R11" s="31">
        <v>5610</v>
      </c>
      <c r="S11" s="32">
        <f t="shared" si="10"/>
        <v>44</v>
      </c>
      <c r="T11" s="33">
        <f t="shared" si="11"/>
        <v>0.20334861891490133</v>
      </c>
      <c r="U11" s="30" t="s">
        <v>20</v>
      </c>
      <c r="V11" s="31">
        <v>24605</v>
      </c>
      <c r="W11" s="32">
        <f t="shared" si="12"/>
        <v>40</v>
      </c>
      <c r="X11" s="33">
        <f t="shared" si="13"/>
        <v>0.18730118517765182</v>
      </c>
      <c r="Y11" s="31">
        <v>77122</v>
      </c>
      <c r="Z11" s="32">
        <f t="shared" si="14"/>
        <v>37</v>
      </c>
      <c r="AA11" s="33">
        <f t="shared" si="15"/>
        <v>0.54706456258456337</v>
      </c>
      <c r="AB11" s="31">
        <v>371292</v>
      </c>
      <c r="AC11" s="32">
        <f t="shared" si="16"/>
        <v>29</v>
      </c>
      <c r="AD11" s="33">
        <f t="shared" si="17"/>
        <v>0.7237635282417425</v>
      </c>
      <c r="AE11" s="30" t="s">
        <v>20</v>
      </c>
      <c r="AF11" s="31">
        <v>102128</v>
      </c>
      <c r="AG11" s="32">
        <f t="shared" si="18"/>
        <v>35</v>
      </c>
      <c r="AH11" s="33">
        <f t="shared" si="19"/>
        <v>0.54309676617910196</v>
      </c>
      <c r="AI11" s="31">
        <v>25999</v>
      </c>
      <c r="AJ11" s="32">
        <f t="shared" si="20"/>
        <v>40</v>
      </c>
      <c r="AK11" s="33">
        <f t="shared" si="21"/>
        <v>0.31392835348146653</v>
      </c>
      <c r="AL11" s="31">
        <v>30052</v>
      </c>
      <c r="AM11" s="32">
        <f t="shared" si="22"/>
        <v>39</v>
      </c>
      <c r="AN11" s="33">
        <f t="shared" si="23"/>
        <v>0.27024948977504237</v>
      </c>
      <c r="AO11" s="30" t="s">
        <v>20</v>
      </c>
      <c r="AP11" s="31">
        <v>67325</v>
      </c>
      <c r="AQ11" s="32">
        <f t="shared" si="24"/>
        <v>31</v>
      </c>
      <c r="AR11" s="33">
        <f t="shared" si="25"/>
        <v>0.84808298603815435</v>
      </c>
      <c r="AS11" s="31">
        <v>46797</v>
      </c>
      <c r="AT11" s="32">
        <f t="shared" si="26"/>
        <v>36</v>
      </c>
      <c r="AU11" s="33">
        <f t="shared" si="27"/>
        <v>0.71902917463526528</v>
      </c>
      <c r="AV11" s="31">
        <v>36262</v>
      </c>
      <c r="AW11" s="32">
        <f t="shared" si="28"/>
        <v>33</v>
      </c>
      <c r="AX11" s="33">
        <f t="shared" si="29"/>
        <v>0.63262607336382892</v>
      </c>
      <c r="AY11" s="30" t="s">
        <v>20</v>
      </c>
      <c r="AZ11" s="31">
        <v>224211</v>
      </c>
      <c r="BA11" s="32">
        <f t="shared" si="30"/>
        <v>36</v>
      </c>
      <c r="BB11" s="33">
        <f t="shared" si="31"/>
        <v>0.87947313906220137</v>
      </c>
      <c r="BC11" s="31">
        <v>24580</v>
      </c>
      <c r="BD11" s="32">
        <f t="shared" si="32"/>
        <v>22</v>
      </c>
      <c r="BE11" s="33">
        <f t="shared" si="33"/>
        <v>1.6109286236718685</v>
      </c>
      <c r="BF11" s="31">
        <v>69318</v>
      </c>
      <c r="BG11" s="32">
        <f t="shared" si="34"/>
        <v>36</v>
      </c>
      <c r="BH11" s="33">
        <f t="shared" si="35"/>
        <v>0.55058686612275187</v>
      </c>
      <c r="BJ11" s="34"/>
      <c r="BK11" s="34"/>
    </row>
    <row r="12" spans="1:63" ht="14.25" customHeight="1" x14ac:dyDescent="0.15">
      <c r="A12" s="30" t="s">
        <v>21</v>
      </c>
      <c r="B12" s="31">
        <v>2716755</v>
      </c>
      <c r="C12" s="32">
        <f t="shared" si="0"/>
        <v>22</v>
      </c>
      <c r="D12" s="33">
        <f t="shared" si="1"/>
        <v>1.1103881334294368</v>
      </c>
      <c r="E12" s="31">
        <v>13515</v>
      </c>
      <c r="F12" s="32">
        <f t="shared" si="2"/>
        <v>26</v>
      </c>
      <c r="G12" s="33">
        <f t="shared" si="3"/>
        <v>1.5036230473204579</v>
      </c>
      <c r="H12" s="31">
        <v>2196</v>
      </c>
      <c r="I12" s="32">
        <f t="shared" si="4"/>
        <v>19</v>
      </c>
      <c r="J12" s="33">
        <f t="shared" si="5"/>
        <v>1.0906436088582512</v>
      </c>
      <c r="K12" s="30" t="s">
        <v>21</v>
      </c>
      <c r="L12" s="31">
        <v>232885</v>
      </c>
      <c r="M12" s="32">
        <f t="shared" si="6"/>
        <v>18</v>
      </c>
      <c r="N12" s="33">
        <f t="shared" si="7"/>
        <v>1.4846594329536189</v>
      </c>
      <c r="O12" s="31">
        <v>746904</v>
      </c>
      <c r="P12" s="32">
        <f t="shared" si="8"/>
        <v>22</v>
      </c>
      <c r="Q12" s="33">
        <f t="shared" si="9"/>
        <v>1.537063487317226</v>
      </c>
      <c r="R12" s="31">
        <v>44813</v>
      </c>
      <c r="S12" s="32">
        <f t="shared" si="10"/>
        <v>19</v>
      </c>
      <c r="T12" s="33">
        <f t="shared" si="11"/>
        <v>1.6243603671004407</v>
      </c>
      <c r="U12" s="30" t="s">
        <v>21</v>
      </c>
      <c r="V12" s="31">
        <v>40775</v>
      </c>
      <c r="W12" s="32">
        <f t="shared" si="12"/>
        <v>28</v>
      </c>
      <c r="X12" s="33">
        <f t="shared" si="13"/>
        <v>0.31039243347363354</v>
      </c>
      <c r="Y12" s="31">
        <v>150689</v>
      </c>
      <c r="Z12" s="32">
        <f t="shared" si="14"/>
        <v>22</v>
      </c>
      <c r="AA12" s="33">
        <f t="shared" si="15"/>
        <v>1.0689117485452304</v>
      </c>
      <c r="AB12" s="31">
        <v>503064</v>
      </c>
      <c r="AC12" s="32">
        <f t="shared" si="16"/>
        <v>22</v>
      </c>
      <c r="AD12" s="33">
        <f t="shared" si="17"/>
        <v>0.98062811903139291</v>
      </c>
      <c r="AE12" s="30" t="s">
        <v>21</v>
      </c>
      <c r="AF12" s="31">
        <v>155629</v>
      </c>
      <c r="AG12" s="32">
        <f t="shared" si="18"/>
        <v>24</v>
      </c>
      <c r="AH12" s="33">
        <f t="shared" si="19"/>
        <v>0.82760463950814134</v>
      </c>
      <c r="AI12" s="31">
        <v>48912</v>
      </c>
      <c r="AJ12" s="32">
        <f t="shared" si="20"/>
        <v>24</v>
      </c>
      <c r="AK12" s="33">
        <f t="shared" si="21"/>
        <v>0.59059439307225248</v>
      </c>
      <c r="AL12" s="31">
        <v>66269</v>
      </c>
      <c r="AM12" s="32">
        <f t="shared" si="22"/>
        <v>22</v>
      </c>
      <c r="AN12" s="33">
        <f t="shared" si="23"/>
        <v>0.59593915339752046</v>
      </c>
      <c r="AO12" s="30" t="s">
        <v>21</v>
      </c>
      <c r="AP12" s="31">
        <v>87194</v>
      </c>
      <c r="AQ12" s="32">
        <f t="shared" si="24"/>
        <v>24</v>
      </c>
      <c r="AR12" s="33">
        <f t="shared" si="25"/>
        <v>1.0983698163328752</v>
      </c>
      <c r="AS12" s="31">
        <v>62892</v>
      </c>
      <c r="AT12" s="32">
        <f t="shared" si="26"/>
        <v>27</v>
      </c>
      <c r="AU12" s="33">
        <f t="shared" si="27"/>
        <v>0.96632653484541964</v>
      </c>
      <c r="AV12" s="31">
        <v>46985</v>
      </c>
      <c r="AW12" s="32">
        <f t="shared" si="28"/>
        <v>27</v>
      </c>
      <c r="AX12" s="33">
        <f t="shared" si="29"/>
        <v>0.81969930111410017</v>
      </c>
      <c r="AY12" s="30" t="s">
        <v>21</v>
      </c>
      <c r="AZ12" s="31">
        <v>347678</v>
      </c>
      <c r="BA12" s="32">
        <f t="shared" si="30"/>
        <v>23</v>
      </c>
      <c r="BB12" s="33">
        <f t="shared" si="31"/>
        <v>1.3637754706186049</v>
      </c>
      <c r="BC12" s="31">
        <v>23052</v>
      </c>
      <c r="BD12" s="32">
        <f t="shared" si="32"/>
        <v>25</v>
      </c>
      <c r="BE12" s="33">
        <f t="shared" si="33"/>
        <v>1.5107862747308347</v>
      </c>
      <c r="BF12" s="31">
        <v>143303</v>
      </c>
      <c r="BG12" s="32">
        <f t="shared" si="34"/>
        <v>21</v>
      </c>
      <c r="BH12" s="33">
        <f t="shared" si="35"/>
        <v>1.1382433087508108</v>
      </c>
      <c r="BJ12" s="34"/>
      <c r="BK12" s="34"/>
    </row>
    <row r="13" spans="1:63" ht="14.25" customHeight="1" x14ac:dyDescent="0.15">
      <c r="A13" s="30" t="s">
        <v>22</v>
      </c>
      <c r="B13" s="31">
        <v>5219714</v>
      </c>
      <c r="C13" s="32">
        <f t="shared" si="0"/>
        <v>12</v>
      </c>
      <c r="D13" s="33">
        <f t="shared" si="1"/>
        <v>2.1333938781728565</v>
      </c>
      <c r="E13" s="31">
        <v>34717</v>
      </c>
      <c r="F13" s="32">
        <f t="shared" si="2"/>
        <v>4</v>
      </c>
      <c r="G13" s="33">
        <f t="shared" si="3"/>
        <v>3.86246994700883</v>
      </c>
      <c r="H13" s="31">
        <v>2543</v>
      </c>
      <c r="I13" s="32">
        <f t="shared" si="4"/>
        <v>14</v>
      </c>
      <c r="J13" s="33">
        <f t="shared" si="5"/>
        <v>1.2629811918608982</v>
      </c>
      <c r="K13" s="30" t="s">
        <v>22</v>
      </c>
      <c r="L13" s="31">
        <v>336506</v>
      </c>
      <c r="M13" s="32">
        <f t="shared" si="6"/>
        <v>14</v>
      </c>
      <c r="N13" s="33">
        <f t="shared" si="7"/>
        <v>2.1452511202760611</v>
      </c>
      <c r="O13" s="31">
        <v>1739930</v>
      </c>
      <c r="P13" s="32">
        <f t="shared" si="8"/>
        <v>8</v>
      </c>
      <c r="Q13" s="33">
        <f t="shared" si="9"/>
        <v>3.5806246498718188</v>
      </c>
      <c r="R13" s="31">
        <v>85613</v>
      </c>
      <c r="S13" s="32">
        <f t="shared" si="10"/>
        <v>8</v>
      </c>
      <c r="T13" s="33">
        <f t="shared" si="11"/>
        <v>3.1032594137542686</v>
      </c>
      <c r="U13" s="30" t="s">
        <v>22</v>
      </c>
      <c r="V13" s="31">
        <v>110561</v>
      </c>
      <c r="W13" s="32">
        <f t="shared" si="12"/>
        <v>13</v>
      </c>
      <c r="X13" s="33">
        <f t="shared" si="13"/>
        <v>0.84162594328089257</v>
      </c>
      <c r="Y13" s="31">
        <v>294611</v>
      </c>
      <c r="Z13" s="32">
        <f t="shared" si="14"/>
        <v>12</v>
      </c>
      <c r="AA13" s="33">
        <f t="shared" si="15"/>
        <v>2.0898218128108814</v>
      </c>
      <c r="AB13" s="31">
        <v>883703</v>
      </c>
      <c r="AC13" s="32">
        <f t="shared" si="16"/>
        <v>13</v>
      </c>
      <c r="AD13" s="33">
        <f t="shared" si="17"/>
        <v>1.7226118558918926</v>
      </c>
      <c r="AE13" s="30" t="s">
        <v>22</v>
      </c>
      <c r="AF13" s="31">
        <v>234641</v>
      </c>
      <c r="AG13" s="32">
        <f t="shared" si="18"/>
        <v>14</v>
      </c>
      <c r="AH13" s="33">
        <f t="shared" si="19"/>
        <v>1.2477750304816571</v>
      </c>
      <c r="AI13" s="31">
        <v>81744</v>
      </c>
      <c r="AJ13" s="32">
        <f t="shared" si="20"/>
        <v>14</v>
      </c>
      <c r="AK13" s="33">
        <f t="shared" si="21"/>
        <v>0.98702870598826886</v>
      </c>
      <c r="AL13" s="31">
        <v>328450</v>
      </c>
      <c r="AM13" s="32">
        <f t="shared" si="22"/>
        <v>7</v>
      </c>
      <c r="AN13" s="33">
        <f t="shared" si="23"/>
        <v>2.9536618167380766</v>
      </c>
      <c r="AO13" s="30" t="s">
        <v>22</v>
      </c>
      <c r="AP13" s="31">
        <v>132418</v>
      </c>
      <c r="AQ13" s="32">
        <f t="shared" si="24"/>
        <v>15</v>
      </c>
      <c r="AR13" s="33">
        <f t="shared" si="25"/>
        <v>1.6680498008941749</v>
      </c>
      <c r="AS13" s="31">
        <v>118292</v>
      </c>
      <c r="AT13" s="32">
        <f t="shared" si="26"/>
        <v>13</v>
      </c>
      <c r="AU13" s="33">
        <f t="shared" si="27"/>
        <v>1.8175395671935124</v>
      </c>
      <c r="AV13" s="31">
        <v>101572</v>
      </c>
      <c r="AW13" s="32">
        <f t="shared" si="28"/>
        <v>14</v>
      </c>
      <c r="AX13" s="33">
        <f t="shared" si="29"/>
        <v>1.7720229309941764</v>
      </c>
      <c r="AY13" s="30" t="s">
        <v>22</v>
      </c>
      <c r="AZ13" s="31">
        <v>490615</v>
      </c>
      <c r="BA13" s="32">
        <f t="shared" si="30"/>
        <v>12</v>
      </c>
      <c r="BB13" s="33">
        <f t="shared" si="31"/>
        <v>1.9244493540504342</v>
      </c>
      <c r="BC13" s="31">
        <v>26889</v>
      </c>
      <c r="BD13" s="32">
        <f t="shared" si="32"/>
        <v>20</v>
      </c>
      <c r="BE13" s="33">
        <f t="shared" si="33"/>
        <v>1.762256296253575</v>
      </c>
      <c r="BF13" s="31">
        <v>216909</v>
      </c>
      <c r="BG13" s="32">
        <f t="shared" si="34"/>
        <v>13</v>
      </c>
      <c r="BH13" s="33">
        <f t="shared" si="35"/>
        <v>1.7228893872272713</v>
      </c>
      <c r="BJ13" s="34"/>
      <c r="BK13" s="34"/>
    </row>
    <row r="14" spans="1:63" ht="14.25" customHeight="1" x14ac:dyDescent="0.15">
      <c r="A14" s="30" t="s">
        <v>23</v>
      </c>
      <c r="B14" s="31">
        <v>3684615</v>
      </c>
      <c r="C14" s="32">
        <f t="shared" si="0"/>
        <v>16</v>
      </c>
      <c r="D14" s="33">
        <f t="shared" si="1"/>
        <v>1.505970458232746</v>
      </c>
      <c r="E14" s="31">
        <v>20829</v>
      </c>
      <c r="F14" s="32">
        <f t="shared" si="2"/>
        <v>15</v>
      </c>
      <c r="G14" s="33">
        <f t="shared" si="3"/>
        <v>2.3173484611644706</v>
      </c>
      <c r="H14" s="31">
        <v>2493</v>
      </c>
      <c r="I14" s="32">
        <f t="shared" si="4"/>
        <v>15</v>
      </c>
      <c r="J14" s="33">
        <f t="shared" si="5"/>
        <v>1.2381486871054737</v>
      </c>
      <c r="K14" s="30" t="s">
        <v>23</v>
      </c>
      <c r="L14" s="31">
        <v>238578</v>
      </c>
      <c r="M14" s="32">
        <f t="shared" si="6"/>
        <v>16</v>
      </c>
      <c r="N14" s="33">
        <f t="shared" si="7"/>
        <v>1.5209527371673077</v>
      </c>
      <c r="O14" s="31">
        <v>1215020</v>
      </c>
      <c r="P14" s="32">
        <f t="shared" si="8"/>
        <v>12</v>
      </c>
      <c r="Q14" s="33">
        <f t="shared" si="9"/>
        <v>2.5004055117661386</v>
      </c>
      <c r="R14" s="31">
        <v>55808</v>
      </c>
      <c r="S14" s="32">
        <f t="shared" si="10"/>
        <v>12</v>
      </c>
      <c r="T14" s="33">
        <f t="shared" si="11"/>
        <v>2.0229019116582556</v>
      </c>
      <c r="U14" s="30" t="s">
        <v>23</v>
      </c>
      <c r="V14" s="31">
        <v>57436</v>
      </c>
      <c r="W14" s="32">
        <f t="shared" si="12"/>
        <v>20</v>
      </c>
      <c r="X14" s="33">
        <f t="shared" si="13"/>
        <v>0.43722133191886242</v>
      </c>
      <c r="Y14" s="31">
        <v>166419</v>
      </c>
      <c r="Z14" s="32">
        <f t="shared" si="14"/>
        <v>21</v>
      </c>
      <c r="AA14" s="33">
        <f t="shared" si="15"/>
        <v>1.1804924332973787</v>
      </c>
      <c r="AB14" s="31">
        <v>631212</v>
      </c>
      <c r="AC14" s="32">
        <f t="shared" si="16"/>
        <v>18</v>
      </c>
      <c r="AD14" s="33">
        <f t="shared" si="17"/>
        <v>1.2304284072603955</v>
      </c>
      <c r="AE14" s="30" t="s">
        <v>23</v>
      </c>
      <c r="AF14" s="31">
        <v>161093</v>
      </c>
      <c r="AG14" s="32">
        <f t="shared" si="18"/>
        <v>23</v>
      </c>
      <c r="AH14" s="33">
        <f t="shared" si="19"/>
        <v>0.8566611248050493</v>
      </c>
      <c r="AI14" s="31">
        <v>65902</v>
      </c>
      <c r="AJ14" s="32">
        <f t="shared" si="20"/>
        <v>17</v>
      </c>
      <c r="AK14" s="33">
        <f t="shared" si="21"/>
        <v>0.79574238821245469</v>
      </c>
      <c r="AL14" s="31">
        <v>245006</v>
      </c>
      <c r="AM14" s="32">
        <f t="shared" si="22"/>
        <v>10</v>
      </c>
      <c r="AN14" s="33">
        <f t="shared" si="23"/>
        <v>2.2032725439845615</v>
      </c>
      <c r="AO14" s="30" t="s">
        <v>23</v>
      </c>
      <c r="AP14" s="31">
        <v>112504</v>
      </c>
      <c r="AQ14" s="32">
        <f t="shared" si="24"/>
        <v>18</v>
      </c>
      <c r="AR14" s="33">
        <f t="shared" si="25"/>
        <v>1.4171961123094916</v>
      </c>
      <c r="AS14" s="31">
        <v>99123</v>
      </c>
      <c r="AT14" s="32">
        <f t="shared" si="26"/>
        <v>16</v>
      </c>
      <c r="AU14" s="33">
        <f t="shared" si="27"/>
        <v>1.5230106390873646</v>
      </c>
      <c r="AV14" s="31">
        <v>75174</v>
      </c>
      <c r="AW14" s="32">
        <f t="shared" si="28"/>
        <v>16</v>
      </c>
      <c r="AX14" s="33">
        <f t="shared" si="29"/>
        <v>1.3114839898255053</v>
      </c>
      <c r="AY14" s="30" t="s">
        <v>23</v>
      </c>
      <c r="AZ14" s="31">
        <v>352881</v>
      </c>
      <c r="BA14" s="32">
        <f t="shared" si="30"/>
        <v>22</v>
      </c>
      <c r="BB14" s="33">
        <f t="shared" si="31"/>
        <v>1.3841843655548063</v>
      </c>
      <c r="BC14" s="31">
        <v>21548</v>
      </c>
      <c r="BD14" s="32">
        <f t="shared" si="32"/>
        <v>29</v>
      </c>
      <c r="BE14" s="33">
        <f t="shared" si="33"/>
        <v>1.4122168422653143</v>
      </c>
      <c r="BF14" s="31">
        <v>163589</v>
      </c>
      <c r="BG14" s="32">
        <f t="shared" si="34"/>
        <v>16</v>
      </c>
      <c r="BH14" s="33">
        <f t="shared" si="35"/>
        <v>1.2993732485379679</v>
      </c>
      <c r="BJ14" s="34"/>
      <c r="BK14" s="34"/>
    </row>
    <row r="15" spans="1:63" ht="14.25" customHeight="1" x14ac:dyDescent="0.15">
      <c r="A15" s="30" t="s">
        <v>24</v>
      </c>
      <c r="B15" s="31">
        <v>3555218</v>
      </c>
      <c r="C15" s="32">
        <f t="shared" si="0"/>
        <v>17</v>
      </c>
      <c r="D15" s="33">
        <f t="shared" si="1"/>
        <v>1.4530835054889879</v>
      </c>
      <c r="E15" s="31">
        <v>15658</v>
      </c>
      <c r="F15" s="32">
        <f t="shared" si="2"/>
        <v>23</v>
      </c>
      <c r="G15" s="33">
        <f t="shared" si="3"/>
        <v>1.7420443710650189</v>
      </c>
      <c r="H15" s="31">
        <v>1040</v>
      </c>
      <c r="I15" s="32">
        <f t="shared" si="4"/>
        <v>34</v>
      </c>
      <c r="J15" s="33">
        <f t="shared" si="5"/>
        <v>0.5165160989128329</v>
      </c>
      <c r="K15" s="30" t="s">
        <v>24</v>
      </c>
      <c r="L15" s="31">
        <v>224535</v>
      </c>
      <c r="M15" s="32">
        <f t="shared" si="6"/>
        <v>19</v>
      </c>
      <c r="N15" s="33">
        <f t="shared" si="7"/>
        <v>1.4314275534201035</v>
      </c>
      <c r="O15" s="31">
        <v>1230887</v>
      </c>
      <c r="P15" s="32">
        <f t="shared" si="8"/>
        <v>11</v>
      </c>
      <c r="Q15" s="33">
        <f t="shared" si="9"/>
        <v>2.5330584181011728</v>
      </c>
      <c r="R15" s="31">
        <v>53033</v>
      </c>
      <c r="S15" s="32">
        <f t="shared" si="10"/>
        <v>14</v>
      </c>
      <c r="T15" s="33">
        <f t="shared" si="11"/>
        <v>1.9223150279704031</v>
      </c>
      <c r="U15" s="30" t="s">
        <v>24</v>
      </c>
      <c r="V15" s="31">
        <v>55580</v>
      </c>
      <c r="W15" s="32">
        <f t="shared" si="12"/>
        <v>21</v>
      </c>
      <c r="X15" s="33">
        <f t="shared" si="13"/>
        <v>0.42309286210826613</v>
      </c>
      <c r="Y15" s="31">
        <v>186339</v>
      </c>
      <c r="Z15" s="32">
        <f t="shared" si="14"/>
        <v>18</v>
      </c>
      <c r="AA15" s="33">
        <f t="shared" si="15"/>
        <v>1.3217948643376072</v>
      </c>
      <c r="AB15" s="31">
        <v>637877</v>
      </c>
      <c r="AC15" s="32">
        <f t="shared" si="16"/>
        <v>17</v>
      </c>
      <c r="AD15" s="33">
        <f t="shared" si="17"/>
        <v>1.2434205641496665</v>
      </c>
      <c r="AE15" s="30" t="s">
        <v>24</v>
      </c>
      <c r="AF15" s="31">
        <v>210945</v>
      </c>
      <c r="AG15" s="32">
        <f t="shared" si="18"/>
        <v>18</v>
      </c>
      <c r="AH15" s="33">
        <f t="shared" si="19"/>
        <v>1.1217643285059011</v>
      </c>
      <c r="AI15" s="31">
        <v>58597</v>
      </c>
      <c r="AJ15" s="32">
        <f t="shared" si="20"/>
        <v>19</v>
      </c>
      <c r="AK15" s="33">
        <f t="shared" si="21"/>
        <v>0.70753720254446306</v>
      </c>
      <c r="AL15" s="31">
        <v>96311</v>
      </c>
      <c r="AM15" s="32">
        <f t="shared" si="22"/>
        <v>17</v>
      </c>
      <c r="AN15" s="33">
        <f t="shared" si="23"/>
        <v>0.86609871588327259</v>
      </c>
      <c r="AO15" s="30" t="s">
        <v>24</v>
      </c>
      <c r="AP15" s="31">
        <v>108205</v>
      </c>
      <c r="AQ15" s="32">
        <f t="shared" si="24"/>
        <v>20</v>
      </c>
      <c r="AR15" s="33">
        <f t="shared" si="25"/>
        <v>1.3630422503417525</v>
      </c>
      <c r="AS15" s="31">
        <v>82098</v>
      </c>
      <c r="AT15" s="32">
        <f t="shared" si="26"/>
        <v>20</v>
      </c>
      <c r="AU15" s="33">
        <f t="shared" si="27"/>
        <v>1.2614239626302115</v>
      </c>
      <c r="AV15" s="31">
        <v>62393</v>
      </c>
      <c r="AW15" s="32">
        <f t="shared" si="28"/>
        <v>19</v>
      </c>
      <c r="AX15" s="33">
        <f t="shared" si="29"/>
        <v>1.0885069382656603</v>
      </c>
      <c r="AY15" s="30" t="s">
        <v>24</v>
      </c>
      <c r="AZ15" s="31">
        <v>355112</v>
      </c>
      <c r="BA15" s="32">
        <f t="shared" si="30"/>
        <v>21</v>
      </c>
      <c r="BB15" s="33">
        <f t="shared" si="31"/>
        <v>1.3929355176983129</v>
      </c>
      <c r="BC15" s="31">
        <v>21617</v>
      </c>
      <c r="BD15" s="32">
        <f t="shared" si="32"/>
        <v>28</v>
      </c>
      <c r="BE15" s="33">
        <f t="shared" si="33"/>
        <v>1.4167389771324159</v>
      </c>
      <c r="BF15" s="31">
        <v>154991</v>
      </c>
      <c r="BG15" s="32">
        <f t="shared" si="34"/>
        <v>17</v>
      </c>
      <c r="BH15" s="33">
        <f t="shared" si="35"/>
        <v>1.2310800797373183</v>
      </c>
      <c r="BJ15" s="34"/>
      <c r="BK15" s="34"/>
    </row>
    <row r="16" spans="1:63" ht="14.25" customHeight="1" x14ac:dyDescent="0.15">
      <c r="A16" s="30" t="s">
        <v>25</v>
      </c>
      <c r="B16" s="31">
        <v>10113412</v>
      </c>
      <c r="C16" s="32">
        <f t="shared" si="0"/>
        <v>5</v>
      </c>
      <c r="D16" s="33">
        <f t="shared" si="1"/>
        <v>4.1335389732540717</v>
      </c>
      <c r="E16" s="31">
        <v>13666</v>
      </c>
      <c r="F16" s="32">
        <f t="shared" si="2"/>
        <v>25</v>
      </c>
      <c r="G16" s="33">
        <f t="shared" si="3"/>
        <v>1.52042268329126</v>
      </c>
      <c r="H16" s="31">
        <v>6031</v>
      </c>
      <c r="I16" s="32">
        <f t="shared" si="4"/>
        <v>5</v>
      </c>
      <c r="J16" s="33">
        <f t="shared" si="5"/>
        <v>2.9952967235993224</v>
      </c>
      <c r="K16" s="30" t="s">
        <v>25</v>
      </c>
      <c r="L16" s="31">
        <v>675683</v>
      </c>
      <c r="M16" s="32">
        <f t="shared" si="6"/>
        <v>6</v>
      </c>
      <c r="N16" s="33">
        <f t="shared" si="7"/>
        <v>4.3075300669274537</v>
      </c>
      <c r="O16" s="31">
        <v>2460049</v>
      </c>
      <c r="P16" s="32">
        <f t="shared" si="8"/>
        <v>5</v>
      </c>
      <c r="Q16" s="33">
        <f t="shared" si="9"/>
        <v>5.0625669361942824</v>
      </c>
      <c r="R16" s="31">
        <v>104794</v>
      </c>
      <c r="S16" s="32">
        <f t="shared" si="10"/>
        <v>7</v>
      </c>
      <c r="T16" s="33">
        <f t="shared" si="11"/>
        <v>3.7985232033098342</v>
      </c>
      <c r="U16" s="30" t="s">
        <v>25</v>
      </c>
      <c r="V16" s="31">
        <v>145224</v>
      </c>
      <c r="W16" s="32">
        <f t="shared" si="12"/>
        <v>11</v>
      </c>
      <c r="X16" s="33">
        <f t="shared" si="13"/>
        <v>1.1054918641023901</v>
      </c>
      <c r="Y16" s="31">
        <v>709963</v>
      </c>
      <c r="Z16" s="32">
        <f t="shared" si="14"/>
        <v>6</v>
      </c>
      <c r="AA16" s="33">
        <f t="shared" si="15"/>
        <v>5.0361193699103284</v>
      </c>
      <c r="AB16" s="31">
        <v>2187996</v>
      </c>
      <c r="AC16" s="32">
        <f t="shared" si="16"/>
        <v>5</v>
      </c>
      <c r="AD16" s="33">
        <f t="shared" si="17"/>
        <v>4.2650843668563274</v>
      </c>
      <c r="AE16" s="30" t="s">
        <v>25</v>
      </c>
      <c r="AF16" s="31">
        <v>826103</v>
      </c>
      <c r="AG16" s="32">
        <f t="shared" si="18"/>
        <v>5</v>
      </c>
      <c r="AH16" s="33">
        <f t="shared" si="19"/>
        <v>4.3930544789955226</v>
      </c>
      <c r="AI16" s="31">
        <v>331898</v>
      </c>
      <c r="AJ16" s="32">
        <f t="shared" si="20"/>
        <v>5</v>
      </c>
      <c r="AK16" s="33">
        <f t="shared" si="21"/>
        <v>4.0075461619212964</v>
      </c>
      <c r="AL16" s="31">
        <v>334447</v>
      </c>
      <c r="AM16" s="32">
        <f t="shared" si="22"/>
        <v>6</v>
      </c>
      <c r="AN16" s="33">
        <f t="shared" si="23"/>
        <v>3.007591212125436</v>
      </c>
      <c r="AO16" s="30" t="s">
        <v>25</v>
      </c>
      <c r="AP16" s="31">
        <v>323990</v>
      </c>
      <c r="AQ16" s="32">
        <f t="shared" si="24"/>
        <v>7</v>
      </c>
      <c r="AR16" s="33">
        <f t="shared" si="25"/>
        <v>4.081253719220225</v>
      </c>
      <c r="AS16" s="31">
        <v>279169</v>
      </c>
      <c r="AT16" s="32">
        <f t="shared" si="26"/>
        <v>7</v>
      </c>
      <c r="AU16" s="33">
        <f t="shared" si="27"/>
        <v>4.2893915347939471</v>
      </c>
      <c r="AV16" s="31">
        <v>237675</v>
      </c>
      <c r="AW16" s="32">
        <f t="shared" si="28"/>
        <v>5</v>
      </c>
      <c r="AX16" s="33">
        <f t="shared" si="29"/>
        <v>4.1464729465210972</v>
      </c>
      <c r="AY16" s="30" t="s">
        <v>25</v>
      </c>
      <c r="AZ16" s="31">
        <v>948309</v>
      </c>
      <c r="BA16" s="32">
        <f t="shared" si="30"/>
        <v>7</v>
      </c>
      <c r="BB16" s="33">
        <f t="shared" si="31"/>
        <v>3.7197652792723686</v>
      </c>
      <c r="BC16" s="31">
        <v>56696</v>
      </c>
      <c r="BD16" s="32">
        <f t="shared" si="32"/>
        <v>8</v>
      </c>
      <c r="BE16" s="33">
        <f t="shared" si="33"/>
        <v>3.7157530206550149</v>
      </c>
      <c r="BF16" s="31">
        <v>471719</v>
      </c>
      <c r="BG16" s="32">
        <f t="shared" si="34"/>
        <v>5</v>
      </c>
      <c r="BH16" s="33">
        <f t="shared" si="35"/>
        <v>3.746823132527747</v>
      </c>
      <c r="BJ16" s="34"/>
      <c r="BK16" s="34"/>
    </row>
    <row r="17" spans="1:63" ht="14.25" customHeight="1" x14ac:dyDescent="0.15">
      <c r="A17" s="30" t="s">
        <v>26</v>
      </c>
      <c r="B17" s="31">
        <v>8111240</v>
      </c>
      <c r="C17" s="32">
        <f t="shared" si="0"/>
        <v>8</v>
      </c>
      <c r="D17" s="33">
        <f t="shared" si="1"/>
        <v>3.3152141593180775</v>
      </c>
      <c r="E17" s="31">
        <v>30636</v>
      </c>
      <c r="F17" s="32">
        <f t="shared" si="2"/>
        <v>7</v>
      </c>
      <c r="G17" s="33">
        <f t="shared" si="3"/>
        <v>3.4084347523277505</v>
      </c>
      <c r="H17" s="31">
        <v>5451</v>
      </c>
      <c r="I17" s="32">
        <f t="shared" si="4"/>
        <v>7</v>
      </c>
      <c r="J17" s="33">
        <f t="shared" si="5"/>
        <v>2.7072396684363964</v>
      </c>
      <c r="K17" s="30" t="s">
        <v>26</v>
      </c>
      <c r="L17" s="31">
        <v>595190</v>
      </c>
      <c r="M17" s="32">
        <f t="shared" si="6"/>
        <v>8</v>
      </c>
      <c r="N17" s="33">
        <f t="shared" si="7"/>
        <v>3.7943811232997593</v>
      </c>
      <c r="O17" s="31">
        <v>1239448</v>
      </c>
      <c r="P17" s="32">
        <f t="shared" si="8"/>
        <v>10</v>
      </c>
      <c r="Q17" s="33">
        <f t="shared" si="9"/>
        <v>2.5506762117064055</v>
      </c>
      <c r="R17" s="31">
        <v>127121</v>
      </c>
      <c r="S17" s="32">
        <f t="shared" si="10"/>
        <v>4</v>
      </c>
      <c r="T17" s="33">
        <f t="shared" si="11"/>
        <v>4.6078217085706186</v>
      </c>
      <c r="U17" s="30" t="s">
        <v>26</v>
      </c>
      <c r="V17" s="31">
        <v>177428</v>
      </c>
      <c r="W17" s="32">
        <f t="shared" si="12"/>
        <v>9</v>
      </c>
      <c r="X17" s="33">
        <f t="shared" si="13"/>
        <v>1.3506390848892667</v>
      </c>
      <c r="Y17" s="31">
        <v>711336</v>
      </c>
      <c r="Z17" s="32">
        <f t="shared" si="14"/>
        <v>5</v>
      </c>
      <c r="AA17" s="33">
        <f t="shared" si="15"/>
        <v>5.0458587392787138</v>
      </c>
      <c r="AB17" s="31">
        <v>1681884</v>
      </c>
      <c r="AC17" s="32">
        <f t="shared" si="16"/>
        <v>9</v>
      </c>
      <c r="AD17" s="33">
        <f t="shared" si="17"/>
        <v>3.2785147483202839</v>
      </c>
      <c r="AE17" s="30" t="s">
        <v>26</v>
      </c>
      <c r="AF17" s="31">
        <v>563524</v>
      </c>
      <c r="AG17" s="32">
        <f t="shared" si="18"/>
        <v>7</v>
      </c>
      <c r="AH17" s="33">
        <f t="shared" si="19"/>
        <v>2.9967106186776622</v>
      </c>
      <c r="AI17" s="31">
        <v>268464</v>
      </c>
      <c r="AJ17" s="32">
        <f t="shared" si="20"/>
        <v>8</v>
      </c>
      <c r="AK17" s="33">
        <f t="shared" si="21"/>
        <v>3.2416039651159059</v>
      </c>
      <c r="AL17" s="31">
        <v>399810</v>
      </c>
      <c r="AM17" s="32">
        <f t="shared" si="22"/>
        <v>5</v>
      </c>
      <c r="AN17" s="33">
        <f t="shared" si="23"/>
        <v>3.5953829531132602</v>
      </c>
      <c r="AO17" s="30" t="s">
        <v>26</v>
      </c>
      <c r="AP17" s="31">
        <v>353499</v>
      </c>
      <c r="AQ17" s="32">
        <f t="shared" si="24"/>
        <v>5</v>
      </c>
      <c r="AR17" s="33">
        <f t="shared" si="25"/>
        <v>4.4529741920757751</v>
      </c>
      <c r="AS17" s="31">
        <v>387765</v>
      </c>
      <c r="AT17" s="32">
        <f t="shared" si="26"/>
        <v>5</v>
      </c>
      <c r="AU17" s="33">
        <f t="shared" si="27"/>
        <v>5.9579534564703645</v>
      </c>
      <c r="AV17" s="31">
        <v>222152</v>
      </c>
      <c r="AW17" s="32">
        <f t="shared" si="28"/>
        <v>8</v>
      </c>
      <c r="AX17" s="33">
        <f t="shared" si="29"/>
        <v>3.8756590218388758</v>
      </c>
      <c r="AY17" s="30" t="s">
        <v>26</v>
      </c>
      <c r="AZ17" s="31">
        <v>855031</v>
      </c>
      <c r="BA17" s="32">
        <f t="shared" si="30"/>
        <v>9</v>
      </c>
      <c r="BB17" s="33">
        <f t="shared" si="31"/>
        <v>3.3538800396300497</v>
      </c>
      <c r="BC17" s="31">
        <v>43364</v>
      </c>
      <c r="BD17" s="32">
        <f t="shared" si="32"/>
        <v>11</v>
      </c>
      <c r="BE17" s="33">
        <f t="shared" si="33"/>
        <v>2.8419979185071971</v>
      </c>
      <c r="BF17" s="31">
        <v>449137</v>
      </c>
      <c r="BG17" s="32">
        <f t="shared" si="34"/>
        <v>8</v>
      </c>
      <c r="BH17" s="33">
        <f t="shared" si="35"/>
        <v>3.5674562637377649</v>
      </c>
      <c r="BJ17" s="34"/>
      <c r="BK17" s="34"/>
    </row>
    <row r="18" spans="1:63" ht="14.25" customHeight="1" x14ac:dyDescent="0.15">
      <c r="A18" s="30" t="s">
        <v>27</v>
      </c>
      <c r="B18" s="31">
        <v>55638374</v>
      </c>
      <c r="C18" s="32">
        <f t="shared" si="0"/>
        <v>1</v>
      </c>
      <c r="D18" s="33">
        <f t="shared" si="1"/>
        <v>22.740434913309777</v>
      </c>
      <c r="E18" s="31">
        <v>9494</v>
      </c>
      <c r="F18" s="32">
        <f t="shared" si="2"/>
        <v>34</v>
      </c>
      <c r="G18" s="33">
        <f t="shared" si="3"/>
        <v>1.0562632046807567</v>
      </c>
      <c r="H18" s="31">
        <v>7839</v>
      </c>
      <c r="I18" s="32">
        <f t="shared" si="4"/>
        <v>3</v>
      </c>
      <c r="J18" s="33">
        <f t="shared" si="5"/>
        <v>3.8932400955554782</v>
      </c>
      <c r="K18" s="30" t="s">
        <v>27</v>
      </c>
      <c r="L18" s="31">
        <v>2620441</v>
      </c>
      <c r="M18" s="32">
        <f t="shared" si="6"/>
        <v>1</v>
      </c>
      <c r="N18" s="33">
        <f t="shared" si="7"/>
        <v>16.705508938525082</v>
      </c>
      <c r="O18" s="31">
        <v>3976230</v>
      </c>
      <c r="P18" s="32">
        <f t="shared" si="8"/>
        <v>2</v>
      </c>
      <c r="Q18" s="33">
        <f t="shared" si="9"/>
        <v>8.1827355994550484</v>
      </c>
      <c r="R18" s="31">
        <v>745278</v>
      </c>
      <c r="S18" s="32">
        <f t="shared" si="10"/>
        <v>1</v>
      </c>
      <c r="T18" s="33">
        <f t="shared" si="11"/>
        <v>27.014483423825283</v>
      </c>
      <c r="U18" s="30" t="s">
        <v>27</v>
      </c>
      <c r="V18" s="31">
        <v>7084617</v>
      </c>
      <c r="W18" s="32">
        <f t="shared" si="12"/>
        <v>1</v>
      </c>
      <c r="X18" s="33">
        <f t="shared" si="13"/>
        <v>53.930386532401549</v>
      </c>
      <c r="Y18" s="31">
        <v>2596312</v>
      </c>
      <c r="Z18" s="32">
        <f t="shared" si="14"/>
        <v>1</v>
      </c>
      <c r="AA18" s="33">
        <f t="shared" si="15"/>
        <v>18.416927577254906</v>
      </c>
      <c r="AB18" s="31">
        <v>12572860</v>
      </c>
      <c r="AC18" s="32">
        <f t="shared" si="16"/>
        <v>1</v>
      </c>
      <c r="AD18" s="33">
        <f t="shared" si="17"/>
        <v>24.508412553164288</v>
      </c>
      <c r="AE18" s="30" t="s">
        <v>27</v>
      </c>
      <c r="AF18" s="31">
        <v>6278923</v>
      </c>
      <c r="AG18" s="32">
        <f t="shared" si="18"/>
        <v>1</v>
      </c>
      <c r="AH18" s="33">
        <f t="shared" si="19"/>
        <v>33.390086718506048</v>
      </c>
      <c r="AI18" s="31">
        <v>2949992</v>
      </c>
      <c r="AJ18" s="32">
        <f t="shared" si="20"/>
        <v>1</v>
      </c>
      <c r="AK18" s="33">
        <f t="shared" si="21"/>
        <v>35.620067361956167</v>
      </c>
      <c r="AL18" s="31">
        <v>4238980</v>
      </c>
      <c r="AM18" s="32">
        <f t="shared" si="22"/>
        <v>1</v>
      </c>
      <c r="AN18" s="33">
        <f t="shared" si="23"/>
        <v>38.119998075556012</v>
      </c>
      <c r="AO18" s="30" t="s">
        <v>27</v>
      </c>
      <c r="AP18" s="31">
        <v>1360253</v>
      </c>
      <c r="AQ18" s="32">
        <f t="shared" si="24"/>
        <v>1</v>
      </c>
      <c r="AR18" s="33">
        <f t="shared" si="25"/>
        <v>17.134904211026477</v>
      </c>
      <c r="AS18" s="31">
        <v>1102222</v>
      </c>
      <c r="AT18" s="32">
        <f t="shared" si="26"/>
        <v>1</v>
      </c>
      <c r="AU18" s="33">
        <f t="shared" si="27"/>
        <v>16.935482507956308</v>
      </c>
      <c r="AV18" s="31">
        <v>1373203</v>
      </c>
      <c r="AW18" s="32">
        <f t="shared" si="28"/>
        <v>1</v>
      </c>
      <c r="AX18" s="33">
        <f t="shared" si="29"/>
        <v>23.956870051884337</v>
      </c>
      <c r="AY18" s="30" t="s">
        <v>27</v>
      </c>
      <c r="AZ18" s="31">
        <v>5089807</v>
      </c>
      <c r="BA18" s="32">
        <f t="shared" si="30"/>
        <v>1</v>
      </c>
      <c r="BB18" s="33">
        <f t="shared" si="31"/>
        <v>19.964892621284264</v>
      </c>
      <c r="BC18" s="31">
        <v>91562</v>
      </c>
      <c r="BD18" s="32">
        <f t="shared" si="32"/>
        <v>2</v>
      </c>
      <c r="BE18" s="33">
        <f t="shared" si="33"/>
        <v>6.0008074304574297</v>
      </c>
      <c r="BF18" s="31">
        <v>3540361</v>
      </c>
      <c r="BG18" s="32">
        <f t="shared" si="34"/>
        <v>1</v>
      </c>
      <c r="BH18" s="33">
        <f t="shared" si="35"/>
        <v>28.120780575510139</v>
      </c>
      <c r="BJ18" s="34"/>
      <c r="BK18" s="34"/>
    </row>
    <row r="19" spans="1:63" ht="14.25" customHeight="1" x14ac:dyDescent="0.15">
      <c r="A19" s="30" t="s">
        <v>28</v>
      </c>
      <c r="B19" s="31">
        <v>15267095</v>
      </c>
      <c r="C19" s="32">
        <f t="shared" si="0"/>
        <v>4</v>
      </c>
      <c r="D19" s="33">
        <f t="shared" si="1"/>
        <v>6.2399447576023181</v>
      </c>
      <c r="E19" s="31">
        <v>19647</v>
      </c>
      <c r="F19" s="32">
        <f t="shared" si="2"/>
        <v>16</v>
      </c>
      <c r="G19" s="33">
        <f t="shared" si="3"/>
        <v>2.1858440259493181</v>
      </c>
      <c r="H19" s="31">
        <v>1364</v>
      </c>
      <c r="I19" s="32">
        <f t="shared" si="4"/>
        <v>28</v>
      </c>
      <c r="J19" s="33">
        <f t="shared" si="5"/>
        <v>0.67743072972798479</v>
      </c>
      <c r="K19" s="30" t="s">
        <v>28</v>
      </c>
      <c r="L19" s="31">
        <v>903570</v>
      </c>
      <c r="M19" s="32">
        <f t="shared" si="6"/>
        <v>4</v>
      </c>
      <c r="N19" s="33">
        <f t="shared" si="7"/>
        <v>5.760326873065682</v>
      </c>
      <c r="O19" s="31">
        <v>3232713</v>
      </c>
      <c r="P19" s="32">
        <f t="shared" si="8"/>
        <v>4</v>
      </c>
      <c r="Q19" s="33">
        <f t="shared" si="9"/>
        <v>6.6526422636319147</v>
      </c>
      <c r="R19" s="31">
        <v>205649</v>
      </c>
      <c r="S19" s="32">
        <f t="shared" si="10"/>
        <v>2</v>
      </c>
      <c r="T19" s="33">
        <f t="shared" si="11"/>
        <v>7.4542674030713982</v>
      </c>
      <c r="U19" s="30" t="s">
        <v>28</v>
      </c>
      <c r="V19" s="31">
        <v>724014</v>
      </c>
      <c r="W19" s="32">
        <f t="shared" si="12"/>
        <v>3</v>
      </c>
      <c r="X19" s="33">
        <f t="shared" si="13"/>
        <v>5.5114277701772973</v>
      </c>
      <c r="Y19" s="31">
        <v>977215</v>
      </c>
      <c r="Z19" s="32">
        <f t="shared" si="14"/>
        <v>4</v>
      </c>
      <c r="AA19" s="33">
        <f t="shared" si="15"/>
        <v>6.9318702384024542</v>
      </c>
      <c r="AB19" s="31">
        <v>2596185</v>
      </c>
      <c r="AC19" s="32">
        <f t="shared" si="16"/>
        <v>4</v>
      </c>
      <c r="AD19" s="33">
        <f t="shared" si="17"/>
        <v>5.0607716179402953</v>
      </c>
      <c r="AE19" s="30" t="s">
        <v>28</v>
      </c>
      <c r="AF19" s="31">
        <v>1139549</v>
      </c>
      <c r="AG19" s="32">
        <f t="shared" si="18"/>
        <v>3</v>
      </c>
      <c r="AH19" s="33">
        <f t="shared" si="19"/>
        <v>6.0598991148620307</v>
      </c>
      <c r="AI19" s="31">
        <v>622994</v>
      </c>
      <c r="AJ19" s="32">
        <f t="shared" si="20"/>
        <v>3</v>
      </c>
      <c r="AK19" s="33">
        <f t="shared" si="21"/>
        <v>7.5224231950779945</v>
      </c>
      <c r="AL19" s="31">
        <v>1188797</v>
      </c>
      <c r="AM19" s="32">
        <f t="shared" si="22"/>
        <v>2</v>
      </c>
      <c r="AN19" s="33">
        <f t="shared" si="23"/>
        <v>10.690529172637465</v>
      </c>
      <c r="AO19" s="30" t="s">
        <v>28</v>
      </c>
      <c r="AP19" s="31">
        <v>526009</v>
      </c>
      <c r="AQ19" s="32">
        <f t="shared" si="24"/>
        <v>3</v>
      </c>
      <c r="AR19" s="33">
        <f t="shared" si="25"/>
        <v>6.626056938773762</v>
      </c>
      <c r="AS19" s="31">
        <v>491443</v>
      </c>
      <c r="AT19" s="32">
        <f t="shared" si="26"/>
        <v>2</v>
      </c>
      <c r="AU19" s="33">
        <f t="shared" si="27"/>
        <v>7.5509510154556629</v>
      </c>
      <c r="AV19" s="31">
        <v>387614</v>
      </c>
      <c r="AW19" s="32">
        <f t="shared" si="28"/>
        <v>3</v>
      </c>
      <c r="AX19" s="33">
        <f t="shared" si="29"/>
        <v>6.7623055209543645</v>
      </c>
      <c r="AY19" s="30" t="s">
        <v>28</v>
      </c>
      <c r="AZ19" s="31">
        <v>1431171</v>
      </c>
      <c r="BA19" s="32">
        <f t="shared" si="30"/>
        <v>3</v>
      </c>
      <c r="BB19" s="33">
        <f t="shared" si="31"/>
        <v>5.6138033009298818</v>
      </c>
      <c r="BC19" s="31">
        <v>80127</v>
      </c>
      <c r="BD19" s="32">
        <f t="shared" si="32"/>
        <v>3</v>
      </c>
      <c r="BE19" s="33">
        <f t="shared" si="33"/>
        <v>5.2513782680616687</v>
      </c>
      <c r="BF19" s="31">
        <v>739034</v>
      </c>
      <c r="BG19" s="32">
        <f t="shared" si="34"/>
        <v>4</v>
      </c>
      <c r="BH19" s="33">
        <f t="shared" si="35"/>
        <v>5.8700830090043246</v>
      </c>
      <c r="BJ19" s="34"/>
      <c r="BK19" s="34"/>
    </row>
    <row r="20" spans="1:63" ht="14.25" customHeight="1" x14ac:dyDescent="0.15">
      <c r="A20" s="30" t="s">
        <v>29</v>
      </c>
      <c r="B20" s="31">
        <v>3831376</v>
      </c>
      <c r="C20" s="32">
        <f t="shared" si="0"/>
        <v>15</v>
      </c>
      <c r="D20" s="33">
        <f t="shared" si="1"/>
        <v>1.565954399681363</v>
      </c>
      <c r="E20" s="31">
        <v>38891</v>
      </c>
      <c r="F20" s="32">
        <f t="shared" si="2"/>
        <v>3</v>
      </c>
      <c r="G20" s="33">
        <f t="shared" si="3"/>
        <v>4.3268519373540455</v>
      </c>
      <c r="H20" s="31">
        <v>93606</v>
      </c>
      <c r="I20" s="32">
        <f t="shared" si="4"/>
        <v>1</v>
      </c>
      <c r="J20" s="33">
        <f t="shared" si="5"/>
        <v>46.489428802725612</v>
      </c>
      <c r="K20" s="30" t="s">
        <v>29</v>
      </c>
      <c r="L20" s="31">
        <v>388241</v>
      </c>
      <c r="M20" s="32">
        <f t="shared" si="6"/>
        <v>11</v>
      </c>
      <c r="N20" s="33">
        <f t="shared" si="7"/>
        <v>2.4750656457450928</v>
      </c>
      <c r="O20" s="31">
        <v>905325</v>
      </c>
      <c r="P20" s="32">
        <f t="shared" si="8"/>
        <v>19</v>
      </c>
      <c r="Q20" s="33">
        <f t="shared" si="9"/>
        <v>1.8630801303185784</v>
      </c>
      <c r="R20" s="31">
        <v>52021</v>
      </c>
      <c r="S20" s="32">
        <f t="shared" si="10"/>
        <v>15</v>
      </c>
      <c r="T20" s="33">
        <f t="shared" si="11"/>
        <v>1.8856325320092837</v>
      </c>
      <c r="U20" s="30" t="s">
        <v>29</v>
      </c>
      <c r="V20" s="31">
        <v>84946</v>
      </c>
      <c r="W20" s="32">
        <f t="shared" si="12"/>
        <v>17</v>
      </c>
      <c r="X20" s="33">
        <f t="shared" si="13"/>
        <v>0.64663631278605205</v>
      </c>
      <c r="Y20" s="31">
        <v>209161</v>
      </c>
      <c r="Z20" s="32">
        <f t="shared" si="14"/>
        <v>15</v>
      </c>
      <c r="AA20" s="33">
        <f t="shared" si="15"/>
        <v>1.4836826194179333</v>
      </c>
      <c r="AB20" s="31">
        <v>776024</v>
      </c>
      <c r="AC20" s="32">
        <f t="shared" si="16"/>
        <v>15</v>
      </c>
      <c r="AD20" s="33">
        <f t="shared" si="17"/>
        <v>1.5127120116788673</v>
      </c>
      <c r="AE20" s="30" t="s">
        <v>29</v>
      </c>
      <c r="AF20" s="31">
        <v>216000</v>
      </c>
      <c r="AG20" s="32">
        <f t="shared" si="18"/>
        <v>17</v>
      </c>
      <c r="AH20" s="33">
        <f t="shared" si="19"/>
        <v>1.148645831649362</v>
      </c>
      <c r="AI20" s="31">
        <v>63318</v>
      </c>
      <c r="AJ20" s="32">
        <f t="shared" si="20"/>
        <v>18</v>
      </c>
      <c r="AK20" s="33">
        <f t="shared" si="21"/>
        <v>0.76454153951073112</v>
      </c>
      <c r="AL20" s="31">
        <v>102701</v>
      </c>
      <c r="AM20" s="32">
        <f t="shared" si="22"/>
        <v>15</v>
      </c>
      <c r="AN20" s="33">
        <f t="shared" si="23"/>
        <v>0.92356225373973877</v>
      </c>
      <c r="AO20" s="30" t="s">
        <v>29</v>
      </c>
      <c r="AP20" s="31">
        <v>136290</v>
      </c>
      <c r="AQ20" s="32">
        <f t="shared" si="24"/>
        <v>14</v>
      </c>
      <c r="AR20" s="33">
        <f t="shared" si="25"/>
        <v>1.7168248075327153</v>
      </c>
      <c r="AS20" s="31">
        <v>88242</v>
      </c>
      <c r="AT20" s="32">
        <f t="shared" si="26"/>
        <v>19</v>
      </c>
      <c r="AU20" s="33">
        <f t="shared" si="27"/>
        <v>1.3558256389974801</v>
      </c>
      <c r="AV20" s="31">
        <v>69576</v>
      </c>
      <c r="AW20" s="32">
        <f t="shared" si="28"/>
        <v>17</v>
      </c>
      <c r="AX20" s="33">
        <f t="shared" si="29"/>
        <v>1.2138214020286182</v>
      </c>
      <c r="AY20" s="30" t="s">
        <v>29</v>
      </c>
      <c r="AZ20" s="31">
        <v>402860</v>
      </c>
      <c r="BA20" s="32">
        <f t="shared" si="30"/>
        <v>17</v>
      </c>
      <c r="BB20" s="33">
        <f t="shared" si="31"/>
        <v>1.5802282171820223</v>
      </c>
      <c r="BC20" s="31">
        <v>35236</v>
      </c>
      <c r="BD20" s="32">
        <f t="shared" si="32"/>
        <v>14</v>
      </c>
      <c r="BE20" s="33">
        <f t="shared" si="33"/>
        <v>2.309303538799917</v>
      </c>
      <c r="BF20" s="31">
        <v>168938</v>
      </c>
      <c r="BG20" s="32">
        <f t="shared" si="34"/>
        <v>14</v>
      </c>
      <c r="BH20" s="33">
        <f t="shared" si="35"/>
        <v>1.341859891933487</v>
      </c>
      <c r="BJ20" s="34"/>
      <c r="BK20" s="34"/>
    </row>
    <row r="21" spans="1:63" ht="14.25" customHeight="1" x14ac:dyDescent="0.15">
      <c r="A21" s="30" t="s">
        <v>30</v>
      </c>
      <c r="B21" s="31">
        <v>1999574</v>
      </c>
      <c r="C21" s="32">
        <f t="shared" si="0"/>
        <v>29</v>
      </c>
      <c r="D21" s="33">
        <f t="shared" si="1"/>
        <v>0.81726296317262048</v>
      </c>
      <c r="E21" s="31">
        <v>10259</v>
      </c>
      <c r="F21" s="32">
        <f t="shared" si="2"/>
        <v>33</v>
      </c>
      <c r="G21" s="33">
        <f t="shared" si="3"/>
        <v>1.1413739432083299</v>
      </c>
      <c r="H21" s="31">
        <v>1080</v>
      </c>
      <c r="I21" s="32">
        <f t="shared" si="4"/>
        <v>32</v>
      </c>
      <c r="J21" s="33">
        <f t="shared" si="5"/>
        <v>0.53638210271717268</v>
      </c>
      <c r="K21" s="30" t="s">
        <v>30</v>
      </c>
      <c r="L21" s="31">
        <v>171219</v>
      </c>
      <c r="M21" s="32">
        <f t="shared" si="6"/>
        <v>24</v>
      </c>
      <c r="N21" s="33">
        <f t="shared" si="7"/>
        <v>1.0915340337543666</v>
      </c>
      <c r="O21" s="31">
        <v>645992</v>
      </c>
      <c r="P21" s="32">
        <f t="shared" si="8"/>
        <v>24</v>
      </c>
      <c r="Q21" s="33">
        <f t="shared" si="9"/>
        <v>1.3293953658020703</v>
      </c>
      <c r="R21" s="31">
        <v>49988</v>
      </c>
      <c r="S21" s="32">
        <f t="shared" si="10"/>
        <v>16</v>
      </c>
      <c r="T21" s="33">
        <f t="shared" si="11"/>
        <v>1.8119413123561652</v>
      </c>
      <c r="U21" s="30" t="s">
        <v>30</v>
      </c>
      <c r="V21" s="31">
        <v>38010</v>
      </c>
      <c r="W21" s="32">
        <f t="shared" si="12"/>
        <v>30</v>
      </c>
      <c r="X21" s="33">
        <f t="shared" si="13"/>
        <v>0.28934436287756737</v>
      </c>
      <c r="Y21" s="31">
        <v>112751</v>
      </c>
      <c r="Z21" s="32">
        <f t="shared" si="14"/>
        <v>28</v>
      </c>
      <c r="AA21" s="33">
        <f t="shared" si="15"/>
        <v>0.79979871497072297</v>
      </c>
      <c r="AB21" s="31">
        <v>336099</v>
      </c>
      <c r="AC21" s="32">
        <f t="shared" si="16"/>
        <v>34</v>
      </c>
      <c r="AD21" s="33">
        <f t="shared" si="17"/>
        <v>0.65516143110684155</v>
      </c>
      <c r="AE21" s="30" t="s">
        <v>30</v>
      </c>
      <c r="AF21" s="31">
        <v>113203</v>
      </c>
      <c r="AG21" s="32">
        <f t="shared" si="18"/>
        <v>32</v>
      </c>
      <c r="AH21" s="33">
        <f t="shared" si="19"/>
        <v>0.60199145407501253</v>
      </c>
      <c r="AI21" s="31">
        <v>36650</v>
      </c>
      <c r="AJ21" s="32">
        <f t="shared" si="20"/>
        <v>31</v>
      </c>
      <c r="AK21" s="33">
        <f t="shared" si="21"/>
        <v>0.44253525732127191</v>
      </c>
      <c r="AL21" s="31">
        <v>46766</v>
      </c>
      <c r="AM21" s="32">
        <f t="shared" si="22"/>
        <v>31</v>
      </c>
      <c r="AN21" s="33">
        <f t="shared" si="23"/>
        <v>0.42055396109475685</v>
      </c>
      <c r="AO21" s="30" t="s">
        <v>30</v>
      </c>
      <c r="AP21" s="31">
        <v>61133</v>
      </c>
      <c r="AQ21" s="32">
        <f t="shared" si="24"/>
        <v>35</v>
      </c>
      <c r="AR21" s="33">
        <f t="shared" si="25"/>
        <v>0.77008328533933146</v>
      </c>
      <c r="AS21" s="31">
        <v>54103</v>
      </c>
      <c r="AT21" s="32">
        <f t="shared" si="26"/>
        <v>31</v>
      </c>
      <c r="AU21" s="33">
        <f t="shared" si="27"/>
        <v>0.83128481388319242</v>
      </c>
      <c r="AV21" s="31">
        <v>31399</v>
      </c>
      <c r="AW21" s="32">
        <f t="shared" si="28"/>
        <v>39</v>
      </c>
      <c r="AX21" s="33">
        <f t="shared" si="29"/>
        <v>0.54778627978464678</v>
      </c>
      <c r="AY21" s="30" t="s">
        <v>30</v>
      </c>
      <c r="AZ21" s="31">
        <v>191536</v>
      </c>
      <c r="BA21" s="32">
        <f t="shared" si="30"/>
        <v>40</v>
      </c>
      <c r="BB21" s="33">
        <f t="shared" si="31"/>
        <v>0.75130465125893819</v>
      </c>
      <c r="BC21" s="31">
        <v>13067</v>
      </c>
      <c r="BD21" s="32">
        <f t="shared" si="32"/>
        <v>43</v>
      </c>
      <c r="BE21" s="33">
        <f t="shared" si="33"/>
        <v>0.85638748273068788</v>
      </c>
      <c r="BF21" s="31">
        <v>86319</v>
      </c>
      <c r="BG21" s="32">
        <f t="shared" si="34"/>
        <v>28</v>
      </c>
      <c r="BH21" s="33">
        <f t="shared" si="35"/>
        <v>0.68562433562494329</v>
      </c>
      <c r="BJ21" s="34"/>
      <c r="BK21" s="34"/>
    </row>
    <row r="22" spans="1:63" ht="14.25" customHeight="1" x14ac:dyDescent="0.15">
      <c r="A22" s="30" t="s">
        <v>31</v>
      </c>
      <c r="B22" s="31">
        <v>2089835</v>
      </c>
      <c r="C22" s="32">
        <f t="shared" si="0"/>
        <v>28</v>
      </c>
      <c r="D22" s="33">
        <f t="shared" si="1"/>
        <v>0.85415430718835772</v>
      </c>
      <c r="E22" s="31">
        <v>10303</v>
      </c>
      <c r="F22" s="32">
        <f t="shared" si="2"/>
        <v>32</v>
      </c>
      <c r="G22" s="33">
        <f t="shared" si="3"/>
        <v>1.1462692013720073</v>
      </c>
      <c r="H22" s="31">
        <v>903</v>
      </c>
      <c r="I22" s="32">
        <f t="shared" si="4"/>
        <v>37</v>
      </c>
      <c r="J22" s="33">
        <f t="shared" si="5"/>
        <v>0.44847503588296939</v>
      </c>
      <c r="K22" s="30" t="s">
        <v>31</v>
      </c>
      <c r="L22" s="31">
        <v>158380</v>
      </c>
      <c r="M22" s="32">
        <f t="shared" si="6"/>
        <v>27</v>
      </c>
      <c r="N22" s="33">
        <f t="shared" si="7"/>
        <v>1.0096844407806176</v>
      </c>
      <c r="O22" s="31">
        <v>535039</v>
      </c>
      <c r="P22" s="32">
        <f t="shared" si="8"/>
        <v>27</v>
      </c>
      <c r="Q22" s="33">
        <f t="shared" si="9"/>
        <v>1.1010637393704161</v>
      </c>
      <c r="R22" s="31">
        <v>26630</v>
      </c>
      <c r="S22" s="32">
        <f t="shared" si="10"/>
        <v>28</v>
      </c>
      <c r="T22" s="33">
        <f t="shared" si="11"/>
        <v>0.96527160814684887</v>
      </c>
      <c r="U22" s="30" t="s">
        <v>31</v>
      </c>
      <c r="V22" s="31">
        <v>88232</v>
      </c>
      <c r="W22" s="32">
        <f t="shared" si="12"/>
        <v>15</v>
      </c>
      <c r="X22" s="33">
        <f t="shared" si="13"/>
        <v>0.67165040319425218</v>
      </c>
      <c r="Y22" s="31">
        <v>106140</v>
      </c>
      <c r="Z22" s="32">
        <f t="shared" si="14"/>
        <v>31</v>
      </c>
      <c r="AA22" s="33">
        <f t="shared" si="15"/>
        <v>0.75290361599447042</v>
      </c>
      <c r="AB22" s="31">
        <v>409857</v>
      </c>
      <c r="AC22" s="32">
        <f t="shared" si="16"/>
        <v>26</v>
      </c>
      <c r="AD22" s="33">
        <f t="shared" si="17"/>
        <v>0.79893870160029257</v>
      </c>
      <c r="AE22" s="30" t="s">
        <v>31</v>
      </c>
      <c r="AF22" s="31">
        <v>141549</v>
      </c>
      <c r="AG22" s="32">
        <f t="shared" si="18"/>
        <v>25</v>
      </c>
      <c r="AH22" s="33">
        <f t="shared" si="19"/>
        <v>0.75272994825988671</v>
      </c>
      <c r="AI22" s="31">
        <v>43171</v>
      </c>
      <c r="AJ22" s="32">
        <f t="shared" si="20"/>
        <v>27</v>
      </c>
      <c r="AK22" s="33">
        <f t="shared" si="21"/>
        <v>0.52127393161846192</v>
      </c>
      <c r="AL22" s="31">
        <v>49955</v>
      </c>
      <c r="AM22" s="32">
        <f t="shared" si="22"/>
        <v>29</v>
      </c>
      <c r="AN22" s="33">
        <f t="shared" si="23"/>
        <v>0.4492317736494158</v>
      </c>
      <c r="AO22" s="30" t="s">
        <v>31</v>
      </c>
      <c r="AP22" s="31">
        <v>79646</v>
      </c>
      <c r="AQ22" s="32">
        <f t="shared" si="24"/>
        <v>26</v>
      </c>
      <c r="AR22" s="33">
        <f t="shared" si="25"/>
        <v>1.0032887858298529</v>
      </c>
      <c r="AS22" s="31">
        <v>54982</v>
      </c>
      <c r="AT22" s="32">
        <f t="shared" si="26"/>
        <v>30</v>
      </c>
      <c r="AU22" s="33">
        <f t="shared" si="27"/>
        <v>0.84479052246503306</v>
      </c>
      <c r="AV22" s="31">
        <v>44494</v>
      </c>
      <c r="AW22" s="32">
        <f t="shared" si="28"/>
        <v>29</v>
      </c>
      <c r="AX22" s="33">
        <f t="shared" si="29"/>
        <v>0.77624136860212345</v>
      </c>
      <c r="AY22" s="30" t="s">
        <v>31</v>
      </c>
      <c r="AZ22" s="31">
        <v>232740</v>
      </c>
      <c r="BA22" s="32">
        <f t="shared" si="30"/>
        <v>32</v>
      </c>
      <c r="BB22" s="33">
        <f t="shared" si="31"/>
        <v>0.91292835046155962</v>
      </c>
      <c r="BC22" s="31">
        <v>15564</v>
      </c>
      <c r="BD22" s="32">
        <f t="shared" si="32"/>
        <v>36</v>
      </c>
      <c r="BE22" s="33">
        <f t="shared" si="33"/>
        <v>1.0200363343705843</v>
      </c>
      <c r="BF22" s="31">
        <v>92250</v>
      </c>
      <c r="BG22" s="32">
        <f t="shared" si="34"/>
        <v>26</v>
      </c>
      <c r="BH22" s="33">
        <f t="shared" si="35"/>
        <v>0.73273375457779877</v>
      </c>
      <c r="BJ22" s="34"/>
      <c r="BK22" s="34"/>
    </row>
    <row r="23" spans="1:63" ht="14.25" customHeight="1" x14ac:dyDescent="0.15">
      <c r="A23" s="30" t="s">
        <v>32</v>
      </c>
      <c r="B23" s="31">
        <v>1404513</v>
      </c>
      <c r="C23" s="32">
        <f t="shared" si="0"/>
        <v>40</v>
      </c>
      <c r="D23" s="33">
        <f t="shared" si="1"/>
        <v>0.57405050085391518</v>
      </c>
      <c r="E23" s="31">
        <v>3830</v>
      </c>
      <c r="F23" s="32">
        <f t="shared" si="2"/>
        <v>46</v>
      </c>
      <c r="G23" s="33">
        <f t="shared" si="3"/>
        <v>0.42610997197464695</v>
      </c>
      <c r="H23" s="31">
        <v>467</v>
      </c>
      <c r="I23" s="32">
        <f t="shared" si="4"/>
        <v>42</v>
      </c>
      <c r="J23" s="33">
        <f t="shared" si="5"/>
        <v>0.23193559441566633</v>
      </c>
      <c r="K23" s="30" t="s">
        <v>32</v>
      </c>
      <c r="L23" s="31">
        <v>129802</v>
      </c>
      <c r="M23" s="32">
        <f t="shared" si="6"/>
        <v>36</v>
      </c>
      <c r="N23" s="33">
        <f t="shared" si="7"/>
        <v>0.82749753619273736</v>
      </c>
      <c r="O23" s="31">
        <v>401569</v>
      </c>
      <c r="P23" s="32">
        <f t="shared" si="8"/>
        <v>32</v>
      </c>
      <c r="Q23" s="33">
        <f t="shared" si="9"/>
        <v>0.82639408483351418</v>
      </c>
      <c r="R23" s="31">
        <v>31284</v>
      </c>
      <c r="S23" s="32">
        <f t="shared" si="10"/>
        <v>21</v>
      </c>
      <c r="T23" s="33">
        <f t="shared" si="11"/>
        <v>1.1339675925372144</v>
      </c>
      <c r="U23" s="30" t="s">
        <v>32</v>
      </c>
      <c r="V23" s="31">
        <v>33800</v>
      </c>
      <c r="W23" s="32">
        <f t="shared" si="12"/>
        <v>33</v>
      </c>
      <c r="X23" s="33">
        <f t="shared" si="13"/>
        <v>0.25729648685245404</v>
      </c>
      <c r="Y23" s="31">
        <v>65423</v>
      </c>
      <c r="Z23" s="32">
        <f t="shared" si="14"/>
        <v>42</v>
      </c>
      <c r="AA23" s="33">
        <f t="shared" si="15"/>
        <v>0.46407775833056569</v>
      </c>
      <c r="AB23" s="31">
        <v>247795</v>
      </c>
      <c r="AC23" s="32">
        <f t="shared" si="16"/>
        <v>41</v>
      </c>
      <c r="AD23" s="33">
        <f t="shared" si="17"/>
        <v>0.4830294848277436</v>
      </c>
      <c r="AE23" s="30" t="s">
        <v>32</v>
      </c>
      <c r="AF23" s="31">
        <v>80221</v>
      </c>
      <c r="AG23" s="32">
        <f t="shared" si="18"/>
        <v>45</v>
      </c>
      <c r="AH23" s="33">
        <f t="shared" si="19"/>
        <v>0.4265996169478864</v>
      </c>
      <c r="AI23" s="31">
        <v>24740</v>
      </c>
      <c r="AJ23" s="32">
        <f t="shared" si="20"/>
        <v>41</v>
      </c>
      <c r="AK23" s="33">
        <f t="shared" si="21"/>
        <v>0.29872639198167167</v>
      </c>
      <c r="AL23" s="31">
        <v>46698</v>
      </c>
      <c r="AM23" s="32">
        <f t="shared" si="22"/>
        <v>32</v>
      </c>
      <c r="AN23" s="33">
        <f t="shared" si="23"/>
        <v>0.41994245552758319</v>
      </c>
      <c r="AO23" s="30" t="s">
        <v>32</v>
      </c>
      <c r="AP23" s="31">
        <v>48096</v>
      </c>
      <c r="AQ23" s="32">
        <f t="shared" si="24"/>
        <v>42</v>
      </c>
      <c r="AR23" s="33">
        <f t="shared" si="25"/>
        <v>0.6058581403117872</v>
      </c>
      <c r="AS23" s="31">
        <v>34509</v>
      </c>
      <c r="AT23" s="32">
        <f t="shared" si="26"/>
        <v>43</v>
      </c>
      <c r="AU23" s="33">
        <f t="shared" si="27"/>
        <v>0.53022582190072798</v>
      </c>
      <c r="AV23" s="31">
        <v>29456</v>
      </c>
      <c r="AW23" s="32">
        <f t="shared" si="28"/>
        <v>41</v>
      </c>
      <c r="AX23" s="33">
        <f t="shared" si="29"/>
        <v>0.51388874350573444</v>
      </c>
      <c r="AY23" s="30" t="s">
        <v>32</v>
      </c>
      <c r="AZ23" s="31">
        <v>153406</v>
      </c>
      <c r="BA23" s="32">
        <f t="shared" si="30"/>
        <v>46</v>
      </c>
      <c r="BB23" s="33">
        <f t="shared" si="31"/>
        <v>0.60173879234728023</v>
      </c>
      <c r="BC23" s="31">
        <v>10440</v>
      </c>
      <c r="BD23" s="32">
        <f t="shared" si="32"/>
        <v>47</v>
      </c>
      <c r="BE23" s="33">
        <f t="shared" si="33"/>
        <v>0.68421866684842592</v>
      </c>
      <c r="BF23" s="31">
        <v>62977</v>
      </c>
      <c r="BG23" s="32">
        <f t="shared" si="34"/>
        <v>39</v>
      </c>
      <c r="BH23" s="33">
        <f t="shared" si="35"/>
        <v>0.50022085270510608</v>
      </c>
      <c r="BJ23" s="34"/>
      <c r="BK23" s="34"/>
    </row>
    <row r="24" spans="1:63" ht="14.25" customHeight="1" x14ac:dyDescent="0.15">
      <c r="A24" s="30" t="s">
        <v>33</v>
      </c>
      <c r="B24" s="31">
        <v>1557699</v>
      </c>
      <c r="C24" s="32">
        <f t="shared" si="0"/>
        <v>36</v>
      </c>
      <c r="D24" s="33">
        <f t="shared" si="1"/>
        <v>0.63666045891326239</v>
      </c>
      <c r="E24" s="31">
        <v>5769</v>
      </c>
      <c r="F24" s="32">
        <f t="shared" si="2"/>
        <v>44</v>
      </c>
      <c r="G24" s="33">
        <f t="shared" si="3"/>
        <v>0.64183509877852174</v>
      </c>
      <c r="H24" s="31">
        <v>1545</v>
      </c>
      <c r="I24" s="32">
        <f t="shared" si="4"/>
        <v>24</v>
      </c>
      <c r="J24" s="33">
        <f t="shared" si="5"/>
        <v>0.767324396942622</v>
      </c>
      <c r="K24" s="30" t="s">
        <v>33</v>
      </c>
      <c r="L24" s="31">
        <v>105780</v>
      </c>
      <c r="M24" s="32">
        <f t="shared" si="6"/>
        <v>41</v>
      </c>
      <c r="N24" s="33">
        <f t="shared" si="7"/>
        <v>0.67435547509643734</v>
      </c>
      <c r="O24" s="31">
        <v>564373</v>
      </c>
      <c r="P24" s="32">
        <f t="shared" si="8"/>
        <v>25</v>
      </c>
      <c r="Q24" s="33">
        <f t="shared" si="9"/>
        <v>1.1614305607249189</v>
      </c>
      <c r="R24" s="31">
        <v>29454</v>
      </c>
      <c r="S24" s="32">
        <f t="shared" si="10"/>
        <v>27</v>
      </c>
      <c r="T24" s="33">
        <f t="shared" si="11"/>
        <v>1.0676346205917118</v>
      </c>
      <c r="U24" s="30" t="s">
        <v>33</v>
      </c>
      <c r="V24" s="31">
        <v>25732</v>
      </c>
      <c r="W24" s="32">
        <f t="shared" si="12"/>
        <v>38</v>
      </c>
      <c r="X24" s="33">
        <f t="shared" si="13"/>
        <v>0.19588027218009904</v>
      </c>
      <c r="Y24" s="31">
        <v>68626</v>
      </c>
      <c r="Z24" s="32">
        <f t="shared" si="14"/>
        <v>40</v>
      </c>
      <c r="AA24" s="33">
        <f t="shared" si="15"/>
        <v>0.48679822452644178</v>
      </c>
      <c r="AB24" s="31">
        <v>236010</v>
      </c>
      <c r="AC24" s="32">
        <f t="shared" si="16"/>
        <v>42</v>
      </c>
      <c r="AD24" s="33">
        <f t="shared" si="17"/>
        <v>0.46005685632961024</v>
      </c>
      <c r="AE24" s="30" t="s">
        <v>33</v>
      </c>
      <c r="AF24" s="31">
        <v>84383</v>
      </c>
      <c r="AG24" s="32">
        <f t="shared" si="18"/>
        <v>42</v>
      </c>
      <c r="AH24" s="33">
        <f t="shared" si="19"/>
        <v>0.44873232042624123</v>
      </c>
      <c r="AI24" s="31">
        <v>28251</v>
      </c>
      <c r="AJ24" s="32">
        <f t="shared" si="20"/>
        <v>38</v>
      </c>
      <c r="AK24" s="33">
        <f t="shared" si="21"/>
        <v>0.34112042440882001</v>
      </c>
      <c r="AL24" s="31">
        <v>27807</v>
      </c>
      <c r="AM24" s="32">
        <f t="shared" si="22"/>
        <v>44</v>
      </c>
      <c r="AN24" s="33">
        <f t="shared" si="23"/>
        <v>0.25006081332938251</v>
      </c>
      <c r="AO24" s="30" t="s">
        <v>33</v>
      </c>
      <c r="AP24" s="31">
        <v>65269</v>
      </c>
      <c r="AQ24" s="32">
        <f t="shared" si="24"/>
        <v>33</v>
      </c>
      <c r="AR24" s="33">
        <f t="shared" si="25"/>
        <v>0.82218386061231785</v>
      </c>
      <c r="AS24" s="31">
        <v>44337</v>
      </c>
      <c r="AT24" s="32">
        <f t="shared" si="26"/>
        <v>39</v>
      </c>
      <c r="AU24" s="33">
        <f t="shared" si="27"/>
        <v>0.6812316284335268</v>
      </c>
      <c r="AV24" s="31">
        <v>32848</v>
      </c>
      <c r="AW24" s="32">
        <f t="shared" si="28"/>
        <v>37</v>
      </c>
      <c r="AX24" s="33">
        <f t="shared" si="29"/>
        <v>0.57306550267097933</v>
      </c>
      <c r="AY24" s="30" t="s">
        <v>33</v>
      </c>
      <c r="AZ24" s="31">
        <v>168977</v>
      </c>
      <c r="BA24" s="32">
        <f t="shared" si="30"/>
        <v>44</v>
      </c>
      <c r="BB24" s="33">
        <f t="shared" si="31"/>
        <v>0.6628164212251566</v>
      </c>
      <c r="BC24" s="31">
        <v>15046</v>
      </c>
      <c r="BD24" s="32">
        <f t="shared" si="32"/>
        <v>39</v>
      </c>
      <c r="BE24" s="33">
        <f t="shared" si="33"/>
        <v>0.98608755377408197</v>
      </c>
      <c r="BF24" s="31">
        <v>53492</v>
      </c>
      <c r="BG24" s="32">
        <f t="shared" si="34"/>
        <v>42</v>
      </c>
      <c r="BH24" s="33">
        <f t="shared" si="35"/>
        <v>0.42488231978184948</v>
      </c>
      <c r="BJ24" s="34"/>
      <c r="BK24" s="34"/>
    </row>
    <row r="25" spans="1:63" ht="14.25" customHeight="1" x14ac:dyDescent="0.15">
      <c r="A25" s="30" t="s">
        <v>34</v>
      </c>
      <c r="B25" s="31">
        <v>3555001</v>
      </c>
      <c r="C25" s="32">
        <f t="shared" si="0"/>
        <v>18</v>
      </c>
      <c r="D25" s="33">
        <f t="shared" si="1"/>
        <v>1.4529948135661039</v>
      </c>
      <c r="E25" s="31">
        <v>28376</v>
      </c>
      <c r="F25" s="32">
        <f t="shared" si="2"/>
        <v>8</v>
      </c>
      <c r="G25" s="33">
        <f t="shared" si="3"/>
        <v>3.1569964921025018</v>
      </c>
      <c r="H25" s="31">
        <v>1524</v>
      </c>
      <c r="I25" s="32">
        <f t="shared" si="4"/>
        <v>25</v>
      </c>
      <c r="J25" s="33">
        <f t="shared" si="5"/>
        <v>0.7568947449453437</v>
      </c>
      <c r="K25" s="30" t="s">
        <v>34</v>
      </c>
      <c r="L25" s="31">
        <v>248562</v>
      </c>
      <c r="M25" s="32">
        <f t="shared" si="6"/>
        <v>15</v>
      </c>
      <c r="N25" s="33">
        <f t="shared" si="7"/>
        <v>1.5846014898933698</v>
      </c>
      <c r="O25" s="31">
        <v>1032068</v>
      </c>
      <c r="P25" s="32">
        <f t="shared" si="8"/>
        <v>17</v>
      </c>
      <c r="Q25" s="33">
        <f t="shared" si="9"/>
        <v>2.1239062037805589</v>
      </c>
      <c r="R25" s="31">
        <v>46080</v>
      </c>
      <c r="S25" s="32">
        <f t="shared" si="10"/>
        <v>18</v>
      </c>
      <c r="T25" s="33">
        <f t="shared" si="11"/>
        <v>1.6702859821031466</v>
      </c>
      <c r="U25" s="30" t="s">
        <v>34</v>
      </c>
      <c r="V25" s="31">
        <v>78949</v>
      </c>
      <c r="W25" s="32">
        <f t="shared" si="12"/>
        <v>18</v>
      </c>
      <c r="X25" s="33">
        <f t="shared" si="13"/>
        <v>0.6009852171749821</v>
      </c>
      <c r="Y25" s="31">
        <v>182250</v>
      </c>
      <c r="Z25" s="32">
        <f t="shared" si="14"/>
        <v>19</v>
      </c>
      <c r="AA25" s="33">
        <f t="shared" si="15"/>
        <v>1.2927895610984761</v>
      </c>
      <c r="AB25" s="31">
        <v>643075</v>
      </c>
      <c r="AC25" s="32">
        <f t="shared" si="16"/>
        <v>16</v>
      </c>
      <c r="AD25" s="33">
        <f t="shared" si="17"/>
        <v>1.253553082005695</v>
      </c>
      <c r="AE25" s="30" t="s">
        <v>34</v>
      </c>
      <c r="AF25" s="31">
        <v>230541</v>
      </c>
      <c r="AG25" s="32">
        <f t="shared" si="18"/>
        <v>15</v>
      </c>
      <c r="AH25" s="33">
        <f t="shared" si="19"/>
        <v>1.2259720308994237</v>
      </c>
      <c r="AI25" s="31">
        <v>71562</v>
      </c>
      <c r="AJ25" s="32">
        <f t="shared" si="20"/>
        <v>15</v>
      </c>
      <c r="AK25" s="33">
        <f t="shared" si="21"/>
        <v>0.86408480448635372</v>
      </c>
      <c r="AL25" s="31">
        <v>85656</v>
      </c>
      <c r="AM25" s="32">
        <f t="shared" si="22"/>
        <v>18</v>
      </c>
      <c r="AN25" s="33">
        <f t="shared" si="23"/>
        <v>0.77028118914451726</v>
      </c>
      <c r="AO25" s="30" t="s">
        <v>34</v>
      </c>
      <c r="AP25" s="31">
        <v>155925</v>
      </c>
      <c r="AQ25" s="32">
        <f t="shared" si="24"/>
        <v>12</v>
      </c>
      <c r="AR25" s="33">
        <f t="shared" si="25"/>
        <v>1.964163974719632</v>
      </c>
      <c r="AS25" s="31">
        <v>105146</v>
      </c>
      <c r="AT25" s="32">
        <f t="shared" si="26"/>
        <v>15</v>
      </c>
      <c r="AU25" s="33">
        <f t="shared" si="27"/>
        <v>1.6155531678569053</v>
      </c>
      <c r="AV25" s="31">
        <v>44636</v>
      </c>
      <c r="AW25" s="32">
        <f t="shared" si="28"/>
        <v>28</v>
      </c>
      <c r="AX25" s="33">
        <f t="shared" si="29"/>
        <v>0.77871869755302703</v>
      </c>
      <c r="AY25" s="30" t="s">
        <v>34</v>
      </c>
      <c r="AZ25" s="31">
        <v>414879</v>
      </c>
      <c r="BA25" s="32">
        <f t="shared" si="30"/>
        <v>15</v>
      </c>
      <c r="BB25" s="33">
        <f t="shared" si="31"/>
        <v>1.6273730390613619</v>
      </c>
      <c r="BC25" s="31">
        <v>41410</v>
      </c>
      <c r="BD25" s="32">
        <f t="shared" si="32"/>
        <v>12</v>
      </c>
      <c r="BE25" s="33">
        <f t="shared" si="33"/>
        <v>2.7139363021257963</v>
      </c>
      <c r="BF25" s="31">
        <v>144362</v>
      </c>
      <c r="BG25" s="32">
        <f t="shared" si="34"/>
        <v>20</v>
      </c>
      <c r="BH25" s="33">
        <f t="shared" si="35"/>
        <v>1.1466548539659642</v>
      </c>
      <c r="BJ25" s="34"/>
      <c r="BK25" s="34"/>
    </row>
    <row r="26" spans="1:63" ht="14.25" customHeight="1" x14ac:dyDescent="0.15">
      <c r="A26" s="30" t="s">
        <v>35</v>
      </c>
      <c r="B26" s="31">
        <v>3431276</v>
      </c>
      <c r="C26" s="32">
        <f t="shared" si="0"/>
        <v>19</v>
      </c>
      <c r="D26" s="33">
        <f t="shared" si="1"/>
        <v>1.4024261123734838</v>
      </c>
      <c r="E26" s="31">
        <v>15589</v>
      </c>
      <c r="F26" s="32">
        <f t="shared" si="2"/>
        <v>24</v>
      </c>
      <c r="G26" s="33">
        <f t="shared" si="3"/>
        <v>1.7343677162174338</v>
      </c>
      <c r="H26" s="31">
        <v>2451</v>
      </c>
      <c r="I26" s="32">
        <f t="shared" si="4"/>
        <v>17</v>
      </c>
      <c r="J26" s="33">
        <f t="shared" si="5"/>
        <v>1.2172893831109168</v>
      </c>
      <c r="K26" s="30" t="s">
        <v>35</v>
      </c>
      <c r="L26" s="31">
        <v>236455</v>
      </c>
      <c r="M26" s="32">
        <f t="shared" si="6"/>
        <v>17</v>
      </c>
      <c r="N26" s="33">
        <f t="shared" si="7"/>
        <v>1.5074184521074692</v>
      </c>
      <c r="O26" s="31">
        <v>1147889</v>
      </c>
      <c r="P26" s="32">
        <f t="shared" si="8"/>
        <v>14</v>
      </c>
      <c r="Q26" s="33">
        <f t="shared" si="9"/>
        <v>2.3622557509306192</v>
      </c>
      <c r="R26" s="31">
        <v>30966</v>
      </c>
      <c r="S26" s="32">
        <f t="shared" si="10"/>
        <v>23</v>
      </c>
      <c r="T26" s="33">
        <f t="shared" si="11"/>
        <v>1.1224408793794713</v>
      </c>
      <c r="U26" s="30" t="s">
        <v>35</v>
      </c>
      <c r="V26" s="31">
        <v>43352</v>
      </c>
      <c r="W26" s="32">
        <f t="shared" si="12"/>
        <v>26</v>
      </c>
      <c r="X26" s="33">
        <f t="shared" si="13"/>
        <v>0.3300093875156091</v>
      </c>
      <c r="Y26" s="31">
        <v>175784</v>
      </c>
      <c r="Z26" s="32">
        <f t="shared" si="14"/>
        <v>20</v>
      </c>
      <c r="AA26" s="33">
        <f t="shared" si="15"/>
        <v>1.2469230189746749</v>
      </c>
      <c r="AB26" s="31">
        <v>627652</v>
      </c>
      <c r="AC26" s="32">
        <f t="shared" si="16"/>
        <v>19</v>
      </c>
      <c r="AD26" s="33">
        <f t="shared" si="17"/>
        <v>1.2234888605948584</v>
      </c>
      <c r="AE26" s="30" t="s">
        <v>35</v>
      </c>
      <c r="AF26" s="31">
        <v>220761</v>
      </c>
      <c r="AG26" s="32">
        <f t="shared" si="18"/>
        <v>16</v>
      </c>
      <c r="AH26" s="33">
        <f t="shared" si="19"/>
        <v>1.1739639001886333</v>
      </c>
      <c r="AI26" s="31">
        <v>48739</v>
      </c>
      <c r="AJ26" s="32">
        <f t="shared" si="20"/>
        <v>25</v>
      </c>
      <c r="AK26" s="33">
        <f t="shared" si="21"/>
        <v>0.58850548176211381</v>
      </c>
      <c r="AL26" s="31">
        <v>80615</v>
      </c>
      <c r="AM26" s="32">
        <f t="shared" si="22"/>
        <v>19</v>
      </c>
      <c r="AN26" s="33">
        <f t="shared" si="23"/>
        <v>0.72494884261330506</v>
      </c>
      <c r="AO26" s="30" t="s">
        <v>35</v>
      </c>
      <c r="AP26" s="31">
        <v>124771</v>
      </c>
      <c r="AQ26" s="32">
        <f t="shared" si="24"/>
        <v>17</v>
      </c>
      <c r="AR26" s="33">
        <f t="shared" si="25"/>
        <v>1.5717216821532352</v>
      </c>
      <c r="AS26" s="31">
        <v>99032</v>
      </c>
      <c r="AT26" s="32">
        <f t="shared" si="26"/>
        <v>17</v>
      </c>
      <c r="AU26" s="33">
        <f t="shared" si="27"/>
        <v>1.5216124371750237</v>
      </c>
      <c r="AV26" s="31">
        <v>56385</v>
      </c>
      <c r="AW26" s="32">
        <f t="shared" si="28"/>
        <v>21</v>
      </c>
      <c r="AX26" s="33">
        <f t="shared" si="29"/>
        <v>0.98369149927250266</v>
      </c>
      <c r="AY26" s="30" t="s">
        <v>35</v>
      </c>
      <c r="AZ26" s="31">
        <v>355335</v>
      </c>
      <c r="BA26" s="32">
        <f t="shared" si="30"/>
        <v>20</v>
      </c>
      <c r="BB26" s="33">
        <f t="shared" si="31"/>
        <v>1.3938102406602142</v>
      </c>
      <c r="BC26" s="31">
        <v>32046</v>
      </c>
      <c r="BD26" s="32">
        <f t="shared" si="32"/>
        <v>17</v>
      </c>
      <c r="BE26" s="33">
        <f t="shared" si="33"/>
        <v>2.1002367239295645</v>
      </c>
      <c r="BF26" s="31">
        <v>133454</v>
      </c>
      <c r="BG26" s="32">
        <f t="shared" si="34"/>
        <v>23</v>
      </c>
      <c r="BH26" s="33">
        <f t="shared" si="35"/>
        <v>1.0600135553758869</v>
      </c>
      <c r="BJ26" s="34"/>
      <c r="BK26" s="34"/>
    </row>
    <row r="27" spans="1:63" ht="14.25" customHeight="1" x14ac:dyDescent="0.15">
      <c r="A27" s="30" t="s">
        <v>36</v>
      </c>
      <c r="B27" s="31">
        <v>7410272</v>
      </c>
      <c r="C27" s="32">
        <f t="shared" si="0"/>
        <v>10</v>
      </c>
      <c r="D27" s="33">
        <f t="shared" si="1"/>
        <v>3.0287155427281514</v>
      </c>
      <c r="E27" s="31">
        <v>32007</v>
      </c>
      <c r="F27" s="32">
        <f t="shared" si="2"/>
        <v>6</v>
      </c>
      <c r="G27" s="33">
        <f t="shared" si="3"/>
        <v>3.5609665464732441</v>
      </c>
      <c r="H27" s="31">
        <v>2394</v>
      </c>
      <c r="I27" s="32">
        <f t="shared" si="4"/>
        <v>18</v>
      </c>
      <c r="J27" s="33">
        <f t="shared" si="5"/>
        <v>1.1889803276897328</v>
      </c>
      <c r="K27" s="30" t="s">
        <v>36</v>
      </c>
      <c r="L27" s="31">
        <v>459994</v>
      </c>
      <c r="M27" s="32">
        <f t="shared" si="6"/>
        <v>10</v>
      </c>
      <c r="N27" s="33">
        <f t="shared" si="7"/>
        <v>2.93249643043591</v>
      </c>
      <c r="O27" s="31">
        <v>2449253</v>
      </c>
      <c r="P27" s="32">
        <f t="shared" si="8"/>
        <v>6</v>
      </c>
      <c r="Q27" s="33">
        <f t="shared" si="9"/>
        <v>5.0403497069264294</v>
      </c>
      <c r="R27" s="31">
        <v>75278</v>
      </c>
      <c r="S27" s="32">
        <f t="shared" si="10"/>
        <v>9</v>
      </c>
      <c r="T27" s="33">
        <f t="shared" si="11"/>
        <v>2.7286412361276189</v>
      </c>
      <c r="U27" s="30" t="s">
        <v>36</v>
      </c>
      <c r="V27" s="31">
        <v>123721</v>
      </c>
      <c r="W27" s="32">
        <f t="shared" si="12"/>
        <v>12</v>
      </c>
      <c r="X27" s="33">
        <f t="shared" si="13"/>
        <v>0.94180410206723275</v>
      </c>
      <c r="Y27" s="31">
        <v>461101</v>
      </c>
      <c r="Z27" s="32">
        <f t="shared" si="14"/>
        <v>10</v>
      </c>
      <c r="AA27" s="33">
        <f t="shared" si="15"/>
        <v>3.2708178842911844</v>
      </c>
      <c r="AB27" s="31">
        <v>1451308</v>
      </c>
      <c r="AC27" s="32">
        <f t="shared" si="16"/>
        <v>10</v>
      </c>
      <c r="AD27" s="33">
        <f t="shared" si="17"/>
        <v>2.8290504472099229</v>
      </c>
      <c r="AE27" s="30" t="s">
        <v>36</v>
      </c>
      <c r="AF27" s="31">
        <v>414068</v>
      </c>
      <c r="AG27" s="32">
        <f t="shared" si="18"/>
        <v>10</v>
      </c>
      <c r="AH27" s="33">
        <f t="shared" si="19"/>
        <v>2.201932788052722</v>
      </c>
      <c r="AI27" s="31">
        <v>157684</v>
      </c>
      <c r="AJ27" s="32">
        <f t="shared" si="20"/>
        <v>11</v>
      </c>
      <c r="AK27" s="33">
        <f t="shared" si="21"/>
        <v>1.9039762487161649</v>
      </c>
      <c r="AL27" s="31">
        <v>214859</v>
      </c>
      <c r="AM27" s="32">
        <f t="shared" si="22"/>
        <v>12</v>
      </c>
      <c r="AN27" s="33">
        <f t="shared" si="23"/>
        <v>1.9321687449612617</v>
      </c>
      <c r="AO27" s="30" t="s">
        <v>36</v>
      </c>
      <c r="AP27" s="31">
        <v>258030</v>
      </c>
      <c r="AQ27" s="32">
        <f t="shared" si="24"/>
        <v>10</v>
      </c>
      <c r="AR27" s="33">
        <f t="shared" si="25"/>
        <v>3.2503654346442623</v>
      </c>
      <c r="AS27" s="31">
        <v>189543</v>
      </c>
      <c r="AT27" s="32">
        <f t="shared" si="26"/>
        <v>10</v>
      </c>
      <c r="AU27" s="33">
        <f t="shared" si="27"/>
        <v>2.9123009348439446</v>
      </c>
      <c r="AV27" s="31">
        <v>111689</v>
      </c>
      <c r="AW27" s="32">
        <f t="shared" si="28"/>
        <v>13</v>
      </c>
      <c r="AX27" s="33">
        <f t="shared" si="29"/>
        <v>1.948523895756789</v>
      </c>
      <c r="AY27" s="30" t="s">
        <v>36</v>
      </c>
      <c r="AZ27" s="31">
        <v>622239</v>
      </c>
      <c r="BA27" s="32">
        <f t="shared" si="30"/>
        <v>10</v>
      </c>
      <c r="BB27" s="33">
        <f t="shared" si="31"/>
        <v>2.4407477178948627</v>
      </c>
      <c r="BC27" s="31">
        <v>69980</v>
      </c>
      <c r="BD27" s="32">
        <f t="shared" si="32"/>
        <v>5</v>
      </c>
      <c r="BE27" s="33">
        <f t="shared" si="33"/>
        <v>4.5863622898518051</v>
      </c>
      <c r="BF27" s="31">
        <v>317124</v>
      </c>
      <c r="BG27" s="32">
        <f t="shared" si="34"/>
        <v>10</v>
      </c>
      <c r="BH27" s="33">
        <f t="shared" si="35"/>
        <v>2.5188884464686163</v>
      </c>
      <c r="BJ27" s="34"/>
      <c r="BK27" s="34"/>
    </row>
    <row r="28" spans="1:63" ht="14.25" customHeight="1" x14ac:dyDescent="0.15">
      <c r="A28" s="30" t="s">
        <v>37</v>
      </c>
      <c r="B28" s="31">
        <v>16034024</v>
      </c>
      <c r="C28" s="32">
        <f t="shared" si="0"/>
        <v>3</v>
      </c>
      <c r="D28" s="33">
        <f t="shared" si="1"/>
        <v>6.5534028577191501</v>
      </c>
      <c r="E28" s="31">
        <v>28116</v>
      </c>
      <c r="F28" s="32">
        <f t="shared" si="2"/>
        <v>9</v>
      </c>
      <c r="G28" s="33">
        <f t="shared" si="3"/>
        <v>3.1280699665898628</v>
      </c>
      <c r="H28" s="31">
        <v>3231</v>
      </c>
      <c r="I28" s="32">
        <f t="shared" si="4"/>
        <v>11</v>
      </c>
      <c r="J28" s="33">
        <f t="shared" si="5"/>
        <v>1.6046764572955416</v>
      </c>
      <c r="K28" s="30" t="s">
        <v>37</v>
      </c>
      <c r="L28" s="31">
        <v>1012126</v>
      </c>
      <c r="M28" s="32">
        <f t="shared" si="6"/>
        <v>3</v>
      </c>
      <c r="N28" s="33">
        <f t="shared" si="7"/>
        <v>6.4523795574537406</v>
      </c>
      <c r="O28" s="31">
        <v>4540891</v>
      </c>
      <c r="P28" s="32">
        <f t="shared" si="8"/>
        <v>1</v>
      </c>
      <c r="Q28" s="33">
        <f t="shared" si="9"/>
        <v>9.3447588391378353</v>
      </c>
      <c r="R28" s="31">
        <v>168946</v>
      </c>
      <c r="S28" s="32">
        <f t="shared" si="10"/>
        <v>3</v>
      </c>
      <c r="T28" s="33">
        <f t="shared" si="11"/>
        <v>6.123874469019059</v>
      </c>
      <c r="U28" s="30" t="s">
        <v>37</v>
      </c>
      <c r="V28" s="31">
        <v>626191</v>
      </c>
      <c r="W28" s="32">
        <f t="shared" si="12"/>
        <v>4</v>
      </c>
      <c r="X28" s="33">
        <f t="shared" si="13"/>
        <v>4.7667675857581377</v>
      </c>
      <c r="Y28" s="31">
        <v>1045992</v>
      </c>
      <c r="Z28" s="32">
        <f t="shared" si="14"/>
        <v>3</v>
      </c>
      <c r="AA28" s="33">
        <f t="shared" si="15"/>
        <v>7.4197395807545519</v>
      </c>
      <c r="AB28" s="31">
        <v>3344054</v>
      </c>
      <c r="AC28" s="32">
        <f t="shared" si="16"/>
        <v>3</v>
      </c>
      <c r="AD28" s="33">
        <f t="shared" si="17"/>
        <v>6.5186007823247252</v>
      </c>
      <c r="AE28" s="30" t="s">
        <v>37</v>
      </c>
      <c r="AF28" s="31">
        <v>893687</v>
      </c>
      <c r="AG28" s="32">
        <f t="shared" si="18"/>
        <v>4</v>
      </c>
      <c r="AH28" s="33">
        <f t="shared" si="19"/>
        <v>4.7524529969871452</v>
      </c>
      <c r="AI28" s="31">
        <v>426394</v>
      </c>
      <c r="AJ28" s="32">
        <f t="shared" si="20"/>
        <v>4</v>
      </c>
      <c r="AK28" s="33">
        <f t="shared" si="21"/>
        <v>5.1485505732672969</v>
      </c>
      <c r="AL28" s="31">
        <v>628042</v>
      </c>
      <c r="AM28" s="32">
        <f t="shared" si="22"/>
        <v>4</v>
      </c>
      <c r="AN28" s="33">
        <f t="shared" si="23"/>
        <v>5.6478114620423661</v>
      </c>
      <c r="AO28" s="30" t="s">
        <v>37</v>
      </c>
      <c r="AP28" s="31">
        <v>508868</v>
      </c>
      <c r="AQ28" s="32">
        <f t="shared" si="24"/>
        <v>4</v>
      </c>
      <c r="AR28" s="33">
        <f t="shared" si="25"/>
        <v>6.4101343177016492</v>
      </c>
      <c r="AS28" s="31">
        <v>424393</v>
      </c>
      <c r="AT28" s="32">
        <f t="shared" si="26"/>
        <v>4</v>
      </c>
      <c r="AU28" s="33">
        <f t="shared" si="27"/>
        <v>6.5207374086155978</v>
      </c>
      <c r="AV28" s="31">
        <v>316395</v>
      </c>
      <c r="AW28" s="32">
        <f t="shared" si="28"/>
        <v>4</v>
      </c>
      <c r="AX28" s="33">
        <f t="shared" si="29"/>
        <v>5.5198203762050806</v>
      </c>
      <c r="AY28" s="30" t="s">
        <v>37</v>
      </c>
      <c r="AZ28" s="31">
        <v>1183297</v>
      </c>
      <c r="BA28" s="32">
        <f t="shared" si="30"/>
        <v>4</v>
      </c>
      <c r="BB28" s="33">
        <f t="shared" si="31"/>
        <v>4.6415114647938127</v>
      </c>
      <c r="BC28" s="31">
        <v>77954</v>
      </c>
      <c r="BD28" s="32">
        <f t="shared" si="32"/>
        <v>4</v>
      </c>
      <c r="BE28" s="33">
        <f t="shared" si="33"/>
        <v>5.1089637888412058</v>
      </c>
      <c r="BF28" s="31">
        <v>805447</v>
      </c>
      <c r="BG28" s="32">
        <f t="shared" si="34"/>
        <v>3</v>
      </c>
      <c r="BH28" s="33">
        <f t="shared" si="35"/>
        <v>6.397595711907039</v>
      </c>
      <c r="BJ28" s="34"/>
      <c r="BK28" s="34"/>
    </row>
    <row r="29" spans="1:63" ht="14.25" customHeight="1" x14ac:dyDescent="0.15">
      <c r="A29" s="30" t="s">
        <v>38</v>
      </c>
      <c r="B29" s="31">
        <v>3131292</v>
      </c>
      <c r="C29" s="32">
        <f t="shared" si="0"/>
        <v>21</v>
      </c>
      <c r="D29" s="33">
        <f t="shared" si="1"/>
        <v>1.27981709027959</v>
      </c>
      <c r="E29" s="31">
        <v>17837</v>
      </c>
      <c r="F29" s="32">
        <f t="shared" si="2"/>
        <v>18</v>
      </c>
      <c r="G29" s="33">
        <f t="shared" si="3"/>
        <v>1.9844709060344068</v>
      </c>
      <c r="H29" s="31">
        <v>1693</v>
      </c>
      <c r="I29" s="32">
        <f t="shared" si="4"/>
        <v>23</v>
      </c>
      <c r="J29" s="33">
        <f t="shared" si="5"/>
        <v>0.84082861101867901</v>
      </c>
      <c r="K29" s="30" t="s">
        <v>38</v>
      </c>
      <c r="L29" s="31">
        <v>187349</v>
      </c>
      <c r="M29" s="32">
        <f t="shared" si="6"/>
        <v>22</v>
      </c>
      <c r="N29" s="33">
        <f t="shared" si="7"/>
        <v>1.1943639998472531</v>
      </c>
      <c r="O29" s="31">
        <v>1091908</v>
      </c>
      <c r="P29" s="32">
        <f t="shared" si="8"/>
        <v>16</v>
      </c>
      <c r="Q29" s="33">
        <f t="shared" si="9"/>
        <v>2.2470517205819993</v>
      </c>
      <c r="R29" s="31">
        <v>30970</v>
      </c>
      <c r="S29" s="32">
        <f t="shared" si="10"/>
        <v>22</v>
      </c>
      <c r="T29" s="33">
        <f t="shared" si="11"/>
        <v>1.1225858694820845</v>
      </c>
      <c r="U29" s="30" t="s">
        <v>38</v>
      </c>
      <c r="V29" s="31">
        <v>38241</v>
      </c>
      <c r="W29" s="32">
        <f t="shared" si="12"/>
        <v>29</v>
      </c>
      <c r="X29" s="33">
        <f t="shared" si="13"/>
        <v>0.29110280928179572</v>
      </c>
      <c r="Y29" s="31">
        <v>217966</v>
      </c>
      <c r="Z29" s="32">
        <f t="shared" si="14"/>
        <v>14</v>
      </c>
      <c r="AA29" s="33">
        <f t="shared" si="15"/>
        <v>1.5461408475961065</v>
      </c>
      <c r="AB29" s="31">
        <v>541516</v>
      </c>
      <c r="AC29" s="32">
        <f t="shared" si="16"/>
        <v>21</v>
      </c>
      <c r="AD29" s="33">
        <f t="shared" si="17"/>
        <v>1.0555830202626382</v>
      </c>
      <c r="AE29" s="30" t="s">
        <v>38</v>
      </c>
      <c r="AF29" s="31">
        <v>166680</v>
      </c>
      <c r="AG29" s="32">
        <f t="shared" si="18"/>
        <v>21</v>
      </c>
      <c r="AH29" s="33">
        <f t="shared" si="19"/>
        <v>0.88637170008942423</v>
      </c>
      <c r="AI29" s="31">
        <v>55985</v>
      </c>
      <c r="AJ29" s="32">
        <f t="shared" si="20"/>
        <v>21</v>
      </c>
      <c r="AK29" s="33">
        <f t="shared" si="21"/>
        <v>0.67599826415092523</v>
      </c>
      <c r="AL29" s="31">
        <v>72842</v>
      </c>
      <c r="AM29" s="32">
        <f t="shared" si="22"/>
        <v>21</v>
      </c>
      <c r="AN29" s="33">
        <f t="shared" si="23"/>
        <v>0.6550483606479981</v>
      </c>
      <c r="AO29" s="30" t="s">
        <v>38</v>
      </c>
      <c r="AP29" s="31">
        <v>110980</v>
      </c>
      <c r="AQ29" s="32">
        <f t="shared" si="24"/>
        <v>19</v>
      </c>
      <c r="AR29" s="33">
        <f t="shared" si="25"/>
        <v>1.3979985115560991</v>
      </c>
      <c r="AS29" s="31">
        <v>74421</v>
      </c>
      <c r="AT29" s="32">
        <f t="shared" si="26"/>
        <v>22</v>
      </c>
      <c r="AU29" s="33">
        <f t="shared" si="27"/>
        <v>1.1434679617396644</v>
      </c>
      <c r="AV29" s="31">
        <v>51677</v>
      </c>
      <c r="AW29" s="32">
        <f t="shared" si="28"/>
        <v>22</v>
      </c>
      <c r="AX29" s="33">
        <f t="shared" si="29"/>
        <v>0.90155583236508152</v>
      </c>
      <c r="AY29" s="30" t="s">
        <v>38</v>
      </c>
      <c r="AZ29" s="31">
        <v>312894</v>
      </c>
      <c r="BA29" s="32">
        <f t="shared" si="30"/>
        <v>25</v>
      </c>
      <c r="BB29" s="33">
        <f t="shared" si="31"/>
        <v>1.2273343786599606</v>
      </c>
      <c r="BC29" s="31">
        <v>21665</v>
      </c>
      <c r="BD29" s="32">
        <f t="shared" si="32"/>
        <v>27</v>
      </c>
      <c r="BE29" s="33">
        <f t="shared" si="33"/>
        <v>1.4198848100834431</v>
      </c>
      <c r="BF29" s="31">
        <v>136668</v>
      </c>
      <c r="BG29" s="32">
        <f t="shared" si="34"/>
        <v>22</v>
      </c>
      <c r="BH29" s="33">
        <f t="shared" si="35"/>
        <v>1.0855420788145107</v>
      </c>
      <c r="BJ29" s="34"/>
      <c r="BK29" s="34"/>
    </row>
    <row r="30" spans="1:63" ht="14.25" customHeight="1" x14ac:dyDescent="0.15">
      <c r="A30" s="30" t="s">
        <v>39</v>
      </c>
      <c r="B30" s="31">
        <v>2475765</v>
      </c>
      <c r="C30" s="32">
        <f t="shared" si="0"/>
        <v>23</v>
      </c>
      <c r="D30" s="33">
        <f t="shared" si="1"/>
        <v>1.0118910528037786</v>
      </c>
      <c r="E30" s="31">
        <v>8158</v>
      </c>
      <c r="F30" s="32">
        <f t="shared" si="2"/>
        <v>38</v>
      </c>
      <c r="G30" s="33">
        <f t="shared" si="3"/>
        <v>0.90762536589273368</v>
      </c>
      <c r="H30" s="31">
        <v>679</v>
      </c>
      <c r="I30" s="32">
        <f t="shared" si="4"/>
        <v>40</v>
      </c>
      <c r="J30" s="33">
        <f t="shared" si="5"/>
        <v>0.33722541457866689</v>
      </c>
      <c r="K30" s="30" t="s">
        <v>39</v>
      </c>
      <c r="L30" s="31">
        <v>124884</v>
      </c>
      <c r="M30" s="32">
        <f t="shared" si="6"/>
        <v>37</v>
      </c>
      <c r="N30" s="33">
        <f t="shared" si="7"/>
        <v>0.79614491540880583</v>
      </c>
      <c r="O30" s="31">
        <v>1137084</v>
      </c>
      <c r="P30" s="32">
        <f t="shared" si="8"/>
        <v>15</v>
      </c>
      <c r="Q30" s="33">
        <f t="shared" si="9"/>
        <v>2.3400200004453322</v>
      </c>
      <c r="R30" s="31">
        <v>7748</v>
      </c>
      <c r="S30" s="32">
        <f t="shared" si="10"/>
        <v>40</v>
      </c>
      <c r="T30" s="33">
        <f t="shared" si="11"/>
        <v>0.28084582876161418</v>
      </c>
      <c r="U30" s="30" t="s">
        <v>39</v>
      </c>
      <c r="V30" s="31">
        <v>23269</v>
      </c>
      <c r="W30" s="32">
        <f t="shared" si="12"/>
        <v>42</v>
      </c>
      <c r="X30" s="33">
        <f t="shared" si="13"/>
        <v>0.17713112285709329</v>
      </c>
      <c r="Y30" s="31">
        <v>114159</v>
      </c>
      <c r="Z30" s="32">
        <f t="shared" si="14"/>
        <v>26</v>
      </c>
      <c r="AA30" s="33">
        <f t="shared" si="15"/>
        <v>0.80978635668280341</v>
      </c>
      <c r="AB30" s="31">
        <v>345192</v>
      </c>
      <c r="AC30" s="32">
        <f t="shared" si="16"/>
        <v>33</v>
      </c>
      <c r="AD30" s="33">
        <f t="shared" si="17"/>
        <v>0.67288651476687777</v>
      </c>
      <c r="AE30" s="30" t="s">
        <v>39</v>
      </c>
      <c r="AF30" s="31">
        <v>115923</v>
      </c>
      <c r="AG30" s="32">
        <f t="shared" si="18"/>
        <v>30</v>
      </c>
      <c r="AH30" s="33">
        <f t="shared" si="19"/>
        <v>0.61645588306615262</v>
      </c>
      <c r="AI30" s="31">
        <v>47690</v>
      </c>
      <c r="AJ30" s="32">
        <f t="shared" si="20"/>
        <v>26</v>
      </c>
      <c r="AK30" s="33">
        <f t="shared" si="21"/>
        <v>0.57583919295092656</v>
      </c>
      <c r="AL30" s="31">
        <v>62417</v>
      </c>
      <c r="AM30" s="32">
        <f t="shared" si="22"/>
        <v>24</v>
      </c>
      <c r="AN30" s="33">
        <f t="shared" si="23"/>
        <v>0.56129916156291837</v>
      </c>
      <c r="AO30" s="30" t="s">
        <v>39</v>
      </c>
      <c r="AP30" s="31">
        <v>77234</v>
      </c>
      <c r="AQ30" s="32">
        <f t="shared" si="24"/>
        <v>27</v>
      </c>
      <c r="AR30" s="33">
        <f t="shared" si="25"/>
        <v>0.97290518148786953</v>
      </c>
      <c r="AS30" s="31">
        <v>62096</v>
      </c>
      <c r="AT30" s="32">
        <f t="shared" si="26"/>
        <v>28</v>
      </c>
      <c r="AU30" s="33">
        <f t="shared" si="27"/>
        <v>0.95409610932648314</v>
      </c>
      <c r="AV30" s="31">
        <v>51200</v>
      </c>
      <c r="AW30" s="32">
        <f t="shared" si="28"/>
        <v>23</v>
      </c>
      <c r="AX30" s="33">
        <f t="shared" si="29"/>
        <v>0.89323410060746888</v>
      </c>
      <c r="AY30" s="30" t="s">
        <v>39</v>
      </c>
      <c r="AZ30" s="31">
        <v>199019</v>
      </c>
      <c r="BA30" s="32">
        <f t="shared" si="30"/>
        <v>38</v>
      </c>
      <c r="BB30" s="33">
        <f t="shared" si="31"/>
        <v>0.7806569020387949</v>
      </c>
      <c r="BC30" s="31">
        <v>15166</v>
      </c>
      <c r="BD30" s="32">
        <f t="shared" si="32"/>
        <v>38</v>
      </c>
      <c r="BE30" s="33">
        <f t="shared" si="33"/>
        <v>0.99395213615165012</v>
      </c>
      <c r="BF30" s="31">
        <v>83847</v>
      </c>
      <c r="BG30" s="32">
        <f t="shared" si="34"/>
        <v>30</v>
      </c>
      <c r="BH30" s="33">
        <f t="shared" si="35"/>
        <v>0.66598945387625685</v>
      </c>
      <c r="BJ30" s="34"/>
      <c r="BK30" s="34"/>
    </row>
    <row r="31" spans="1:63" ht="14.25" customHeight="1" x14ac:dyDescent="0.15">
      <c r="A31" s="30" t="s">
        <v>40</v>
      </c>
      <c r="B31" s="31">
        <v>4040213</v>
      </c>
      <c r="C31" s="32">
        <f t="shared" si="0"/>
        <v>13</v>
      </c>
      <c r="D31" s="33">
        <f t="shared" si="1"/>
        <v>1.6513099531342887</v>
      </c>
      <c r="E31" s="31">
        <v>8001</v>
      </c>
      <c r="F31" s="32">
        <f t="shared" si="2"/>
        <v>39</v>
      </c>
      <c r="G31" s="33">
        <f t="shared" si="3"/>
        <v>0.89015819471779389</v>
      </c>
      <c r="H31" s="31">
        <v>1291</v>
      </c>
      <c r="I31" s="32">
        <f t="shared" si="4"/>
        <v>30</v>
      </c>
      <c r="J31" s="33">
        <f t="shared" si="5"/>
        <v>0.6411752727850647</v>
      </c>
      <c r="K31" s="30" t="s">
        <v>40</v>
      </c>
      <c r="L31" s="31">
        <v>222939</v>
      </c>
      <c r="M31" s="32">
        <f t="shared" si="6"/>
        <v>20</v>
      </c>
      <c r="N31" s="33">
        <f t="shared" si="7"/>
        <v>1.4212529330924999</v>
      </c>
      <c r="O31" s="31">
        <v>890304</v>
      </c>
      <c r="P31" s="32">
        <f t="shared" si="8"/>
        <v>20</v>
      </c>
      <c r="Q31" s="33">
        <f t="shared" si="9"/>
        <v>1.8321682184222812</v>
      </c>
      <c r="R31" s="31">
        <v>18368</v>
      </c>
      <c r="S31" s="32">
        <f t="shared" si="10"/>
        <v>32</v>
      </c>
      <c r="T31" s="33">
        <f t="shared" si="11"/>
        <v>0.66579455119944875</v>
      </c>
      <c r="U31" s="30" t="s">
        <v>40</v>
      </c>
      <c r="V31" s="31">
        <v>88968</v>
      </c>
      <c r="W31" s="32">
        <f t="shared" si="12"/>
        <v>14</v>
      </c>
      <c r="X31" s="33">
        <f t="shared" si="13"/>
        <v>0.67725307225707487</v>
      </c>
      <c r="Y31" s="31">
        <v>203720</v>
      </c>
      <c r="Z31" s="32">
        <f t="shared" si="14"/>
        <v>17</v>
      </c>
      <c r="AA31" s="33">
        <f t="shared" si="15"/>
        <v>1.4450869102166339</v>
      </c>
      <c r="AB31" s="31">
        <v>856442</v>
      </c>
      <c r="AC31" s="32">
        <f t="shared" si="16"/>
        <v>14</v>
      </c>
      <c r="AD31" s="33">
        <f t="shared" si="17"/>
        <v>1.6694716925072837</v>
      </c>
      <c r="AE31" s="30" t="s">
        <v>40</v>
      </c>
      <c r="AF31" s="31">
        <v>328594</v>
      </c>
      <c r="AG31" s="32">
        <f t="shared" si="18"/>
        <v>11</v>
      </c>
      <c r="AH31" s="33">
        <f t="shared" si="19"/>
        <v>1.7473987426156963</v>
      </c>
      <c r="AI31" s="31">
        <v>134291</v>
      </c>
      <c r="AJ31" s="32">
        <f t="shared" si="20"/>
        <v>12</v>
      </c>
      <c r="AK31" s="33">
        <f t="shared" si="21"/>
        <v>1.621514385837133</v>
      </c>
      <c r="AL31" s="31">
        <v>148498</v>
      </c>
      <c r="AM31" s="32">
        <f t="shared" si="22"/>
        <v>13</v>
      </c>
      <c r="AN31" s="33">
        <f t="shared" si="23"/>
        <v>1.3354022605022708</v>
      </c>
      <c r="AO31" s="30" t="s">
        <v>40</v>
      </c>
      <c r="AP31" s="31">
        <v>190772</v>
      </c>
      <c r="AQ31" s="32">
        <f t="shared" si="24"/>
        <v>11</v>
      </c>
      <c r="AR31" s="33">
        <f t="shared" si="25"/>
        <v>2.4031264376156076</v>
      </c>
      <c r="AS31" s="31">
        <v>110511</v>
      </c>
      <c r="AT31" s="32">
        <f t="shared" si="26"/>
        <v>14</v>
      </c>
      <c r="AU31" s="33">
        <f t="shared" si="27"/>
        <v>1.6979856212602902</v>
      </c>
      <c r="AV31" s="31">
        <v>210422</v>
      </c>
      <c r="AW31" s="32">
        <f t="shared" si="28"/>
        <v>9</v>
      </c>
      <c r="AX31" s="33">
        <f t="shared" si="29"/>
        <v>3.6710176937114225</v>
      </c>
      <c r="AY31" s="30" t="s">
        <v>40</v>
      </c>
      <c r="AZ31" s="31">
        <v>440724</v>
      </c>
      <c r="BA31" s="32">
        <f t="shared" si="30"/>
        <v>13</v>
      </c>
      <c r="BB31" s="33">
        <f t="shared" si="31"/>
        <v>1.7287506845785872</v>
      </c>
      <c r="BC31" s="31">
        <v>22017</v>
      </c>
      <c r="BD31" s="32">
        <f t="shared" si="32"/>
        <v>26</v>
      </c>
      <c r="BE31" s="33">
        <f t="shared" si="33"/>
        <v>1.4429542517243097</v>
      </c>
      <c r="BF31" s="31">
        <v>164351</v>
      </c>
      <c r="BG31" s="32">
        <f t="shared" si="34"/>
        <v>15</v>
      </c>
      <c r="BH31" s="33">
        <f t="shared" si="35"/>
        <v>1.3054257484944805</v>
      </c>
      <c r="BJ31" s="34"/>
      <c r="BK31" s="34"/>
    </row>
    <row r="32" spans="1:63" ht="14.25" customHeight="1" x14ac:dyDescent="0.15">
      <c r="A32" s="30" t="s">
        <v>41</v>
      </c>
      <c r="B32" s="31">
        <v>20214818</v>
      </c>
      <c r="C32" s="32">
        <f t="shared" si="0"/>
        <v>2</v>
      </c>
      <c r="D32" s="33">
        <f t="shared" si="1"/>
        <v>8.2621708717332911</v>
      </c>
      <c r="E32" s="31">
        <v>6540</v>
      </c>
      <c r="F32" s="32">
        <f t="shared" si="2"/>
        <v>42</v>
      </c>
      <c r="G32" s="33">
        <f t="shared" si="3"/>
        <v>0.72761337251023273</v>
      </c>
      <c r="H32" s="31">
        <v>805</v>
      </c>
      <c r="I32" s="32">
        <f t="shared" si="4"/>
        <v>38</v>
      </c>
      <c r="J32" s="33">
        <f t="shared" si="5"/>
        <v>0.39980332656233702</v>
      </c>
      <c r="K32" s="30" t="s">
        <v>41</v>
      </c>
      <c r="L32" s="31">
        <v>1164780</v>
      </c>
      <c r="M32" s="32">
        <f t="shared" si="6"/>
        <v>2</v>
      </c>
      <c r="N32" s="33">
        <f t="shared" si="7"/>
        <v>7.4255603165326924</v>
      </c>
      <c r="O32" s="31">
        <v>3668507</v>
      </c>
      <c r="P32" s="32">
        <f t="shared" si="8"/>
        <v>3</v>
      </c>
      <c r="Q32" s="33">
        <f t="shared" si="9"/>
        <v>7.5494684225384452</v>
      </c>
      <c r="R32" s="31">
        <v>117839</v>
      </c>
      <c r="S32" s="32">
        <f t="shared" si="10"/>
        <v>5</v>
      </c>
      <c r="T32" s="33">
        <f t="shared" si="11"/>
        <v>4.2713721754568725</v>
      </c>
      <c r="U32" s="30" t="s">
        <v>41</v>
      </c>
      <c r="V32" s="31">
        <v>1391945</v>
      </c>
      <c r="W32" s="32">
        <f t="shared" si="12"/>
        <v>2</v>
      </c>
      <c r="X32" s="33">
        <f t="shared" si="13"/>
        <v>10.595933680231926</v>
      </c>
      <c r="Y32" s="31">
        <v>1254412</v>
      </c>
      <c r="Z32" s="32">
        <f t="shared" si="14"/>
        <v>2</v>
      </c>
      <c r="AA32" s="33">
        <f t="shared" si="15"/>
        <v>8.8981659199816825</v>
      </c>
      <c r="AB32" s="31">
        <v>5056876</v>
      </c>
      <c r="AC32" s="32">
        <f t="shared" si="16"/>
        <v>2</v>
      </c>
      <c r="AD32" s="33">
        <f t="shared" si="17"/>
        <v>9.8574233100659043</v>
      </c>
      <c r="AE32" s="30" t="s">
        <v>41</v>
      </c>
      <c r="AF32" s="31">
        <v>1582720</v>
      </c>
      <c r="AG32" s="32">
        <f t="shared" si="18"/>
        <v>2</v>
      </c>
      <c r="AH32" s="33">
        <f t="shared" si="19"/>
        <v>8.4165959753151753</v>
      </c>
      <c r="AI32" s="31">
        <v>922392</v>
      </c>
      <c r="AJ32" s="32">
        <f t="shared" si="20"/>
        <v>2</v>
      </c>
      <c r="AK32" s="33">
        <f t="shared" si="21"/>
        <v>11.137543821857644</v>
      </c>
      <c r="AL32" s="31">
        <v>771140</v>
      </c>
      <c r="AM32" s="32">
        <f t="shared" si="22"/>
        <v>3</v>
      </c>
      <c r="AN32" s="33">
        <f t="shared" si="23"/>
        <v>6.9346529863279045</v>
      </c>
      <c r="AO32" s="30" t="s">
        <v>41</v>
      </c>
      <c r="AP32" s="31">
        <v>608956</v>
      </c>
      <c r="AQ32" s="32">
        <f t="shared" si="24"/>
        <v>2</v>
      </c>
      <c r="AR32" s="33">
        <f t="shared" si="25"/>
        <v>7.6709279293850772</v>
      </c>
      <c r="AS32" s="31">
        <v>426932</v>
      </c>
      <c r="AT32" s="32">
        <f t="shared" si="26"/>
        <v>3</v>
      </c>
      <c r="AU32" s="33">
        <f t="shared" si="27"/>
        <v>6.5597487784555222</v>
      </c>
      <c r="AV32" s="31">
        <v>467252</v>
      </c>
      <c r="AW32" s="32">
        <f t="shared" si="28"/>
        <v>2</v>
      </c>
      <c r="AX32" s="33">
        <f t="shared" si="29"/>
        <v>8.1516683589265835</v>
      </c>
      <c r="AY32" s="30" t="s">
        <v>41</v>
      </c>
      <c r="AZ32" s="31">
        <v>1643746</v>
      </c>
      <c r="BA32" s="32">
        <f t="shared" si="30"/>
        <v>2</v>
      </c>
      <c r="BB32" s="33">
        <f t="shared" si="31"/>
        <v>6.4476339449934983</v>
      </c>
      <c r="BC32" s="31">
        <v>59889</v>
      </c>
      <c r="BD32" s="32">
        <f t="shared" si="32"/>
        <v>7</v>
      </c>
      <c r="BE32" s="33">
        <f t="shared" si="33"/>
        <v>3.9250164500848062</v>
      </c>
      <c r="BF32" s="31">
        <v>1070087</v>
      </c>
      <c r="BG32" s="32">
        <f t="shared" si="34"/>
        <v>2</v>
      </c>
      <c r="BH32" s="33">
        <f t="shared" si="35"/>
        <v>8.4996082952291925</v>
      </c>
      <c r="BJ32" s="34"/>
      <c r="BK32" s="34"/>
    </row>
    <row r="33" spans="1:63" ht="14.25" customHeight="1" x14ac:dyDescent="0.15">
      <c r="A33" s="30" t="s">
        <v>42</v>
      </c>
      <c r="B33" s="31">
        <v>8819755</v>
      </c>
      <c r="C33" s="32">
        <f t="shared" si="0"/>
        <v>6</v>
      </c>
      <c r="D33" s="33">
        <f t="shared" si="1"/>
        <v>3.6047973747190825</v>
      </c>
      <c r="E33" s="31">
        <v>17411</v>
      </c>
      <c r="F33" s="32">
        <f t="shared" si="2"/>
        <v>19</v>
      </c>
      <c r="G33" s="33">
        <f t="shared" si="3"/>
        <v>1.9370759065406209</v>
      </c>
      <c r="H33" s="31">
        <v>2636</v>
      </c>
      <c r="I33" s="32">
        <f t="shared" si="4"/>
        <v>13</v>
      </c>
      <c r="J33" s="33">
        <f t="shared" si="5"/>
        <v>1.309169650705988</v>
      </c>
      <c r="K33" s="30" t="s">
        <v>42</v>
      </c>
      <c r="L33" s="31">
        <v>508688</v>
      </c>
      <c r="M33" s="32">
        <f t="shared" si="6"/>
        <v>9</v>
      </c>
      <c r="N33" s="33">
        <f t="shared" si="7"/>
        <v>3.2429243516341133</v>
      </c>
      <c r="O33" s="31">
        <v>2300549</v>
      </c>
      <c r="P33" s="32">
        <f t="shared" si="8"/>
        <v>7</v>
      </c>
      <c r="Q33" s="33">
        <f t="shared" si="9"/>
        <v>4.7343298050139735</v>
      </c>
      <c r="R33" s="31">
        <v>61461</v>
      </c>
      <c r="S33" s="32">
        <f t="shared" si="10"/>
        <v>11</v>
      </c>
      <c r="T33" s="33">
        <f t="shared" si="11"/>
        <v>2.2278091741762478</v>
      </c>
      <c r="U33" s="30" t="s">
        <v>42</v>
      </c>
      <c r="V33" s="31">
        <v>157393</v>
      </c>
      <c r="W33" s="32">
        <f t="shared" si="12"/>
        <v>10</v>
      </c>
      <c r="X33" s="33">
        <f t="shared" si="13"/>
        <v>1.1981262116913698</v>
      </c>
      <c r="Y33" s="31">
        <v>555723</v>
      </c>
      <c r="Z33" s="32">
        <f t="shared" si="14"/>
        <v>7</v>
      </c>
      <c r="AA33" s="33">
        <f t="shared" si="15"/>
        <v>3.9420186187233384</v>
      </c>
      <c r="AB33" s="31">
        <v>1885074</v>
      </c>
      <c r="AC33" s="32">
        <f t="shared" si="16"/>
        <v>7</v>
      </c>
      <c r="AD33" s="33">
        <f t="shared" si="17"/>
        <v>3.6745952221883975</v>
      </c>
      <c r="AE33" s="30" t="s">
        <v>42</v>
      </c>
      <c r="AF33" s="31">
        <v>551969</v>
      </c>
      <c r="AG33" s="32">
        <f t="shared" si="18"/>
        <v>8</v>
      </c>
      <c r="AH33" s="33">
        <f t="shared" si="19"/>
        <v>2.9352633844891973</v>
      </c>
      <c r="AI33" s="31">
        <v>281416</v>
      </c>
      <c r="AJ33" s="32">
        <f t="shared" si="20"/>
        <v>6</v>
      </c>
      <c r="AK33" s="33">
        <f t="shared" si="21"/>
        <v>3.3979945968437399</v>
      </c>
      <c r="AL33" s="31">
        <v>310257</v>
      </c>
      <c r="AM33" s="32">
        <f t="shared" si="22"/>
        <v>8</v>
      </c>
      <c r="AN33" s="33">
        <f t="shared" si="23"/>
        <v>2.7900570993323348</v>
      </c>
      <c r="AO33" s="30" t="s">
        <v>42</v>
      </c>
      <c r="AP33" s="31">
        <v>324871</v>
      </c>
      <c r="AQ33" s="32">
        <f t="shared" si="24"/>
        <v>6</v>
      </c>
      <c r="AR33" s="33">
        <f t="shared" si="25"/>
        <v>4.0923515448525993</v>
      </c>
      <c r="AS33" s="31">
        <v>241235</v>
      </c>
      <c r="AT33" s="32">
        <f t="shared" si="26"/>
        <v>9</v>
      </c>
      <c r="AU33" s="33">
        <f t="shared" si="27"/>
        <v>3.7065410804781975</v>
      </c>
      <c r="AV33" s="31">
        <v>222797</v>
      </c>
      <c r="AW33" s="32">
        <f t="shared" si="28"/>
        <v>7</v>
      </c>
      <c r="AX33" s="33">
        <f t="shared" si="29"/>
        <v>3.8869116779891066</v>
      </c>
      <c r="AY33" s="30" t="s">
        <v>42</v>
      </c>
      <c r="AZ33" s="31">
        <v>935556</v>
      </c>
      <c r="BA33" s="32">
        <f t="shared" si="30"/>
        <v>8</v>
      </c>
      <c r="BB33" s="33">
        <f t="shared" si="31"/>
        <v>3.6697413244152912</v>
      </c>
      <c r="BC33" s="31">
        <v>60643</v>
      </c>
      <c r="BD33" s="32">
        <f t="shared" si="32"/>
        <v>6</v>
      </c>
      <c r="BE33" s="33">
        <f t="shared" si="33"/>
        <v>3.9744322426905261</v>
      </c>
      <c r="BF33" s="31">
        <v>402076</v>
      </c>
      <c r="BG33" s="32">
        <f t="shared" si="34"/>
        <v>9</v>
      </c>
      <c r="BH33" s="33">
        <f t="shared" si="35"/>
        <v>3.1936548195731493</v>
      </c>
      <c r="BJ33" s="34"/>
      <c r="BK33" s="34"/>
    </row>
    <row r="34" spans="1:63" ht="14.25" customHeight="1" x14ac:dyDescent="0.15">
      <c r="A34" s="30" t="s">
        <v>43</v>
      </c>
      <c r="B34" s="31">
        <v>1498054</v>
      </c>
      <c r="C34" s="32">
        <f t="shared" si="0"/>
        <v>38</v>
      </c>
      <c r="D34" s="33">
        <f t="shared" si="1"/>
        <v>0.61228244167637547</v>
      </c>
      <c r="E34" s="31">
        <v>2978</v>
      </c>
      <c r="F34" s="32">
        <f t="shared" si="2"/>
        <v>47</v>
      </c>
      <c r="G34" s="33">
        <f t="shared" si="3"/>
        <v>0.33131997298707538</v>
      </c>
      <c r="H34" s="31">
        <v>263</v>
      </c>
      <c r="I34" s="32">
        <f t="shared" si="4"/>
        <v>46</v>
      </c>
      <c r="J34" s="33">
        <f t="shared" si="5"/>
        <v>0.13061897501353373</v>
      </c>
      <c r="K34" s="30" t="s">
        <v>43</v>
      </c>
      <c r="L34" s="31">
        <v>105102</v>
      </c>
      <c r="M34" s="32">
        <f t="shared" si="6"/>
        <v>42</v>
      </c>
      <c r="N34" s="33">
        <f t="shared" si="7"/>
        <v>0.67003317397982376</v>
      </c>
      <c r="O34" s="31">
        <v>326447</v>
      </c>
      <c r="P34" s="32">
        <f t="shared" si="8"/>
        <v>38</v>
      </c>
      <c r="Q34" s="33">
        <f t="shared" si="9"/>
        <v>0.6717995408302091</v>
      </c>
      <c r="R34" s="31">
        <v>8384</v>
      </c>
      <c r="S34" s="32">
        <f t="shared" si="10"/>
        <v>39</v>
      </c>
      <c r="T34" s="33">
        <f t="shared" si="11"/>
        <v>0.30389925507710031</v>
      </c>
      <c r="U34" s="30" t="s">
        <v>43</v>
      </c>
      <c r="V34" s="31">
        <v>14479</v>
      </c>
      <c r="W34" s="32">
        <f t="shared" si="12"/>
        <v>47</v>
      </c>
      <c r="X34" s="33">
        <f t="shared" si="13"/>
        <v>0.11021881163126278</v>
      </c>
      <c r="Y34" s="31">
        <v>88566</v>
      </c>
      <c r="Z34" s="32">
        <f t="shared" si="14"/>
        <v>34</v>
      </c>
      <c r="AA34" s="33">
        <f t="shared" si="15"/>
        <v>0.62824252547735326</v>
      </c>
      <c r="AB34" s="31">
        <v>283746</v>
      </c>
      <c r="AC34" s="32">
        <f t="shared" si="16"/>
        <v>38</v>
      </c>
      <c r="AD34" s="33">
        <f t="shared" si="17"/>
        <v>0.55310915959536289</v>
      </c>
      <c r="AE34" s="30" t="s">
        <v>43</v>
      </c>
      <c r="AF34" s="31">
        <v>111698</v>
      </c>
      <c r="AG34" s="32">
        <f t="shared" si="18"/>
        <v>33</v>
      </c>
      <c r="AH34" s="33">
        <f t="shared" si="19"/>
        <v>0.59398815788690007</v>
      </c>
      <c r="AI34" s="31">
        <v>49835</v>
      </c>
      <c r="AJ34" s="32">
        <f t="shared" si="20"/>
        <v>23</v>
      </c>
      <c r="AK34" s="33">
        <f t="shared" si="21"/>
        <v>0.60173927827027518</v>
      </c>
      <c r="AL34" s="31">
        <v>30203</v>
      </c>
      <c r="AM34" s="32">
        <f t="shared" si="22"/>
        <v>38</v>
      </c>
      <c r="AN34" s="33">
        <f t="shared" si="23"/>
        <v>0.27160739184332511</v>
      </c>
      <c r="AO34" s="30" t="s">
        <v>43</v>
      </c>
      <c r="AP34" s="31">
        <v>59843</v>
      </c>
      <c r="AQ34" s="32">
        <f t="shared" si="24"/>
        <v>37</v>
      </c>
      <c r="AR34" s="33">
        <f t="shared" si="25"/>
        <v>0.75383334769374333</v>
      </c>
      <c r="AS34" s="31">
        <v>49195</v>
      </c>
      <c r="AT34" s="32">
        <f t="shared" si="26"/>
        <v>35</v>
      </c>
      <c r="AU34" s="33">
        <f t="shared" si="27"/>
        <v>0.75587409975387043</v>
      </c>
      <c r="AV34" s="31">
        <v>68953</v>
      </c>
      <c r="AW34" s="32">
        <f t="shared" si="28"/>
        <v>18</v>
      </c>
      <c r="AX34" s="33">
        <f t="shared" si="29"/>
        <v>1.2029525574059923</v>
      </c>
      <c r="AY34" s="30" t="s">
        <v>43</v>
      </c>
      <c r="AZ34" s="31">
        <v>233811</v>
      </c>
      <c r="BA34" s="32">
        <f t="shared" si="30"/>
        <v>31</v>
      </c>
      <c r="BB34" s="33">
        <f t="shared" si="31"/>
        <v>0.91712937419338192</v>
      </c>
      <c r="BC34" s="31">
        <v>10600</v>
      </c>
      <c r="BD34" s="32">
        <f t="shared" si="32"/>
        <v>46</v>
      </c>
      <c r="BE34" s="33">
        <f t="shared" si="33"/>
        <v>0.69470477668518338</v>
      </c>
      <c r="BF34" s="31">
        <v>53951</v>
      </c>
      <c r="BG34" s="32">
        <f t="shared" si="34"/>
        <v>41</v>
      </c>
      <c r="BH34" s="33">
        <f t="shared" si="35"/>
        <v>0.42852811699974874</v>
      </c>
      <c r="BJ34" s="34"/>
      <c r="BK34" s="34"/>
    </row>
    <row r="35" spans="1:63" ht="14.25" customHeight="1" x14ac:dyDescent="0.15">
      <c r="A35" s="30" t="s">
        <v>44</v>
      </c>
      <c r="B35" s="31">
        <v>1381362</v>
      </c>
      <c r="C35" s="32">
        <f t="shared" si="0"/>
        <v>41</v>
      </c>
      <c r="D35" s="33">
        <f t="shared" si="1"/>
        <v>0.56458825796597545</v>
      </c>
      <c r="E35" s="31">
        <v>5895</v>
      </c>
      <c r="F35" s="32">
        <f t="shared" si="2"/>
        <v>43</v>
      </c>
      <c r="G35" s="33">
        <f t="shared" si="3"/>
        <v>0.65585333806541612</v>
      </c>
      <c r="H35" s="31">
        <v>473</v>
      </c>
      <c r="I35" s="32">
        <f t="shared" si="4"/>
        <v>41</v>
      </c>
      <c r="J35" s="33">
        <f t="shared" si="5"/>
        <v>0.23491549498631728</v>
      </c>
      <c r="K35" s="30" t="s">
        <v>44</v>
      </c>
      <c r="L35" s="31">
        <v>117750</v>
      </c>
      <c r="M35" s="32">
        <f t="shared" si="6"/>
        <v>39</v>
      </c>
      <c r="N35" s="33">
        <f t="shared" si="7"/>
        <v>0.75066512755346471</v>
      </c>
      <c r="O35" s="31">
        <v>358609</v>
      </c>
      <c r="P35" s="32">
        <f t="shared" si="8"/>
        <v>36</v>
      </c>
      <c r="Q35" s="33">
        <f t="shared" si="9"/>
        <v>0.73798614028488674</v>
      </c>
      <c r="R35" s="31">
        <v>8905</v>
      </c>
      <c r="S35" s="32">
        <f t="shared" si="10"/>
        <v>37</v>
      </c>
      <c r="T35" s="33">
        <f t="shared" si="11"/>
        <v>0.32278421594245921</v>
      </c>
      <c r="U35" s="30" t="s">
        <v>44</v>
      </c>
      <c r="V35" s="31">
        <v>15472</v>
      </c>
      <c r="W35" s="32">
        <f t="shared" si="12"/>
        <v>45</v>
      </c>
      <c r="X35" s="33">
        <f t="shared" si="13"/>
        <v>0.11777784747281564</v>
      </c>
      <c r="Y35" s="31">
        <v>75602</v>
      </c>
      <c r="Z35" s="32">
        <f t="shared" si="14"/>
        <v>38</v>
      </c>
      <c r="AA35" s="33">
        <f t="shared" si="15"/>
        <v>0.53628244937265834</v>
      </c>
      <c r="AB35" s="31">
        <v>271844</v>
      </c>
      <c r="AC35" s="32">
        <f t="shared" si="16"/>
        <v>40</v>
      </c>
      <c r="AD35" s="33">
        <f t="shared" si="17"/>
        <v>0.5299084617264801</v>
      </c>
      <c r="AE35" s="30" t="s">
        <v>44</v>
      </c>
      <c r="AF35" s="31">
        <v>87604</v>
      </c>
      <c r="AG35" s="32">
        <f t="shared" si="18"/>
        <v>39</v>
      </c>
      <c r="AH35" s="33">
        <f t="shared" si="19"/>
        <v>0.46586096961023471</v>
      </c>
      <c r="AI35" s="31">
        <v>26656</v>
      </c>
      <c r="AJ35" s="32">
        <f t="shared" si="20"/>
        <v>39</v>
      </c>
      <c r="AK35" s="33">
        <f t="shared" si="21"/>
        <v>0.32186138660725305</v>
      </c>
      <c r="AL35" s="31">
        <v>29109</v>
      </c>
      <c r="AM35" s="32">
        <f t="shared" si="22"/>
        <v>42</v>
      </c>
      <c r="AN35" s="33">
        <f t="shared" si="23"/>
        <v>0.26176934639497235</v>
      </c>
      <c r="AO35" s="30" t="s">
        <v>44</v>
      </c>
      <c r="AP35" s="31">
        <v>52558</v>
      </c>
      <c r="AQ35" s="32">
        <f t="shared" si="24"/>
        <v>39</v>
      </c>
      <c r="AR35" s="33">
        <f t="shared" si="25"/>
        <v>0.66206528897427874</v>
      </c>
      <c r="AS35" s="31">
        <v>35804</v>
      </c>
      <c r="AT35" s="32">
        <f t="shared" si="26"/>
        <v>42</v>
      </c>
      <c r="AU35" s="33">
        <f t="shared" si="27"/>
        <v>0.55012331065326914</v>
      </c>
      <c r="AV35" s="31">
        <v>34785</v>
      </c>
      <c r="AW35" s="32">
        <f t="shared" si="28"/>
        <v>34</v>
      </c>
      <c r="AX35" s="33">
        <f t="shared" si="29"/>
        <v>0.60685836307872665</v>
      </c>
      <c r="AY35" s="30" t="s">
        <v>44</v>
      </c>
      <c r="AZ35" s="31">
        <v>194883</v>
      </c>
      <c r="BA35" s="32">
        <f t="shared" si="30"/>
        <v>39</v>
      </c>
      <c r="BB35" s="33">
        <f t="shared" si="31"/>
        <v>0.76443334073644464</v>
      </c>
      <c r="BC35" s="31">
        <v>17057</v>
      </c>
      <c r="BD35" s="32">
        <f t="shared" si="32"/>
        <v>33</v>
      </c>
      <c r="BE35" s="33">
        <f t="shared" si="33"/>
        <v>1.1178848467848277</v>
      </c>
      <c r="BF35" s="31">
        <v>48356</v>
      </c>
      <c r="BG35" s="32">
        <f t="shared" si="34"/>
        <v>43</v>
      </c>
      <c r="BH35" s="33">
        <f t="shared" si="35"/>
        <v>0.38408751692535542</v>
      </c>
      <c r="BJ35" s="34"/>
      <c r="BK35" s="34"/>
    </row>
    <row r="36" spans="1:63" ht="14.25" customHeight="1" x14ac:dyDescent="0.15">
      <c r="A36" s="30" t="s">
        <v>45</v>
      </c>
      <c r="B36" s="31">
        <v>776278</v>
      </c>
      <c r="C36" s="32">
        <f t="shared" si="0"/>
        <v>47</v>
      </c>
      <c r="D36" s="33">
        <f t="shared" si="1"/>
        <v>0.31727920973453116</v>
      </c>
      <c r="E36" s="31">
        <v>8681</v>
      </c>
      <c r="F36" s="32">
        <f t="shared" si="2"/>
        <v>35</v>
      </c>
      <c r="G36" s="33">
        <f t="shared" si="3"/>
        <v>0.965812184520081</v>
      </c>
      <c r="H36" s="31">
        <v>247</v>
      </c>
      <c r="I36" s="32">
        <f t="shared" si="4"/>
        <v>47</v>
      </c>
      <c r="J36" s="33">
        <f t="shared" si="5"/>
        <v>0.12267257349179782</v>
      </c>
      <c r="K36" s="30" t="s">
        <v>45</v>
      </c>
      <c r="L36" s="31">
        <v>60884</v>
      </c>
      <c r="M36" s="32">
        <f t="shared" si="6"/>
        <v>47</v>
      </c>
      <c r="N36" s="33">
        <f t="shared" si="7"/>
        <v>0.38814009024174217</v>
      </c>
      <c r="O36" s="31">
        <v>134026</v>
      </c>
      <c r="P36" s="32">
        <f t="shared" si="8"/>
        <v>45</v>
      </c>
      <c r="Q36" s="33">
        <f t="shared" si="9"/>
        <v>0.27581385419167459</v>
      </c>
      <c r="R36" s="31">
        <v>8500</v>
      </c>
      <c r="S36" s="32">
        <f t="shared" si="10"/>
        <v>38</v>
      </c>
      <c r="T36" s="33">
        <f t="shared" si="11"/>
        <v>0.30810396805288076</v>
      </c>
      <c r="U36" s="30" t="s">
        <v>45</v>
      </c>
      <c r="V36" s="31">
        <v>15294</v>
      </c>
      <c r="W36" s="32">
        <f t="shared" si="12"/>
        <v>46</v>
      </c>
      <c r="X36" s="33">
        <f t="shared" si="13"/>
        <v>0.11642285413968734</v>
      </c>
      <c r="Y36" s="31">
        <v>51801</v>
      </c>
      <c r="Z36" s="32">
        <f t="shared" si="14"/>
        <v>45</v>
      </c>
      <c r="AA36" s="33">
        <f t="shared" si="15"/>
        <v>0.36745016216440141</v>
      </c>
      <c r="AB36" s="31">
        <v>158988</v>
      </c>
      <c r="AC36" s="32">
        <f t="shared" si="16"/>
        <v>47</v>
      </c>
      <c r="AD36" s="33">
        <f t="shared" si="17"/>
        <v>0.30991703518550939</v>
      </c>
      <c r="AE36" s="30" t="s">
        <v>45</v>
      </c>
      <c r="AF36" s="31">
        <v>57967</v>
      </c>
      <c r="AG36" s="32">
        <f t="shared" si="18"/>
        <v>47</v>
      </c>
      <c r="AH36" s="33">
        <f t="shared" si="19"/>
        <v>0.30825718945934516</v>
      </c>
      <c r="AI36" s="31">
        <v>14065</v>
      </c>
      <c r="AJ36" s="32">
        <f t="shared" si="20"/>
        <v>47</v>
      </c>
      <c r="AK36" s="33">
        <f t="shared" si="21"/>
        <v>0.16982969697745401</v>
      </c>
      <c r="AL36" s="31">
        <v>17803</v>
      </c>
      <c r="AM36" s="32">
        <f t="shared" si="22"/>
        <v>47</v>
      </c>
      <c r="AN36" s="33">
        <f t="shared" si="23"/>
        <v>0.16009755312342205</v>
      </c>
      <c r="AO36" s="30" t="s">
        <v>45</v>
      </c>
      <c r="AP36" s="31">
        <v>33176</v>
      </c>
      <c r="AQ36" s="32">
        <f t="shared" si="24"/>
        <v>47</v>
      </c>
      <c r="AR36" s="33">
        <f t="shared" si="25"/>
        <v>0.41791312506203948</v>
      </c>
      <c r="AS36" s="31">
        <v>22872</v>
      </c>
      <c r="AT36" s="32">
        <f t="shared" si="26"/>
        <v>47</v>
      </c>
      <c r="AU36" s="33">
        <f t="shared" si="27"/>
        <v>0.35142499053908982</v>
      </c>
      <c r="AV36" s="31">
        <v>21211</v>
      </c>
      <c r="AW36" s="32">
        <f t="shared" si="28"/>
        <v>45</v>
      </c>
      <c r="AX36" s="33">
        <f t="shared" si="29"/>
        <v>0.37004665054658248</v>
      </c>
      <c r="AY36" s="30" t="s">
        <v>45</v>
      </c>
      <c r="AZ36" s="31">
        <v>120472</v>
      </c>
      <c r="BA36" s="32">
        <f t="shared" si="30"/>
        <v>47</v>
      </c>
      <c r="BB36" s="33">
        <f t="shared" si="31"/>
        <v>0.47255437070037382</v>
      </c>
      <c r="BC36" s="31">
        <v>14248</v>
      </c>
      <c r="BD36" s="32">
        <f t="shared" si="32"/>
        <v>40</v>
      </c>
      <c r="BE36" s="33">
        <f t="shared" si="33"/>
        <v>0.93378808096325405</v>
      </c>
      <c r="BF36" s="31">
        <v>36043</v>
      </c>
      <c r="BG36" s="32">
        <f t="shared" si="34"/>
        <v>46</v>
      </c>
      <c r="BH36" s="33">
        <f t="shared" si="35"/>
        <v>0.2862864251083751</v>
      </c>
      <c r="BJ36" s="34"/>
      <c r="BK36" s="34"/>
    </row>
    <row r="37" spans="1:63" ht="14.25" customHeight="1" x14ac:dyDescent="0.15">
      <c r="A37" s="30" t="s">
        <v>46</v>
      </c>
      <c r="B37" s="31">
        <v>998371</v>
      </c>
      <c r="C37" s="32">
        <f t="shared" si="0"/>
        <v>45</v>
      </c>
      <c r="D37" s="33">
        <f t="shared" si="1"/>
        <v>0.408052736135603</v>
      </c>
      <c r="E37" s="31">
        <v>10672</v>
      </c>
      <c r="F37" s="32">
        <f t="shared" si="2"/>
        <v>30</v>
      </c>
      <c r="G37" s="33">
        <f t="shared" si="3"/>
        <v>1.1873226164264836</v>
      </c>
      <c r="H37" s="31">
        <v>1367</v>
      </c>
      <c r="I37" s="32">
        <f t="shared" si="4"/>
        <v>27</v>
      </c>
      <c r="J37" s="33">
        <f t="shared" si="5"/>
        <v>0.67892068001331018</v>
      </c>
      <c r="K37" s="30" t="s">
        <v>46</v>
      </c>
      <c r="L37" s="31">
        <v>100887</v>
      </c>
      <c r="M37" s="32">
        <f t="shared" si="6"/>
        <v>43</v>
      </c>
      <c r="N37" s="33">
        <f t="shared" si="7"/>
        <v>0.64316223119733662</v>
      </c>
      <c r="O37" s="31">
        <v>175708</v>
      </c>
      <c r="P37" s="32">
        <f t="shared" si="8"/>
        <v>44</v>
      </c>
      <c r="Q37" s="33">
        <f t="shared" si="9"/>
        <v>0.36159178586476326</v>
      </c>
      <c r="R37" s="31">
        <v>19450</v>
      </c>
      <c r="S37" s="32">
        <f t="shared" si="10"/>
        <v>31</v>
      </c>
      <c r="T37" s="33">
        <f t="shared" si="11"/>
        <v>0.70501437395629785</v>
      </c>
      <c r="U37" s="30" t="s">
        <v>46</v>
      </c>
      <c r="V37" s="31">
        <v>18561</v>
      </c>
      <c r="W37" s="32">
        <f t="shared" si="12"/>
        <v>43</v>
      </c>
      <c r="X37" s="33">
        <f t="shared" si="13"/>
        <v>0.14129231042805915</v>
      </c>
      <c r="Y37" s="31">
        <v>40562</v>
      </c>
      <c r="Z37" s="32">
        <f t="shared" si="14"/>
        <v>47</v>
      </c>
      <c r="AA37" s="33">
        <f t="shared" si="15"/>
        <v>0.28772636585611183</v>
      </c>
      <c r="AB37" s="31">
        <v>188427</v>
      </c>
      <c r="AC37" s="32">
        <f t="shared" si="16"/>
        <v>45</v>
      </c>
      <c r="AD37" s="33">
        <f t="shared" si="17"/>
        <v>0.3673027976256068</v>
      </c>
      <c r="AE37" s="30" t="s">
        <v>46</v>
      </c>
      <c r="AF37" s="31">
        <v>83401</v>
      </c>
      <c r="AG37" s="32">
        <f t="shared" si="18"/>
        <v>43</v>
      </c>
      <c r="AH37" s="33">
        <f t="shared" si="19"/>
        <v>0.44351023613605756</v>
      </c>
      <c r="AI37" s="31">
        <v>19911</v>
      </c>
      <c r="AJ37" s="32">
        <f t="shared" si="20"/>
        <v>43</v>
      </c>
      <c r="AK37" s="33">
        <f t="shared" si="21"/>
        <v>0.24041799477554832</v>
      </c>
      <c r="AL37" s="31">
        <v>28886</v>
      </c>
      <c r="AM37" s="32">
        <f t="shared" si="22"/>
        <v>43</v>
      </c>
      <c r="AN37" s="33">
        <f t="shared" si="23"/>
        <v>0.2597639678437999</v>
      </c>
      <c r="AO37" s="30" t="s">
        <v>46</v>
      </c>
      <c r="AP37" s="31">
        <v>36385</v>
      </c>
      <c r="AQ37" s="32">
        <f t="shared" si="24"/>
        <v>46</v>
      </c>
      <c r="AR37" s="33">
        <f t="shared" si="25"/>
        <v>0.45833641956180093</v>
      </c>
      <c r="AS37" s="31">
        <v>30278</v>
      </c>
      <c r="AT37" s="32">
        <f t="shared" si="26"/>
        <v>44</v>
      </c>
      <c r="AU37" s="33">
        <f t="shared" si="27"/>
        <v>0.46521711540497385</v>
      </c>
      <c r="AV37" s="31">
        <v>18736</v>
      </c>
      <c r="AW37" s="32">
        <f t="shared" si="28"/>
        <v>46</v>
      </c>
      <c r="AX37" s="33">
        <f t="shared" si="29"/>
        <v>0.32686785369104565</v>
      </c>
      <c r="AY37" s="30" t="s">
        <v>46</v>
      </c>
      <c r="AZ37" s="31">
        <v>154672</v>
      </c>
      <c r="BA37" s="32">
        <f t="shared" si="30"/>
        <v>45</v>
      </c>
      <c r="BB37" s="33">
        <f t="shared" si="31"/>
        <v>0.60670470835520474</v>
      </c>
      <c r="BC37" s="31">
        <v>23602</v>
      </c>
      <c r="BD37" s="32">
        <f t="shared" si="32"/>
        <v>23</v>
      </c>
      <c r="BE37" s="33">
        <f t="shared" si="33"/>
        <v>1.5468322772946885</v>
      </c>
      <c r="BF37" s="31">
        <v>46866</v>
      </c>
      <c r="BG37" s="32">
        <f t="shared" si="34"/>
        <v>44</v>
      </c>
      <c r="BH37" s="33">
        <f t="shared" si="35"/>
        <v>0.37225257606550805</v>
      </c>
      <c r="BJ37" s="34"/>
      <c r="BK37" s="34"/>
    </row>
    <row r="38" spans="1:63" ht="14.25" customHeight="1" x14ac:dyDescent="0.15">
      <c r="A38" s="30" t="s">
        <v>47</v>
      </c>
      <c r="B38" s="31">
        <v>3289190</v>
      </c>
      <c r="C38" s="32">
        <f t="shared" si="0"/>
        <v>20</v>
      </c>
      <c r="D38" s="33">
        <f t="shared" si="1"/>
        <v>1.3443529300929855</v>
      </c>
      <c r="E38" s="31">
        <v>12146</v>
      </c>
      <c r="F38" s="32">
        <f t="shared" si="2"/>
        <v>27</v>
      </c>
      <c r="G38" s="33">
        <f t="shared" si="3"/>
        <v>1.3513137649096767</v>
      </c>
      <c r="H38" s="31">
        <v>2452</v>
      </c>
      <c r="I38" s="32">
        <f t="shared" si="4"/>
        <v>16</v>
      </c>
      <c r="J38" s="33">
        <f t="shared" si="5"/>
        <v>1.2177860332060253</v>
      </c>
      <c r="K38" s="30" t="s">
        <v>47</v>
      </c>
      <c r="L38" s="31">
        <v>210632</v>
      </c>
      <c r="M38" s="32">
        <f t="shared" si="6"/>
        <v>21</v>
      </c>
      <c r="N38" s="33">
        <f t="shared" si="7"/>
        <v>1.3427948802279521</v>
      </c>
      <c r="O38" s="31">
        <v>998260</v>
      </c>
      <c r="P38" s="32">
        <f t="shared" si="8"/>
        <v>18</v>
      </c>
      <c r="Q38" s="33">
        <f t="shared" si="9"/>
        <v>2.0543322794486225</v>
      </c>
      <c r="R38" s="31">
        <v>29580</v>
      </c>
      <c r="S38" s="32">
        <f t="shared" si="10"/>
        <v>26</v>
      </c>
      <c r="T38" s="33">
        <f t="shared" si="11"/>
        <v>1.072201808824025</v>
      </c>
      <c r="U38" s="30" t="s">
        <v>47</v>
      </c>
      <c r="V38" s="31">
        <v>51261</v>
      </c>
      <c r="W38" s="32">
        <f t="shared" si="12"/>
        <v>23</v>
      </c>
      <c r="X38" s="33">
        <f t="shared" si="13"/>
        <v>0.39021524297466409</v>
      </c>
      <c r="Y38" s="31">
        <v>205641</v>
      </c>
      <c r="Z38" s="32">
        <f t="shared" si="14"/>
        <v>16</v>
      </c>
      <c r="AA38" s="33">
        <f t="shared" si="15"/>
        <v>1.4587135151377322</v>
      </c>
      <c r="AB38" s="31">
        <v>585351</v>
      </c>
      <c r="AC38" s="32">
        <f t="shared" si="16"/>
        <v>20</v>
      </c>
      <c r="AD38" s="33">
        <f t="shared" si="17"/>
        <v>1.1410310618592165</v>
      </c>
      <c r="AE38" s="30" t="s">
        <v>47</v>
      </c>
      <c r="AF38" s="31">
        <v>193647</v>
      </c>
      <c r="AG38" s="32">
        <f t="shared" si="18"/>
        <v>19</v>
      </c>
      <c r="AH38" s="33">
        <f t="shared" si="19"/>
        <v>1.0297769414879814</v>
      </c>
      <c r="AI38" s="31">
        <v>69335</v>
      </c>
      <c r="AJ38" s="32">
        <f t="shared" si="20"/>
        <v>16</v>
      </c>
      <c r="AK38" s="33">
        <f t="shared" si="21"/>
        <v>0.83719459935526297</v>
      </c>
      <c r="AL38" s="31">
        <v>73844</v>
      </c>
      <c r="AM38" s="32">
        <f t="shared" si="22"/>
        <v>20</v>
      </c>
      <c r="AN38" s="33">
        <f t="shared" si="23"/>
        <v>0.6640590750348806</v>
      </c>
      <c r="AO38" s="30" t="s">
        <v>47</v>
      </c>
      <c r="AP38" s="31">
        <v>88318</v>
      </c>
      <c r="AQ38" s="32">
        <f t="shared" si="24"/>
        <v>23</v>
      </c>
      <c r="AR38" s="33">
        <f t="shared" si="25"/>
        <v>1.1125286767310467</v>
      </c>
      <c r="AS38" s="31">
        <v>81745</v>
      </c>
      <c r="AT38" s="32">
        <f t="shared" si="26"/>
        <v>21</v>
      </c>
      <c r="AU38" s="33">
        <f t="shared" si="27"/>
        <v>1.2560001683988238</v>
      </c>
      <c r="AV38" s="31">
        <v>90952</v>
      </c>
      <c r="AW38" s="32">
        <f t="shared" si="28"/>
        <v>15</v>
      </c>
      <c r="AX38" s="33">
        <f t="shared" si="29"/>
        <v>1.5867466390322367</v>
      </c>
      <c r="AY38" s="30" t="s">
        <v>47</v>
      </c>
      <c r="AZ38" s="31">
        <v>415823</v>
      </c>
      <c r="BA38" s="32">
        <f t="shared" si="30"/>
        <v>14</v>
      </c>
      <c r="BB38" s="33">
        <f t="shared" si="31"/>
        <v>1.6310759021825947</v>
      </c>
      <c r="BC38" s="31">
        <v>28157</v>
      </c>
      <c r="BD38" s="32">
        <f t="shared" si="32"/>
        <v>18</v>
      </c>
      <c r="BE38" s="33">
        <f t="shared" si="33"/>
        <v>1.8453587167098782</v>
      </c>
      <c r="BF38" s="31">
        <v>152046</v>
      </c>
      <c r="BG38" s="32">
        <f t="shared" si="34"/>
        <v>19</v>
      </c>
      <c r="BH38" s="33">
        <f t="shared" si="35"/>
        <v>1.20768819998413</v>
      </c>
      <c r="BJ38" s="34"/>
      <c r="BK38" s="34"/>
    </row>
    <row r="39" spans="1:63" ht="14.25" customHeight="1" x14ac:dyDescent="0.15">
      <c r="A39" s="30" t="s">
        <v>48</v>
      </c>
      <c r="B39" s="31">
        <v>5253127</v>
      </c>
      <c r="C39" s="32">
        <f t="shared" si="0"/>
        <v>11</v>
      </c>
      <c r="D39" s="33">
        <f t="shared" si="1"/>
        <v>2.1470503907042691</v>
      </c>
      <c r="E39" s="31">
        <v>18136</v>
      </c>
      <c r="F39" s="32">
        <f t="shared" si="2"/>
        <v>17</v>
      </c>
      <c r="G39" s="33">
        <f t="shared" si="3"/>
        <v>2.0177364103739417</v>
      </c>
      <c r="H39" s="31">
        <v>1079</v>
      </c>
      <c r="I39" s="32">
        <f t="shared" si="4"/>
        <v>33</v>
      </c>
      <c r="J39" s="33">
        <f t="shared" si="5"/>
        <v>0.53588545262206422</v>
      </c>
      <c r="K39" s="30" t="s">
        <v>48</v>
      </c>
      <c r="L39" s="31">
        <v>358584</v>
      </c>
      <c r="M39" s="32">
        <f t="shared" si="6"/>
        <v>13</v>
      </c>
      <c r="N39" s="33">
        <f t="shared" si="7"/>
        <v>2.2860000348079113</v>
      </c>
      <c r="O39" s="31">
        <v>1289882</v>
      </c>
      <c r="P39" s="32">
        <f t="shared" si="8"/>
        <v>9</v>
      </c>
      <c r="Q39" s="33">
        <f t="shared" si="9"/>
        <v>2.6544649983769242</v>
      </c>
      <c r="R39" s="31">
        <v>72474</v>
      </c>
      <c r="S39" s="32">
        <f t="shared" si="10"/>
        <v>10</v>
      </c>
      <c r="T39" s="33">
        <f t="shared" si="11"/>
        <v>2.6270031741958215</v>
      </c>
      <c r="U39" s="30" t="s">
        <v>48</v>
      </c>
      <c r="V39" s="31">
        <v>190405</v>
      </c>
      <c r="W39" s="32">
        <f t="shared" si="12"/>
        <v>8</v>
      </c>
      <c r="X39" s="33">
        <f t="shared" si="13"/>
        <v>1.4494241887319974</v>
      </c>
      <c r="Y39" s="31">
        <v>320551</v>
      </c>
      <c r="Z39" s="32">
        <f t="shared" si="14"/>
        <v>11</v>
      </c>
      <c r="AA39" s="33">
        <f t="shared" si="15"/>
        <v>2.2738270869666808</v>
      </c>
      <c r="AB39" s="31">
        <v>1133700</v>
      </c>
      <c r="AC39" s="32">
        <f t="shared" si="16"/>
        <v>11</v>
      </c>
      <c r="AD39" s="33">
        <f t="shared" si="17"/>
        <v>2.2099337232357912</v>
      </c>
      <c r="AE39" s="30" t="s">
        <v>48</v>
      </c>
      <c r="AF39" s="31">
        <v>316692</v>
      </c>
      <c r="AG39" s="32">
        <f t="shared" si="18"/>
        <v>13</v>
      </c>
      <c r="AH39" s="33">
        <f t="shared" si="19"/>
        <v>1.6841062301699061</v>
      </c>
      <c r="AI39" s="31">
        <v>158805</v>
      </c>
      <c r="AJ39" s="32">
        <f t="shared" si="20"/>
        <v>10</v>
      </c>
      <c r="AK39" s="33">
        <f t="shared" si="21"/>
        <v>1.9175119110205892</v>
      </c>
      <c r="AL39" s="31">
        <v>137328</v>
      </c>
      <c r="AM39" s="32">
        <f t="shared" si="22"/>
        <v>14</v>
      </c>
      <c r="AN39" s="33">
        <f t="shared" si="23"/>
        <v>1.234953478365068</v>
      </c>
      <c r="AO39" s="30" t="s">
        <v>48</v>
      </c>
      <c r="AP39" s="31">
        <v>154196</v>
      </c>
      <c r="AQ39" s="32">
        <f t="shared" si="24"/>
        <v>13</v>
      </c>
      <c r="AR39" s="33">
        <f t="shared" si="25"/>
        <v>1.9423840195341886</v>
      </c>
      <c r="AS39" s="31">
        <v>148900</v>
      </c>
      <c r="AT39" s="32">
        <f t="shared" si="26"/>
        <v>11</v>
      </c>
      <c r="AU39" s="33">
        <f t="shared" si="27"/>
        <v>2.2878270851377436</v>
      </c>
      <c r="AV39" s="31">
        <v>117902</v>
      </c>
      <c r="AW39" s="32">
        <f t="shared" si="28"/>
        <v>12</v>
      </c>
      <c r="AX39" s="33">
        <f t="shared" si="29"/>
        <v>2.0569157603480819</v>
      </c>
      <c r="AY39" s="30" t="s">
        <v>48</v>
      </c>
      <c r="AZ39" s="31">
        <v>525577</v>
      </c>
      <c r="BA39" s="32">
        <f t="shared" si="30"/>
        <v>11</v>
      </c>
      <c r="BB39" s="33">
        <f t="shared" si="31"/>
        <v>2.0615886553688023</v>
      </c>
      <c r="BC39" s="31">
        <v>44016</v>
      </c>
      <c r="BD39" s="32">
        <f t="shared" si="32"/>
        <v>10</v>
      </c>
      <c r="BE39" s="33">
        <f t="shared" si="33"/>
        <v>2.8847288160919842</v>
      </c>
      <c r="BF39" s="31">
        <v>264900</v>
      </c>
      <c r="BG39" s="32">
        <f t="shared" si="34"/>
        <v>11</v>
      </c>
      <c r="BH39" s="33">
        <f t="shared" si="35"/>
        <v>2.1040777407876305</v>
      </c>
      <c r="BJ39" s="34"/>
      <c r="BK39" s="34"/>
    </row>
    <row r="40" spans="1:63" ht="14.25" customHeight="1" x14ac:dyDescent="0.15">
      <c r="A40" s="30" t="s">
        <v>49</v>
      </c>
      <c r="B40" s="31">
        <v>2293349</v>
      </c>
      <c r="C40" s="32">
        <f t="shared" si="0"/>
        <v>25</v>
      </c>
      <c r="D40" s="33">
        <f t="shared" si="1"/>
        <v>0.9373342518601292</v>
      </c>
      <c r="E40" s="31">
        <v>8464</v>
      </c>
      <c r="F40" s="32">
        <f t="shared" si="2"/>
        <v>37</v>
      </c>
      <c r="G40" s="33">
        <f t="shared" si="3"/>
        <v>0.94166966130376295</v>
      </c>
      <c r="H40" s="31">
        <v>1877</v>
      </c>
      <c r="I40" s="32">
        <f t="shared" si="4"/>
        <v>22</v>
      </c>
      <c r="J40" s="33">
        <f t="shared" si="5"/>
        <v>0.93221222851864172</v>
      </c>
      <c r="K40" s="30" t="s">
        <v>49</v>
      </c>
      <c r="L40" s="31">
        <v>175077</v>
      </c>
      <c r="M40" s="32">
        <f t="shared" si="6"/>
        <v>23</v>
      </c>
      <c r="N40" s="33">
        <f t="shared" si="7"/>
        <v>1.1161290746214687</v>
      </c>
      <c r="O40" s="31">
        <v>697549</v>
      </c>
      <c r="P40" s="32">
        <f t="shared" si="8"/>
        <v>23</v>
      </c>
      <c r="Q40" s="33">
        <f t="shared" si="9"/>
        <v>1.435495188825664</v>
      </c>
      <c r="R40" s="31">
        <v>25592</v>
      </c>
      <c r="S40" s="32">
        <f t="shared" si="10"/>
        <v>29</v>
      </c>
      <c r="T40" s="33">
        <f t="shared" si="11"/>
        <v>0.92764667651874411</v>
      </c>
      <c r="U40" s="30" t="s">
        <v>49</v>
      </c>
      <c r="V40" s="31">
        <v>28871</v>
      </c>
      <c r="W40" s="32">
        <f t="shared" si="12"/>
        <v>36</v>
      </c>
      <c r="X40" s="33">
        <f t="shared" si="13"/>
        <v>0.21977535124015385</v>
      </c>
      <c r="Y40" s="31">
        <v>147837</v>
      </c>
      <c r="Z40" s="32">
        <f t="shared" si="14"/>
        <v>23</v>
      </c>
      <c r="AA40" s="33">
        <f t="shared" si="15"/>
        <v>1.0486810992818403</v>
      </c>
      <c r="AB40" s="31">
        <v>387035</v>
      </c>
      <c r="AC40" s="32">
        <f t="shared" si="16"/>
        <v>28</v>
      </c>
      <c r="AD40" s="33">
        <f t="shared" si="17"/>
        <v>0.75445152912813307</v>
      </c>
      <c r="AE40" s="30" t="s">
        <v>49</v>
      </c>
      <c r="AF40" s="31">
        <v>128309</v>
      </c>
      <c r="AG40" s="32">
        <f t="shared" si="18"/>
        <v>28</v>
      </c>
      <c r="AH40" s="33">
        <f t="shared" si="19"/>
        <v>0.68232221302360174</v>
      </c>
      <c r="AI40" s="31">
        <v>37889</v>
      </c>
      <c r="AJ40" s="32">
        <f t="shared" si="20"/>
        <v>30</v>
      </c>
      <c r="AK40" s="33">
        <f t="shared" si="21"/>
        <v>0.45749572618405654</v>
      </c>
      <c r="AL40" s="31">
        <v>61932</v>
      </c>
      <c r="AM40" s="32">
        <f t="shared" si="22"/>
        <v>25</v>
      </c>
      <c r="AN40" s="33">
        <f t="shared" si="23"/>
        <v>0.55693768803234145</v>
      </c>
      <c r="AO40" s="30" t="s">
        <v>49</v>
      </c>
      <c r="AP40" s="31">
        <v>68603</v>
      </c>
      <c r="AQ40" s="32">
        <f t="shared" si="24"/>
        <v>29</v>
      </c>
      <c r="AR40" s="33">
        <f t="shared" si="25"/>
        <v>0.86418176147308579</v>
      </c>
      <c r="AS40" s="31">
        <v>57598</v>
      </c>
      <c r="AT40" s="32">
        <f t="shared" si="26"/>
        <v>29</v>
      </c>
      <c r="AU40" s="33">
        <f t="shared" si="27"/>
        <v>0.88498498623078414</v>
      </c>
      <c r="AV40" s="31">
        <v>43611</v>
      </c>
      <c r="AW40" s="32">
        <f t="shared" si="28"/>
        <v>30</v>
      </c>
      <c r="AX40" s="33">
        <f t="shared" si="29"/>
        <v>0.76083656956235013</v>
      </c>
      <c r="AY40" s="30" t="s">
        <v>49</v>
      </c>
      <c r="AZ40" s="31">
        <v>296947</v>
      </c>
      <c r="BA40" s="32">
        <f t="shared" si="30"/>
        <v>26</v>
      </c>
      <c r="BB40" s="33">
        <f t="shared" si="31"/>
        <v>1.1647818805727796</v>
      </c>
      <c r="BC40" s="31">
        <v>25401</v>
      </c>
      <c r="BD40" s="32">
        <f t="shared" si="32"/>
        <v>21</v>
      </c>
      <c r="BE40" s="33">
        <f t="shared" si="33"/>
        <v>1.6647354747717305</v>
      </c>
      <c r="BF40" s="31">
        <v>100757</v>
      </c>
      <c r="BG40" s="32">
        <f t="shared" si="34"/>
        <v>24</v>
      </c>
      <c r="BH40" s="33">
        <f t="shared" si="35"/>
        <v>0.80030411826553138</v>
      </c>
      <c r="BJ40" s="34"/>
      <c r="BK40" s="34"/>
    </row>
    <row r="41" spans="1:63" ht="14.25" customHeight="1" x14ac:dyDescent="0.15">
      <c r="A41" s="30" t="s">
        <v>50</v>
      </c>
      <c r="B41" s="31">
        <v>1148477</v>
      </c>
      <c r="C41" s="32">
        <f t="shared" si="0"/>
        <v>44</v>
      </c>
      <c r="D41" s="33">
        <f t="shared" si="1"/>
        <v>0.46940384109595423</v>
      </c>
      <c r="E41" s="31">
        <v>8610</v>
      </c>
      <c r="F41" s="32">
        <f t="shared" si="2"/>
        <v>36</v>
      </c>
      <c r="G41" s="33">
        <f t="shared" si="3"/>
        <v>0.95791301793778338</v>
      </c>
      <c r="H41" s="31">
        <v>420</v>
      </c>
      <c r="I41" s="32">
        <f t="shared" si="4"/>
        <v>43</v>
      </c>
      <c r="J41" s="33">
        <f t="shared" si="5"/>
        <v>0.20859303994556716</v>
      </c>
      <c r="K41" s="30" t="s">
        <v>50</v>
      </c>
      <c r="L41" s="31">
        <v>67927</v>
      </c>
      <c r="M41" s="32">
        <f t="shared" si="6"/>
        <v>46</v>
      </c>
      <c r="N41" s="33">
        <f t="shared" si="7"/>
        <v>0.43303974623629887</v>
      </c>
      <c r="O41" s="31">
        <v>314392</v>
      </c>
      <c r="P41" s="32">
        <f t="shared" si="8"/>
        <v>39</v>
      </c>
      <c r="Q41" s="33">
        <f t="shared" si="9"/>
        <v>0.6469913990347318</v>
      </c>
      <c r="R41" s="31">
        <v>24534</v>
      </c>
      <c r="S41" s="32">
        <f t="shared" si="10"/>
        <v>30</v>
      </c>
      <c r="T41" s="33">
        <f t="shared" si="11"/>
        <v>0.88929679437757381</v>
      </c>
      <c r="U41" s="30" t="s">
        <v>50</v>
      </c>
      <c r="V41" s="31">
        <v>28640</v>
      </c>
      <c r="W41" s="32">
        <f t="shared" si="12"/>
        <v>37</v>
      </c>
      <c r="X41" s="33">
        <f t="shared" si="13"/>
        <v>0.21801690483592553</v>
      </c>
      <c r="Y41" s="31">
        <v>53534</v>
      </c>
      <c r="Z41" s="32">
        <f t="shared" si="14"/>
        <v>44</v>
      </c>
      <c r="AA41" s="33">
        <f t="shared" si="15"/>
        <v>0.37974318992507994</v>
      </c>
      <c r="AB41" s="31">
        <v>188042</v>
      </c>
      <c r="AC41" s="32">
        <f t="shared" si="16"/>
        <v>46</v>
      </c>
      <c r="AD41" s="33">
        <f t="shared" si="17"/>
        <v>0.36655231294408103</v>
      </c>
      <c r="AE41" s="30" t="s">
        <v>50</v>
      </c>
      <c r="AF41" s="31">
        <v>84882</v>
      </c>
      <c r="AG41" s="32">
        <f t="shared" si="18"/>
        <v>40</v>
      </c>
      <c r="AH41" s="33">
        <f t="shared" si="19"/>
        <v>0.45138590500954229</v>
      </c>
      <c r="AI41" s="31">
        <v>19280</v>
      </c>
      <c r="AJ41" s="32">
        <f t="shared" si="20"/>
        <v>44</v>
      </c>
      <c r="AK41" s="33">
        <f t="shared" si="21"/>
        <v>0.23279890207787513</v>
      </c>
      <c r="AL41" s="31">
        <v>36790</v>
      </c>
      <c r="AM41" s="32">
        <f t="shared" si="22"/>
        <v>36</v>
      </c>
      <c r="AN41" s="33">
        <f t="shared" si="23"/>
        <v>0.33084249729880905</v>
      </c>
      <c r="AO41" s="30" t="s">
        <v>50</v>
      </c>
      <c r="AP41" s="31">
        <v>38355</v>
      </c>
      <c r="AQ41" s="32">
        <f t="shared" si="24"/>
        <v>45</v>
      </c>
      <c r="AR41" s="33">
        <f t="shared" si="25"/>
        <v>0.48315221581126494</v>
      </c>
      <c r="AS41" s="31">
        <v>25320</v>
      </c>
      <c r="AT41" s="32">
        <f t="shared" si="26"/>
        <v>46</v>
      </c>
      <c r="AU41" s="33">
        <f t="shared" si="27"/>
        <v>0.38903815846667344</v>
      </c>
      <c r="AV41" s="31">
        <v>25291</v>
      </c>
      <c r="AW41" s="32">
        <f t="shared" si="28"/>
        <v>42</v>
      </c>
      <c r="AX41" s="33">
        <f t="shared" si="29"/>
        <v>0.44122624293874019</v>
      </c>
      <c r="AY41" s="30" t="s">
        <v>50</v>
      </c>
      <c r="AZ41" s="31">
        <v>178561</v>
      </c>
      <c r="BA41" s="32">
        <f t="shared" si="30"/>
        <v>43</v>
      </c>
      <c r="BB41" s="33">
        <f t="shared" si="31"/>
        <v>0.70040989596445191</v>
      </c>
      <c r="BC41" s="31">
        <v>11823</v>
      </c>
      <c r="BD41" s="32">
        <f t="shared" si="32"/>
        <v>45</v>
      </c>
      <c r="BE41" s="33">
        <f t="shared" si="33"/>
        <v>0.77485797874989837</v>
      </c>
      <c r="BF41" s="31">
        <v>42076</v>
      </c>
      <c r="BG41" s="32">
        <f t="shared" si="34"/>
        <v>45</v>
      </c>
      <c r="BH41" s="33">
        <f t="shared" si="35"/>
        <v>0.33420602122076382</v>
      </c>
      <c r="BJ41" s="34"/>
      <c r="BK41" s="34"/>
    </row>
    <row r="42" spans="1:63" ht="14.25" customHeight="1" x14ac:dyDescent="0.15">
      <c r="A42" s="30" t="s">
        <v>51</v>
      </c>
      <c r="B42" s="31">
        <v>1730826</v>
      </c>
      <c r="C42" s="32">
        <f t="shared" si="0"/>
        <v>33</v>
      </c>
      <c r="D42" s="33">
        <f t="shared" si="1"/>
        <v>0.7074206733515308</v>
      </c>
      <c r="E42" s="31">
        <v>7963</v>
      </c>
      <c r="F42" s="32">
        <f t="shared" si="2"/>
        <v>40</v>
      </c>
      <c r="G42" s="33">
        <f t="shared" si="3"/>
        <v>0.88593047175825423</v>
      </c>
      <c r="H42" s="31">
        <v>687</v>
      </c>
      <c r="I42" s="32">
        <f t="shared" si="4"/>
        <v>39</v>
      </c>
      <c r="J42" s="33">
        <f t="shared" si="5"/>
        <v>0.34119861533953483</v>
      </c>
      <c r="K42" s="30" t="s">
        <v>51</v>
      </c>
      <c r="L42" s="31">
        <v>133824</v>
      </c>
      <c r="M42" s="32">
        <f t="shared" si="6"/>
        <v>33</v>
      </c>
      <c r="N42" s="33">
        <f t="shared" si="7"/>
        <v>0.85313808942433</v>
      </c>
      <c r="O42" s="31">
        <v>384234</v>
      </c>
      <c r="P42" s="32">
        <f t="shared" si="8"/>
        <v>34</v>
      </c>
      <c r="Q42" s="33">
        <f t="shared" si="9"/>
        <v>0.79072016214379226</v>
      </c>
      <c r="R42" s="31">
        <v>49259</v>
      </c>
      <c r="S42" s="32">
        <f t="shared" si="10"/>
        <v>17</v>
      </c>
      <c r="T42" s="33">
        <f t="shared" si="11"/>
        <v>1.7855168661549241</v>
      </c>
      <c r="U42" s="30" t="s">
        <v>51</v>
      </c>
      <c r="V42" s="31">
        <v>74432</v>
      </c>
      <c r="W42" s="32">
        <f t="shared" si="12"/>
        <v>19</v>
      </c>
      <c r="X42" s="33">
        <f t="shared" si="13"/>
        <v>0.56660035826632715</v>
      </c>
      <c r="Y42" s="31">
        <v>100561</v>
      </c>
      <c r="Z42" s="32">
        <f t="shared" si="14"/>
        <v>32</v>
      </c>
      <c r="AA42" s="33">
        <f t="shared" si="15"/>
        <v>0.71332900440945868</v>
      </c>
      <c r="AB42" s="31">
        <v>354506</v>
      </c>
      <c r="AC42" s="32">
        <f t="shared" si="16"/>
        <v>31</v>
      </c>
      <c r="AD42" s="33">
        <f t="shared" si="17"/>
        <v>0.69104239612721829</v>
      </c>
      <c r="AE42" s="30" t="s">
        <v>51</v>
      </c>
      <c r="AF42" s="31">
        <v>123221</v>
      </c>
      <c r="AG42" s="32">
        <f t="shared" si="18"/>
        <v>29</v>
      </c>
      <c r="AH42" s="33">
        <f t="shared" si="19"/>
        <v>0.65526522232252793</v>
      </c>
      <c r="AI42" s="31">
        <v>30072</v>
      </c>
      <c r="AJ42" s="32">
        <f t="shared" si="20"/>
        <v>37</v>
      </c>
      <c r="AK42" s="33">
        <f t="shared" si="21"/>
        <v>0.36310832900860274</v>
      </c>
      <c r="AL42" s="31">
        <v>65361</v>
      </c>
      <c r="AM42" s="32">
        <f t="shared" si="22"/>
        <v>23</v>
      </c>
      <c r="AN42" s="33">
        <f t="shared" si="23"/>
        <v>0.58777375552996625</v>
      </c>
      <c r="AO42" s="30" t="s">
        <v>51</v>
      </c>
      <c r="AP42" s="31">
        <v>51878</v>
      </c>
      <c r="AQ42" s="32">
        <f t="shared" si="24"/>
        <v>41</v>
      </c>
      <c r="AR42" s="33">
        <f t="shared" si="25"/>
        <v>0.65349943037040281</v>
      </c>
      <c r="AS42" s="31">
        <v>45271</v>
      </c>
      <c r="AT42" s="32">
        <f t="shared" si="26"/>
        <v>38</v>
      </c>
      <c r="AU42" s="33">
        <f t="shared" si="27"/>
        <v>0.69558240410524375</v>
      </c>
      <c r="AV42" s="31">
        <v>30138</v>
      </c>
      <c r="AW42" s="32">
        <f t="shared" si="28"/>
        <v>40</v>
      </c>
      <c r="AX42" s="33">
        <f t="shared" si="29"/>
        <v>0.52578690086148239</v>
      </c>
      <c r="AY42" s="30" t="s">
        <v>51</v>
      </c>
      <c r="AZ42" s="31">
        <v>186965</v>
      </c>
      <c r="BA42" s="32">
        <f t="shared" si="30"/>
        <v>41</v>
      </c>
      <c r="BB42" s="33">
        <f t="shared" si="31"/>
        <v>0.73337479180220633</v>
      </c>
      <c r="BC42" s="31">
        <v>15463</v>
      </c>
      <c r="BD42" s="32">
        <f t="shared" si="32"/>
        <v>37</v>
      </c>
      <c r="BE42" s="33">
        <f t="shared" si="33"/>
        <v>1.0134169775361312</v>
      </c>
      <c r="BF42" s="31">
        <v>76991</v>
      </c>
      <c r="BG42" s="32">
        <f t="shared" si="34"/>
        <v>34</v>
      </c>
      <c r="BH42" s="33">
        <f t="shared" si="35"/>
        <v>0.61153284009430142</v>
      </c>
      <c r="BJ42" s="34"/>
      <c r="BK42" s="34"/>
    </row>
    <row r="43" spans="1:63" ht="14.25" customHeight="1" x14ac:dyDescent="0.15">
      <c r="A43" s="30" t="s">
        <v>52</v>
      </c>
      <c r="B43" s="31">
        <v>2108200</v>
      </c>
      <c r="C43" s="32">
        <f t="shared" si="0"/>
        <v>27</v>
      </c>
      <c r="D43" s="33">
        <f t="shared" si="1"/>
        <v>0.86166042315039026</v>
      </c>
      <c r="E43" s="31">
        <v>16838</v>
      </c>
      <c r="F43" s="32">
        <f t="shared" si="2"/>
        <v>21</v>
      </c>
      <c r="G43" s="33">
        <f t="shared" si="3"/>
        <v>1.8733262945454585</v>
      </c>
      <c r="H43" s="31">
        <v>926</v>
      </c>
      <c r="I43" s="32">
        <f t="shared" si="4"/>
        <v>36</v>
      </c>
      <c r="J43" s="33">
        <f t="shared" si="5"/>
        <v>0.45989798807046472</v>
      </c>
      <c r="K43" s="30" t="s">
        <v>52</v>
      </c>
      <c r="L43" s="31">
        <v>150113</v>
      </c>
      <c r="M43" s="32">
        <f t="shared" si="6"/>
        <v>29</v>
      </c>
      <c r="N43" s="33">
        <f t="shared" si="7"/>
        <v>0.95698169250474086</v>
      </c>
      <c r="O43" s="31">
        <v>483608</v>
      </c>
      <c r="P43" s="32">
        <f t="shared" si="8"/>
        <v>29</v>
      </c>
      <c r="Q43" s="33">
        <f t="shared" si="9"/>
        <v>0.99522321339088959</v>
      </c>
      <c r="R43" s="31">
        <v>55666</v>
      </c>
      <c r="S43" s="32">
        <f t="shared" si="10"/>
        <v>13</v>
      </c>
      <c r="T43" s="33">
        <f t="shared" si="11"/>
        <v>2.0177547630154895</v>
      </c>
      <c r="U43" s="30" t="s">
        <v>52</v>
      </c>
      <c r="V43" s="31">
        <v>48254</v>
      </c>
      <c r="W43" s="32">
        <f t="shared" si="12"/>
        <v>24</v>
      </c>
      <c r="X43" s="33">
        <f t="shared" si="13"/>
        <v>0.36732499043131117</v>
      </c>
      <c r="Y43" s="31">
        <v>133163</v>
      </c>
      <c r="Z43" s="32">
        <f t="shared" si="14"/>
        <v>24</v>
      </c>
      <c r="AA43" s="33">
        <f t="shared" si="15"/>
        <v>0.94459114581375236</v>
      </c>
      <c r="AB43" s="31">
        <v>394303</v>
      </c>
      <c r="AC43" s="32">
        <f t="shared" si="16"/>
        <v>27</v>
      </c>
      <c r="AD43" s="33">
        <f t="shared" si="17"/>
        <v>0.76861912046665104</v>
      </c>
      <c r="AE43" s="30" t="s">
        <v>52</v>
      </c>
      <c r="AF43" s="31">
        <v>166835</v>
      </c>
      <c r="AG43" s="32">
        <f t="shared" si="18"/>
        <v>20</v>
      </c>
      <c r="AH43" s="33">
        <f t="shared" si="19"/>
        <v>0.88719595982972821</v>
      </c>
      <c r="AI43" s="31">
        <v>41824</v>
      </c>
      <c r="AJ43" s="32">
        <f t="shared" si="20"/>
        <v>28</v>
      </c>
      <c r="AK43" s="33">
        <f t="shared" si="21"/>
        <v>0.50500940251582205</v>
      </c>
      <c r="AL43" s="31">
        <v>46081</v>
      </c>
      <c r="AM43" s="32">
        <f t="shared" si="22"/>
        <v>33</v>
      </c>
      <c r="AN43" s="33">
        <f t="shared" si="23"/>
        <v>0.41439394177837513</v>
      </c>
      <c r="AO43" s="30" t="s">
        <v>52</v>
      </c>
      <c r="AP43" s="31">
        <v>65397</v>
      </c>
      <c r="AQ43" s="32">
        <f t="shared" si="24"/>
        <v>32</v>
      </c>
      <c r="AR43" s="33">
        <f t="shared" si="25"/>
        <v>0.82379625752598862</v>
      </c>
      <c r="AS43" s="31">
        <v>69794</v>
      </c>
      <c r="AT43" s="32">
        <f t="shared" si="26"/>
        <v>23</v>
      </c>
      <c r="AU43" s="33">
        <f t="shared" si="27"/>
        <v>1.0723747721968011</v>
      </c>
      <c r="AV43" s="31">
        <v>47796</v>
      </c>
      <c r="AW43" s="32">
        <f t="shared" si="28"/>
        <v>25</v>
      </c>
      <c r="AX43" s="33">
        <f t="shared" si="29"/>
        <v>0.83384798969989427</v>
      </c>
      <c r="AY43" s="30" t="s">
        <v>52</v>
      </c>
      <c r="AZ43" s="31">
        <v>271096</v>
      </c>
      <c r="BA43" s="32">
        <f t="shared" si="30"/>
        <v>28</v>
      </c>
      <c r="BB43" s="33">
        <f t="shared" si="31"/>
        <v>1.0633806999085973</v>
      </c>
      <c r="BC43" s="31">
        <v>23059</v>
      </c>
      <c r="BD43" s="32">
        <f t="shared" si="32"/>
        <v>24</v>
      </c>
      <c r="BE43" s="33">
        <f t="shared" si="33"/>
        <v>1.5112450420361927</v>
      </c>
      <c r="BF43" s="31">
        <v>93447</v>
      </c>
      <c r="BG43" s="32">
        <f t="shared" si="34"/>
        <v>25</v>
      </c>
      <c r="BH43" s="33">
        <f t="shared" si="35"/>
        <v>0.74224142183232045</v>
      </c>
      <c r="BJ43" s="34"/>
      <c r="BK43" s="34"/>
    </row>
    <row r="44" spans="1:63" ht="14.25" customHeight="1" x14ac:dyDescent="0.15">
      <c r="A44" s="30" t="s">
        <v>53</v>
      </c>
      <c r="B44" s="31">
        <v>950797</v>
      </c>
      <c r="C44" s="32">
        <f t="shared" si="0"/>
        <v>46</v>
      </c>
      <c r="D44" s="33">
        <f t="shared" si="1"/>
        <v>0.38860836037857965</v>
      </c>
      <c r="E44" s="31">
        <v>10883</v>
      </c>
      <c r="F44" s="32">
        <f t="shared" si="2"/>
        <v>29</v>
      </c>
      <c r="G44" s="33">
        <f t="shared" si="3"/>
        <v>1.2107976044386639</v>
      </c>
      <c r="H44" s="31">
        <v>5467</v>
      </c>
      <c r="I44" s="32">
        <f t="shared" si="4"/>
        <v>6</v>
      </c>
      <c r="J44" s="33">
        <f t="shared" si="5"/>
        <v>2.7151860699581323</v>
      </c>
      <c r="K44" s="30" t="s">
        <v>53</v>
      </c>
      <c r="L44" s="31">
        <v>72031</v>
      </c>
      <c r="M44" s="32">
        <f t="shared" si="6"/>
        <v>45</v>
      </c>
      <c r="N44" s="33">
        <f t="shared" si="7"/>
        <v>0.45920305565013686</v>
      </c>
      <c r="O44" s="31">
        <v>97379</v>
      </c>
      <c r="P44" s="32">
        <f t="shared" si="8"/>
        <v>46</v>
      </c>
      <c r="Q44" s="33">
        <f t="shared" si="9"/>
        <v>0.20039751471603331</v>
      </c>
      <c r="R44" s="31">
        <v>30368</v>
      </c>
      <c r="S44" s="32">
        <f t="shared" si="10"/>
        <v>24</v>
      </c>
      <c r="T44" s="33">
        <f t="shared" si="11"/>
        <v>1.1007648590388099</v>
      </c>
      <c r="U44" s="30" t="s">
        <v>53</v>
      </c>
      <c r="V44" s="31">
        <v>24319</v>
      </c>
      <c r="W44" s="32">
        <f t="shared" si="12"/>
        <v>41</v>
      </c>
      <c r="X44" s="33">
        <f t="shared" si="13"/>
        <v>0.18512406105813106</v>
      </c>
      <c r="Y44" s="31">
        <v>46129</v>
      </c>
      <c r="Z44" s="32">
        <f t="shared" si="14"/>
        <v>46</v>
      </c>
      <c r="AA44" s="33">
        <f t="shared" si="15"/>
        <v>0.32721585549471388</v>
      </c>
      <c r="AB44" s="31">
        <v>220757</v>
      </c>
      <c r="AC44" s="32">
        <f t="shared" si="16"/>
        <v>43</v>
      </c>
      <c r="AD44" s="33">
        <f t="shared" si="17"/>
        <v>0.43032401776516149</v>
      </c>
      <c r="AE44" s="30" t="s">
        <v>53</v>
      </c>
      <c r="AF44" s="31">
        <v>82959</v>
      </c>
      <c r="AG44" s="32">
        <f t="shared" si="18"/>
        <v>44</v>
      </c>
      <c r="AH44" s="33">
        <f t="shared" si="19"/>
        <v>0.44115976642499727</v>
      </c>
      <c r="AI44" s="31">
        <v>17996</v>
      </c>
      <c r="AJ44" s="32">
        <f t="shared" si="20"/>
        <v>45</v>
      </c>
      <c r="AK44" s="33">
        <f t="shared" si="21"/>
        <v>0.21729507478181745</v>
      </c>
      <c r="AL44" s="31">
        <v>20615</v>
      </c>
      <c r="AM44" s="32">
        <f t="shared" si="22"/>
        <v>46</v>
      </c>
      <c r="AN44" s="33">
        <f t="shared" si="23"/>
        <v>0.18538510687183879</v>
      </c>
      <c r="AO44" s="30" t="s">
        <v>53</v>
      </c>
      <c r="AP44" s="31">
        <v>40447</v>
      </c>
      <c r="AQ44" s="32">
        <f t="shared" si="24"/>
        <v>44</v>
      </c>
      <c r="AR44" s="33">
        <f t="shared" si="25"/>
        <v>0.50950482786907136</v>
      </c>
      <c r="AS44" s="31">
        <v>28332</v>
      </c>
      <c r="AT44" s="32">
        <f t="shared" si="26"/>
        <v>45</v>
      </c>
      <c r="AU44" s="33">
        <f t="shared" si="27"/>
        <v>0.4353171052795336</v>
      </c>
      <c r="AV44" s="31">
        <v>22668</v>
      </c>
      <c r="AW44" s="32">
        <f t="shared" si="28"/>
        <v>44</v>
      </c>
      <c r="AX44" s="33">
        <f t="shared" si="29"/>
        <v>0.39546544126113486</v>
      </c>
      <c r="AY44" s="30" t="s">
        <v>53</v>
      </c>
      <c r="AZ44" s="31">
        <v>183449</v>
      </c>
      <c r="BA44" s="32">
        <f t="shared" si="30"/>
        <v>42</v>
      </c>
      <c r="BB44" s="33">
        <f t="shared" si="31"/>
        <v>0.7195831956854114</v>
      </c>
      <c r="BC44" s="31">
        <v>13595</v>
      </c>
      <c r="BD44" s="32">
        <f t="shared" si="32"/>
        <v>42</v>
      </c>
      <c r="BE44" s="33">
        <f t="shared" si="33"/>
        <v>0.89099164519198748</v>
      </c>
      <c r="BF44" s="31">
        <v>33403</v>
      </c>
      <c r="BG44" s="32">
        <f t="shared" si="34"/>
        <v>47</v>
      </c>
      <c r="BH44" s="33">
        <f t="shared" si="35"/>
        <v>0.26531713392045758</v>
      </c>
      <c r="BJ44" s="34"/>
      <c r="BK44" s="34"/>
    </row>
    <row r="45" spans="1:63" ht="14.25" customHeight="1" x14ac:dyDescent="0.15">
      <c r="A45" s="30" t="s">
        <v>54</v>
      </c>
      <c r="B45" s="31">
        <v>8487882</v>
      </c>
      <c r="C45" s="32">
        <f t="shared" si="0"/>
        <v>7</v>
      </c>
      <c r="D45" s="33">
        <f t="shared" si="1"/>
        <v>3.4691547271466563</v>
      </c>
      <c r="E45" s="31">
        <v>22411</v>
      </c>
      <c r="F45" s="32">
        <f t="shared" si="2"/>
        <v>12</v>
      </c>
      <c r="G45" s="33">
        <f t="shared" si="3"/>
        <v>2.4933552433221444</v>
      </c>
      <c r="H45" s="31">
        <v>2704</v>
      </c>
      <c r="I45" s="32">
        <f t="shared" si="4"/>
        <v>12</v>
      </c>
      <c r="J45" s="33">
        <f t="shared" si="5"/>
        <v>1.3429418571733656</v>
      </c>
      <c r="K45" s="30" t="s">
        <v>54</v>
      </c>
      <c r="L45" s="31">
        <v>627873</v>
      </c>
      <c r="M45" s="32">
        <f t="shared" si="6"/>
        <v>7</v>
      </c>
      <c r="N45" s="33">
        <f t="shared" si="7"/>
        <v>4.002737712376871</v>
      </c>
      <c r="O45" s="31">
        <v>1164340</v>
      </c>
      <c r="P45" s="32">
        <f t="shared" si="8"/>
        <v>13</v>
      </c>
      <c r="Q45" s="33">
        <f t="shared" si="9"/>
        <v>2.3961104784857743</v>
      </c>
      <c r="R45" s="31">
        <v>32163</v>
      </c>
      <c r="S45" s="32">
        <f t="shared" si="10"/>
        <v>20</v>
      </c>
      <c r="T45" s="33">
        <f t="shared" si="11"/>
        <v>1.1658291675864476</v>
      </c>
      <c r="U45" s="30" t="s">
        <v>54</v>
      </c>
      <c r="V45" s="31">
        <v>455505</v>
      </c>
      <c r="W45" s="32">
        <f t="shared" si="12"/>
        <v>5</v>
      </c>
      <c r="X45" s="33">
        <f t="shared" si="13"/>
        <v>3.4674507764416296</v>
      </c>
      <c r="Y45" s="31">
        <v>555229</v>
      </c>
      <c r="Z45" s="32">
        <f t="shared" si="14"/>
        <v>8</v>
      </c>
      <c r="AA45" s="33">
        <f t="shared" si="15"/>
        <v>3.9385144319294692</v>
      </c>
      <c r="AB45" s="31">
        <v>2015321</v>
      </c>
      <c r="AC45" s="32">
        <f t="shared" si="16"/>
        <v>6</v>
      </c>
      <c r="AD45" s="33">
        <f t="shared" si="17"/>
        <v>3.9284871139148612</v>
      </c>
      <c r="AE45" s="30" t="s">
        <v>54</v>
      </c>
      <c r="AF45" s="31">
        <v>622348</v>
      </c>
      <c r="AG45" s="32">
        <f t="shared" si="18"/>
        <v>6</v>
      </c>
      <c r="AH45" s="33">
        <f t="shared" si="19"/>
        <v>3.3095251668301717</v>
      </c>
      <c r="AI45" s="31">
        <v>276400</v>
      </c>
      <c r="AJ45" s="32">
        <f t="shared" si="20"/>
        <v>7</v>
      </c>
      <c r="AK45" s="33">
        <f t="shared" si="21"/>
        <v>3.3374282434815705</v>
      </c>
      <c r="AL45" s="31">
        <v>268373</v>
      </c>
      <c r="AM45" s="32">
        <f t="shared" si="22"/>
        <v>9</v>
      </c>
      <c r="AN45" s="33">
        <f t="shared" si="23"/>
        <v>2.4134056408690752</v>
      </c>
      <c r="AO45" s="30" t="s">
        <v>54</v>
      </c>
      <c r="AP45" s="31">
        <v>292377</v>
      </c>
      <c r="AQ45" s="32">
        <f t="shared" si="24"/>
        <v>9</v>
      </c>
      <c r="AR45" s="33">
        <f t="shared" si="25"/>
        <v>3.6830294720962118</v>
      </c>
      <c r="AS45" s="31">
        <v>299549</v>
      </c>
      <c r="AT45" s="32">
        <f t="shared" si="26"/>
        <v>6</v>
      </c>
      <c r="AU45" s="33">
        <f t="shared" si="27"/>
        <v>4.6025273037335523</v>
      </c>
      <c r="AV45" s="31">
        <v>236126</v>
      </c>
      <c r="AW45" s="32">
        <f t="shared" si="28"/>
        <v>6</v>
      </c>
      <c r="AX45" s="33">
        <f t="shared" si="29"/>
        <v>4.1194491257820154</v>
      </c>
      <c r="AY45" s="30" t="s">
        <v>54</v>
      </c>
      <c r="AZ45" s="31">
        <v>1115141</v>
      </c>
      <c r="BA45" s="32">
        <f t="shared" si="30"/>
        <v>5</v>
      </c>
      <c r="BB45" s="33">
        <f t="shared" si="31"/>
        <v>4.3741678854604018</v>
      </c>
      <c r="BC45" s="31">
        <v>48235</v>
      </c>
      <c r="BD45" s="32">
        <f t="shared" si="32"/>
        <v>9</v>
      </c>
      <c r="BE45" s="33">
        <f t="shared" si="33"/>
        <v>3.1612344248499831</v>
      </c>
      <c r="BF45" s="31">
        <v>453787</v>
      </c>
      <c r="BG45" s="32">
        <f t="shared" si="34"/>
        <v>7</v>
      </c>
      <c r="BH45" s="33">
        <f t="shared" si="35"/>
        <v>3.6043908107164833</v>
      </c>
      <c r="BJ45" s="34"/>
      <c r="BK45" s="34"/>
    </row>
    <row r="46" spans="1:63" ht="14.25" customHeight="1" x14ac:dyDescent="0.15">
      <c r="A46" s="30" t="s">
        <v>55</v>
      </c>
      <c r="B46" s="31">
        <v>1193240</v>
      </c>
      <c r="C46" s="32">
        <f t="shared" si="0"/>
        <v>43</v>
      </c>
      <c r="D46" s="33">
        <f t="shared" si="1"/>
        <v>0.4876993090408745</v>
      </c>
      <c r="E46" s="31">
        <v>7866</v>
      </c>
      <c r="F46" s="32">
        <f t="shared" si="2"/>
        <v>41</v>
      </c>
      <c r="G46" s="33">
        <f t="shared" si="3"/>
        <v>0.8751386526246927</v>
      </c>
      <c r="H46" s="31">
        <v>330</v>
      </c>
      <c r="I46" s="32">
        <f t="shared" si="4"/>
        <v>44</v>
      </c>
      <c r="J46" s="33">
        <f t="shared" si="5"/>
        <v>0.16389453138580276</v>
      </c>
      <c r="K46" s="30" t="s">
        <v>55</v>
      </c>
      <c r="L46" s="31">
        <v>88249</v>
      </c>
      <c r="M46" s="32">
        <f t="shared" si="6"/>
        <v>44</v>
      </c>
      <c r="N46" s="33">
        <f t="shared" si="7"/>
        <v>0.56259402837762806</v>
      </c>
      <c r="O46" s="31">
        <v>308046</v>
      </c>
      <c r="P46" s="32">
        <f t="shared" si="8"/>
        <v>40</v>
      </c>
      <c r="Q46" s="33">
        <f t="shared" si="9"/>
        <v>0.63393188283115665</v>
      </c>
      <c r="R46" s="31">
        <v>1948</v>
      </c>
      <c r="S46" s="32">
        <f t="shared" si="10"/>
        <v>47</v>
      </c>
      <c r="T46" s="33">
        <f t="shared" si="11"/>
        <v>7.0610179972589615E-2</v>
      </c>
      <c r="U46" s="30" t="s">
        <v>55</v>
      </c>
      <c r="V46" s="31">
        <v>16590</v>
      </c>
      <c r="W46" s="32">
        <f t="shared" si="12"/>
        <v>44</v>
      </c>
      <c r="X46" s="33">
        <f t="shared" si="13"/>
        <v>0.1262884235763968</v>
      </c>
      <c r="Y46" s="31">
        <v>62760</v>
      </c>
      <c r="Z46" s="32">
        <f t="shared" si="14"/>
        <v>43</v>
      </c>
      <c r="AA46" s="33">
        <f t="shared" si="15"/>
        <v>0.44518777972312951</v>
      </c>
      <c r="AB46" s="31">
        <v>219077</v>
      </c>
      <c r="AC46" s="32">
        <f t="shared" si="16"/>
        <v>44</v>
      </c>
      <c r="AD46" s="33">
        <f t="shared" si="17"/>
        <v>0.42704917551850352</v>
      </c>
      <c r="AE46" s="30" t="s">
        <v>55</v>
      </c>
      <c r="AF46" s="31">
        <v>66582</v>
      </c>
      <c r="AG46" s="32">
        <f t="shared" si="18"/>
        <v>46</v>
      </c>
      <c r="AH46" s="33">
        <f t="shared" si="19"/>
        <v>0.3540700776059158</v>
      </c>
      <c r="AI46" s="31">
        <v>16895</v>
      </c>
      <c r="AJ46" s="32">
        <f t="shared" si="20"/>
        <v>46</v>
      </c>
      <c r="AK46" s="33">
        <f t="shared" si="21"/>
        <v>0.20400090511440352</v>
      </c>
      <c r="AL46" s="31">
        <v>22019</v>
      </c>
      <c r="AM46" s="32">
        <f t="shared" si="22"/>
        <v>45</v>
      </c>
      <c r="AN46" s="33">
        <f t="shared" si="23"/>
        <v>0.1980108982881891</v>
      </c>
      <c r="AO46" s="30" t="s">
        <v>55</v>
      </c>
      <c r="AP46" s="31">
        <v>45853</v>
      </c>
      <c r="AQ46" s="32">
        <f t="shared" si="24"/>
        <v>43</v>
      </c>
      <c r="AR46" s="33">
        <f t="shared" si="25"/>
        <v>0.57760340376988473</v>
      </c>
      <c r="AS46" s="31">
        <v>41242</v>
      </c>
      <c r="AT46" s="32">
        <f t="shared" si="26"/>
        <v>40</v>
      </c>
      <c r="AU46" s="33">
        <f t="shared" si="27"/>
        <v>0.63367739855776239</v>
      </c>
      <c r="AV46" s="31">
        <v>25238</v>
      </c>
      <c r="AW46" s="32">
        <f t="shared" si="28"/>
        <v>43</v>
      </c>
      <c r="AX46" s="33">
        <f t="shared" si="29"/>
        <v>0.4403016060767832</v>
      </c>
      <c r="AY46" s="30" t="s">
        <v>55</v>
      </c>
      <c r="AZ46" s="31">
        <v>200841</v>
      </c>
      <c r="BA46" s="32">
        <f t="shared" si="30"/>
        <v>37</v>
      </c>
      <c r="BB46" s="33">
        <f t="shared" si="31"/>
        <v>0.78780374166473355</v>
      </c>
      <c r="BC46" s="31">
        <v>12334</v>
      </c>
      <c r="BD46" s="32">
        <f t="shared" si="32"/>
        <v>44</v>
      </c>
      <c r="BE46" s="33">
        <f t="shared" si="33"/>
        <v>0.80834799204104257</v>
      </c>
      <c r="BF46" s="31">
        <v>57370</v>
      </c>
      <c r="BG46" s="32">
        <f t="shared" si="34"/>
        <v>40</v>
      </c>
      <c r="BH46" s="33">
        <f t="shared" si="35"/>
        <v>0.45568493767076768</v>
      </c>
      <c r="BJ46" s="34"/>
      <c r="BK46" s="34"/>
    </row>
    <row r="47" spans="1:63" ht="14.25" customHeight="1" x14ac:dyDescent="0.15">
      <c r="A47" s="30" t="s">
        <v>56</v>
      </c>
      <c r="B47" s="31">
        <v>1823258</v>
      </c>
      <c r="C47" s="32">
        <f t="shared" si="0"/>
        <v>30</v>
      </c>
      <c r="D47" s="33">
        <f t="shared" si="1"/>
        <v>0.74519934531464482</v>
      </c>
      <c r="E47" s="31">
        <v>21990</v>
      </c>
      <c r="F47" s="32">
        <f t="shared" si="2"/>
        <v>14</v>
      </c>
      <c r="G47" s="33">
        <f t="shared" si="3"/>
        <v>2.44651652316514</v>
      </c>
      <c r="H47" s="31">
        <v>1491</v>
      </c>
      <c r="I47" s="32">
        <f t="shared" si="4"/>
        <v>26</v>
      </c>
      <c r="J47" s="33">
        <f t="shared" si="5"/>
        <v>0.74050529180676339</v>
      </c>
      <c r="K47" s="30" t="s">
        <v>56</v>
      </c>
      <c r="L47" s="31">
        <v>134179</v>
      </c>
      <c r="M47" s="32">
        <f t="shared" si="6"/>
        <v>32</v>
      </c>
      <c r="N47" s="33">
        <f t="shared" si="7"/>
        <v>0.85540124118892857</v>
      </c>
      <c r="O47" s="31">
        <v>344136</v>
      </c>
      <c r="P47" s="32">
        <f t="shared" si="8"/>
        <v>37</v>
      </c>
      <c r="Q47" s="33">
        <f t="shared" si="9"/>
        <v>0.70820196473897701</v>
      </c>
      <c r="R47" s="31">
        <v>11051</v>
      </c>
      <c r="S47" s="32">
        <f t="shared" si="10"/>
        <v>35</v>
      </c>
      <c r="T47" s="33">
        <f t="shared" si="11"/>
        <v>0.40057140599439833</v>
      </c>
      <c r="U47" s="30" t="s">
        <v>56</v>
      </c>
      <c r="V47" s="31">
        <v>29318</v>
      </c>
      <c r="W47" s="32">
        <f t="shared" si="12"/>
        <v>35</v>
      </c>
      <c r="X47" s="33">
        <f t="shared" si="13"/>
        <v>0.22317805921716707</v>
      </c>
      <c r="Y47" s="31">
        <v>91025</v>
      </c>
      <c r="Z47" s="32">
        <f t="shared" si="14"/>
        <v>33</v>
      </c>
      <c r="AA47" s="33">
        <f t="shared" si="15"/>
        <v>0.64568543099582321</v>
      </c>
      <c r="AB47" s="31">
        <v>350212</v>
      </c>
      <c r="AC47" s="32">
        <f t="shared" si="16"/>
        <v>32</v>
      </c>
      <c r="AD47" s="33">
        <f t="shared" si="17"/>
        <v>0.68267205528962949</v>
      </c>
      <c r="AE47" s="30" t="s">
        <v>56</v>
      </c>
      <c r="AF47" s="31">
        <v>128936</v>
      </c>
      <c r="AG47" s="32">
        <f t="shared" si="18"/>
        <v>27</v>
      </c>
      <c r="AH47" s="33">
        <f t="shared" si="19"/>
        <v>0.68565647661825058</v>
      </c>
      <c r="AI47" s="31">
        <v>34187</v>
      </c>
      <c r="AJ47" s="32">
        <f t="shared" si="20"/>
        <v>33</v>
      </c>
      <c r="AK47" s="33">
        <f t="shared" si="21"/>
        <v>0.41279543907346039</v>
      </c>
      <c r="AL47" s="31">
        <v>52327</v>
      </c>
      <c r="AM47" s="32">
        <f t="shared" si="22"/>
        <v>27</v>
      </c>
      <c r="AN47" s="33">
        <f t="shared" si="23"/>
        <v>0.47056252666906173</v>
      </c>
      <c r="AO47" s="30" t="s">
        <v>56</v>
      </c>
      <c r="AP47" s="31">
        <v>74303</v>
      </c>
      <c r="AQ47" s="32">
        <f t="shared" si="24"/>
        <v>28</v>
      </c>
      <c r="AR47" s="33">
        <f t="shared" si="25"/>
        <v>0.93598381153498678</v>
      </c>
      <c r="AS47" s="31">
        <v>65590</v>
      </c>
      <c r="AT47" s="32">
        <f t="shared" si="26"/>
        <v>26</v>
      </c>
      <c r="AU47" s="33">
        <f t="shared" si="27"/>
        <v>1.0077809168178953</v>
      </c>
      <c r="AV47" s="31">
        <v>47047</v>
      </c>
      <c r="AW47" s="32">
        <f t="shared" si="28"/>
        <v>26</v>
      </c>
      <c r="AX47" s="33">
        <f t="shared" si="29"/>
        <v>0.82078095178280452</v>
      </c>
      <c r="AY47" s="30" t="s">
        <v>56</v>
      </c>
      <c r="AZ47" s="31">
        <v>330303</v>
      </c>
      <c r="BA47" s="32">
        <f t="shared" si="30"/>
        <v>24</v>
      </c>
      <c r="BB47" s="33">
        <f t="shared" si="31"/>
        <v>1.2956216075556608</v>
      </c>
      <c r="BC47" s="31">
        <v>27317</v>
      </c>
      <c r="BD47" s="32">
        <f t="shared" si="32"/>
        <v>19</v>
      </c>
      <c r="BE47" s="33">
        <f t="shared" si="33"/>
        <v>1.7903066400669012</v>
      </c>
      <c r="BF47" s="31">
        <v>79846</v>
      </c>
      <c r="BG47" s="32">
        <f t="shared" si="34"/>
        <v>33</v>
      </c>
      <c r="BH47" s="33">
        <f t="shared" si="35"/>
        <v>0.63420985764790161</v>
      </c>
      <c r="BJ47" s="34"/>
      <c r="BK47" s="34"/>
    </row>
    <row r="48" spans="1:63" ht="14.25" customHeight="1" x14ac:dyDescent="0.15">
      <c r="A48" s="30" t="s">
        <v>57</v>
      </c>
      <c r="B48" s="31">
        <v>2450780</v>
      </c>
      <c r="C48" s="32">
        <f t="shared" si="0"/>
        <v>24</v>
      </c>
      <c r="D48" s="33">
        <f t="shared" si="1"/>
        <v>1.0016792201159821</v>
      </c>
      <c r="E48" s="31">
        <v>22114</v>
      </c>
      <c r="F48" s="32">
        <f t="shared" si="2"/>
        <v>13</v>
      </c>
      <c r="G48" s="33">
        <f t="shared" si="3"/>
        <v>2.4603122507173221</v>
      </c>
      <c r="H48" s="31">
        <v>1918</v>
      </c>
      <c r="I48" s="32">
        <f t="shared" si="4"/>
        <v>20</v>
      </c>
      <c r="J48" s="33">
        <f t="shared" si="5"/>
        <v>0.95257488241808996</v>
      </c>
      <c r="K48" s="30" t="s">
        <v>57</v>
      </c>
      <c r="L48" s="31">
        <v>168721</v>
      </c>
      <c r="M48" s="32">
        <f t="shared" si="6"/>
        <v>25</v>
      </c>
      <c r="N48" s="33">
        <f t="shared" si="7"/>
        <v>1.0756090954220647</v>
      </c>
      <c r="O48" s="31">
        <v>477699</v>
      </c>
      <c r="P48" s="32">
        <f t="shared" si="8"/>
        <v>30</v>
      </c>
      <c r="Q48" s="33">
        <f t="shared" si="9"/>
        <v>0.98306300518935708</v>
      </c>
      <c r="R48" s="31">
        <v>4288</v>
      </c>
      <c r="S48" s="32">
        <f t="shared" si="10"/>
        <v>46</v>
      </c>
      <c r="T48" s="33">
        <f t="shared" si="11"/>
        <v>0.15542939000126504</v>
      </c>
      <c r="U48" s="30" t="s">
        <v>57</v>
      </c>
      <c r="V48" s="31">
        <v>53361</v>
      </c>
      <c r="W48" s="32">
        <f t="shared" si="12"/>
        <v>22</v>
      </c>
      <c r="X48" s="33">
        <f t="shared" si="13"/>
        <v>0.40620111937673964</v>
      </c>
      <c r="Y48" s="31">
        <v>113744</v>
      </c>
      <c r="Z48" s="32">
        <f t="shared" si="14"/>
        <v>27</v>
      </c>
      <c r="AA48" s="33">
        <f t="shared" si="15"/>
        <v>0.80684255603613197</v>
      </c>
      <c r="AB48" s="31">
        <v>475758</v>
      </c>
      <c r="AC48" s="32">
        <f t="shared" si="16"/>
        <v>23</v>
      </c>
      <c r="AD48" s="33">
        <f t="shared" si="17"/>
        <v>0.92740023665803439</v>
      </c>
      <c r="AE48" s="30" t="s">
        <v>57</v>
      </c>
      <c r="AF48" s="31">
        <v>165536</v>
      </c>
      <c r="AG48" s="32">
        <f t="shared" si="18"/>
        <v>22</v>
      </c>
      <c r="AH48" s="33">
        <f t="shared" si="19"/>
        <v>0.88028813142550355</v>
      </c>
      <c r="AI48" s="31">
        <v>53039</v>
      </c>
      <c r="AJ48" s="32">
        <f t="shared" si="20"/>
        <v>22</v>
      </c>
      <c r="AK48" s="33">
        <f t="shared" si="21"/>
        <v>0.64042639871931628</v>
      </c>
      <c r="AL48" s="31">
        <v>53698</v>
      </c>
      <c r="AM48" s="32">
        <f t="shared" si="22"/>
        <v>26</v>
      </c>
      <c r="AN48" s="33">
        <f t="shared" si="23"/>
        <v>0.48289155803075423</v>
      </c>
      <c r="AO48" s="30" t="s">
        <v>57</v>
      </c>
      <c r="AP48" s="31">
        <v>99941</v>
      </c>
      <c r="AQ48" s="32">
        <f t="shared" si="24"/>
        <v>21</v>
      </c>
      <c r="AR48" s="33">
        <f t="shared" si="25"/>
        <v>1.2589418746028842</v>
      </c>
      <c r="AS48" s="31">
        <v>120098</v>
      </c>
      <c r="AT48" s="32">
        <f t="shared" si="26"/>
        <v>12</v>
      </c>
      <c r="AU48" s="33">
        <f t="shared" si="27"/>
        <v>1.8452884974538128</v>
      </c>
      <c r="AV48" s="31">
        <v>60109</v>
      </c>
      <c r="AW48" s="32">
        <f t="shared" si="28"/>
        <v>20</v>
      </c>
      <c r="AX48" s="33">
        <f t="shared" si="29"/>
        <v>1.048660323308874</v>
      </c>
      <c r="AY48" s="30" t="s">
        <v>57</v>
      </c>
      <c r="AZ48" s="31">
        <v>393101</v>
      </c>
      <c r="BA48" s="32">
        <f t="shared" si="30"/>
        <v>19</v>
      </c>
      <c r="BB48" s="33">
        <f t="shared" si="31"/>
        <v>1.5419483006564816</v>
      </c>
      <c r="BC48" s="31">
        <v>33874</v>
      </c>
      <c r="BD48" s="32">
        <f t="shared" si="32"/>
        <v>15</v>
      </c>
      <c r="BE48" s="33">
        <f t="shared" si="33"/>
        <v>2.2200405288145189</v>
      </c>
      <c r="BF48" s="31">
        <v>153781</v>
      </c>
      <c r="BG48" s="32">
        <f t="shared" si="34"/>
        <v>18</v>
      </c>
      <c r="BH48" s="33">
        <f t="shared" si="35"/>
        <v>1.2214691546095229</v>
      </c>
      <c r="BJ48" s="34"/>
      <c r="BK48" s="34"/>
    </row>
    <row r="49" spans="1:63" ht="14.25" customHeight="1" thickBot="1" x14ac:dyDescent="0.2">
      <c r="A49" s="35" t="s">
        <v>58</v>
      </c>
      <c r="B49" s="36">
        <v>1668501</v>
      </c>
      <c r="C49" s="37">
        <f t="shared" si="0"/>
        <v>35</v>
      </c>
      <c r="D49" s="38">
        <f t="shared" si="1"/>
        <v>0.68194729043110203</v>
      </c>
      <c r="E49" s="36">
        <v>16014</v>
      </c>
      <c r="F49" s="37">
        <f t="shared" si="2"/>
        <v>22</v>
      </c>
      <c r="G49" s="38">
        <f t="shared" si="3"/>
        <v>1.7816514598438633</v>
      </c>
      <c r="H49" s="36">
        <v>3622</v>
      </c>
      <c r="I49" s="37">
        <f t="shared" si="4"/>
        <v>9</v>
      </c>
      <c r="J49" s="38">
        <f t="shared" si="5"/>
        <v>1.7988666444829624</v>
      </c>
      <c r="K49" s="35" t="s">
        <v>58</v>
      </c>
      <c r="L49" s="36">
        <v>133266</v>
      </c>
      <c r="M49" s="37">
        <f t="shared" si="6"/>
        <v>34</v>
      </c>
      <c r="N49" s="38">
        <f t="shared" si="7"/>
        <v>0.84958079735490466</v>
      </c>
      <c r="O49" s="36">
        <v>403914</v>
      </c>
      <c r="P49" s="37">
        <f t="shared" si="8"/>
        <v>31</v>
      </c>
      <c r="Q49" s="38">
        <f t="shared" si="9"/>
        <v>0.83121989093143167</v>
      </c>
      <c r="R49" s="36">
        <v>6437</v>
      </c>
      <c r="S49" s="37">
        <f t="shared" si="10"/>
        <v>41</v>
      </c>
      <c r="T49" s="38">
        <f t="shared" si="11"/>
        <v>0.23332532263016395</v>
      </c>
      <c r="U49" s="35" t="s">
        <v>58</v>
      </c>
      <c r="V49" s="36">
        <v>34014</v>
      </c>
      <c r="W49" s="37">
        <f t="shared" si="12"/>
        <v>32</v>
      </c>
      <c r="X49" s="38">
        <f t="shared" si="13"/>
        <v>0.2589255237810465</v>
      </c>
      <c r="Y49" s="36">
        <v>80585</v>
      </c>
      <c r="Z49" s="37">
        <f t="shared" si="14"/>
        <v>36</v>
      </c>
      <c r="AA49" s="38">
        <f t="shared" si="15"/>
        <v>0.57162933761931789</v>
      </c>
      <c r="AB49" s="36">
        <v>303618</v>
      </c>
      <c r="AC49" s="37">
        <f t="shared" si="16"/>
        <v>36</v>
      </c>
      <c r="AD49" s="38">
        <f t="shared" si="17"/>
        <v>0.59184586502725989</v>
      </c>
      <c r="AE49" s="35" t="s">
        <v>58</v>
      </c>
      <c r="AF49" s="36">
        <v>92502</v>
      </c>
      <c r="AG49" s="37">
        <f t="shared" si="18"/>
        <v>37</v>
      </c>
      <c r="AH49" s="38">
        <f t="shared" si="19"/>
        <v>0.49190757740383922</v>
      </c>
      <c r="AI49" s="36">
        <v>32443</v>
      </c>
      <c r="AJ49" s="37">
        <f t="shared" si="20"/>
        <v>35</v>
      </c>
      <c r="AK49" s="38">
        <f t="shared" si="21"/>
        <v>0.39173728112616713</v>
      </c>
      <c r="AL49" s="36">
        <v>36518</v>
      </c>
      <c r="AM49" s="37">
        <f t="shared" si="22"/>
        <v>37</v>
      </c>
      <c r="AN49" s="38">
        <f t="shared" si="23"/>
        <v>0.32839647503011443</v>
      </c>
      <c r="AO49" s="35" t="s">
        <v>58</v>
      </c>
      <c r="AP49" s="36">
        <v>67615</v>
      </c>
      <c r="AQ49" s="37">
        <f t="shared" si="24"/>
        <v>30</v>
      </c>
      <c r="AR49" s="38">
        <f t="shared" si="25"/>
        <v>0.85173607279568964</v>
      </c>
      <c r="AS49" s="36">
        <v>52103</v>
      </c>
      <c r="AT49" s="37">
        <f t="shared" si="26"/>
        <v>32</v>
      </c>
      <c r="AU49" s="38">
        <f t="shared" si="27"/>
        <v>0.80055510152405551</v>
      </c>
      <c r="AV49" s="36">
        <v>39616</v>
      </c>
      <c r="AW49" s="37">
        <f t="shared" si="28"/>
        <v>31</v>
      </c>
      <c r="AX49" s="38">
        <f t="shared" si="29"/>
        <v>0.69113988534502913</v>
      </c>
      <c r="AY49" s="35" t="s">
        <v>58</v>
      </c>
      <c r="AZ49" s="36">
        <v>278145</v>
      </c>
      <c r="BA49" s="37">
        <f t="shared" si="30"/>
        <v>27</v>
      </c>
      <c r="BB49" s="38">
        <f t="shared" si="31"/>
        <v>1.0910305750585654</v>
      </c>
      <c r="BC49" s="36">
        <v>14185</v>
      </c>
      <c r="BD49" s="37">
        <f t="shared" si="32"/>
        <v>41</v>
      </c>
      <c r="BE49" s="38">
        <f t="shared" si="33"/>
        <v>0.92965917521503072</v>
      </c>
      <c r="BF49" s="36">
        <v>73904</v>
      </c>
      <c r="BG49" s="37">
        <f t="shared" si="34"/>
        <v>35</v>
      </c>
      <c r="BH49" s="38">
        <f t="shared" si="35"/>
        <v>0.58701306664842978</v>
      </c>
      <c r="BJ49" s="34"/>
      <c r="BK49" s="34"/>
    </row>
    <row r="50" spans="1:63" ht="14.25" customHeight="1" thickBot="1" x14ac:dyDescent="0.2">
      <c r="A50" s="39" t="s">
        <v>13</v>
      </c>
      <c r="B50" s="40">
        <v>1404696</v>
      </c>
      <c r="C50" s="41">
        <f t="shared" si="0"/>
        <v>39</v>
      </c>
      <c r="D50" s="42">
        <f t="shared" si="1"/>
        <v>0.57412529634648546</v>
      </c>
      <c r="E50" s="40">
        <v>33837</v>
      </c>
      <c r="F50" s="41">
        <f t="shared" si="2"/>
        <v>5</v>
      </c>
      <c r="G50" s="42">
        <f t="shared" si="3"/>
        <v>3.764564783735282</v>
      </c>
      <c r="H50" s="40">
        <v>295</v>
      </c>
      <c r="I50" s="41">
        <f t="shared" si="4"/>
        <v>45</v>
      </c>
      <c r="J50" s="42">
        <f t="shared" si="5"/>
        <v>0.14651177805700549</v>
      </c>
      <c r="K50" s="43" t="s">
        <v>13</v>
      </c>
      <c r="L50" s="40">
        <v>112362</v>
      </c>
      <c r="M50" s="41">
        <f t="shared" si="6"/>
        <v>40</v>
      </c>
      <c r="N50" s="42">
        <f t="shared" si="7"/>
        <v>0.71631622133471251</v>
      </c>
      <c r="O50" s="40">
        <v>233280</v>
      </c>
      <c r="P50" s="41">
        <f t="shared" si="8"/>
        <v>43</v>
      </c>
      <c r="Q50" s="42">
        <f t="shared" si="9"/>
        <v>0.48006995587299367</v>
      </c>
      <c r="R50" s="40">
        <v>4838</v>
      </c>
      <c r="S50" s="41">
        <f t="shared" si="10"/>
        <v>45</v>
      </c>
      <c r="T50" s="42">
        <f t="shared" si="11"/>
        <v>0.1753655291105691</v>
      </c>
      <c r="U50" s="43" t="s">
        <v>13</v>
      </c>
      <c r="V50" s="40">
        <v>42472</v>
      </c>
      <c r="W50" s="41">
        <f t="shared" si="12"/>
        <v>27</v>
      </c>
      <c r="X50" s="42">
        <f t="shared" si="13"/>
        <v>0.3233105440709298</v>
      </c>
      <c r="Y50" s="40">
        <v>65470</v>
      </c>
      <c r="Z50" s="41">
        <f t="shared" si="14"/>
        <v>41</v>
      </c>
      <c r="AA50" s="42">
        <f t="shared" si="15"/>
        <v>0.46441115262067062</v>
      </c>
      <c r="AB50" s="40">
        <v>277215</v>
      </c>
      <c r="AC50" s="41">
        <f t="shared" si="16"/>
        <v>39</v>
      </c>
      <c r="AD50" s="42">
        <f t="shared" si="17"/>
        <v>0.54037821036148004</v>
      </c>
      <c r="AE50" s="43" t="s">
        <v>13</v>
      </c>
      <c r="AF50" s="40">
        <v>88130</v>
      </c>
      <c r="AG50" s="41">
        <f t="shared" si="18"/>
        <v>38</v>
      </c>
      <c r="AH50" s="42">
        <f t="shared" si="19"/>
        <v>0.46865813492249198</v>
      </c>
      <c r="AI50" s="40">
        <v>33793</v>
      </c>
      <c r="AJ50" s="41">
        <f t="shared" si="20"/>
        <v>34</v>
      </c>
      <c r="AK50" s="42">
        <f t="shared" si="21"/>
        <v>0.40803803412435857</v>
      </c>
      <c r="AL50" s="40">
        <v>29529</v>
      </c>
      <c r="AM50" s="41">
        <f t="shared" si="22"/>
        <v>40</v>
      </c>
      <c r="AN50" s="42">
        <f t="shared" si="23"/>
        <v>0.2655462925451626</v>
      </c>
      <c r="AO50" s="43" t="s">
        <v>13</v>
      </c>
      <c r="AP50" s="40">
        <v>60113</v>
      </c>
      <c r="AQ50" s="41">
        <f t="shared" si="24"/>
        <v>36</v>
      </c>
      <c r="AR50" s="42">
        <f t="shared" si="25"/>
        <v>0.75723449743351756</v>
      </c>
      <c r="AS50" s="40">
        <v>49815</v>
      </c>
      <c r="AT50" s="41">
        <f t="shared" si="26"/>
        <v>34</v>
      </c>
      <c r="AU50" s="42">
        <f t="shared" si="27"/>
        <v>0.76540031058520286</v>
      </c>
      <c r="AV50" s="40">
        <v>32288</v>
      </c>
      <c r="AW50" s="41">
        <f t="shared" si="28"/>
        <v>38</v>
      </c>
      <c r="AX50" s="42">
        <f t="shared" si="29"/>
        <v>0.56329575469558513</v>
      </c>
      <c r="AY50" s="43" t="s">
        <v>13</v>
      </c>
      <c r="AZ50" s="40">
        <v>258606</v>
      </c>
      <c r="BA50" s="41">
        <f t="shared" si="30"/>
        <v>30</v>
      </c>
      <c r="BB50" s="42">
        <f t="shared" si="31"/>
        <v>1.0143883689931343</v>
      </c>
      <c r="BC50" s="40">
        <v>17865</v>
      </c>
      <c r="BD50" s="41">
        <f t="shared" si="32"/>
        <v>31</v>
      </c>
      <c r="BE50" s="42">
        <f t="shared" si="33"/>
        <v>1.1708397014604528</v>
      </c>
      <c r="BF50" s="40">
        <v>64788</v>
      </c>
      <c r="BG50" s="41">
        <f t="shared" si="34"/>
        <v>38</v>
      </c>
      <c r="BH50" s="44">
        <f t="shared" si="35"/>
        <v>0.51460546874348434</v>
      </c>
      <c r="BJ50" s="34"/>
      <c r="BK50" s="34"/>
    </row>
    <row r="51" spans="1:63" ht="14.25" customHeight="1" x14ac:dyDescent="0.15">
      <c r="A51" s="45" t="s">
        <v>59</v>
      </c>
      <c r="B51" s="46">
        <v>2176286</v>
      </c>
      <c r="C51" s="47">
        <f t="shared" si="0"/>
        <v>26</v>
      </c>
      <c r="D51" s="48">
        <f t="shared" si="1"/>
        <v>0.88948843357189555</v>
      </c>
      <c r="E51" s="46">
        <v>51893</v>
      </c>
      <c r="F51" s="47">
        <f t="shared" si="2"/>
        <v>2</v>
      </c>
      <c r="G51" s="48">
        <f t="shared" si="3"/>
        <v>5.7734007247207195</v>
      </c>
      <c r="H51" s="46">
        <v>6594</v>
      </c>
      <c r="I51" s="47">
        <f t="shared" si="4"/>
        <v>4</v>
      </c>
      <c r="J51" s="48">
        <f t="shared" si="5"/>
        <v>3.2749107271454041</v>
      </c>
      <c r="K51" s="45" t="s">
        <v>59</v>
      </c>
      <c r="L51" s="46">
        <v>165984</v>
      </c>
      <c r="M51" s="47">
        <f t="shared" si="6"/>
        <v>26</v>
      </c>
      <c r="N51" s="48">
        <f t="shared" si="7"/>
        <v>1.0581605140707795</v>
      </c>
      <c r="O51" s="46">
        <v>359173</v>
      </c>
      <c r="P51" s="47">
        <f t="shared" si="8"/>
        <v>35</v>
      </c>
      <c r="Q51" s="48">
        <f t="shared" si="9"/>
        <v>0.7391468032440448</v>
      </c>
      <c r="R51" s="46">
        <v>5785</v>
      </c>
      <c r="S51" s="47">
        <f t="shared" si="10"/>
        <v>43</v>
      </c>
      <c r="T51" s="48">
        <f t="shared" si="11"/>
        <v>0.20969193590422533</v>
      </c>
      <c r="U51" s="45" t="s">
        <v>59</v>
      </c>
      <c r="V51" s="46">
        <v>45240</v>
      </c>
      <c r="W51" s="47">
        <f t="shared" si="12"/>
        <v>25</v>
      </c>
      <c r="X51" s="48">
        <f t="shared" si="13"/>
        <v>0.34438145163328465</v>
      </c>
      <c r="Y51" s="46">
        <v>120900</v>
      </c>
      <c r="Z51" s="47">
        <f t="shared" si="14"/>
        <v>25</v>
      </c>
      <c r="AA51" s="48">
        <f t="shared" si="15"/>
        <v>0.85760361007849517</v>
      </c>
      <c r="AB51" s="46">
        <v>448178</v>
      </c>
      <c r="AC51" s="47">
        <f t="shared" si="16"/>
        <v>24</v>
      </c>
      <c r="AD51" s="48">
        <f t="shared" si="17"/>
        <v>0.87363824310873295</v>
      </c>
      <c r="AE51" s="45" t="s">
        <v>59</v>
      </c>
      <c r="AF51" s="46">
        <v>131260</v>
      </c>
      <c r="AG51" s="47">
        <f t="shared" si="18"/>
        <v>26</v>
      </c>
      <c r="AH51" s="48">
        <f t="shared" si="19"/>
        <v>0.69801505491803351</v>
      </c>
      <c r="AI51" s="46">
        <v>41504</v>
      </c>
      <c r="AJ51" s="47">
        <f t="shared" si="20"/>
        <v>29</v>
      </c>
      <c r="AK51" s="48">
        <f t="shared" si="21"/>
        <v>0.50114552032365811</v>
      </c>
      <c r="AL51" s="46">
        <v>51427</v>
      </c>
      <c r="AM51" s="47">
        <f t="shared" si="22"/>
        <v>28</v>
      </c>
      <c r="AN51" s="48">
        <f t="shared" si="23"/>
        <v>0.46246907063293974</v>
      </c>
      <c r="AO51" s="45" t="s">
        <v>59</v>
      </c>
      <c r="AP51" s="46">
        <v>97317</v>
      </c>
      <c r="AQ51" s="47">
        <f t="shared" si="24"/>
        <v>22</v>
      </c>
      <c r="AR51" s="48">
        <f t="shared" si="25"/>
        <v>1.2258877378726338</v>
      </c>
      <c r="AS51" s="46">
        <v>66353</v>
      </c>
      <c r="AT51" s="47">
        <f t="shared" si="26"/>
        <v>25</v>
      </c>
      <c r="AU51" s="48">
        <f t="shared" si="27"/>
        <v>1.019504302082906</v>
      </c>
      <c r="AV51" s="46">
        <v>50808</v>
      </c>
      <c r="AW51" s="47">
        <f t="shared" si="28"/>
        <v>24</v>
      </c>
      <c r="AX51" s="48">
        <f t="shared" si="29"/>
        <v>0.88639527702469301</v>
      </c>
      <c r="AY51" s="45" t="s">
        <v>59</v>
      </c>
      <c r="AZ51" s="46">
        <v>414051</v>
      </c>
      <c r="BA51" s="47">
        <f t="shared" si="30"/>
        <v>16</v>
      </c>
      <c r="BB51" s="48">
        <f t="shared" si="31"/>
        <v>1.6241251887812975</v>
      </c>
      <c r="BC51" s="46">
        <v>33857</v>
      </c>
      <c r="BD51" s="47">
        <f t="shared" si="32"/>
        <v>16</v>
      </c>
      <c r="BE51" s="48">
        <f t="shared" si="33"/>
        <v>2.2189263796443637</v>
      </c>
      <c r="BF51" s="46">
        <v>85962</v>
      </c>
      <c r="BG51" s="47">
        <f t="shared" si="34"/>
        <v>29</v>
      </c>
      <c r="BH51" s="48">
        <f t="shared" si="35"/>
        <v>0.68278871556657716</v>
      </c>
      <c r="BJ51" s="34"/>
      <c r="BK51" s="34"/>
    </row>
    <row r="52" spans="1:63" ht="14.25" customHeight="1" x14ac:dyDescent="0.15">
      <c r="A52" s="30" t="s">
        <v>60</v>
      </c>
      <c r="B52" s="31">
        <v>1498217</v>
      </c>
      <c r="C52" s="32">
        <f t="shared" si="0"/>
        <v>37</v>
      </c>
      <c r="D52" s="33">
        <f t="shared" si="1"/>
        <v>0.61234906279817292</v>
      </c>
      <c r="E52" s="31">
        <v>4709</v>
      </c>
      <c r="F52" s="32">
        <f t="shared" si="2"/>
        <v>45</v>
      </c>
      <c r="G52" s="33">
        <f t="shared" si="3"/>
        <v>0.52390387938083882</v>
      </c>
      <c r="H52" s="31">
        <v>1166</v>
      </c>
      <c r="I52" s="32">
        <f t="shared" si="4"/>
        <v>31</v>
      </c>
      <c r="J52" s="33">
        <f t="shared" si="5"/>
        <v>0.57909401089650303</v>
      </c>
      <c r="K52" s="30" t="s">
        <v>60</v>
      </c>
      <c r="L52" s="31">
        <v>123355</v>
      </c>
      <c r="M52" s="32">
        <f t="shared" si="6"/>
        <v>38</v>
      </c>
      <c r="N52" s="33">
        <f t="shared" si="7"/>
        <v>0.78639742513254896</v>
      </c>
      <c r="O52" s="31">
        <v>88261</v>
      </c>
      <c r="P52" s="32">
        <f t="shared" si="8"/>
        <v>47</v>
      </c>
      <c r="Q52" s="33">
        <f t="shared" si="9"/>
        <v>0.18163346354297966</v>
      </c>
      <c r="R52" s="31">
        <v>30335</v>
      </c>
      <c r="S52" s="32">
        <f t="shared" si="10"/>
        <v>25</v>
      </c>
      <c r="T52" s="33">
        <f t="shared" si="11"/>
        <v>1.0995686906922517</v>
      </c>
      <c r="U52" s="30" t="s">
        <v>60</v>
      </c>
      <c r="V52" s="31">
        <v>87118</v>
      </c>
      <c r="W52" s="32">
        <f t="shared" si="12"/>
        <v>16</v>
      </c>
      <c r="X52" s="33">
        <f t="shared" si="13"/>
        <v>0.6631702763790559</v>
      </c>
      <c r="Y52" s="31">
        <v>71682</v>
      </c>
      <c r="Z52" s="32">
        <f t="shared" si="14"/>
        <v>39</v>
      </c>
      <c r="AA52" s="33">
        <f t="shared" si="15"/>
        <v>0.50847594687879816</v>
      </c>
      <c r="AB52" s="31">
        <v>325605</v>
      </c>
      <c r="AC52" s="32">
        <f t="shared" si="16"/>
        <v>35</v>
      </c>
      <c r="AD52" s="33">
        <f t="shared" si="17"/>
        <v>0.63470536293039592</v>
      </c>
      <c r="AE52" s="30" t="s">
        <v>60</v>
      </c>
      <c r="AF52" s="31">
        <v>107155</v>
      </c>
      <c r="AG52" s="32">
        <f t="shared" si="18"/>
        <v>34</v>
      </c>
      <c r="AH52" s="33">
        <f t="shared" si="19"/>
        <v>0.56982937078883045</v>
      </c>
      <c r="AI52" s="31">
        <v>56264</v>
      </c>
      <c r="AJ52" s="32">
        <f t="shared" si="20"/>
        <v>20</v>
      </c>
      <c r="AK52" s="33">
        <f t="shared" si="21"/>
        <v>0.6793670864372181</v>
      </c>
      <c r="AL52" s="31">
        <v>48870</v>
      </c>
      <c r="AM52" s="32">
        <f t="shared" si="22"/>
        <v>30</v>
      </c>
      <c r="AN52" s="33">
        <f t="shared" si="23"/>
        <v>0.43947466276142427</v>
      </c>
      <c r="AO52" s="30" t="s">
        <v>60</v>
      </c>
      <c r="AP52" s="31">
        <v>82676</v>
      </c>
      <c r="AQ52" s="32">
        <f t="shared" si="24"/>
        <v>25</v>
      </c>
      <c r="AR52" s="33">
        <f t="shared" si="25"/>
        <v>1.0414572440206529</v>
      </c>
      <c r="AS52" s="31">
        <v>67712</v>
      </c>
      <c r="AT52" s="32">
        <f t="shared" si="26"/>
        <v>24</v>
      </c>
      <c r="AU52" s="33">
        <f t="shared" si="27"/>
        <v>1.0403851416309395</v>
      </c>
      <c r="AV52" s="31">
        <v>37781</v>
      </c>
      <c r="AW52" s="32">
        <f t="shared" si="28"/>
        <v>32</v>
      </c>
      <c r="AX52" s="33">
        <f t="shared" si="29"/>
        <v>0.65912651474708561</v>
      </c>
      <c r="AY52" s="30" t="s">
        <v>60</v>
      </c>
      <c r="AZ52" s="31">
        <v>261255</v>
      </c>
      <c r="BA52" s="32">
        <f t="shared" si="30"/>
        <v>29</v>
      </c>
      <c r="BB52" s="33">
        <f t="shared" si="31"/>
        <v>1.0247791363746444</v>
      </c>
      <c r="BC52" s="31">
        <v>16565</v>
      </c>
      <c r="BD52" s="32">
        <f t="shared" si="32"/>
        <v>35</v>
      </c>
      <c r="BE52" s="33">
        <f t="shared" si="33"/>
        <v>1.0856400590367983</v>
      </c>
      <c r="BF52" s="31">
        <v>87708</v>
      </c>
      <c r="BG52" s="32">
        <f t="shared" si="34"/>
        <v>27</v>
      </c>
      <c r="BH52" s="33">
        <f t="shared" si="35"/>
        <v>0.69665704223858627</v>
      </c>
      <c r="BJ52" s="34"/>
      <c r="BK52" s="34"/>
    </row>
    <row r="54" spans="1:63" x14ac:dyDescent="0.15">
      <c r="B54" s="49"/>
      <c r="E54" s="49"/>
      <c r="H54" s="49"/>
      <c r="L54" s="49"/>
      <c r="O54" s="49"/>
      <c r="R54" s="49"/>
      <c r="V54" s="49"/>
      <c r="Y54" s="49"/>
      <c r="AB54" s="49"/>
      <c r="AF54" s="49"/>
      <c r="AI54" s="49"/>
      <c r="AL54" s="49"/>
      <c r="AP54" s="49"/>
      <c r="AS54" s="49"/>
      <c r="AV54" s="49"/>
      <c r="AZ54" s="49"/>
      <c r="BC54" s="49"/>
      <c r="BF54" s="49"/>
    </row>
    <row r="55" spans="1:63" x14ac:dyDescent="0.15">
      <c r="B55" s="49"/>
      <c r="E55" s="49"/>
      <c r="H55" s="49"/>
      <c r="L55" s="49"/>
      <c r="O55" s="49"/>
      <c r="R55" s="49"/>
      <c r="V55" s="49"/>
      <c r="Y55" s="49"/>
      <c r="AB55" s="49"/>
      <c r="AF55" s="49"/>
      <c r="AI55" s="49"/>
      <c r="AL55" s="49"/>
      <c r="AP55" s="49"/>
      <c r="AS55" s="49"/>
      <c r="AV55" s="49"/>
      <c r="AZ55" s="49"/>
      <c r="BC55" s="49"/>
      <c r="BF55" s="49"/>
    </row>
  </sheetData>
  <mergeCells count="24">
    <mergeCell ref="BF3:BH3"/>
    <mergeCell ref="AE3:AE4"/>
    <mergeCell ref="AF3:AH3"/>
    <mergeCell ref="AI3:AK3"/>
    <mergeCell ref="AL3:AN3"/>
    <mergeCell ref="AO3:AO4"/>
    <mergeCell ref="AP3:AR3"/>
    <mergeCell ref="AS3:AU3"/>
    <mergeCell ref="AV3:AX3"/>
    <mergeCell ref="AY3:AY4"/>
    <mergeCell ref="AZ3:BB3"/>
    <mergeCell ref="BC3:BE3"/>
    <mergeCell ref="AB3:AD3"/>
    <mergeCell ref="A3:A4"/>
    <mergeCell ref="B3:D3"/>
    <mergeCell ref="E3:G3"/>
    <mergeCell ref="H3:J3"/>
    <mergeCell ref="K3:K4"/>
    <mergeCell ref="L3:N3"/>
    <mergeCell ref="O3:Q3"/>
    <mergeCell ref="R3:T3"/>
    <mergeCell ref="U3:U4"/>
    <mergeCell ref="V3:X3"/>
    <mergeCell ref="Y3:AA3"/>
  </mergeCells>
  <phoneticPr fontId="2"/>
  <pageMargins left="0.78740157480314965" right="0.19685039370078741" top="0.74803149606299213" bottom="0.35433070866141736" header="0.51181102362204722" footer="0.31496062992125984"/>
  <pageSetup paperSize="9" orientation="portrait" r:id="rId1"/>
  <headerFooter>
    <oddFooter xml:space="preserve">&amp;R&amp;P / &amp;N </oddFooter>
  </headerFooter>
  <colBreaks count="5" manualBreakCount="5">
    <brk id="10" max="51" man="1"/>
    <brk id="20" max="51" man="1"/>
    <brk id="30" max="51" man="1"/>
    <brk id="40" max="51" man="1"/>
    <brk id="50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2"/>
  <sheetViews>
    <sheetView view="pageBreakPreview" topLeftCell="A7" zoomScale="115" zoomScaleNormal="100" zoomScaleSheetLayoutView="115" workbookViewId="0"/>
  </sheetViews>
  <sheetFormatPr defaultRowHeight="13.5" x14ac:dyDescent="0.15"/>
  <cols>
    <col min="1" max="1" width="1.125" style="51" customWidth="1"/>
    <col min="2" max="2" width="14.5" style="51" customWidth="1"/>
    <col min="3" max="3" width="9.75" style="51" customWidth="1"/>
    <col min="4" max="4" width="8" style="51" customWidth="1"/>
    <col min="5" max="5" width="9.75" style="51" customWidth="1"/>
    <col min="6" max="6" width="8" style="51" customWidth="1"/>
    <col min="7" max="7" width="9.75" style="51" customWidth="1"/>
    <col min="8" max="8" width="8" style="51" customWidth="1"/>
    <col min="9" max="9" width="9.75" style="51" customWidth="1"/>
    <col min="10" max="10" width="8" style="51" customWidth="1"/>
    <col min="11" max="11" width="1.125" style="51" customWidth="1"/>
    <col min="12" max="12" width="14.5" style="51" customWidth="1"/>
    <col min="13" max="13" width="9.75" style="51" customWidth="1"/>
    <col min="14" max="14" width="8" style="51" customWidth="1"/>
    <col min="15" max="15" width="9.75" style="51" customWidth="1"/>
    <col min="16" max="16" width="8" style="51" customWidth="1"/>
    <col min="17" max="17" width="9.75" style="51" customWidth="1"/>
    <col min="18" max="18" width="8" style="51" customWidth="1"/>
    <col min="19" max="19" width="9.75" style="51" customWidth="1"/>
    <col min="20" max="20" width="8" style="51" customWidth="1"/>
    <col min="21" max="16384" width="9" style="51"/>
  </cols>
  <sheetData>
    <row r="1" spans="2:20" ht="16.5" customHeight="1" x14ac:dyDescent="0.15">
      <c r="B1" s="50" t="s">
        <v>84</v>
      </c>
      <c r="L1" s="50" t="s">
        <v>85</v>
      </c>
    </row>
    <row r="2" spans="2:20" ht="16.5" customHeight="1" thickBot="1" x14ac:dyDescent="0.2">
      <c r="H2" s="226" t="s">
        <v>86</v>
      </c>
      <c r="I2" s="226"/>
      <c r="J2" s="226"/>
      <c r="R2" s="226" t="s">
        <v>86</v>
      </c>
      <c r="S2" s="226"/>
      <c r="T2" s="226"/>
    </row>
    <row r="3" spans="2:20" ht="20.25" customHeight="1" x14ac:dyDescent="0.15">
      <c r="B3" s="217" t="s">
        <v>87</v>
      </c>
      <c r="C3" s="227" t="s">
        <v>88</v>
      </c>
      <c r="D3" s="219"/>
      <c r="E3" s="228" t="s">
        <v>89</v>
      </c>
      <c r="F3" s="219"/>
      <c r="G3" s="220" t="s">
        <v>90</v>
      </c>
      <c r="H3" s="220"/>
      <c r="I3" s="220" t="s">
        <v>91</v>
      </c>
      <c r="J3" s="221"/>
      <c r="L3" s="217" t="s">
        <v>87</v>
      </c>
      <c r="M3" s="222" t="s">
        <v>92</v>
      </c>
      <c r="N3" s="223"/>
      <c r="O3" s="224" t="s">
        <v>93</v>
      </c>
      <c r="P3" s="223"/>
      <c r="Q3" s="214" t="s">
        <v>94</v>
      </c>
      <c r="R3" s="214"/>
      <c r="S3" s="214" t="s">
        <v>95</v>
      </c>
      <c r="T3" s="216"/>
    </row>
    <row r="4" spans="2:20" ht="20.25" customHeight="1" thickBot="1" x14ac:dyDescent="0.2">
      <c r="B4" s="218"/>
      <c r="C4" s="52" t="s">
        <v>96</v>
      </c>
      <c r="D4" s="53" t="s">
        <v>97</v>
      </c>
      <c r="E4" s="54" t="s">
        <v>96</v>
      </c>
      <c r="F4" s="55" t="s">
        <v>97</v>
      </c>
      <c r="G4" s="56" t="s">
        <v>96</v>
      </c>
      <c r="H4" s="53" t="s">
        <v>97</v>
      </c>
      <c r="I4" s="54" t="s">
        <v>96</v>
      </c>
      <c r="J4" s="57" t="s">
        <v>97</v>
      </c>
      <c r="L4" s="218"/>
      <c r="M4" s="52" t="s">
        <v>96</v>
      </c>
      <c r="N4" s="53" t="s">
        <v>97</v>
      </c>
      <c r="O4" s="54" t="s">
        <v>96</v>
      </c>
      <c r="P4" s="55" t="s">
        <v>97</v>
      </c>
      <c r="Q4" s="56" t="s">
        <v>96</v>
      </c>
      <c r="R4" s="53" t="s">
        <v>97</v>
      </c>
      <c r="S4" s="54" t="s">
        <v>96</v>
      </c>
      <c r="T4" s="57" t="s">
        <v>97</v>
      </c>
    </row>
    <row r="5" spans="2:20" ht="20.25" customHeight="1" x14ac:dyDescent="0.15">
      <c r="B5" s="58" t="s">
        <v>98</v>
      </c>
      <c r="C5" s="59">
        <f t="shared" ref="C5:J5" si="0">SUM(C6:C15)</f>
        <v>53060</v>
      </c>
      <c r="D5" s="60">
        <f t="shared" si="0"/>
        <v>99.999999999999972</v>
      </c>
      <c r="E5" s="61">
        <f t="shared" si="0"/>
        <v>1072</v>
      </c>
      <c r="F5" s="62">
        <f t="shared" si="0"/>
        <v>100</v>
      </c>
      <c r="G5" s="63">
        <f t="shared" si="0"/>
        <v>852</v>
      </c>
      <c r="H5" s="60">
        <f t="shared" si="0"/>
        <v>100</v>
      </c>
      <c r="I5" s="61">
        <f t="shared" si="0"/>
        <v>190</v>
      </c>
      <c r="J5" s="64">
        <f t="shared" si="0"/>
        <v>100</v>
      </c>
      <c r="L5" s="58" t="s">
        <v>98</v>
      </c>
      <c r="M5" s="59">
        <f t="shared" ref="M5:T5" si="1">SUM(M6:M15)</f>
        <v>2002</v>
      </c>
      <c r="N5" s="60">
        <f t="shared" si="1"/>
        <v>100</v>
      </c>
      <c r="O5" s="61">
        <f t="shared" si="1"/>
        <v>1874</v>
      </c>
      <c r="P5" s="62">
        <f t="shared" si="1"/>
        <v>100</v>
      </c>
      <c r="Q5" s="63">
        <f t="shared" si="1"/>
        <v>7538</v>
      </c>
      <c r="R5" s="60">
        <f t="shared" si="1"/>
        <v>100.00000000000001</v>
      </c>
      <c r="S5" s="61">
        <f t="shared" si="1"/>
        <v>5507</v>
      </c>
      <c r="T5" s="64">
        <f t="shared" si="1"/>
        <v>100</v>
      </c>
    </row>
    <row r="6" spans="2:20" ht="18.75" customHeight="1" x14ac:dyDescent="0.15">
      <c r="B6" s="65" t="s">
        <v>99</v>
      </c>
      <c r="C6" s="66">
        <v>32419</v>
      </c>
      <c r="D6" s="67">
        <f t="shared" ref="D6:D15" si="2">+C6/C$5*100</f>
        <v>61.09875612514135</v>
      </c>
      <c r="E6" s="68">
        <v>358</v>
      </c>
      <c r="F6" s="69">
        <f t="shared" ref="F6:F12" si="3">+E6/E$5*100</f>
        <v>33.395522388059703</v>
      </c>
      <c r="G6" s="70">
        <v>329</v>
      </c>
      <c r="H6" s="67">
        <f>+G6/G$5*100</f>
        <v>38.615023474178408</v>
      </c>
      <c r="I6" s="68">
        <v>25</v>
      </c>
      <c r="J6" s="71">
        <f>+I6/I$5*100</f>
        <v>13.157894736842104</v>
      </c>
      <c r="L6" s="65" t="s">
        <v>99</v>
      </c>
      <c r="M6" s="66">
        <v>1646</v>
      </c>
      <c r="N6" s="67">
        <f t="shared" ref="N6:N11" si="4">+M6/M$5*100</f>
        <v>82.217782217782215</v>
      </c>
      <c r="O6" s="68">
        <v>1337</v>
      </c>
      <c r="P6" s="69">
        <f t="shared" ref="P6:P11" si="5">+O6/O$5*100</f>
        <v>71.344717182497334</v>
      </c>
      <c r="Q6" s="70">
        <v>5017</v>
      </c>
      <c r="R6" s="67">
        <f>+Q6/Q$5*100</f>
        <v>66.556115680551869</v>
      </c>
      <c r="S6" s="68">
        <v>4553</v>
      </c>
      <c r="T6" s="71">
        <f>+S6/S$5*100</f>
        <v>82.676593426548024</v>
      </c>
    </row>
    <row r="7" spans="2:20" ht="18.75" customHeight="1" x14ac:dyDescent="0.15">
      <c r="B7" s="65" t="s">
        <v>100</v>
      </c>
      <c r="C7" s="66">
        <v>10251</v>
      </c>
      <c r="D7" s="67">
        <f t="shared" si="2"/>
        <v>19.319638145495666</v>
      </c>
      <c r="E7" s="68">
        <v>352</v>
      </c>
      <c r="F7" s="69">
        <f t="shared" si="3"/>
        <v>32.835820895522389</v>
      </c>
      <c r="G7" s="70">
        <v>262</v>
      </c>
      <c r="H7" s="67">
        <f>+G7/G$5*100</f>
        <v>30.751173708920188</v>
      </c>
      <c r="I7" s="68">
        <v>80</v>
      </c>
      <c r="J7" s="71">
        <f>+I7/I$5*100</f>
        <v>42.105263157894733</v>
      </c>
      <c r="L7" s="65" t="s">
        <v>100</v>
      </c>
      <c r="M7" s="66">
        <v>212</v>
      </c>
      <c r="N7" s="67">
        <f t="shared" si="4"/>
        <v>10.589410589410589</v>
      </c>
      <c r="O7" s="68">
        <v>355</v>
      </c>
      <c r="P7" s="69">
        <f t="shared" si="5"/>
        <v>18.943436499466383</v>
      </c>
      <c r="Q7" s="70">
        <v>1512</v>
      </c>
      <c r="R7" s="67">
        <f>+Q7/Q$5*100</f>
        <v>20.058370920668612</v>
      </c>
      <c r="S7" s="68">
        <v>504</v>
      </c>
      <c r="T7" s="71">
        <f>+S7/S$5*100</f>
        <v>9.1519883784274558</v>
      </c>
    </row>
    <row r="8" spans="2:20" ht="18.75" customHeight="1" x14ac:dyDescent="0.15">
      <c r="B8" s="65" t="s">
        <v>101</v>
      </c>
      <c r="C8" s="66">
        <v>5845</v>
      </c>
      <c r="D8" s="67">
        <f t="shared" si="2"/>
        <v>11.015831134564644</v>
      </c>
      <c r="E8" s="68">
        <v>226</v>
      </c>
      <c r="F8" s="69">
        <f t="shared" si="3"/>
        <v>21.082089552238806</v>
      </c>
      <c r="G8" s="70">
        <v>162</v>
      </c>
      <c r="H8" s="67">
        <f t="shared" ref="H8:H9" si="6">+G8/G$5*100</f>
        <v>19.014084507042252</v>
      </c>
      <c r="I8" s="68">
        <v>56</v>
      </c>
      <c r="J8" s="71">
        <f t="shared" ref="J8:J9" si="7">+I8/I$5*100</f>
        <v>29.473684210526311</v>
      </c>
      <c r="L8" s="65" t="s">
        <v>101</v>
      </c>
      <c r="M8" s="66">
        <v>88</v>
      </c>
      <c r="N8" s="67">
        <f t="shared" si="4"/>
        <v>4.395604395604396</v>
      </c>
      <c r="O8" s="68">
        <v>127</v>
      </c>
      <c r="P8" s="69">
        <f t="shared" si="5"/>
        <v>6.7769477054429021</v>
      </c>
      <c r="Q8" s="70">
        <v>670</v>
      </c>
      <c r="R8" s="67">
        <f t="shared" ref="R8:R9" si="8">+Q8/Q$5*100</f>
        <v>8.8882992836296104</v>
      </c>
      <c r="S8" s="68">
        <v>227</v>
      </c>
      <c r="T8" s="71">
        <f t="shared" ref="T8:T9" si="9">+S8/S$5*100</f>
        <v>4.1220265117123667</v>
      </c>
    </row>
    <row r="9" spans="2:20" ht="18.75" customHeight="1" x14ac:dyDescent="0.15">
      <c r="B9" s="65" t="s">
        <v>102</v>
      </c>
      <c r="C9" s="66">
        <v>1954</v>
      </c>
      <c r="D9" s="67">
        <f t="shared" si="2"/>
        <v>3.6826234451564264</v>
      </c>
      <c r="E9" s="68">
        <v>71</v>
      </c>
      <c r="F9" s="69">
        <f t="shared" si="3"/>
        <v>6.6231343283582085</v>
      </c>
      <c r="G9" s="70">
        <v>43</v>
      </c>
      <c r="H9" s="67">
        <f t="shared" si="6"/>
        <v>5.046948356807512</v>
      </c>
      <c r="I9" s="68">
        <v>24</v>
      </c>
      <c r="J9" s="71">
        <f t="shared" si="7"/>
        <v>12.631578947368421</v>
      </c>
      <c r="L9" s="65" t="s">
        <v>102</v>
      </c>
      <c r="M9" s="66">
        <v>25</v>
      </c>
      <c r="N9" s="67">
        <f t="shared" si="4"/>
        <v>1.2487512487512489</v>
      </c>
      <c r="O9" s="68">
        <v>26</v>
      </c>
      <c r="P9" s="69">
        <f t="shared" si="5"/>
        <v>1.3874066168623265</v>
      </c>
      <c r="Q9" s="70">
        <v>198</v>
      </c>
      <c r="R9" s="67">
        <f t="shared" si="8"/>
        <v>2.6266914300875563</v>
      </c>
      <c r="S9" s="68">
        <v>99</v>
      </c>
      <c r="T9" s="71">
        <f t="shared" si="9"/>
        <v>1.7977120029053932</v>
      </c>
    </row>
    <row r="10" spans="2:20" ht="18.75" customHeight="1" x14ac:dyDescent="0.15">
      <c r="B10" s="65" t="s">
        <v>103</v>
      </c>
      <c r="C10" s="66">
        <v>1266</v>
      </c>
      <c r="D10" s="67">
        <f t="shared" si="2"/>
        <v>2.38597813795703</v>
      </c>
      <c r="E10" s="68">
        <v>31</v>
      </c>
      <c r="F10" s="69">
        <f t="shared" si="3"/>
        <v>2.8917910447761193</v>
      </c>
      <c r="G10" s="70">
        <v>27</v>
      </c>
      <c r="H10" s="67">
        <f>+G10/G$5*100</f>
        <v>3.169014084507042</v>
      </c>
      <c r="I10" s="68">
        <v>4</v>
      </c>
      <c r="J10" s="71">
        <f>+I10/I$5*100</f>
        <v>2.1052631578947367</v>
      </c>
      <c r="L10" s="65" t="s">
        <v>103</v>
      </c>
      <c r="M10" s="66">
        <v>17</v>
      </c>
      <c r="N10" s="67">
        <f t="shared" si="4"/>
        <v>0.84915084915084915</v>
      </c>
      <c r="O10" s="68">
        <v>19</v>
      </c>
      <c r="P10" s="69">
        <f t="shared" si="5"/>
        <v>1.0138740661686232</v>
      </c>
      <c r="Q10" s="70">
        <v>80</v>
      </c>
      <c r="R10" s="67">
        <f>+Q10/Q$5*100</f>
        <v>1.0612894667020429</v>
      </c>
      <c r="S10" s="68">
        <v>71</v>
      </c>
      <c r="T10" s="71">
        <f>+S10/S$5*100</f>
        <v>1.2892682041038679</v>
      </c>
    </row>
    <row r="11" spans="2:20" ht="18.75" customHeight="1" x14ac:dyDescent="0.15">
      <c r="B11" s="65" t="s">
        <v>104</v>
      </c>
      <c r="C11" s="66">
        <v>760</v>
      </c>
      <c r="D11" s="67">
        <f t="shared" si="2"/>
        <v>1.4323407463249151</v>
      </c>
      <c r="E11" s="68">
        <v>24</v>
      </c>
      <c r="F11" s="69">
        <f t="shared" si="3"/>
        <v>2.2388059701492535</v>
      </c>
      <c r="G11" s="70">
        <v>22</v>
      </c>
      <c r="H11" s="67">
        <f t="shared" ref="H11:H12" si="10">+G11/G$5*100</f>
        <v>2.5821596244131455</v>
      </c>
      <c r="I11" s="72" t="s">
        <v>105</v>
      </c>
      <c r="J11" s="73" t="s">
        <v>105</v>
      </c>
      <c r="L11" s="65" t="s">
        <v>104</v>
      </c>
      <c r="M11" s="66">
        <v>3</v>
      </c>
      <c r="N11" s="67">
        <f t="shared" si="4"/>
        <v>0.14985014985014986</v>
      </c>
      <c r="O11" s="68">
        <v>6</v>
      </c>
      <c r="P11" s="69">
        <f t="shared" si="5"/>
        <v>0.32017075773745995</v>
      </c>
      <c r="Q11" s="70">
        <v>39</v>
      </c>
      <c r="R11" s="67">
        <f t="shared" ref="R11:R14" si="11">+Q11/Q$5*100</f>
        <v>0.51737861501724591</v>
      </c>
      <c r="S11" s="68">
        <v>34</v>
      </c>
      <c r="T11" s="71">
        <f t="shared" ref="T11:T13" si="12">+S11/S$5*100</f>
        <v>0.61739604140185222</v>
      </c>
    </row>
    <row r="12" spans="2:20" ht="18.75" customHeight="1" x14ac:dyDescent="0.15">
      <c r="B12" s="65" t="s">
        <v>106</v>
      </c>
      <c r="C12" s="66">
        <v>261</v>
      </c>
      <c r="D12" s="67">
        <f t="shared" si="2"/>
        <v>0.49189596683000375</v>
      </c>
      <c r="E12" s="68">
        <v>8</v>
      </c>
      <c r="F12" s="69">
        <f t="shared" si="3"/>
        <v>0.74626865671641784</v>
      </c>
      <c r="G12" s="70">
        <v>5</v>
      </c>
      <c r="H12" s="67">
        <f t="shared" si="10"/>
        <v>0.58685446009389663</v>
      </c>
      <c r="I12" s="68">
        <v>1</v>
      </c>
      <c r="J12" s="71">
        <f t="shared" ref="J12" si="13">+I12/I$5*100</f>
        <v>0.52631578947368418</v>
      </c>
      <c r="L12" s="65" t="s">
        <v>106</v>
      </c>
      <c r="M12" s="74" t="s">
        <v>105</v>
      </c>
      <c r="N12" s="75" t="s">
        <v>105</v>
      </c>
      <c r="O12" s="72" t="s">
        <v>105</v>
      </c>
      <c r="P12" s="76" t="s">
        <v>105</v>
      </c>
      <c r="Q12" s="70">
        <v>8</v>
      </c>
      <c r="R12" s="67">
        <f t="shared" si="11"/>
        <v>0.10612894667020428</v>
      </c>
      <c r="S12" s="68">
        <v>3</v>
      </c>
      <c r="T12" s="71">
        <f t="shared" si="12"/>
        <v>5.4476121300163431E-2</v>
      </c>
    </row>
    <row r="13" spans="2:20" ht="18.75" customHeight="1" x14ac:dyDescent="0.15">
      <c r="B13" s="65" t="s">
        <v>107</v>
      </c>
      <c r="C13" s="66">
        <v>87</v>
      </c>
      <c r="D13" s="67">
        <f t="shared" si="2"/>
        <v>0.16396532227666794</v>
      </c>
      <c r="E13" s="72" t="s">
        <v>105</v>
      </c>
      <c r="F13" s="76" t="s">
        <v>105</v>
      </c>
      <c r="G13" s="72" t="s">
        <v>105</v>
      </c>
      <c r="H13" s="76" t="s">
        <v>105</v>
      </c>
      <c r="I13" s="72" t="s">
        <v>105</v>
      </c>
      <c r="J13" s="73" t="s">
        <v>105</v>
      </c>
      <c r="L13" s="65" t="s">
        <v>107</v>
      </c>
      <c r="M13" s="66">
        <v>1</v>
      </c>
      <c r="N13" s="67">
        <f>+M13/M$5*100</f>
        <v>4.9950049950049952E-2</v>
      </c>
      <c r="O13" s="72" t="s">
        <v>105</v>
      </c>
      <c r="P13" s="76" t="s">
        <v>105</v>
      </c>
      <c r="Q13" s="70">
        <v>2</v>
      </c>
      <c r="R13" s="67">
        <f t="shared" si="11"/>
        <v>2.6532236667551071E-2</v>
      </c>
      <c r="S13" s="68">
        <v>1</v>
      </c>
      <c r="T13" s="71">
        <f t="shared" si="12"/>
        <v>1.8158707100054475E-2</v>
      </c>
    </row>
    <row r="14" spans="2:20" ht="18.75" customHeight="1" x14ac:dyDescent="0.15">
      <c r="B14" s="65" t="s">
        <v>108</v>
      </c>
      <c r="C14" s="66">
        <v>65</v>
      </c>
      <c r="D14" s="67">
        <f t="shared" si="2"/>
        <v>0.12250282698831512</v>
      </c>
      <c r="E14" s="72" t="s">
        <v>105</v>
      </c>
      <c r="F14" s="76" t="s">
        <v>105</v>
      </c>
      <c r="G14" s="72" t="s">
        <v>105</v>
      </c>
      <c r="H14" s="76" t="s">
        <v>105</v>
      </c>
      <c r="I14" s="72" t="s">
        <v>105</v>
      </c>
      <c r="J14" s="73" t="s">
        <v>105</v>
      </c>
      <c r="L14" s="65" t="s">
        <v>108</v>
      </c>
      <c r="M14" s="74" t="s">
        <v>105</v>
      </c>
      <c r="N14" s="75" t="s">
        <v>105</v>
      </c>
      <c r="O14" s="72" t="s">
        <v>105</v>
      </c>
      <c r="P14" s="76" t="s">
        <v>105</v>
      </c>
      <c r="Q14" s="70">
        <v>3</v>
      </c>
      <c r="R14" s="67">
        <f t="shared" si="11"/>
        <v>3.9798355001326613E-2</v>
      </c>
      <c r="S14" s="72" t="s">
        <v>105</v>
      </c>
      <c r="T14" s="73" t="s">
        <v>105</v>
      </c>
    </row>
    <row r="15" spans="2:20" ht="18.75" customHeight="1" thickBot="1" x14ac:dyDescent="0.2">
      <c r="B15" s="77" t="s">
        <v>109</v>
      </c>
      <c r="C15" s="66">
        <v>152</v>
      </c>
      <c r="D15" s="78">
        <f t="shared" si="2"/>
        <v>0.28646814926498304</v>
      </c>
      <c r="E15" s="79">
        <v>2</v>
      </c>
      <c r="F15" s="69">
        <f>+E15/E$5*100</f>
        <v>0.18656716417910446</v>
      </c>
      <c r="G15" s="70">
        <v>2</v>
      </c>
      <c r="H15" s="78">
        <f>+G15/G$5*100</f>
        <v>0.23474178403755869</v>
      </c>
      <c r="I15" s="80" t="s">
        <v>105</v>
      </c>
      <c r="J15" s="73" t="s">
        <v>105</v>
      </c>
      <c r="L15" s="77" t="s">
        <v>109</v>
      </c>
      <c r="M15" s="66">
        <v>10</v>
      </c>
      <c r="N15" s="78">
        <f>+M15/M$5*100</f>
        <v>0.49950049950049952</v>
      </c>
      <c r="O15" s="79">
        <v>4</v>
      </c>
      <c r="P15" s="69">
        <f>+O15/O$5*100</f>
        <v>0.21344717182497333</v>
      </c>
      <c r="Q15" s="70">
        <v>9</v>
      </c>
      <c r="R15" s="78">
        <f>+Q15/Q$5*100</f>
        <v>0.11939506500397983</v>
      </c>
      <c r="S15" s="79">
        <v>15</v>
      </c>
      <c r="T15" s="71">
        <f>+S15/S$5*100</f>
        <v>0.27238060650081714</v>
      </c>
    </row>
    <row r="16" spans="2:20" ht="20.25" customHeight="1" x14ac:dyDescent="0.15">
      <c r="B16" s="217" t="s">
        <v>87</v>
      </c>
      <c r="C16" s="222" t="s">
        <v>110</v>
      </c>
      <c r="D16" s="223"/>
      <c r="E16" s="220" t="s">
        <v>111</v>
      </c>
      <c r="F16" s="220"/>
      <c r="G16" s="220" t="s">
        <v>112</v>
      </c>
      <c r="H16" s="220"/>
      <c r="I16" s="224" t="s">
        <v>113</v>
      </c>
      <c r="J16" s="225"/>
      <c r="L16" s="217" t="s">
        <v>87</v>
      </c>
      <c r="M16" s="223" t="s">
        <v>114</v>
      </c>
      <c r="N16" s="214"/>
      <c r="O16" s="214" t="s">
        <v>115</v>
      </c>
      <c r="P16" s="214"/>
      <c r="Q16" s="214" t="s">
        <v>116</v>
      </c>
      <c r="R16" s="214"/>
      <c r="S16" s="215" t="s">
        <v>117</v>
      </c>
      <c r="T16" s="216"/>
    </row>
    <row r="17" spans="2:20" ht="20.25" customHeight="1" thickBot="1" x14ac:dyDescent="0.2">
      <c r="B17" s="218"/>
      <c r="C17" s="52" t="s">
        <v>96</v>
      </c>
      <c r="D17" s="53" t="s">
        <v>97</v>
      </c>
      <c r="E17" s="54" t="s">
        <v>96</v>
      </c>
      <c r="F17" s="55" t="s">
        <v>97</v>
      </c>
      <c r="G17" s="56" t="s">
        <v>96</v>
      </c>
      <c r="H17" s="53" t="s">
        <v>97</v>
      </c>
      <c r="I17" s="54" t="s">
        <v>96</v>
      </c>
      <c r="J17" s="57" t="s">
        <v>97</v>
      </c>
      <c r="L17" s="218"/>
      <c r="M17" s="52" t="s">
        <v>96</v>
      </c>
      <c r="N17" s="53" t="s">
        <v>97</v>
      </c>
      <c r="O17" s="54" t="s">
        <v>96</v>
      </c>
      <c r="P17" s="55" t="s">
        <v>97</v>
      </c>
      <c r="Q17" s="56" t="s">
        <v>96</v>
      </c>
      <c r="R17" s="53" t="s">
        <v>97</v>
      </c>
      <c r="S17" s="54" t="s">
        <v>96</v>
      </c>
      <c r="T17" s="57" t="s">
        <v>97</v>
      </c>
    </row>
    <row r="18" spans="2:20" ht="20.25" customHeight="1" x14ac:dyDescent="0.15">
      <c r="B18" s="58" t="s">
        <v>98</v>
      </c>
      <c r="C18" s="59">
        <f t="shared" ref="C18:J18" si="14">SUM(C19:C28)</f>
        <v>15</v>
      </c>
      <c r="D18" s="60">
        <f t="shared" si="14"/>
        <v>100</v>
      </c>
      <c r="E18" s="61">
        <f t="shared" si="14"/>
        <v>5618</v>
      </c>
      <c r="F18" s="62">
        <f t="shared" si="14"/>
        <v>99.999999999999986</v>
      </c>
      <c r="G18" s="63">
        <f t="shared" si="14"/>
        <v>3155</v>
      </c>
      <c r="H18" s="60">
        <f t="shared" si="14"/>
        <v>100.00000000000001</v>
      </c>
      <c r="I18" s="61">
        <f t="shared" si="14"/>
        <v>40</v>
      </c>
      <c r="J18" s="64">
        <f t="shared" si="14"/>
        <v>100</v>
      </c>
      <c r="L18" s="58" t="s">
        <v>98</v>
      </c>
      <c r="M18" s="59">
        <f t="shared" ref="M18:T18" si="15">SUM(M19:M28)</f>
        <v>1557</v>
      </c>
      <c r="N18" s="60">
        <f t="shared" si="15"/>
        <v>100</v>
      </c>
      <c r="O18" s="61">
        <f t="shared" si="15"/>
        <v>3986</v>
      </c>
      <c r="P18" s="62">
        <f t="shared" si="15"/>
        <v>100.00000000000001</v>
      </c>
      <c r="Q18" s="63">
        <f t="shared" si="15"/>
        <v>472</v>
      </c>
      <c r="R18" s="60">
        <f t="shared" si="15"/>
        <v>100.00000000000001</v>
      </c>
      <c r="S18" s="61">
        <f t="shared" si="15"/>
        <v>3585</v>
      </c>
      <c r="T18" s="64">
        <f t="shared" si="15"/>
        <v>99.999999999999986</v>
      </c>
    </row>
    <row r="19" spans="2:20" ht="18.75" customHeight="1" x14ac:dyDescent="0.15">
      <c r="B19" s="65" t="s">
        <v>99</v>
      </c>
      <c r="C19" s="66">
        <v>4</v>
      </c>
      <c r="D19" s="67">
        <f>+C19/C$18*100</f>
        <v>26.666666666666668</v>
      </c>
      <c r="E19" s="68">
        <v>3181</v>
      </c>
      <c r="F19" s="69">
        <f t="shared" ref="F19:F26" si="16">+E19/E$18*100</f>
        <v>56.621573513705947</v>
      </c>
      <c r="G19" s="70">
        <v>1418</v>
      </c>
      <c r="H19" s="67">
        <f>+G19/G$18*100</f>
        <v>44.944532488114106</v>
      </c>
      <c r="I19" s="68">
        <v>8</v>
      </c>
      <c r="J19" s="71">
        <f>+I19/I$18*100</f>
        <v>20</v>
      </c>
      <c r="L19" s="65" t="s">
        <v>99</v>
      </c>
      <c r="M19" s="66">
        <v>1122</v>
      </c>
      <c r="N19" s="67">
        <f t="shared" ref="N19:N28" si="17">+M19/M$18*100</f>
        <v>72.061657032755306</v>
      </c>
      <c r="O19" s="68">
        <v>1263</v>
      </c>
      <c r="P19" s="69">
        <f t="shared" ref="P19:P28" si="18">+O19/O$18*100</f>
        <v>31.685900652282989</v>
      </c>
      <c r="Q19" s="70">
        <v>225</v>
      </c>
      <c r="R19" s="67">
        <f>+Q19/Q$18*100</f>
        <v>47.66949152542373</v>
      </c>
      <c r="S19" s="68">
        <v>2462</v>
      </c>
      <c r="T19" s="71">
        <f>+S19/S$18*100</f>
        <v>68.675034867503484</v>
      </c>
    </row>
    <row r="20" spans="2:20" ht="18.75" customHeight="1" x14ac:dyDescent="0.15">
      <c r="B20" s="65" t="s">
        <v>100</v>
      </c>
      <c r="C20" s="66">
        <v>6</v>
      </c>
      <c r="D20" s="67">
        <f>+C20/C$18*100</f>
        <v>40</v>
      </c>
      <c r="E20" s="68">
        <v>1391</v>
      </c>
      <c r="F20" s="69">
        <f t="shared" si="16"/>
        <v>24.759700961196156</v>
      </c>
      <c r="G20" s="70">
        <v>638</v>
      </c>
      <c r="H20" s="67">
        <f t="shared" ref="H20:H22" si="19">+G20/G$18*100</f>
        <v>20.221870047543579</v>
      </c>
      <c r="I20" s="68">
        <v>4</v>
      </c>
      <c r="J20" s="71">
        <f t="shared" ref="J20:J21" si="20">+I20/I$18*100</f>
        <v>10</v>
      </c>
      <c r="L20" s="65" t="s">
        <v>100</v>
      </c>
      <c r="M20" s="66">
        <v>161</v>
      </c>
      <c r="N20" s="67">
        <f t="shared" si="17"/>
        <v>10.340398201669879</v>
      </c>
      <c r="O20" s="68">
        <v>993</v>
      </c>
      <c r="P20" s="69">
        <f t="shared" si="18"/>
        <v>24.912192674360263</v>
      </c>
      <c r="Q20" s="70">
        <v>107</v>
      </c>
      <c r="R20" s="67">
        <f t="shared" ref="R20:R22" si="21">+Q20/Q$18*100</f>
        <v>22.66949152542373</v>
      </c>
      <c r="S20" s="68">
        <v>558</v>
      </c>
      <c r="T20" s="71">
        <f t="shared" ref="T20:T21" si="22">+S20/S$18*100</f>
        <v>15.564853556485355</v>
      </c>
    </row>
    <row r="21" spans="2:20" ht="18.75" customHeight="1" x14ac:dyDescent="0.15">
      <c r="B21" s="65" t="s">
        <v>101</v>
      </c>
      <c r="C21" s="66">
        <v>5</v>
      </c>
      <c r="D21" s="67">
        <f>+C21/C$18*100</f>
        <v>33.333333333333329</v>
      </c>
      <c r="E21" s="68">
        <v>755</v>
      </c>
      <c r="F21" s="69">
        <f t="shared" si="16"/>
        <v>13.438946244215021</v>
      </c>
      <c r="G21" s="70">
        <v>464</v>
      </c>
      <c r="H21" s="67">
        <f t="shared" si="19"/>
        <v>14.706814580031697</v>
      </c>
      <c r="I21" s="68">
        <v>8</v>
      </c>
      <c r="J21" s="71">
        <f t="shared" si="20"/>
        <v>20</v>
      </c>
      <c r="L21" s="65" t="s">
        <v>101</v>
      </c>
      <c r="M21" s="66">
        <v>154</v>
      </c>
      <c r="N21" s="67">
        <f t="shared" si="17"/>
        <v>9.8908156711624926</v>
      </c>
      <c r="O21" s="68">
        <v>822</v>
      </c>
      <c r="P21" s="69">
        <f t="shared" si="18"/>
        <v>20.622177621675867</v>
      </c>
      <c r="Q21" s="70">
        <v>79</v>
      </c>
      <c r="R21" s="67">
        <f t="shared" si="21"/>
        <v>16.737288135593221</v>
      </c>
      <c r="S21" s="68">
        <v>272</v>
      </c>
      <c r="T21" s="71">
        <f t="shared" si="22"/>
        <v>7.5871687587168761</v>
      </c>
    </row>
    <row r="22" spans="2:20" ht="18.75" customHeight="1" x14ac:dyDescent="0.15">
      <c r="B22" s="65" t="s">
        <v>102</v>
      </c>
      <c r="C22" s="74" t="s">
        <v>105</v>
      </c>
      <c r="D22" s="75" t="s">
        <v>105</v>
      </c>
      <c r="E22" s="68">
        <v>164</v>
      </c>
      <c r="F22" s="69">
        <f t="shared" si="16"/>
        <v>2.9191883232467073</v>
      </c>
      <c r="G22" s="70">
        <v>213</v>
      </c>
      <c r="H22" s="67">
        <f t="shared" si="19"/>
        <v>6.751188589540412</v>
      </c>
      <c r="I22" s="68">
        <v>4</v>
      </c>
      <c r="J22" s="71">
        <f>+I22/I$18*100</f>
        <v>10</v>
      </c>
      <c r="L22" s="65" t="s">
        <v>102</v>
      </c>
      <c r="M22" s="66">
        <v>48</v>
      </c>
      <c r="N22" s="67">
        <f t="shared" si="17"/>
        <v>3.0828516377649327</v>
      </c>
      <c r="O22" s="68">
        <v>388</v>
      </c>
      <c r="P22" s="69">
        <f t="shared" si="18"/>
        <v>9.7340692423482178</v>
      </c>
      <c r="Q22" s="70">
        <v>22</v>
      </c>
      <c r="R22" s="67">
        <f t="shared" si="21"/>
        <v>4.6610169491525424</v>
      </c>
      <c r="S22" s="68">
        <v>76</v>
      </c>
      <c r="T22" s="71">
        <f>+S22/S$18*100</f>
        <v>2.1199442119944214</v>
      </c>
    </row>
    <row r="23" spans="2:20" ht="18.75" customHeight="1" x14ac:dyDescent="0.15">
      <c r="B23" s="65" t="s">
        <v>103</v>
      </c>
      <c r="C23" s="74" t="s">
        <v>105</v>
      </c>
      <c r="D23" s="75" t="s">
        <v>105</v>
      </c>
      <c r="E23" s="68">
        <v>86</v>
      </c>
      <c r="F23" s="69">
        <f t="shared" si="16"/>
        <v>1.5307938768244929</v>
      </c>
      <c r="G23" s="70">
        <v>163</v>
      </c>
      <c r="H23" s="67">
        <f>+G23/G$18*100</f>
        <v>5.1664025356576859</v>
      </c>
      <c r="I23" s="68">
        <v>5</v>
      </c>
      <c r="J23" s="71">
        <f t="shared" ref="J23:J25" si="23">+I23/I$18*100</f>
        <v>12.5</v>
      </c>
      <c r="L23" s="65" t="s">
        <v>103</v>
      </c>
      <c r="M23" s="66">
        <v>36</v>
      </c>
      <c r="N23" s="67">
        <f t="shared" si="17"/>
        <v>2.3121387283236992</v>
      </c>
      <c r="O23" s="68">
        <v>254</v>
      </c>
      <c r="P23" s="69">
        <f t="shared" si="18"/>
        <v>6.3723030607124933</v>
      </c>
      <c r="Q23" s="70">
        <v>18</v>
      </c>
      <c r="R23" s="67">
        <f>+Q23/Q$18*100</f>
        <v>3.8135593220338984</v>
      </c>
      <c r="S23" s="68">
        <v>67</v>
      </c>
      <c r="T23" s="71">
        <f t="shared" ref="T23:T26" si="24">+S23/S$18*100</f>
        <v>1.8688981868898187</v>
      </c>
    </row>
    <row r="24" spans="2:20" ht="18.75" customHeight="1" x14ac:dyDescent="0.15">
      <c r="B24" s="65" t="s">
        <v>104</v>
      </c>
      <c r="C24" s="74" t="s">
        <v>105</v>
      </c>
      <c r="D24" s="75" t="s">
        <v>105</v>
      </c>
      <c r="E24" s="68">
        <v>31</v>
      </c>
      <c r="F24" s="69">
        <f t="shared" si="16"/>
        <v>0.55179779280882879</v>
      </c>
      <c r="G24" s="70">
        <v>125</v>
      </c>
      <c r="H24" s="67">
        <f t="shared" ref="H24:H26" si="25">+G24/G$18*100</f>
        <v>3.9619651347068143</v>
      </c>
      <c r="I24" s="68">
        <v>7</v>
      </c>
      <c r="J24" s="71">
        <f t="shared" si="23"/>
        <v>17.5</v>
      </c>
      <c r="L24" s="65" t="s">
        <v>104</v>
      </c>
      <c r="M24" s="66">
        <v>16</v>
      </c>
      <c r="N24" s="67">
        <f t="shared" si="17"/>
        <v>1.0276172125883107</v>
      </c>
      <c r="O24" s="68">
        <v>169</v>
      </c>
      <c r="P24" s="69">
        <f t="shared" si="18"/>
        <v>4.2398394380331164</v>
      </c>
      <c r="Q24" s="70">
        <v>10</v>
      </c>
      <c r="R24" s="67">
        <f t="shared" ref="R24:R26" si="26">+Q24/Q$18*100</f>
        <v>2.1186440677966099</v>
      </c>
      <c r="S24" s="68">
        <v>72</v>
      </c>
      <c r="T24" s="71">
        <f t="shared" si="24"/>
        <v>2.00836820083682</v>
      </c>
    </row>
    <row r="25" spans="2:20" ht="18.75" customHeight="1" x14ac:dyDescent="0.15">
      <c r="B25" s="65" t="s">
        <v>106</v>
      </c>
      <c r="C25" s="74" t="s">
        <v>105</v>
      </c>
      <c r="D25" s="75" t="s">
        <v>105</v>
      </c>
      <c r="E25" s="68">
        <v>5</v>
      </c>
      <c r="F25" s="69">
        <f t="shared" si="16"/>
        <v>8.8999644001424003E-2</v>
      </c>
      <c r="G25" s="70">
        <v>69</v>
      </c>
      <c r="H25" s="67">
        <f t="shared" si="25"/>
        <v>2.1870047543581617</v>
      </c>
      <c r="I25" s="68">
        <v>3</v>
      </c>
      <c r="J25" s="71">
        <f t="shared" si="23"/>
        <v>7.5</v>
      </c>
      <c r="L25" s="65" t="s">
        <v>106</v>
      </c>
      <c r="M25" s="66">
        <v>8</v>
      </c>
      <c r="N25" s="67">
        <f t="shared" si="17"/>
        <v>0.51380860629415537</v>
      </c>
      <c r="O25" s="68">
        <v>55</v>
      </c>
      <c r="P25" s="69">
        <f t="shared" si="18"/>
        <v>1.3798294029101856</v>
      </c>
      <c r="Q25" s="70">
        <v>6</v>
      </c>
      <c r="R25" s="67">
        <f t="shared" si="26"/>
        <v>1.2711864406779663</v>
      </c>
      <c r="S25" s="68">
        <v>20</v>
      </c>
      <c r="T25" s="71">
        <f t="shared" si="24"/>
        <v>0.55788005578800559</v>
      </c>
    </row>
    <row r="26" spans="2:20" ht="18.75" customHeight="1" x14ac:dyDescent="0.15">
      <c r="B26" s="65" t="s">
        <v>107</v>
      </c>
      <c r="C26" s="74" t="s">
        <v>105</v>
      </c>
      <c r="D26" s="75" t="s">
        <v>105</v>
      </c>
      <c r="E26" s="68">
        <v>2</v>
      </c>
      <c r="F26" s="69">
        <f t="shared" si="16"/>
        <v>3.55998576005696E-2</v>
      </c>
      <c r="G26" s="70">
        <v>28</v>
      </c>
      <c r="H26" s="67">
        <f t="shared" si="25"/>
        <v>0.88748019017432656</v>
      </c>
      <c r="I26" s="72" t="s">
        <v>105</v>
      </c>
      <c r="J26" s="73" t="s">
        <v>105</v>
      </c>
      <c r="L26" s="65" t="s">
        <v>107</v>
      </c>
      <c r="M26" s="66">
        <v>1</v>
      </c>
      <c r="N26" s="67">
        <f t="shared" si="17"/>
        <v>6.4226075786769421E-2</v>
      </c>
      <c r="O26" s="68">
        <v>26</v>
      </c>
      <c r="P26" s="69">
        <f t="shared" si="18"/>
        <v>0.65228299046663318</v>
      </c>
      <c r="Q26" s="70">
        <v>1</v>
      </c>
      <c r="R26" s="67">
        <f t="shared" si="26"/>
        <v>0.21186440677966101</v>
      </c>
      <c r="S26" s="68">
        <v>9</v>
      </c>
      <c r="T26" s="71">
        <f t="shared" si="24"/>
        <v>0.2510460251046025</v>
      </c>
    </row>
    <row r="27" spans="2:20" ht="18.75" customHeight="1" x14ac:dyDescent="0.15">
      <c r="B27" s="65" t="s">
        <v>108</v>
      </c>
      <c r="C27" s="74" t="s">
        <v>105</v>
      </c>
      <c r="D27" s="75" t="s">
        <v>105</v>
      </c>
      <c r="E27" s="72" t="s">
        <v>105</v>
      </c>
      <c r="F27" s="76" t="s">
        <v>105</v>
      </c>
      <c r="G27" s="70">
        <v>24</v>
      </c>
      <c r="H27" s="67">
        <f>+G27/G$18*100</f>
        <v>0.76069730586370843</v>
      </c>
      <c r="I27" s="72" t="s">
        <v>105</v>
      </c>
      <c r="J27" s="73" t="s">
        <v>105</v>
      </c>
      <c r="L27" s="65" t="s">
        <v>108</v>
      </c>
      <c r="M27" s="66">
        <v>3</v>
      </c>
      <c r="N27" s="67">
        <f t="shared" si="17"/>
        <v>0.19267822736030829</v>
      </c>
      <c r="O27" s="68">
        <v>14</v>
      </c>
      <c r="P27" s="69">
        <f t="shared" si="18"/>
        <v>0.35122930255895635</v>
      </c>
      <c r="Q27" s="70">
        <v>1</v>
      </c>
      <c r="R27" s="67">
        <f>+Q27/Q$18*100</f>
        <v>0.21186440677966101</v>
      </c>
      <c r="S27" s="68">
        <v>11</v>
      </c>
      <c r="T27" s="71">
        <f>+S27/S$18*100</f>
        <v>0.30683403068340304</v>
      </c>
    </row>
    <row r="28" spans="2:20" ht="18.75" customHeight="1" thickBot="1" x14ac:dyDescent="0.2">
      <c r="B28" s="81" t="s">
        <v>109</v>
      </c>
      <c r="C28" s="82" t="s">
        <v>105</v>
      </c>
      <c r="D28" s="83" t="s">
        <v>105</v>
      </c>
      <c r="E28" s="79">
        <v>3</v>
      </c>
      <c r="F28" s="84">
        <f>+E28/E$18*100</f>
        <v>5.3399786400854396E-2</v>
      </c>
      <c r="G28" s="85">
        <v>13</v>
      </c>
      <c r="H28" s="78">
        <f>+G28/G$18*100</f>
        <v>0.41204437400950872</v>
      </c>
      <c r="I28" s="79">
        <v>1</v>
      </c>
      <c r="J28" s="86">
        <f>+I28/I$18*100</f>
        <v>2.5</v>
      </c>
      <c r="L28" s="81" t="s">
        <v>109</v>
      </c>
      <c r="M28" s="87">
        <v>8</v>
      </c>
      <c r="N28" s="78">
        <f t="shared" si="17"/>
        <v>0.51380860629415537</v>
      </c>
      <c r="O28" s="79">
        <v>2</v>
      </c>
      <c r="P28" s="84">
        <f t="shared" si="18"/>
        <v>5.0175614651279475E-2</v>
      </c>
      <c r="Q28" s="85">
        <v>3</v>
      </c>
      <c r="R28" s="78">
        <f>+Q28/Q$18*100</f>
        <v>0.63559322033898313</v>
      </c>
      <c r="S28" s="79">
        <v>38</v>
      </c>
      <c r="T28" s="86">
        <f>+S28/S$18*100</f>
        <v>1.0599721059972107</v>
      </c>
    </row>
    <row r="29" spans="2:20" ht="20.25" customHeight="1" x14ac:dyDescent="0.15">
      <c r="B29" s="217" t="s">
        <v>87</v>
      </c>
      <c r="C29" s="219" t="s">
        <v>118</v>
      </c>
      <c r="D29" s="220"/>
      <c r="E29" s="220" t="s">
        <v>119</v>
      </c>
      <c r="F29" s="220"/>
      <c r="G29" s="220" t="s">
        <v>120</v>
      </c>
      <c r="H29" s="220"/>
      <c r="I29" s="220" t="s">
        <v>121</v>
      </c>
      <c r="J29" s="221"/>
      <c r="L29" s="88"/>
      <c r="M29" s="89"/>
      <c r="N29" s="89"/>
      <c r="O29" s="89"/>
      <c r="P29" s="89"/>
      <c r="Q29" s="89"/>
      <c r="R29" s="89"/>
      <c r="S29" s="89"/>
      <c r="T29" s="89"/>
    </row>
    <row r="30" spans="2:20" ht="20.25" customHeight="1" thickBot="1" x14ac:dyDescent="0.2">
      <c r="B30" s="218"/>
      <c r="C30" s="52" t="s">
        <v>96</v>
      </c>
      <c r="D30" s="53" t="s">
        <v>97</v>
      </c>
      <c r="E30" s="54" t="s">
        <v>96</v>
      </c>
      <c r="F30" s="55" t="s">
        <v>97</v>
      </c>
      <c r="G30" s="56" t="s">
        <v>96</v>
      </c>
      <c r="H30" s="53" t="s">
        <v>97</v>
      </c>
      <c r="I30" s="54" t="s">
        <v>96</v>
      </c>
      <c r="J30" s="57" t="s">
        <v>97</v>
      </c>
      <c r="L30" s="90"/>
      <c r="M30" s="91"/>
      <c r="N30" s="91"/>
      <c r="O30" s="91"/>
      <c r="P30" s="91"/>
      <c r="Q30" s="91"/>
      <c r="R30" s="91"/>
      <c r="S30" s="91"/>
      <c r="T30" s="91"/>
    </row>
    <row r="31" spans="2:20" ht="20.25" customHeight="1" x14ac:dyDescent="0.15">
      <c r="B31" s="58" t="s">
        <v>98</v>
      </c>
      <c r="C31" s="59">
        <f t="shared" ref="C31:J31" si="27">SUM(C32:C41)</f>
        <v>344</v>
      </c>
      <c r="D31" s="60">
        <f t="shared" si="27"/>
        <v>100.00000000000001</v>
      </c>
      <c r="E31" s="61">
        <f t="shared" si="27"/>
        <v>1000</v>
      </c>
      <c r="F31" s="62">
        <f t="shared" si="27"/>
        <v>100.00000000000001</v>
      </c>
      <c r="G31" s="63">
        <f t="shared" si="27"/>
        <v>14380</v>
      </c>
      <c r="H31" s="60">
        <f t="shared" si="27"/>
        <v>100</v>
      </c>
      <c r="I31" s="61">
        <f t="shared" si="27"/>
        <v>915</v>
      </c>
      <c r="J31" s="64">
        <f t="shared" si="27"/>
        <v>100</v>
      </c>
      <c r="L31" s="91"/>
      <c r="M31" s="66"/>
      <c r="N31" s="92"/>
      <c r="O31" s="66"/>
      <c r="P31" s="92"/>
      <c r="Q31" s="66"/>
      <c r="R31" s="92"/>
      <c r="S31" s="66"/>
      <c r="T31" s="92"/>
    </row>
    <row r="32" spans="2:20" ht="18.75" customHeight="1" x14ac:dyDescent="0.15">
      <c r="B32" s="65" t="s">
        <v>99</v>
      </c>
      <c r="C32" s="66">
        <v>144</v>
      </c>
      <c r="D32" s="67">
        <f t="shared" ref="D32:D41" si="28">+C32/C$31*100</f>
        <v>41.860465116279073</v>
      </c>
      <c r="E32" s="68">
        <v>275</v>
      </c>
      <c r="F32" s="69">
        <f t="shared" ref="F32:F41" si="29">+E32/E$31*100</f>
        <v>27.500000000000004</v>
      </c>
      <c r="G32" s="70">
        <v>9084</v>
      </c>
      <c r="H32" s="67">
        <f>+G32/G$31*100</f>
        <v>63.17107093184979</v>
      </c>
      <c r="I32" s="68">
        <v>322</v>
      </c>
      <c r="J32" s="71">
        <f>+I32/I$31*100</f>
        <v>35.191256830601091</v>
      </c>
      <c r="L32" s="91"/>
      <c r="M32" s="66"/>
      <c r="N32" s="93"/>
      <c r="O32" s="66"/>
      <c r="P32" s="93"/>
      <c r="Q32" s="66"/>
      <c r="R32" s="93"/>
      <c r="S32" s="66"/>
      <c r="T32" s="93"/>
    </row>
    <row r="33" spans="2:20" ht="18.75" customHeight="1" x14ac:dyDescent="0.15">
      <c r="B33" s="65" t="s">
        <v>100</v>
      </c>
      <c r="C33" s="66">
        <v>87</v>
      </c>
      <c r="D33" s="67">
        <f t="shared" si="28"/>
        <v>25.290697674418606</v>
      </c>
      <c r="E33" s="68">
        <v>196</v>
      </c>
      <c r="F33" s="69">
        <f t="shared" si="29"/>
        <v>19.600000000000001</v>
      </c>
      <c r="G33" s="70">
        <v>2938</v>
      </c>
      <c r="H33" s="67">
        <f t="shared" ref="H33:H35" si="30">+G33/G$31*100</f>
        <v>20.431154381084841</v>
      </c>
      <c r="I33" s="68">
        <v>237</v>
      </c>
      <c r="J33" s="71">
        <f t="shared" ref="J33:J35" si="31">+I33/I$31*100</f>
        <v>25.901639344262296</v>
      </c>
      <c r="L33" s="91"/>
      <c r="M33" s="66"/>
      <c r="N33" s="93"/>
      <c r="O33" s="66"/>
      <c r="P33" s="93"/>
      <c r="Q33" s="66"/>
      <c r="R33" s="93"/>
      <c r="S33" s="66"/>
      <c r="T33" s="93"/>
    </row>
    <row r="34" spans="2:20" ht="18.75" customHeight="1" x14ac:dyDescent="0.15">
      <c r="B34" s="65" t="s">
        <v>101</v>
      </c>
      <c r="C34" s="66">
        <v>55</v>
      </c>
      <c r="D34" s="67">
        <f t="shared" si="28"/>
        <v>15.988372093023257</v>
      </c>
      <c r="E34" s="68">
        <v>231</v>
      </c>
      <c r="F34" s="69">
        <f t="shared" si="29"/>
        <v>23.1</v>
      </c>
      <c r="G34" s="70">
        <v>1458</v>
      </c>
      <c r="H34" s="67">
        <f t="shared" si="30"/>
        <v>10.139082058414465</v>
      </c>
      <c r="I34" s="68">
        <v>204</v>
      </c>
      <c r="J34" s="71">
        <f t="shared" si="31"/>
        <v>22.295081967213115</v>
      </c>
      <c r="L34" s="91"/>
      <c r="M34" s="66"/>
      <c r="N34" s="93"/>
      <c r="O34" s="66"/>
      <c r="P34" s="93"/>
      <c r="Q34" s="66"/>
      <c r="R34" s="93"/>
      <c r="S34" s="66"/>
      <c r="T34" s="93"/>
    </row>
    <row r="35" spans="2:20" ht="18.75" customHeight="1" x14ac:dyDescent="0.15">
      <c r="B35" s="65" t="s">
        <v>102</v>
      </c>
      <c r="C35" s="66">
        <v>12</v>
      </c>
      <c r="D35" s="67">
        <f t="shared" si="28"/>
        <v>3.4883720930232558</v>
      </c>
      <c r="E35" s="68">
        <v>113</v>
      </c>
      <c r="F35" s="69">
        <f t="shared" si="29"/>
        <v>11.3</v>
      </c>
      <c r="G35" s="70">
        <v>419</v>
      </c>
      <c r="H35" s="67">
        <f t="shared" si="30"/>
        <v>2.9137691237830317</v>
      </c>
      <c r="I35" s="68">
        <v>76</v>
      </c>
      <c r="J35" s="71">
        <f t="shared" si="31"/>
        <v>8.306010928961749</v>
      </c>
      <c r="L35" s="91"/>
      <c r="M35" s="66"/>
      <c r="N35" s="93"/>
      <c r="O35" s="66"/>
      <c r="P35" s="93"/>
      <c r="Q35" s="66"/>
      <c r="R35" s="93"/>
      <c r="S35" s="66"/>
      <c r="T35" s="93"/>
    </row>
    <row r="36" spans="2:20" ht="18.75" customHeight="1" x14ac:dyDescent="0.15">
      <c r="B36" s="65" t="s">
        <v>103</v>
      </c>
      <c r="C36" s="66">
        <v>16</v>
      </c>
      <c r="D36" s="67">
        <f t="shared" si="28"/>
        <v>4.6511627906976747</v>
      </c>
      <c r="E36" s="68">
        <v>93</v>
      </c>
      <c r="F36" s="69">
        <f t="shared" si="29"/>
        <v>9.3000000000000007</v>
      </c>
      <c r="G36" s="70">
        <v>263</v>
      </c>
      <c r="H36" s="67">
        <f>+G36/G$31*100</f>
        <v>1.8289290681502086</v>
      </c>
      <c r="I36" s="68">
        <v>47</v>
      </c>
      <c r="J36" s="71">
        <f>+I36/I$31*100</f>
        <v>5.136612021857923</v>
      </c>
      <c r="L36" s="91"/>
      <c r="M36" s="66"/>
      <c r="N36" s="93"/>
      <c r="O36" s="66"/>
      <c r="P36" s="93"/>
      <c r="Q36" s="66"/>
      <c r="R36" s="93"/>
      <c r="S36" s="66"/>
      <c r="T36" s="93"/>
    </row>
    <row r="37" spans="2:20" ht="18.75" customHeight="1" x14ac:dyDescent="0.15">
      <c r="B37" s="65" t="s">
        <v>104</v>
      </c>
      <c r="C37" s="66">
        <v>19</v>
      </c>
      <c r="D37" s="67">
        <f t="shared" si="28"/>
        <v>5.5232558139534884</v>
      </c>
      <c r="E37" s="68">
        <v>55</v>
      </c>
      <c r="F37" s="69">
        <f t="shared" si="29"/>
        <v>5.5</v>
      </c>
      <c r="G37" s="70">
        <v>136</v>
      </c>
      <c r="H37" s="67">
        <f>+G37/G$31*100</f>
        <v>0.94575799721835874</v>
      </c>
      <c r="I37" s="68">
        <v>14</v>
      </c>
      <c r="J37" s="71">
        <f t="shared" ref="J37:J39" si="32">+I37/I$31*100</f>
        <v>1.5300546448087431</v>
      </c>
      <c r="L37" s="91"/>
      <c r="M37" s="66"/>
      <c r="N37" s="93"/>
      <c r="O37" s="66"/>
      <c r="P37" s="93"/>
      <c r="Q37" s="66"/>
      <c r="R37" s="93"/>
      <c r="S37" s="66"/>
      <c r="T37" s="93"/>
    </row>
    <row r="38" spans="2:20" ht="18.75" customHeight="1" x14ac:dyDescent="0.15">
      <c r="B38" s="65" t="s">
        <v>106</v>
      </c>
      <c r="C38" s="66">
        <v>7</v>
      </c>
      <c r="D38" s="67">
        <f t="shared" si="28"/>
        <v>2.0348837209302326</v>
      </c>
      <c r="E38" s="68">
        <v>28</v>
      </c>
      <c r="F38" s="69">
        <f t="shared" si="29"/>
        <v>2.8000000000000003</v>
      </c>
      <c r="G38" s="70">
        <v>34</v>
      </c>
      <c r="H38" s="67">
        <f t="shared" ref="H38:H40" si="33">+G38/G$31*100</f>
        <v>0.23643949930458968</v>
      </c>
      <c r="I38" s="68">
        <v>7</v>
      </c>
      <c r="J38" s="71">
        <f t="shared" si="32"/>
        <v>0.76502732240437155</v>
      </c>
      <c r="L38" s="91"/>
      <c r="M38" s="66"/>
      <c r="N38" s="93"/>
      <c r="O38" s="66"/>
      <c r="P38" s="93"/>
      <c r="Q38" s="66"/>
      <c r="R38" s="93"/>
      <c r="S38" s="66"/>
      <c r="T38" s="93"/>
    </row>
    <row r="39" spans="2:20" ht="18.75" customHeight="1" x14ac:dyDescent="0.15">
      <c r="B39" s="65" t="s">
        <v>107</v>
      </c>
      <c r="C39" s="66">
        <v>1</v>
      </c>
      <c r="D39" s="67">
        <f t="shared" si="28"/>
        <v>0.29069767441860467</v>
      </c>
      <c r="E39" s="68">
        <v>4</v>
      </c>
      <c r="F39" s="69">
        <f t="shared" si="29"/>
        <v>0.4</v>
      </c>
      <c r="G39" s="70">
        <v>10</v>
      </c>
      <c r="H39" s="67">
        <f t="shared" si="33"/>
        <v>6.9541029207232263E-2</v>
      </c>
      <c r="I39" s="68">
        <v>1</v>
      </c>
      <c r="J39" s="71">
        <f t="shared" si="32"/>
        <v>0.10928961748633879</v>
      </c>
      <c r="L39" s="91"/>
      <c r="M39" s="66"/>
      <c r="N39" s="93"/>
      <c r="O39" s="66"/>
      <c r="P39" s="93"/>
      <c r="Q39" s="66"/>
      <c r="R39" s="93"/>
      <c r="S39" s="66"/>
      <c r="T39" s="93"/>
    </row>
    <row r="40" spans="2:20" ht="18.75" customHeight="1" x14ac:dyDescent="0.15">
      <c r="B40" s="65" t="s">
        <v>108</v>
      </c>
      <c r="C40" s="66">
        <v>2</v>
      </c>
      <c r="D40" s="67">
        <f t="shared" si="28"/>
        <v>0.58139534883720934</v>
      </c>
      <c r="E40" s="68">
        <v>2</v>
      </c>
      <c r="F40" s="69">
        <f t="shared" si="29"/>
        <v>0.2</v>
      </c>
      <c r="G40" s="70">
        <v>5</v>
      </c>
      <c r="H40" s="67">
        <f t="shared" si="33"/>
        <v>3.4770514603616132E-2</v>
      </c>
      <c r="I40" s="72" t="s">
        <v>105</v>
      </c>
      <c r="J40" s="73" t="s">
        <v>105</v>
      </c>
      <c r="L40" s="91"/>
      <c r="M40" s="66"/>
      <c r="N40" s="93"/>
      <c r="O40" s="66"/>
      <c r="P40" s="93"/>
      <c r="Q40" s="66"/>
      <c r="R40" s="93"/>
      <c r="S40" s="66"/>
      <c r="T40" s="93"/>
    </row>
    <row r="41" spans="2:20" ht="18.75" customHeight="1" thickBot="1" x14ac:dyDescent="0.2">
      <c r="B41" s="81" t="s">
        <v>109</v>
      </c>
      <c r="C41" s="87">
        <v>1</v>
      </c>
      <c r="D41" s="78">
        <f t="shared" si="28"/>
        <v>0.29069767441860467</v>
      </c>
      <c r="E41" s="79">
        <v>3</v>
      </c>
      <c r="F41" s="84">
        <f t="shared" si="29"/>
        <v>0.3</v>
      </c>
      <c r="G41" s="85">
        <v>33</v>
      </c>
      <c r="H41" s="78">
        <f>+G41/G$31*100</f>
        <v>0.22948539638386645</v>
      </c>
      <c r="I41" s="79">
        <v>7</v>
      </c>
      <c r="J41" s="86">
        <f>+I41/I$31*100</f>
        <v>0.76502732240437155</v>
      </c>
      <c r="L41" s="94"/>
      <c r="M41" s="66"/>
      <c r="N41" s="93"/>
      <c r="O41" s="66"/>
      <c r="P41" s="93"/>
      <c r="Q41" s="66"/>
      <c r="R41" s="93"/>
      <c r="S41" s="66"/>
      <c r="T41" s="93"/>
    </row>
    <row r="42" spans="2:20" ht="18" customHeight="1" x14ac:dyDescent="0.15">
      <c r="B42" s="213" t="s">
        <v>122</v>
      </c>
      <c r="C42" s="213"/>
      <c r="D42" s="213"/>
      <c r="E42" s="213"/>
      <c r="F42" s="213"/>
      <c r="G42" s="213"/>
      <c r="H42" s="213"/>
      <c r="I42" s="213"/>
      <c r="J42" s="213"/>
      <c r="L42" s="213"/>
      <c r="M42" s="213"/>
      <c r="N42" s="213"/>
      <c r="O42" s="213"/>
      <c r="P42" s="213"/>
      <c r="Q42" s="213"/>
      <c r="R42" s="213"/>
      <c r="S42" s="213"/>
      <c r="T42" s="213"/>
    </row>
  </sheetData>
  <mergeCells count="29">
    <mergeCell ref="H2:J2"/>
    <mergeCell ref="R2:T2"/>
    <mergeCell ref="B3:B4"/>
    <mergeCell ref="C3:D3"/>
    <mergeCell ref="E3:F3"/>
    <mergeCell ref="G3:H3"/>
    <mergeCell ref="I3:J3"/>
    <mergeCell ref="L3:L4"/>
    <mergeCell ref="M3:N3"/>
    <mergeCell ref="O3:P3"/>
    <mergeCell ref="Q3:R3"/>
    <mergeCell ref="S3:T3"/>
    <mergeCell ref="B16:B17"/>
    <mergeCell ref="C16:D16"/>
    <mergeCell ref="E16:F16"/>
    <mergeCell ref="G16:H16"/>
    <mergeCell ref="I16:J16"/>
    <mergeCell ref="L16:L17"/>
    <mergeCell ref="M16:N16"/>
    <mergeCell ref="O16:P16"/>
    <mergeCell ref="B42:J42"/>
    <mergeCell ref="L42:T42"/>
    <mergeCell ref="Q16:R16"/>
    <mergeCell ref="S16:T16"/>
    <mergeCell ref="B29:B30"/>
    <mergeCell ref="C29:D29"/>
    <mergeCell ref="E29:F29"/>
    <mergeCell ref="G29:H29"/>
    <mergeCell ref="I29:J29"/>
  </mergeCells>
  <phoneticPr fontId="2"/>
  <pageMargins left="0.74803149606299213" right="0.70866141732283472" top="0.74803149606299213" bottom="0.74803149606299213" header="0.31496062992125984" footer="0.31496062992125984"/>
  <pageSetup paperSize="9" scale="92" firstPageNumber="47" orientation="portrait" useFirstPageNumber="1" horizontalDpi="300" verticalDpi="300" r:id="rId1"/>
  <headerFooter>
    <oddFooter>&amp;C&amp;"ＭＳ 明朝,標準"&amp;12- &amp;P -</oddFooter>
  </headerFooter>
  <colBreaks count="1" manualBreakCount="1">
    <brk id="10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2"/>
  <sheetViews>
    <sheetView view="pageBreakPreview" topLeftCell="A10" zoomScale="115" zoomScaleNormal="100" zoomScaleSheetLayoutView="115" workbookViewId="0"/>
  </sheetViews>
  <sheetFormatPr defaultRowHeight="13.5" x14ac:dyDescent="0.15"/>
  <cols>
    <col min="1" max="1" width="1.125" style="51" customWidth="1"/>
    <col min="2" max="2" width="17.625" style="51" customWidth="1"/>
    <col min="3" max="3" width="9.875" style="51" customWidth="1"/>
    <col min="4" max="4" width="7.125" style="51" customWidth="1"/>
    <col min="5" max="5" width="9.875" style="51" customWidth="1"/>
    <col min="6" max="6" width="7.125" style="51" customWidth="1"/>
    <col min="7" max="7" width="9.875" style="51" customWidth="1"/>
    <col min="8" max="8" width="7.125" style="51" customWidth="1"/>
    <col min="9" max="9" width="9.875" style="51" customWidth="1"/>
    <col min="10" max="10" width="7.125" style="51" customWidth="1"/>
    <col min="11" max="11" width="1.125" style="51" customWidth="1"/>
    <col min="12" max="12" width="17.625" style="51" customWidth="1"/>
    <col min="13" max="13" width="10" style="51" customWidth="1"/>
    <col min="14" max="14" width="7.125" style="51" customWidth="1"/>
    <col min="15" max="15" width="10" style="51" customWidth="1"/>
    <col min="16" max="16" width="7.125" style="51" customWidth="1"/>
    <col min="17" max="17" width="10" style="51" customWidth="1"/>
    <col min="18" max="18" width="7.125" style="51" customWidth="1"/>
    <col min="19" max="19" width="10" style="51" customWidth="1"/>
    <col min="20" max="20" width="7.125" style="51" customWidth="1"/>
    <col min="21" max="16384" width="9" style="51"/>
  </cols>
  <sheetData>
    <row r="1" spans="2:20" ht="16.5" customHeight="1" x14ac:dyDescent="0.15">
      <c r="B1" s="50" t="s">
        <v>123</v>
      </c>
      <c r="C1" s="50"/>
      <c r="D1" s="50"/>
      <c r="E1" s="50"/>
      <c r="F1" s="50"/>
      <c r="G1" s="50"/>
      <c r="H1" s="50"/>
      <c r="I1" s="50"/>
      <c r="J1" s="50"/>
      <c r="K1" s="50"/>
      <c r="L1" s="50" t="s">
        <v>124</v>
      </c>
    </row>
    <row r="2" spans="2:20" ht="16.5" customHeight="1" thickBot="1" x14ac:dyDescent="0.2">
      <c r="H2" s="226" t="s">
        <v>86</v>
      </c>
      <c r="I2" s="226"/>
      <c r="J2" s="226"/>
      <c r="R2" s="226" t="s">
        <v>86</v>
      </c>
      <c r="S2" s="226"/>
      <c r="T2" s="226"/>
    </row>
    <row r="3" spans="2:20" ht="20.25" customHeight="1" x14ac:dyDescent="0.15">
      <c r="B3" s="217" t="s">
        <v>87</v>
      </c>
      <c r="C3" s="227" t="s">
        <v>125</v>
      </c>
      <c r="D3" s="219"/>
      <c r="E3" s="228" t="s">
        <v>89</v>
      </c>
      <c r="F3" s="219"/>
      <c r="G3" s="220" t="s">
        <v>126</v>
      </c>
      <c r="H3" s="220"/>
      <c r="I3" s="220" t="s">
        <v>127</v>
      </c>
      <c r="J3" s="221"/>
      <c r="L3" s="217" t="s">
        <v>87</v>
      </c>
      <c r="M3" s="222" t="s">
        <v>128</v>
      </c>
      <c r="N3" s="223"/>
      <c r="O3" s="224" t="s">
        <v>129</v>
      </c>
      <c r="P3" s="223"/>
      <c r="Q3" s="214" t="s">
        <v>130</v>
      </c>
      <c r="R3" s="214"/>
      <c r="S3" s="214" t="s">
        <v>131</v>
      </c>
      <c r="T3" s="216"/>
    </row>
    <row r="4" spans="2:20" ht="20.25" customHeight="1" thickBot="1" x14ac:dyDescent="0.2">
      <c r="B4" s="218"/>
      <c r="C4" s="52" t="s">
        <v>96</v>
      </c>
      <c r="D4" s="53" t="s">
        <v>97</v>
      </c>
      <c r="E4" s="52" t="s">
        <v>96</v>
      </c>
      <c r="F4" s="53" t="s">
        <v>97</v>
      </c>
      <c r="G4" s="52" t="s">
        <v>96</v>
      </c>
      <c r="H4" s="53" t="s">
        <v>97</v>
      </c>
      <c r="I4" s="95" t="s">
        <v>96</v>
      </c>
      <c r="J4" s="57" t="s">
        <v>97</v>
      </c>
      <c r="L4" s="218"/>
      <c r="M4" s="52" t="s">
        <v>96</v>
      </c>
      <c r="N4" s="53" t="s">
        <v>97</v>
      </c>
      <c r="O4" s="52" t="s">
        <v>96</v>
      </c>
      <c r="P4" s="53" t="s">
        <v>97</v>
      </c>
      <c r="Q4" s="52" t="s">
        <v>96</v>
      </c>
      <c r="R4" s="53" t="s">
        <v>97</v>
      </c>
      <c r="S4" s="95" t="s">
        <v>96</v>
      </c>
      <c r="T4" s="57" t="s">
        <v>97</v>
      </c>
    </row>
    <row r="5" spans="2:20" ht="20.25" customHeight="1" x14ac:dyDescent="0.15">
      <c r="B5" s="58" t="s">
        <v>98</v>
      </c>
      <c r="C5" s="96">
        <f t="shared" ref="C5:J5" si="0">SUM(C6:C7,C14)</f>
        <v>53060</v>
      </c>
      <c r="D5" s="97">
        <f t="shared" si="0"/>
        <v>100</v>
      </c>
      <c r="E5" s="98">
        <f t="shared" si="0"/>
        <v>1072</v>
      </c>
      <c r="F5" s="99">
        <f t="shared" si="0"/>
        <v>100</v>
      </c>
      <c r="G5" s="100">
        <f t="shared" si="0"/>
        <v>852</v>
      </c>
      <c r="H5" s="97">
        <f t="shared" si="0"/>
        <v>100</v>
      </c>
      <c r="I5" s="98">
        <f t="shared" si="0"/>
        <v>190</v>
      </c>
      <c r="J5" s="101">
        <f t="shared" si="0"/>
        <v>100</v>
      </c>
      <c r="K5" s="102"/>
      <c r="L5" s="103" t="s">
        <v>98</v>
      </c>
      <c r="M5" s="96">
        <f t="shared" ref="M5:T5" si="1">SUM(M6:M7,M14)</f>
        <v>2002</v>
      </c>
      <c r="N5" s="97">
        <f t="shared" si="1"/>
        <v>100</v>
      </c>
      <c r="O5" s="98">
        <f t="shared" si="1"/>
        <v>1874</v>
      </c>
      <c r="P5" s="99">
        <f t="shared" si="1"/>
        <v>100</v>
      </c>
      <c r="Q5" s="100">
        <f t="shared" si="1"/>
        <v>7538</v>
      </c>
      <c r="R5" s="97">
        <f t="shared" si="1"/>
        <v>100</v>
      </c>
      <c r="S5" s="98">
        <f t="shared" si="1"/>
        <v>5507</v>
      </c>
      <c r="T5" s="101">
        <f t="shared" si="1"/>
        <v>100</v>
      </c>
    </row>
    <row r="6" spans="2:20" ht="20.25" customHeight="1" x14ac:dyDescent="0.15">
      <c r="B6" s="104" t="s">
        <v>132</v>
      </c>
      <c r="C6" s="105">
        <v>25332</v>
      </c>
      <c r="D6" s="106">
        <f>+C6/C$5*100</f>
        <v>47.74217866566152</v>
      </c>
      <c r="E6" s="107" t="s">
        <v>133</v>
      </c>
      <c r="F6" s="108" t="s">
        <v>133</v>
      </c>
      <c r="G6" s="107" t="s">
        <v>133</v>
      </c>
      <c r="H6" s="109" t="s">
        <v>133</v>
      </c>
      <c r="I6" s="107" t="s">
        <v>133</v>
      </c>
      <c r="J6" s="110" t="s">
        <v>133</v>
      </c>
      <c r="K6" s="102"/>
      <c r="L6" s="111" t="s">
        <v>132</v>
      </c>
      <c r="M6" s="105">
        <v>875</v>
      </c>
      <c r="N6" s="106">
        <f>+M6/M$5*100</f>
        <v>43.706293706293707</v>
      </c>
      <c r="O6" s="112">
        <v>1013</v>
      </c>
      <c r="P6" s="113">
        <f t="shared" ref="P6:P10" si="2">+O6/O$5*100</f>
        <v>54.055496264674495</v>
      </c>
      <c r="Q6" s="114">
        <v>5565</v>
      </c>
      <c r="R6" s="106">
        <f>+Q6/Q$5*100</f>
        <v>73.825948527460866</v>
      </c>
      <c r="S6" s="112">
        <v>4248</v>
      </c>
      <c r="T6" s="115">
        <f>+S6/S$5*100</f>
        <v>77.138187761031418</v>
      </c>
    </row>
    <row r="7" spans="2:20" ht="20.25" customHeight="1" x14ac:dyDescent="0.15">
      <c r="B7" s="104" t="s">
        <v>134</v>
      </c>
      <c r="C7" s="105">
        <f>+C8+C13</f>
        <v>27195</v>
      </c>
      <c r="D7" s="106">
        <f t="shared" ref="D7:D15" si="3">+C7/C$5*100</f>
        <v>51.253298153034301</v>
      </c>
      <c r="E7" s="112">
        <f>+E8+E13</f>
        <v>1044</v>
      </c>
      <c r="F7" s="113">
        <f t="shared" ref="F7:F11" si="4">+E7/E$5*100</f>
        <v>97.388059701492537</v>
      </c>
      <c r="G7" s="112">
        <f>+G8+G13</f>
        <v>824</v>
      </c>
      <c r="H7" s="106">
        <f>+G7/G$5*100</f>
        <v>96.713615023474176</v>
      </c>
      <c r="I7" s="112">
        <f>+I8+I13</f>
        <v>190</v>
      </c>
      <c r="J7" s="116">
        <f>+I7/I$5*100</f>
        <v>100</v>
      </c>
      <c r="K7" s="102"/>
      <c r="L7" s="111" t="s">
        <v>134</v>
      </c>
      <c r="M7" s="105">
        <f>+M8+M13</f>
        <v>1125</v>
      </c>
      <c r="N7" s="106">
        <f t="shared" ref="N7:N10" si="5">+M7/M$5*100</f>
        <v>56.193806193806196</v>
      </c>
      <c r="O7" s="112">
        <f>+O8+O13</f>
        <v>855</v>
      </c>
      <c r="P7" s="113">
        <f t="shared" si="2"/>
        <v>45.624332977588047</v>
      </c>
      <c r="Q7" s="114">
        <f>+Q8+Q13</f>
        <v>1959</v>
      </c>
      <c r="R7" s="106">
        <f>+Q7/Q$5*100</f>
        <v>25.988325815866276</v>
      </c>
      <c r="S7" s="112">
        <f>+S8+S13</f>
        <v>1236</v>
      </c>
      <c r="T7" s="115">
        <f>+S7/S$5*100</f>
        <v>22.444161975667331</v>
      </c>
    </row>
    <row r="8" spans="2:20" ht="20.25" customHeight="1" x14ac:dyDescent="0.15">
      <c r="B8" s="104" t="s">
        <v>135</v>
      </c>
      <c r="C8" s="105">
        <f>SUM(C9:C12)</f>
        <v>22578</v>
      </c>
      <c r="D8" s="106">
        <f t="shared" si="3"/>
        <v>42.551828119110439</v>
      </c>
      <c r="E8" s="112">
        <f>SUM(E9:E12)</f>
        <v>843</v>
      </c>
      <c r="F8" s="113">
        <f t="shared" si="4"/>
        <v>78.638059701492537</v>
      </c>
      <c r="G8" s="112">
        <f>SUM(G9:G12)</f>
        <v>655</v>
      </c>
      <c r="H8" s="106">
        <f t="shared" ref="H8:H9" si="6">+G8/G$5*100</f>
        <v>76.877934272300479</v>
      </c>
      <c r="I8" s="112">
        <f>SUM(I9:I12)</f>
        <v>172</v>
      </c>
      <c r="J8" s="115">
        <f t="shared" ref="J8:J9" si="7">+I8/I$5*100</f>
        <v>90.526315789473685</v>
      </c>
      <c r="K8" s="102"/>
      <c r="L8" s="111" t="s">
        <v>135</v>
      </c>
      <c r="M8" s="105">
        <f>SUM(M9:M12)</f>
        <v>1099</v>
      </c>
      <c r="N8" s="106">
        <f t="shared" si="5"/>
        <v>54.895104895104893</v>
      </c>
      <c r="O8" s="112">
        <f>SUM(O9:O12)</f>
        <v>765</v>
      </c>
      <c r="P8" s="113">
        <f t="shared" si="2"/>
        <v>40.821771611526145</v>
      </c>
      <c r="Q8" s="114">
        <f>SUM(Q9:Q12)</f>
        <v>1902</v>
      </c>
      <c r="R8" s="106">
        <f t="shared" ref="R8:R9" si="8">+Q8/Q$5*100</f>
        <v>25.232157070841073</v>
      </c>
      <c r="S8" s="112">
        <f>SUM(S9:S12)</f>
        <v>1166</v>
      </c>
      <c r="T8" s="115">
        <f t="shared" ref="T8:T9" si="9">+S8/S$5*100</f>
        <v>21.173052478663521</v>
      </c>
    </row>
    <row r="9" spans="2:20" ht="20.25" customHeight="1" x14ac:dyDescent="0.15">
      <c r="B9" s="104" t="s">
        <v>136</v>
      </c>
      <c r="C9" s="105">
        <v>22081</v>
      </c>
      <c r="D9" s="106">
        <f t="shared" si="3"/>
        <v>41.615152657369016</v>
      </c>
      <c r="E9" s="112">
        <v>827</v>
      </c>
      <c r="F9" s="113">
        <f t="shared" si="4"/>
        <v>77.145522388059703</v>
      </c>
      <c r="G9" s="112">
        <v>642</v>
      </c>
      <c r="H9" s="106">
        <f t="shared" si="6"/>
        <v>75.352112676056336</v>
      </c>
      <c r="I9" s="112">
        <v>169</v>
      </c>
      <c r="J9" s="115">
        <f t="shared" si="7"/>
        <v>88.94736842105263</v>
      </c>
      <c r="K9" s="102"/>
      <c r="L9" s="111" t="s">
        <v>136</v>
      </c>
      <c r="M9" s="105">
        <v>1062</v>
      </c>
      <c r="N9" s="106">
        <f t="shared" si="5"/>
        <v>53.04695304695305</v>
      </c>
      <c r="O9" s="112">
        <v>752</v>
      </c>
      <c r="P9" s="113">
        <f t="shared" si="2"/>
        <v>40.128068303094985</v>
      </c>
      <c r="Q9" s="114">
        <v>1869</v>
      </c>
      <c r="R9" s="106">
        <f t="shared" si="8"/>
        <v>24.79437516582648</v>
      </c>
      <c r="S9" s="112">
        <v>1142</v>
      </c>
      <c r="T9" s="115">
        <f t="shared" si="9"/>
        <v>20.737243508262214</v>
      </c>
    </row>
    <row r="10" spans="2:20" ht="20.25" customHeight="1" x14ac:dyDescent="0.15">
      <c r="B10" s="117" t="s">
        <v>137</v>
      </c>
      <c r="C10" s="105">
        <v>368</v>
      </c>
      <c r="D10" s="106">
        <f t="shared" si="3"/>
        <v>0.69355446664153786</v>
      </c>
      <c r="E10" s="112">
        <v>8</v>
      </c>
      <c r="F10" s="113">
        <f t="shared" si="4"/>
        <v>0.74626865671641784</v>
      </c>
      <c r="G10" s="112">
        <v>7</v>
      </c>
      <c r="H10" s="106">
        <f>+G10/G$5*100</f>
        <v>0.82159624413145549</v>
      </c>
      <c r="I10" s="112">
        <v>1</v>
      </c>
      <c r="J10" s="115">
        <f>+I10/I$5*100</f>
        <v>0.52631578947368418</v>
      </c>
      <c r="K10" s="102"/>
      <c r="L10" s="118" t="s">
        <v>137</v>
      </c>
      <c r="M10" s="105">
        <v>32</v>
      </c>
      <c r="N10" s="106">
        <f t="shared" si="5"/>
        <v>1.5984015984015985</v>
      </c>
      <c r="O10" s="112">
        <v>8</v>
      </c>
      <c r="P10" s="113">
        <f t="shared" si="2"/>
        <v>0.42689434364994666</v>
      </c>
      <c r="Q10" s="114">
        <v>21</v>
      </c>
      <c r="R10" s="106">
        <f>+Q10/Q$5*100</f>
        <v>0.27858848500928624</v>
      </c>
      <c r="S10" s="112">
        <v>24</v>
      </c>
      <c r="T10" s="115">
        <f>+S10/S$5*100</f>
        <v>0.43580897040130745</v>
      </c>
    </row>
    <row r="11" spans="2:20" ht="20.25" customHeight="1" x14ac:dyDescent="0.15">
      <c r="B11" s="117" t="s">
        <v>138</v>
      </c>
      <c r="C11" s="105">
        <v>121</v>
      </c>
      <c r="D11" s="106">
        <f t="shared" si="3"/>
        <v>0.22804372408594045</v>
      </c>
      <c r="E11" s="112">
        <v>8</v>
      </c>
      <c r="F11" s="113">
        <f t="shared" si="4"/>
        <v>0.74626865671641784</v>
      </c>
      <c r="G11" s="112">
        <v>6</v>
      </c>
      <c r="H11" s="106">
        <f t="shared" ref="H11" si="10">+G11/G$5*100</f>
        <v>0.70422535211267612</v>
      </c>
      <c r="I11" s="112">
        <v>2</v>
      </c>
      <c r="J11" s="115">
        <f t="shared" ref="J11:J13" si="11">+I11/I$5*100</f>
        <v>1.0526315789473684</v>
      </c>
      <c r="K11" s="102"/>
      <c r="L11" s="118" t="s">
        <v>138</v>
      </c>
      <c r="M11" s="105">
        <v>5</v>
      </c>
      <c r="N11" s="106">
        <f>+M11/M$5*100</f>
        <v>0.24975024975024976</v>
      </c>
      <c r="O11" s="112">
        <v>5</v>
      </c>
      <c r="P11" s="113">
        <f>+O11/O$5*100</f>
        <v>0.26680896478121663</v>
      </c>
      <c r="Q11" s="114">
        <v>12</v>
      </c>
      <c r="R11" s="106">
        <f t="shared" ref="R11:R14" si="12">+Q11/Q$5*100</f>
        <v>0.15919342000530645</v>
      </c>
      <c r="S11" s="107" t="s">
        <v>133</v>
      </c>
      <c r="T11" s="110" t="s">
        <v>133</v>
      </c>
    </row>
    <row r="12" spans="2:20" ht="20.25" customHeight="1" x14ac:dyDescent="0.15">
      <c r="B12" s="117" t="s">
        <v>139</v>
      </c>
      <c r="C12" s="105">
        <v>8</v>
      </c>
      <c r="D12" s="106">
        <f t="shared" si="3"/>
        <v>1.5077271013946476E-2</v>
      </c>
      <c r="E12" s="107" t="s">
        <v>133</v>
      </c>
      <c r="F12" s="108" t="s">
        <v>133</v>
      </c>
      <c r="G12" s="107" t="s">
        <v>133</v>
      </c>
      <c r="H12" s="109" t="s">
        <v>133</v>
      </c>
      <c r="I12" s="107" t="s">
        <v>133</v>
      </c>
      <c r="J12" s="110" t="s">
        <v>133</v>
      </c>
      <c r="K12" s="102"/>
      <c r="L12" s="118" t="s">
        <v>139</v>
      </c>
      <c r="M12" s="119" t="s">
        <v>133</v>
      </c>
      <c r="N12" s="109" t="s">
        <v>133</v>
      </c>
      <c r="O12" s="107" t="s">
        <v>133</v>
      </c>
      <c r="P12" s="108" t="s">
        <v>133</v>
      </c>
      <c r="Q12" s="120" t="s">
        <v>133</v>
      </c>
      <c r="R12" s="109" t="s">
        <v>133</v>
      </c>
      <c r="S12" s="107" t="s">
        <v>133</v>
      </c>
      <c r="T12" s="110" t="s">
        <v>133</v>
      </c>
    </row>
    <row r="13" spans="2:20" ht="20.25" customHeight="1" x14ac:dyDescent="0.15">
      <c r="B13" s="104" t="s">
        <v>140</v>
      </c>
      <c r="C13" s="105">
        <v>4617</v>
      </c>
      <c r="D13" s="106">
        <f t="shared" si="3"/>
        <v>8.7014700339238598</v>
      </c>
      <c r="E13" s="112">
        <v>201</v>
      </c>
      <c r="F13" s="113">
        <f>+E13/E$5*100</f>
        <v>18.75</v>
      </c>
      <c r="G13" s="112">
        <v>169</v>
      </c>
      <c r="H13" s="106">
        <f>+G13/G$5*100</f>
        <v>19.835680751173708</v>
      </c>
      <c r="I13" s="112">
        <v>18</v>
      </c>
      <c r="J13" s="115">
        <f t="shared" si="11"/>
        <v>9.4736842105263168</v>
      </c>
      <c r="K13" s="102"/>
      <c r="L13" s="111" t="s">
        <v>140</v>
      </c>
      <c r="M13" s="105">
        <v>26</v>
      </c>
      <c r="N13" s="106">
        <f t="shared" ref="N13" si="13">+M13/M$5*100</f>
        <v>1.2987012987012987</v>
      </c>
      <c r="O13" s="112">
        <v>90</v>
      </c>
      <c r="P13" s="113">
        <f>+O13/O$5*100</f>
        <v>4.8025613660618998</v>
      </c>
      <c r="Q13" s="114">
        <v>57</v>
      </c>
      <c r="R13" s="106">
        <f t="shared" si="12"/>
        <v>0.75616874502520559</v>
      </c>
      <c r="S13" s="112">
        <v>70</v>
      </c>
      <c r="T13" s="115">
        <f>+S13/S$5*100</f>
        <v>1.2711094970038135</v>
      </c>
    </row>
    <row r="14" spans="2:20" ht="20.25" customHeight="1" thickBot="1" x14ac:dyDescent="0.2">
      <c r="B14" s="104" t="s">
        <v>141</v>
      </c>
      <c r="C14" s="105">
        <v>533</v>
      </c>
      <c r="D14" s="106">
        <f>+C14/C$5*100</f>
        <v>1.0045231813041839</v>
      </c>
      <c r="E14" s="112">
        <v>28</v>
      </c>
      <c r="F14" s="113">
        <f>+E14/E$5*100</f>
        <v>2.6119402985074625</v>
      </c>
      <c r="G14" s="112">
        <v>28</v>
      </c>
      <c r="H14" s="106">
        <f>+G14/G$5*100</f>
        <v>3.286384976525822</v>
      </c>
      <c r="I14" s="107" t="s">
        <v>133</v>
      </c>
      <c r="J14" s="110" t="s">
        <v>133</v>
      </c>
      <c r="K14" s="102"/>
      <c r="L14" s="111" t="s">
        <v>141</v>
      </c>
      <c r="M14" s="105">
        <v>2</v>
      </c>
      <c r="N14" s="106">
        <f>+M14/M$5*100</f>
        <v>9.9900099900099903E-2</v>
      </c>
      <c r="O14" s="112">
        <v>6</v>
      </c>
      <c r="P14" s="113">
        <f>+O14/O$5*100</f>
        <v>0.32017075773745995</v>
      </c>
      <c r="Q14" s="114">
        <v>14</v>
      </c>
      <c r="R14" s="106">
        <f t="shared" si="12"/>
        <v>0.18572565667285751</v>
      </c>
      <c r="S14" s="112">
        <v>23</v>
      </c>
      <c r="T14" s="115">
        <f>+S14/S$5*100</f>
        <v>0.41765026330125299</v>
      </c>
    </row>
    <row r="15" spans="2:20" ht="18.75" hidden="1" customHeight="1" thickBot="1" x14ac:dyDescent="0.2">
      <c r="B15" s="77" t="s">
        <v>109</v>
      </c>
      <c r="C15" s="105"/>
      <c r="D15" s="121">
        <f t="shared" si="3"/>
        <v>0</v>
      </c>
      <c r="E15" s="122"/>
      <c r="F15" s="113">
        <f>+E15/E$5*100</f>
        <v>0</v>
      </c>
      <c r="G15" s="114"/>
      <c r="H15" s="121">
        <f>+G15/G$5*100</f>
        <v>0</v>
      </c>
      <c r="I15" s="122"/>
      <c r="J15" s="115">
        <f>+I15/I$5*100</f>
        <v>0</v>
      </c>
      <c r="K15" s="102"/>
      <c r="L15" s="123" t="s">
        <v>109</v>
      </c>
      <c r="M15" s="105"/>
      <c r="N15" s="121">
        <f>+M15/M$5*100</f>
        <v>0</v>
      </c>
      <c r="O15" s="122"/>
      <c r="P15" s="113">
        <f>+O15/O$5*100</f>
        <v>0</v>
      </c>
      <c r="Q15" s="114"/>
      <c r="R15" s="121">
        <f>+Q15/Q$5*100</f>
        <v>0</v>
      </c>
      <c r="S15" s="122"/>
      <c r="T15" s="115">
        <f>+S15/S$5*100</f>
        <v>0</v>
      </c>
    </row>
    <row r="16" spans="2:20" ht="20.25" customHeight="1" x14ac:dyDescent="0.15">
      <c r="B16" s="217" t="s">
        <v>87</v>
      </c>
      <c r="C16" s="235" t="s">
        <v>142</v>
      </c>
      <c r="D16" s="236"/>
      <c r="E16" s="233" t="s">
        <v>143</v>
      </c>
      <c r="F16" s="233"/>
      <c r="G16" s="233" t="s">
        <v>144</v>
      </c>
      <c r="H16" s="233"/>
      <c r="I16" s="237" t="s">
        <v>145</v>
      </c>
      <c r="J16" s="238"/>
      <c r="K16" s="102"/>
      <c r="L16" s="239" t="s">
        <v>87</v>
      </c>
      <c r="M16" s="236" t="s">
        <v>146</v>
      </c>
      <c r="N16" s="229"/>
      <c r="O16" s="229" t="s">
        <v>147</v>
      </c>
      <c r="P16" s="229"/>
      <c r="Q16" s="229" t="s">
        <v>148</v>
      </c>
      <c r="R16" s="229"/>
      <c r="S16" s="230" t="s">
        <v>149</v>
      </c>
      <c r="T16" s="231"/>
    </row>
    <row r="17" spans="2:20" ht="20.25" customHeight="1" thickBot="1" x14ac:dyDescent="0.2">
      <c r="B17" s="218"/>
      <c r="C17" s="124" t="s">
        <v>96</v>
      </c>
      <c r="D17" s="125" t="s">
        <v>97</v>
      </c>
      <c r="E17" s="124" t="s">
        <v>96</v>
      </c>
      <c r="F17" s="125" t="s">
        <v>97</v>
      </c>
      <c r="G17" s="124" t="s">
        <v>96</v>
      </c>
      <c r="H17" s="125" t="s">
        <v>97</v>
      </c>
      <c r="I17" s="126" t="s">
        <v>96</v>
      </c>
      <c r="J17" s="127" t="s">
        <v>97</v>
      </c>
      <c r="K17" s="102"/>
      <c r="L17" s="240"/>
      <c r="M17" s="124" t="s">
        <v>96</v>
      </c>
      <c r="N17" s="125" t="s">
        <v>97</v>
      </c>
      <c r="O17" s="124" t="s">
        <v>96</v>
      </c>
      <c r="P17" s="125" t="s">
        <v>97</v>
      </c>
      <c r="Q17" s="124" t="s">
        <v>96</v>
      </c>
      <c r="R17" s="125" t="s">
        <v>97</v>
      </c>
      <c r="S17" s="126" t="s">
        <v>96</v>
      </c>
      <c r="T17" s="127" t="s">
        <v>97</v>
      </c>
    </row>
    <row r="18" spans="2:20" ht="20.25" customHeight="1" x14ac:dyDescent="0.15">
      <c r="B18" s="58" t="s">
        <v>98</v>
      </c>
      <c r="C18" s="96">
        <f t="shared" ref="C18:J18" si="14">SUM(C19:C20,C27)</f>
        <v>15</v>
      </c>
      <c r="D18" s="97">
        <f t="shared" si="14"/>
        <v>100</v>
      </c>
      <c r="E18" s="98">
        <f t="shared" si="14"/>
        <v>5618</v>
      </c>
      <c r="F18" s="99">
        <f t="shared" si="14"/>
        <v>100</v>
      </c>
      <c r="G18" s="100">
        <f t="shared" si="14"/>
        <v>3155</v>
      </c>
      <c r="H18" s="97">
        <f t="shared" si="14"/>
        <v>100.00000000000001</v>
      </c>
      <c r="I18" s="98">
        <f t="shared" si="14"/>
        <v>40</v>
      </c>
      <c r="J18" s="101">
        <f t="shared" si="14"/>
        <v>100</v>
      </c>
      <c r="K18" s="102"/>
      <c r="L18" s="103" t="s">
        <v>98</v>
      </c>
      <c r="M18" s="96">
        <f t="shared" ref="M18:T18" si="15">SUM(M19:M20,M27)</f>
        <v>1557</v>
      </c>
      <c r="N18" s="97">
        <f t="shared" si="15"/>
        <v>100</v>
      </c>
      <c r="O18" s="98">
        <f t="shared" si="15"/>
        <v>3986</v>
      </c>
      <c r="P18" s="99">
        <f t="shared" si="15"/>
        <v>99.999999999999986</v>
      </c>
      <c r="Q18" s="100">
        <f t="shared" si="15"/>
        <v>472</v>
      </c>
      <c r="R18" s="97">
        <f t="shared" si="15"/>
        <v>100</v>
      </c>
      <c r="S18" s="98">
        <f t="shared" si="15"/>
        <v>3585</v>
      </c>
      <c r="T18" s="101">
        <f t="shared" si="15"/>
        <v>100</v>
      </c>
    </row>
    <row r="19" spans="2:20" ht="20.25" customHeight="1" x14ac:dyDescent="0.15">
      <c r="B19" s="104" t="s">
        <v>132</v>
      </c>
      <c r="C19" s="105">
        <v>1</v>
      </c>
      <c r="D19" s="106">
        <f>+C19/C$18*100</f>
        <v>6.666666666666667</v>
      </c>
      <c r="E19" s="112">
        <v>2246</v>
      </c>
      <c r="F19" s="113">
        <f t="shared" ref="F19:F24" si="16">+E19/E$18*100</f>
        <v>39.978640085439658</v>
      </c>
      <c r="G19" s="114">
        <v>1208</v>
      </c>
      <c r="H19" s="106">
        <f>+G19/G$18*100</f>
        <v>38.288431061806655</v>
      </c>
      <c r="I19" s="107" t="s">
        <v>133</v>
      </c>
      <c r="J19" s="110" t="s">
        <v>133</v>
      </c>
      <c r="K19" s="102"/>
      <c r="L19" s="111" t="s">
        <v>132</v>
      </c>
      <c r="M19" s="105">
        <v>1039</v>
      </c>
      <c r="N19" s="106">
        <f>+M19/M$18*100</f>
        <v>66.730892742453435</v>
      </c>
      <c r="O19" s="112">
        <v>1502</v>
      </c>
      <c r="P19" s="113">
        <f t="shared" ref="P19:P28" si="17">+O19/O$18*100</f>
        <v>37.68188660311089</v>
      </c>
      <c r="Q19" s="114">
        <v>103</v>
      </c>
      <c r="R19" s="106">
        <f>+Q19/Q$18*100</f>
        <v>21.822033898305087</v>
      </c>
      <c r="S19" s="112">
        <v>1107</v>
      </c>
      <c r="T19" s="115">
        <f>+S19/S$18*100</f>
        <v>30.87866108786611</v>
      </c>
    </row>
    <row r="20" spans="2:20" ht="20.25" customHeight="1" x14ac:dyDescent="0.15">
      <c r="B20" s="104" t="s">
        <v>134</v>
      </c>
      <c r="C20" s="105">
        <f>+C21+C26</f>
        <v>14</v>
      </c>
      <c r="D20" s="106">
        <f>+C20/C$18*100</f>
        <v>93.333333333333329</v>
      </c>
      <c r="E20" s="112">
        <f>+E21+E26</f>
        <v>3372</v>
      </c>
      <c r="F20" s="113">
        <f t="shared" si="16"/>
        <v>60.02135991456035</v>
      </c>
      <c r="G20" s="114">
        <f>+G21+G26</f>
        <v>1934</v>
      </c>
      <c r="H20" s="106">
        <f t="shared" ref="H20:H22" si="18">+G20/G$18*100</f>
        <v>61.299524564183841</v>
      </c>
      <c r="I20" s="112">
        <f>+I21+I26</f>
        <v>40</v>
      </c>
      <c r="J20" s="128">
        <f t="shared" ref="J20:J21" si="19">+I20/I$18*100</f>
        <v>100</v>
      </c>
      <c r="K20" s="102"/>
      <c r="L20" s="111" t="s">
        <v>134</v>
      </c>
      <c r="M20" s="105">
        <f>+M21+M26</f>
        <v>513</v>
      </c>
      <c r="N20" s="106">
        <f t="shared" ref="N20:N28" si="20">+M20/M$18*100</f>
        <v>32.947976878612714</v>
      </c>
      <c r="O20" s="112">
        <f>+O21+O26</f>
        <v>2460</v>
      </c>
      <c r="P20" s="113">
        <f t="shared" si="17"/>
        <v>61.716006021073753</v>
      </c>
      <c r="Q20" s="114">
        <f>+Q21+Q26</f>
        <v>369</v>
      </c>
      <c r="R20" s="106">
        <f t="shared" ref="R20:R22" si="21">+Q20/Q$18*100</f>
        <v>78.177966101694921</v>
      </c>
      <c r="S20" s="112">
        <f>+S21+S26</f>
        <v>2217</v>
      </c>
      <c r="T20" s="115">
        <f t="shared" ref="T20:T21" si="22">+S20/S$18*100</f>
        <v>61.84100418410042</v>
      </c>
    </row>
    <row r="21" spans="2:20" ht="20.25" customHeight="1" x14ac:dyDescent="0.15">
      <c r="B21" s="104" t="s">
        <v>135</v>
      </c>
      <c r="C21" s="105">
        <f>SUM(C22:C25)</f>
        <v>13</v>
      </c>
      <c r="D21" s="106">
        <f>+C21/C$18*100</f>
        <v>86.666666666666671</v>
      </c>
      <c r="E21" s="112">
        <f>SUM(E22:E25)</f>
        <v>3356</v>
      </c>
      <c r="F21" s="113">
        <f t="shared" si="16"/>
        <v>59.736561053755786</v>
      </c>
      <c r="G21" s="114">
        <f>SUM(G22:G25)</f>
        <v>1863</v>
      </c>
      <c r="H21" s="106">
        <f t="shared" si="18"/>
        <v>59.04912836767037</v>
      </c>
      <c r="I21" s="112">
        <f>SUM(I22:I25)</f>
        <v>37</v>
      </c>
      <c r="J21" s="115">
        <f t="shared" si="19"/>
        <v>92.5</v>
      </c>
      <c r="K21" s="102"/>
      <c r="L21" s="111" t="s">
        <v>135</v>
      </c>
      <c r="M21" s="105">
        <f>SUM(M22:M25)</f>
        <v>246</v>
      </c>
      <c r="N21" s="106">
        <f t="shared" si="20"/>
        <v>15.799614643545279</v>
      </c>
      <c r="O21" s="112">
        <f>SUM(O22:O25)</f>
        <v>531</v>
      </c>
      <c r="P21" s="113">
        <f t="shared" si="17"/>
        <v>13.321625689914701</v>
      </c>
      <c r="Q21" s="114">
        <f>SUM(Q22:Q25)</f>
        <v>202</v>
      </c>
      <c r="R21" s="106">
        <f t="shared" si="21"/>
        <v>42.79661016949153</v>
      </c>
      <c r="S21" s="112">
        <f>SUM(S22:S25)</f>
        <v>1049</v>
      </c>
      <c r="T21" s="115">
        <f t="shared" si="22"/>
        <v>29.260808926080895</v>
      </c>
    </row>
    <row r="22" spans="2:20" ht="20.25" customHeight="1" x14ac:dyDescent="0.15">
      <c r="B22" s="104" t="s">
        <v>136</v>
      </c>
      <c r="C22" s="105">
        <v>13</v>
      </c>
      <c r="D22" s="106">
        <f t="shared" ref="D22:D26" si="23">+C22/C$18*100</f>
        <v>86.666666666666671</v>
      </c>
      <c r="E22" s="112">
        <v>3326</v>
      </c>
      <c r="F22" s="113">
        <f t="shared" si="16"/>
        <v>59.202563189747238</v>
      </c>
      <c r="G22" s="114">
        <v>1815</v>
      </c>
      <c r="H22" s="106">
        <f t="shared" si="18"/>
        <v>57.527733755942947</v>
      </c>
      <c r="I22" s="112">
        <v>37</v>
      </c>
      <c r="J22" s="115">
        <f>+I22/I$18*100</f>
        <v>92.5</v>
      </c>
      <c r="K22" s="102"/>
      <c r="L22" s="111" t="s">
        <v>136</v>
      </c>
      <c r="M22" s="105">
        <v>239</v>
      </c>
      <c r="N22" s="106">
        <f t="shared" si="20"/>
        <v>15.350032113037893</v>
      </c>
      <c r="O22" s="112">
        <v>498</v>
      </c>
      <c r="P22" s="113">
        <f t="shared" si="17"/>
        <v>12.49372804816859</v>
      </c>
      <c r="Q22" s="114">
        <v>202</v>
      </c>
      <c r="R22" s="106">
        <f t="shared" si="21"/>
        <v>42.79661016949153</v>
      </c>
      <c r="S22" s="112">
        <v>1030</v>
      </c>
      <c r="T22" s="115">
        <f>+S22/S$18*100</f>
        <v>28.730822873082285</v>
      </c>
    </row>
    <row r="23" spans="2:20" ht="20.25" customHeight="1" x14ac:dyDescent="0.15">
      <c r="B23" s="117" t="s">
        <v>137</v>
      </c>
      <c r="C23" s="119" t="s">
        <v>133</v>
      </c>
      <c r="D23" s="109" t="s">
        <v>133</v>
      </c>
      <c r="E23" s="112">
        <v>23</v>
      </c>
      <c r="F23" s="113">
        <f t="shared" si="16"/>
        <v>0.40939836240655042</v>
      </c>
      <c r="G23" s="114">
        <v>39</v>
      </c>
      <c r="H23" s="106">
        <f>+G23/G$18*100</f>
        <v>1.2361331220285261</v>
      </c>
      <c r="I23" s="107" t="s">
        <v>133</v>
      </c>
      <c r="J23" s="110" t="s">
        <v>133</v>
      </c>
      <c r="K23" s="102"/>
      <c r="L23" s="118" t="s">
        <v>137</v>
      </c>
      <c r="M23" s="105">
        <v>3</v>
      </c>
      <c r="N23" s="106">
        <f t="shared" si="20"/>
        <v>0.19267822736030829</v>
      </c>
      <c r="O23" s="112">
        <v>3</v>
      </c>
      <c r="P23" s="113">
        <f t="shared" si="17"/>
        <v>7.5263421976919223E-2</v>
      </c>
      <c r="Q23" s="120" t="s">
        <v>133</v>
      </c>
      <c r="R23" s="109" t="s">
        <v>133</v>
      </c>
      <c r="S23" s="112">
        <v>16</v>
      </c>
      <c r="T23" s="115">
        <f t="shared" ref="T23:T26" si="24">+S23/S$18*100</f>
        <v>0.44630404463040446</v>
      </c>
    </row>
    <row r="24" spans="2:20" ht="20.25" customHeight="1" x14ac:dyDescent="0.15">
      <c r="B24" s="117" t="s">
        <v>138</v>
      </c>
      <c r="C24" s="119" t="s">
        <v>133</v>
      </c>
      <c r="D24" s="109" t="s">
        <v>133</v>
      </c>
      <c r="E24" s="112">
        <v>7</v>
      </c>
      <c r="F24" s="113">
        <f t="shared" si="16"/>
        <v>0.1245995016019936</v>
      </c>
      <c r="G24" s="114">
        <v>9</v>
      </c>
      <c r="H24" s="106">
        <f t="shared" ref="H24:H26" si="25">+G24/G$18*100</f>
        <v>0.28526148969889065</v>
      </c>
      <c r="I24" s="107" t="s">
        <v>133</v>
      </c>
      <c r="J24" s="110" t="s">
        <v>133</v>
      </c>
      <c r="K24" s="102"/>
      <c r="L24" s="118" t="s">
        <v>138</v>
      </c>
      <c r="M24" s="105">
        <v>4</v>
      </c>
      <c r="N24" s="106">
        <f t="shared" si="20"/>
        <v>0.25690430314707768</v>
      </c>
      <c r="O24" s="112">
        <v>29</v>
      </c>
      <c r="P24" s="113">
        <f t="shared" si="17"/>
        <v>0.72754641244355245</v>
      </c>
      <c r="Q24" s="120" t="s">
        <v>133</v>
      </c>
      <c r="R24" s="109" t="s">
        <v>133</v>
      </c>
      <c r="S24" s="112">
        <v>3</v>
      </c>
      <c r="T24" s="115">
        <f t="shared" si="24"/>
        <v>8.3682008368200833E-2</v>
      </c>
    </row>
    <row r="25" spans="2:20" ht="20.25" customHeight="1" x14ac:dyDescent="0.15">
      <c r="B25" s="117" t="s">
        <v>139</v>
      </c>
      <c r="C25" s="119" t="s">
        <v>133</v>
      </c>
      <c r="D25" s="109" t="s">
        <v>133</v>
      </c>
      <c r="E25" s="107" t="s">
        <v>133</v>
      </c>
      <c r="F25" s="108" t="s">
        <v>133</v>
      </c>
      <c r="G25" s="120" t="s">
        <v>133</v>
      </c>
      <c r="H25" s="109" t="s">
        <v>133</v>
      </c>
      <c r="I25" s="107" t="s">
        <v>133</v>
      </c>
      <c r="J25" s="110" t="s">
        <v>133</v>
      </c>
      <c r="K25" s="102"/>
      <c r="L25" s="118" t="s">
        <v>139</v>
      </c>
      <c r="M25" s="119" t="s">
        <v>133</v>
      </c>
      <c r="N25" s="109" t="s">
        <v>133</v>
      </c>
      <c r="O25" s="112">
        <v>1</v>
      </c>
      <c r="P25" s="113">
        <f t="shared" si="17"/>
        <v>2.5087807325639738E-2</v>
      </c>
      <c r="Q25" s="120" t="s">
        <v>133</v>
      </c>
      <c r="R25" s="109" t="s">
        <v>133</v>
      </c>
      <c r="S25" s="107" t="s">
        <v>133</v>
      </c>
      <c r="T25" s="110" t="s">
        <v>133</v>
      </c>
    </row>
    <row r="26" spans="2:20" ht="20.25" customHeight="1" x14ac:dyDescent="0.15">
      <c r="B26" s="104" t="s">
        <v>140</v>
      </c>
      <c r="C26" s="105">
        <v>1</v>
      </c>
      <c r="D26" s="106">
        <f t="shared" si="23"/>
        <v>6.666666666666667</v>
      </c>
      <c r="E26" s="112">
        <v>16</v>
      </c>
      <c r="F26" s="113">
        <f>+E26/E$18*100</f>
        <v>0.2847988608045568</v>
      </c>
      <c r="G26" s="114">
        <v>71</v>
      </c>
      <c r="H26" s="106">
        <f t="shared" si="25"/>
        <v>2.2503961965134707</v>
      </c>
      <c r="I26" s="112">
        <v>3</v>
      </c>
      <c r="J26" s="115">
        <f>+I26/I$18*100</f>
        <v>7.5</v>
      </c>
      <c r="K26" s="102"/>
      <c r="L26" s="111" t="s">
        <v>140</v>
      </c>
      <c r="M26" s="105">
        <v>267</v>
      </c>
      <c r="N26" s="106">
        <f t="shared" si="20"/>
        <v>17.148362235067438</v>
      </c>
      <c r="O26" s="112">
        <v>1929</v>
      </c>
      <c r="P26" s="113">
        <f t="shared" si="17"/>
        <v>48.394380331159056</v>
      </c>
      <c r="Q26" s="114">
        <v>167</v>
      </c>
      <c r="R26" s="106">
        <f t="shared" ref="R26" si="26">+Q26/Q$18*100</f>
        <v>35.381355932203391</v>
      </c>
      <c r="S26" s="112">
        <v>1168</v>
      </c>
      <c r="T26" s="115">
        <f t="shared" si="24"/>
        <v>32.580195258019522</v>
      </c>
    </row>
    <row r="27" spans="2:20" ht="20.25" customHeight="1" thickBot="1" x14ac:dyDescent="0.2">
      <c r="B27" s="104" t="s">
        <v>141</v>
      </c>
      <c r="C27" s="119" t="s">
        <v>133</v>
      </c>
      <c r="D27" s="109" t="s">
        <v>133</v>
      </c>
      <c r="E27" s="107" t="s">
        <v>133</v>
      </c>
      <c r="F27" s="108" t="s">
        <v>133</v>
      </c>
      <c r="G27" s="114">
        <v>13</v>
      </c>
      <c r="H27" s="106">
        <f>+G27/G$18*100</f>
        <v>0.41204437400950872</v>
      </c>
      <c r="I27" s="107" t="s">
        <v>133</v>
      </c>
      <c r="J27" s="110" t="s">
        <v>133</v>
      </c>
      <c r="K27" s="102"/>
      <c r="L27" s="111" t="s">
        <v>141</v>
      </c>
      <c r="M27" s="105">
        <v>5</v>
      </c>
      <c r="N27" s="106">
        <f>+M27/M$18*100</f>
        <v>0.3211303789338471</v>
      </c>
      <c r="O27" s="112">
        <v>24</v>
      </c>
      <c r="P27" s="113">
        <f>+O27/O$18*100</f>
        <v>0.60210737581535378</v>
      </c>
      <c r="Q27" s="120" t="s">
        <v>133</v>
      </c>
      <c r="R27" s="109" t="s">
        <v>133</v>
      </c>
      <c r="S27" s="112">
        <v>261</v>
      </c>
      <c r="T27" s="115">
        <f>+S27/S$18*100</f>
        <v>7.2803347280334734</v>
      </c>
    </row>
    <row r="28" spans="2:20" ht="18.75" hidden="1" customHeight="1" thickBot="1" x14ac:dyDescent="0.2">
      <c r="B28" s="81" t="s">
        <v>109</v>
      </c>
      <c r="C28" s="129"/>
      <c r="D28" s="121">
        <f>+C28/C$18*100</f>
        <v>0</v>
      </c>
      <c r="E28" s="122"/>
      <c r="F28" s="130">
        <f>+E28/E$18*100</f>
        <v>0</v>
      </c>
      <c r="G28" s="131"/>
      <c r="H28" s="121">
        <f>+G28/G$18*100</f>
        <v>0</v>
      </c>
      <c r="I28" s="122"/>
      <c r="J28" s="132">
        <f>+I28/I$18*100</f>
        <v>0</v>
      </c>
      <c r="K28" s="102"/>
      <c r="L28" s="133" t="s">
        <v>109</v>
      </c>
      <c r="M28" s="129"/>
      <c r="N28" s="121">
        <f t="shared" si="20"/>
        <v>0</v>
      </c>
      <c r="O28" s="122"/>
      <c r="P28" s="130">
        <f t="shared" si="17"/>
        <v>0</v>
      </c>
      <c r="Q28" s="131"/>
      <c r="R28" s="121">
        <f>+Q28/Q$18*100</f>
        <v>0</v>
      </c>
      <c r="S28" s="122"/>
      <c r="T28" s="132">
        <f>+S28/S$18*100</f>
        <v>0</v>
      </c>
    </row>
    <row r="29" spans="2:20" ht="20.25" customHeight="1" x14ac:dyDescent="0.15">
      <c r="B29" s="217" t="s">
        <v>87</v>
      </c>
      <c r="C29" s="232" t="s">
        <v>150</v>
      </c>
      <c r="D29" s="233"/>
      <c r="E29" s="233" t="s">
        <v>151</v>
      </c>
      <c r="F29" s="233"/>
      <c r="G29" s="233" t="s">
        <v>152</v>
      </c>
      <c r="H29" s="233"/>
      <c r="I29" s="233" t="s">
        <v>153</v>
      </c>
      <c r="J29" s="234"/>
      <c r="K29" s="102"/>
      <c r="L29" s="134"/>
      <c r="M29" s="135"/>
      <c r="N29" s="135"/>
      <c r="O29" s="135"/>
      <c r="P29" s="135"/>
      <c r="Q29" s="135"/>
      <c r="R29" s="135"/>
      <c r="S29" s="135"/>
      <c r="T29" s="135"/>
    </row>
    <row r="30" spans="2:20" ht="20.25" customHeight="1" thickBot="1" x14ac:dyDescent="0.2">
      <c r="B30" s="218"/>
      <c r="C30" s="124" t="s">
        <v>96</v>
      </c>
      <c r="D30" s="125" t="s">
        <v>97</v>
      </c>
      <c r="E30" s="124" t="s">
        <v>96</v>
      </c>
      <c r="F30" s="125" t="s">
        <v>97</v>
      </c>
      <c r="G30" s="124" t="s">
        <v>96</v>
      </c>
      <c r="H30" s="125" t="s">
        <v>97</v>
      </c>
      <c r="I30" s="126" t="s">
        <v>96</v>
      </c>
      <c r="J30" s="127" t="s">
        <v>97</v>
      </c>
      <c r="K30" s="102"/>
      <c r="L30" s="136"/>
      <c r="M30" s="137"/>
      <c r="N30" s="137"/>
      <c r="O30" s="137"/>
      <c r="P30" s="137"/>
      <c r="Q30" s="137"/>
      <c r="R30" s="137"/>
      <c r="S30" s="137"/>
      <c r="T30" s="137"/>
    </row>
    <row r="31" spans="2:20" ht="20.25" customHeight="1" x14ac:dyDescent="0.15">
      <c r="B31" s="138" t="s">
        <v>98</v>
      </c>
      <c r="C31" s="139">
        <f t="shared" ref="C31:J31" si="27">SUM(C32:C33,C40)</f>
        <v>344</v>
      </c>
      <c r="D31" s="140">
        <f t="shared" si="27"/>
        <v>100</v>
      </c>
      <c r="E31" s="141">
        <f t="shared" si="27"/>
        <v>1000</v>
      </c>
      <c r="F31" s="142">
        <f t="shared" si="27"/>
        <v>100</v>
      </c>
      <c r="G31" s="143">
        <f t="shared" si="27"/>
        <v>14380</v>
      </c>
      <c r="H31" s="140">
        <f t="shared" si="27"/>
        <v>100</v>
      </c>
      <c r="I31" s="141">
        <f t="shared" si="27"/>
        <v>915</v>
      </c>
      <c r="J31" s="144">
        <f t="shared" si="27"/>
        <v>100</v>
      </c>
      <c r="K31" s="102"/>
      <c r="L31" s="137"/>
      <c r="M31" s="105"/>
      <c r="N31" s="145"/>
      <c r="O31" s="105"/>
      <c r="P31" s="145"/>
      <c r="Q31" s="105"/>
      <c r="R31" s="145"/>
      <c r="S31" s="105"/>
      <c r="T31" s="145"/>
    </row>
    <row r="32" spans="2:20" ht="20.25" customHeight="1" x14ac:dyDescent="0.15">
      <c r="B32" s="104" t="s">
        <v>132</v>
      </c>
      <c r="C32" s="105">
        <v>24</v>
      </c>
      <c r="D32" s="106">
        <f t="shared" ref="D32:D41" si="28">+C32/C$31*100</f>
        <v>6.9767441860465116</v>
      </c>
      <c r="E32" s="112">
        <v>117</v>
      </c>
      <c r="F32" s="113">
        <f t="shared" ref="F32:F41" si="29">+E32/E$31*100</f>
        <v>11.700000000000001</v>
      </c>
      <c r="G32" s="114">
        <v>6173</v>
      </c>
      <c r="H32" s="106">
        <f>+G32/G$31*100</f>
        <v>42.92767732962448</v>
      </c>
      <c r="I32" s="112">
        <v>111</v>
      </c>
      <c r="J32" s="115">
        <f>+I32/I$31*100</f>
        <v>12.131147540983607</v>
      </c>
      <c r="K32" s="102"/>
      <c r="L32" s="137"/>
      <c r="M32" s="105"/>
      <c r="N32" s="146"/>
      <c r="O32" s="105"/>
      <c r="P32" s="146"/>
      <c r="Q32" s="105"/>
      <c r="R32" s="146"/>
      <c r="S32" s="105"/>
      <c r="T32" s="146"/>
    </row>
    <row r="33" spans="2:20" ht="20.25" customHeight="1" x14ac:dyDescent="0.15">
      <c r="B33" s="104" t="s">
        <v>134</v>
      </c>
      <c r="C33" s="105">
        <f>+C34+C39</f>
        <v>320</v>
      </c>
      <c r="D33" s="106">
        <f t="shared" si="28"/>
        <v>93.023255813953483</v>
      </c>
      <c r="E33" s="112">
        <f>+E34+E39</f>
        <v>878</v>
      </c>
      <c r="F33" s="113">
        <f t="shared" si="29"/>
        <v>87.8</v>
      </c>
      <c r="G33" s="114">
        <f>+G34+G39</f>
        <v>8057</v>
      </c>
      <c r="H33" s="106">
        <f t="shared" ref="H33:H35" si="30">+G33/G$31*100</f>
        <v>56.029207232267041</v>
      </c>
      <c r="I33" s="112">
        <f>+I34+I39</f>
        <v>802</v>
      </c>
      <c r="J33" s="115">
        <f t="shared" ref="J33:J35" si="31">+I33/I$31*100</f>
        <v>87.650273224043715</v>
      </c>
      <c r="K33" s="102"/>
      <c r="L33" s="137"/>
      <c r="M33" s="105"/>
      <c r="N33" s="146"/>
      <c r="O33" s="105"/>
      <c r="P33" s="146"/>
      <c r="Q33" s="105"/>
      <c r="R33" s="146"/>
      <c r="S33" s="105"/>
      <c r="T33" s="146"/>
    </row>
    <row r="34" spans="2:20" ht="20.25" customHeight="1" x14ac:dyDescent="0.15">
      <c r="B34" s="104" t="s">
        <v>135</v>
      </c>
      <c r="C34" s="105">
        <f>SUM(C35:C38)</f>
        <v>313</v>
      </c>
      <c r="D34" s="106">
        <f t="shared" si="28"/>
        <v>90.988372093023244</v>
      </c>
      <c r="E34" s="112">
        <f>SUM(E35:E38)</f>
        <v>849</v>
      </c>
      <c r="F34" s="113">
        <f t="shared" si="29"/>
        <v>84.899999999999991</v>
      </c>
      <c r="G34" s="114">
        <f>SUM(G35:G38)</f>
        <v>7712</v>
      </c>
      <c r="H34" s="106">
        <f t="shared" si="30"/>
        <v>53.630041724617527</v>
      </c>
      <c r="I34" s="112">
        <f>SUM(I35:I38)</f>
        <v>632</v>
      </c>
      <c r="J34" s="115">
        <f t="shared" si="31"/>
        <v>69.071038251366119</v>
      </c>
      <c r="K34" s="102"/>
      <c r="L34" s="137"/>
      <c r="M34" s="105"/>
      <c r="N34" s="146"/>
      <c r="O34" s="105"/>
      <c r="P34" s="146"/>
      <c r="Q34" s="105"/>
      <c r="R34" s="146"/>
      <c r="S34" s="105"/>
      <c r="T34" s="146"/>
    </row>
    <row r="35" spans="2:20" ht="20.25" customHeight="1" x14ac:dyDescent="0.15">
      <c r="B35" s="104" t="s">
        <v>136</v>
      </c>
      <c r="C35" s="105">
        <v>311</v>
      </c>
      <c r="D35" s="106">
        <f t="shared" si="28"/>
        <v>90.406976744186053</v>
      </c>
      <c r="E35" s="112">
        <v>847</v>
      </c>
      <c r="F35" s="113">
        <f t="shared" si="29"/>
        <v>84.7</v>
      </c>
      <c r="G35" s="114">
        <v>7494</v>
      </c>
      <c r="H35" s="106">
        <f t="shared" si="30"/>
        <v>52.114047287899858</v>
      </c>
      <c r="I35" s="112">
        <v>617</v>
      </c>
      <c r="J35" s="115">
        <f t="shared" si="31"/>
        <v>67.431693989071036</v>
      </c>
      <c r="K35" s="102"/>
      <c r="L35" s="137"/>
      <c r="M35" s="105"/>
      <c r="N35" s="146"/>
      <c r="O35" s="105"/>
      <c r="P35" s="146"/>
      <c r="Q35" s="105"/>
      <c r="R35" s="146"/>
      <c r="S35" s="105"/>
      <c r="T35" s="146"/>
    </row>
    <row r="36" spans="2:20" ht="20.25" customHeight="1" x14ac:dyDescent="0.15">
      <c r="B36" s="117" t="s">
        <v>137</v>
      </c>
      <c r="C36" s="119" t="s">
        <v>133</v>
      </c>
      <c r="D36" s="109" t="s">
        <v>133</v>
      </c>
      <c r="E36" s="107" t="s">
        <v>133</v>
      </c>
      <c r="F36" s="108" t="s">
        <v>133</v>
      </c>
      <c r="G36" s="114">
        <v>190</v>
      </c>
      <c r="H36" s="106">
        <f>+G36/G$31*100</f>
        <v>1.321279554937413</v>
      </c>
      <c r="I36" s="112">
        <v>1</v>
      </c>
      <c r="J36" s="115">
        <f>+I36/I$31*100</f>
        <v>0.10928961748633879</v>
      </c>
      <c r="K36" s="102"/>
      <c r="L36" s="137"/>
      <c r="M36" s="105"/>
      <c r="N36" s="146"/>
      <c r="O36" s="105"/>
      <c r="P36" s="146"/>
      <c r="Q36" s="105"/>
      <c r="R36" s="146"/>
      <c r="S36" s="105"/>
      <c r="T36" s="146"/>
    </row>
    <row r="37" spans="2:20" ht="20.25" customHeight="1" x14ac:dyDescent="0.15">
      <c r="B37" s="117" t="s">
        <v>138</v>
      </c>
      <c r="C37" s="105">
        <v>2</v>
      </c>
      <c r="D37" s="106">
        <f t="shared" si="28"/>
        <v>0.58139534883720934</v>
      </c>
      <c r="E37" s="112">
        <v>1</v>
      </c>
      <c r="F37" s="113">
        <f t="shared" si="29"/>
        <v>0.1</v>
      </c>
      <c r="G37" s="114">
        <v>27</v>
      </c>
      <c r="H37" s="106">
        <f>+G37/G$31*100</f>
        <v>0.18776077885952713</v>
      </c>
      <c r="I37" s="112">
        <v>9</v>
      </c>
      <c r="J37" s="115">
        <f t="shared" ref="J37:J39" si="32">+I37/I$31*100</f>
        <v>0.98360655737704927</v>
      </c>
      <c r="K37" s="102"/>
      <c r="L37" s="137"/>
      <c r="M37" s="105"/>
      <c r="N37" s="146"/>
      <c r="O37" s="105"/>
      <c r="P37" s="146"/>
      <c r="Q37" s="105"/>
      <c r="R37" s="146"/>
      <c r="S37" s="105"/>
      <c r="T37" s="146"/>
    </row>
    <row r="38" spans="2:20" ht="20.25" customHeight="1" x14ac:dyDescent="0.15">
      <c r="B38" s="117" t="s">
        <v>139</v>
      </c>
      <c r="C38" s="119" t="s">
        <v>133</v>
      </c>
      <c r="D38" s="109" t="s">
        <v>133</v>
      </c>
      <c r="E38" s="112">
        <v>1</v>
      </c>
      <c r="F38" s="113">
        <f t="shared" si="29"/>
        <v>0.1</v>
      </c>
      <c r="G38" s="114">
        <v>1</v>
      </c>
      <c r="H38" s="106">
        <f t="shared" ref="H38:H40" si="33">+G38/G$31*100</f>
        <v>6.954102920723227E-3</v>
      </c>
      <c r="I38" s="112">
        <v>5</v>
      </c>
      <c r="J38" s="115">
        <f t="shared" si="32"/>
        <v>0.54644808743169404</v>
      </c>
      <c r="K38" s="102"/>
      <c r="L38" s="137"/>
      <c r="M38" s="105"/>
      <c r="N38" s="146"/>
      <c r="O38" s="105"/>
      <c r="P38" s="146"/>
      <c r="Q38" s="105"/>
      <c r="R38" s="146"/>
      <c r="S38" s="105"/>
      <c r="T38" s="146"/>
    </row>
    <row r="39" spans="2:20" ht="20.25" customHeight="1" x14ac:dyDescent="0.15">
      <c r="B39" s="104" t="s">
        <v>140</v>
      </c>
      <c r="C39" s="105">
        <v>7</v>
      </c>
      <c r="D39" s="106">
        <f t="shared" si="28"/>
        <v>2.0348837209302326</v>
      </c>
      <c r="E39" s="112">
        <v>29</v>
      </c>
      <c r="F39" s="113">
        <f t="shared" si="29"/>
        <v>2.9000000000000004</v>
      </c>
      <c r="G39" s="114">
        <v>345</v>
      </c>
      <c r="H39" s="106">
        <f t="shared" si="33"/>
        <v>2.3991655076495135</v>
      </c>
      <c r="I39" s="112">
        <v>170</v>
      </c>
      <c r="J39" s="115">
        <f t="shared" si="32"/>
        <v>18.579234972677597</v>
      </c>
      <c r="K39" s="102"/>
      <c r="L39" s="137"/>
      <c r="M39" s="105"/>
      <c r="N39" s="146"/>
      <c r="O39" s="105"/>
      <c r="P39" s="146"/>
      <c r="Q39" s="105"/>
      <c r="R39" s="146"/>
      <c r="S39" s="105"/>
      <c r="T39" s="146"/>
    </row>
    <row r="40" spans="2:20" ht="20.25" customHeight="1" thickBot="1" x14ac:dyDescent="0.2">
      <c r="B40" s="147" t="s">
        <v>141</v>
      </c>
      <c r="C40" s="148" t="s">
        <v>133</v>
      </c>
      <c r="D40" s="149" t="s">
        <v>133</v>
      </c>
      <c r="E40" s="122">
        <v>5</v>
      </c>
      <c r="F40" s="130">
        <f t="shared" si="29"/>
        <v>0.5</v>
      </c>
      <c r="G40" s="131">
        <v>150</v>
      </c>
      <c r="H40" s="121">
        <f t="shared" si="33"/>
        <v>1.0431154381084839</v>
      </c>
      <c r="I40" s="122">
        <v>2</v>
      </c>
      <c r="J40" s="132">
        <f>+I40/I$31*100</f>
        <v>0.21857923497267759</v>
      </c>
      <c r="K40" s="102"/>
      <c r="L40" s="137"/>
      <c r="M40" s="105"/>
      <c r="N40" s="146"/>
      <c r="O40" s="105"/>
      <c r="P40" s="146"/>
      <c r="Q40" s="105"/>
      <c r="R40" s="146"/>
      <c r="S40" s="105"/>
      <c r="T40" s="146"/>
    </row>
    <row r="41" spans="2:20" ht="18.75" hidden="1" customHeight="1" thickBot="1" x14ac:dyDescent="0.2">
      <c r="B41" s="81" t="s">
        <v>109</v>
      </c>
      <c r="C41" s="87"/>
      <c r="D41" s="78">
        <f t="shared" si="28"/>
        <v>0</v>
      </c>
      <c r="E41" s="79"/>
      <c r="F41" s="84">
        <f t="shared" si="29"/>
        <v>0</v>
      </c>
      <c r="G41" s="85"/>
      <c r="H41" s="78">
        <f>+G41/G$31*100</f>
        <v>0</v>
      </c>
      <c r="I41" s="79"/>
      <c r="J41" s="86">
        <f>+I41/I$31*100</f>
        <v>0</v>
      </c>
      <c r="L41" s="94"/>
      <c r="M41" s="66"/>
      <c r="N41" s="93"/>
      <c r="O41" s="66"/>
      <c r="P41" s="93"/>
      <c r="Q41" s="66"/>
      <c r="R41" s="93"/>
      <c r="S41" s="66"/>
      <c r="T41" s="93"/>
    </row>
    <row r="42" spans="2:20" ht="18" customHeight="1" x14ac:dyDescent="0.15">
      <c r="B42" s="213" t="s">
        <v>122</v>
      </c>
      <c r="C42" s="213"/>
      <c r="D42" s="213"/>
      <c r="E42" s="213"/>
      <c r="F42" s="213"/>
      <c r="G42" s="213"/>
      <c r="H42" s="213"/>
      <c r="I42" s="213"/>
      <c r="J42" s="213"/>
      <c r="L42" s="213"/>
      <c r="M42" s="213"/>
      <c r="N42" s="213"/>
      <c r="O42" s="213"/>
      <c r="P42" s="213"/>
      <c r="Q42" s="213"/>
      <c r="R42" s="213"/>
      <c r="S42" s="213"/>
      <c r="T42" s="213"/>
    </row>
  </sheetData>
  <mergeCells count="29">
    <mergeCell ref="H2:J2"/>
    <mergeCell ref="R2:T2"/>
    <mergeCell ref="B3:B4"/>
    <mergeCell ref="C3:D3"/>
    <mergeCell ref="E3:F3"/>
    <mergeCell ref="G3:H3"/>
    <mergeCell ref="I3:J3"/>
    <mergeCell ref="L3:L4"/>
    <mergeCell ref="M3:N3"/>
    <mergeCell ref="O3:P3"/>
    <mergeCell ref="Q3:R3"/>
    <mergeCell ref="S3:T3"/>
    <mergeCell ref="B16:B17"/>
    <mergeCell ref="C16:D16"/>
    <mergeCell ref="E16:F16"/>
    <mergeCell ref="G16:H16"/>
    <mergeCell ref="I16:J16"/>
    <mergeCell ref="L16:L17"/>
    <mergeCell ref="M16:N16"/>
    <mergeCell ref="O16:P16"/>
    <mergeCell ref="B42:J42"/>
    <mergeCell ref="L42:T42"/>
    <mergeCell ref="Q16:R16"/>
    <mergeCell ref="S16:T16"/>
    <mergeCell ref="B29:B30"/>
    <mergeCell ref="C29:D29"/>
    <mergeCell ref="E29:F29"/>
    <mergeCell ref="G29:H29"/>
    <mergeCell ref="I29:J29"/>
  </mergeCells>
  <phoneticPr fontId="2"/>
  <pageMargins left="0.74803149606299213" right="0.70866141732283472" top="0.74803149606299213" bottom="0.74803149606299213" header="0.31496062992125984" footer="0.31496062992125984"/>
  <pageSetup paperSize="9" scale="92" firstPageNumber="49" orientation="portrait" useFirstPageNumber="1" horizontalDpi="300" verticalDpi="300" r:id="rId1"/>
  <headerFooter>
    <oddFooter>&amp;C&amp;"ＭＳ 明朝,標準"&amp;12- &amp;P -</oddFooter>
  </headerFooter>
  <colBreaks count="1" manualBreakCount="1">
    <brk id="10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2"/>
  <sheetViews>
    <sheetView view="pageBreakPreview" topLeftCell="A10" zoomScale="115" zoomScaleNormal="100" zoomScaleSheetLayoutView="115" workbookViewId="0"/>
  </sheetViews>
  <sheetFormatPr defaultRowHeight="13.5" x14ac:dyDescent="0.15"/>
  <cols>
    <col min="1" max="1" width="1.125" style="51" customWidth="1"/>
    <col min="2" max="2" width="12" style="51" customWidth="1"/>
    <col min="3" max="3" width="10.375" style="51" customWidth="1"/>
    <col min="4" max="4" width="8" style="51" customWidth="1"/>
    <col min="5" max="5" width="10.375" style="51" customWidth="1"/>
    <col min="6" max="6" width="8" style="51" customWidth="1"/>
    <col min="7" max="7" width="10.375" style="51" customWidth="1"/>
    <col min="8" max="8" width="8" style="51" customWidth="1"/>
    <col min="9" max="9" width="10.375" style="51" customWidth="1"/>
    <col min="10" max="10" width="8" style="51" customWidth="1"/>
    <col min="11" max="11" width="1.125" style="51" customWidth="1"/>
    <col min="12" max="12" width="12" style="51" customWidth="1"/>
    <col min="13" max="13" width="10.375" style="51" customWidth="1"/>
    <col min="14" max="14" width="8" style="51" customWidth="1"/>
    <col min="15" max="15" width="10.375" style="51" customWidth="1"/>
    <col min="16" max="16" width="8" style="51" customWidth="1"/>
    <col min="17" max="17" width="10.375" style="51" customWidth="1"/>
    <col min="18" max="18" width="8" style="51" customWidth="1"/>
    <col min="19" max="19" width="10.375" style="51" customWidth="1"/>
    <col min="20" max="20" width="8" style="51" customWidth="1"/>
    <col min="21" max="16384" width="9" style="51"/>
  </cols>
  <sheetData>
    <row r="1" spans="2:20" ht="16.5" customHeight="1" x14ac:dyDescent="0.15">
      <c r="B1" s="50" t="s">
        <v>154</v>
      </c>
      <c r="C1" s="50"/>
      <c r="D1" s="50"/>
      <c r="E1" s="50"/>
      <c r="F1" s="50"/>
      <c r="G1" s="50"/>
      <c r="H1" s="50"/>
      <c r="I1" s="50"/>
      <c r="J1" s="50"/>
      <c r="K1" s="50"/>
      <c r="L1" s="50" t="s">
        <v>155</v>
      </c>
    </row>
    <row r="2" spans="2:20" ht="16.5" customHeight="1" thickBot="1" x14ac:dyDescent="0.2">
      <c r="H2" s="226" t="s">
        <v>156</v>
      </c>
      <c r="I2" s="226"/>
      <c r="J2" s="226"/>
      <c r="R2" s="226" t="s">
        <v>156</v>
      </c>
      <c r="S2" s="226"/>
      <c r="T2" s="226"/>
    </row>
    <row r="3" spans="2:20" ht="20.25" customHeight="1" x14ac:dyDescent="0.15">
      <c r="B3" s="217" t="s">
        <v>87</v>
      </c>
      <c r="C3" s="227" t="s">
        <v>125</v>
      </c>
      <c r="D3" s="219"/>
      <c r="E3" s="228" t="s">
        <v>89</v>
      </c>
      <c r="F3" s="219"/>
      <c r="G3" s="220" t="s">
        <v>126</v>
      </c>
      <c r="H3" s="220"/>
      <c r="I3" s="220" t="s">
        <v>127</v>
      </c>
      <c r="J3" s="221"/>
      <c r="L3" s="217" t="s">
        <v>87</v>
      </c>
      <c r="M3" s="222" t="s">
        <v>128</v>
      </c>
      <c r="N3" s="223"/>
      <c r="O3" s="224" t="s">
        <v>129</v>
      </c>
      <c r="P3" s="223"/>
      <c r="Q3" s="214" t="s">
        <v>130</v>
      </c>
      <c r="R3" s="214"/>
      <c r="S3" s="214" t="s">
        <v>131</v>
      </c>
      <c r="T3" s="216"/>
    </row>
    <row r="4" spans="2:20" ht="20.25" customHeight="1" thickBot="1" x14ac:dyDescent="0.2">
      <c r="B4" s="218"/>
      <c r="C4" s="52" t="s">
        <v>157</v>
      </c>
      <c r="D4" s="53" t="s">
        <v>97</v>
      </c>
      <c r="E4" s="52" t="s">
        <v>157</v>
      </c>
      <c r="F4" s="53" t="s">
        <v>97</v>
      </c>
      <c r="G4" s="52" t="s">
        <v>157</v>
      </c>
      <c r="H4" s="53" t="s">
        <v>97</v>
      </c>
      <c r="I4" s="95" t="s">
        <v>157</v>
      </c>
      <c r="J4" s="57" t="s">
        <v>97</v>
      </c>
      <c r="L4" s="218"/>
      <c r="M4" s="52" t="s">
        <v>157</v>
      </c>
      <c r="N4" s="53" t="s">
        <v>97</v>
      </c>
      <c r="O4" s="52" t="s">
        <v>157</v>
      </c>
      <c r="P4" s="53" t="s">
        <v>97</v>
      </c>
      <c r="Q4" s="52" t="s">
        <v>157</v>
      </c>
      <c r="R4" s="53" t="s">
        <v>97</v>
      </c>
      <c r="S4" s="95" t="s">
        <v>157</v>
      </c>
      <c r="T4" s="57" t="s">
        <v>97</v>
      </c>
    </row>
    <row r="5" spans="2:20" ht="20.25" customHeight="1" x14ac:dyDescent="0.15">
      <c r="B5" s="58" t="s">
        <v>98</v>
      </c>
      <c r="C5" s="59">
        <f t="shared" ref="C5:J5" si="0">SUM(C6:C15)</f>
        <v>450481</v>
      </c>
      <c r="D5" s="60">
        <f t="shared" si="0"/>
        <v>100</v>
      </c>
      <c r="E5" s="61">
        <f t="shared" si="0"/>
        <v>11619</v>
      </c>
      <c r="F5" s="62">
        <f t="shared" si="0"/>
        <v>100</v>
      </c>
      <c r="G5" s="63">
        <f t="shared" si="0"/>
        <v>8830</v>
      </c>
      <c r="H5" s="60">
        <f t="shared" si="0"/>
        <v>100.00000000000001</v>
      </c>
      <c r="I5" s="61">
        <f t="shared" si="0"/>
        <v>2167</v>
      </c>
      <c r="J5" s="64">
        <f t="shared" si="0"/>
        <v>100.00000000000001</v>
      </c>
      <c r="L5" s="58" t="s">
        <v>98</v>
      </c>
      <c r="M5" s="59">
        <f t="shared" ref="M5:T5" si="1">SUM(M6:M15)</f>
        <v>7260</v>
      </c>
      <c r="N5" s="60">
        <f t="shared" si="1"/>
        <v>99.999999999999986</v>
      </c>
      <c r="O5" s="61">
        <f t="shared" si="1"/>
        <v>8544</v>
      </c>
      <c r="P5" s="62">
        <f t="shared" si="1"/>
        <v>100</v>
      </c>
      <c r="Q5" s="63">
        <f t="shared" si="1"/>
        <v>44800</v>
      </c>
      <c r="R5" s="60">
        <f t="shared" si="1"/>
        <v>100</v>
      </c>
      <c r="S5" s="61">
        <f t="shared" si="1"/>
        <v>21991</v>
      </c>
      <c r="T5" s="64">
        <f t="shared" si="1"/>
        <v>100</v>
      </c>
    </row>
    <row r="6" spans="2:20" ht="20.25" customHeight="1" x14ac:dyDescent="0.15">
      <c r="B6" s="65" t="s">
        <v>99</v>
      </c>
      <c r="C6" s="66">
        <v>68570</v>
      </c>
      <c r="D6" s="67">
        <f t="shared" ref="D6:D15" si="2">+C6/C$5*100</f>
        <v>15.221507677349322</v>
      </c>
      <c r="E6" s="68">
        <v>920</v>
      </c>
      <c r="F6" s="69">
        <f t="shared" ref="F6:F12" si="3">+E6/E$5*100</f>
        <v>7.9180652379722867</v>
      </c>
      <c r="G6" s="70">
        <v>841</v>
      </c>
      <c r="H6" s="67">
        <f>+G6/G$5*100</f>
        <v>9.5243488108720271</v>
      </c>
      <c r="I6" s="68">
        <v>74</v>
      </c>
      <c r="J6" s="71">
        <f>+I6/I$5*100</f>
        <v>3.4148592524227044</v>
      </c>
      <c r="L6" s="65" t="s">
        <v>99</v>
      </c>
      <c r="M6" s="66">
        <v>3144</v>
      </c>
      <c r="N6" s="67">
        <f t="shared" ref="N6:N11" si="4">+M6/M$5*100</f>
        <v>43.305785123966942</v>
      </c>
      <c r="O6" s="68">
        <v>2870</v>
      </c>
      <c r="P6" s="69">
        <f t="shared" ref="P6:P11" si="5">+O6/O$5*100</f>
        <v>33.590823970037455</v>
      </c>
      <c r="Q6" s="70">
        <v>11135</v>
      </c>
      <c r="R6" s="67">
        <f>+Q6/Q$5*100</f>
        <v>24.854910714285712</v>
      </c>
      <c r="S6" s="68">
        <v>7817</v>
      </c>
      <c r="T6" s="71">
        <f>+S6/S$5*100</f>
        <v>35.546359874494108</v>
      </c>
    </row>
    <row r="7" spans="2:20" ht="20.25" customHeight="1" x14ac:dyDescent="0.15">
      <c r="B7" s="65" t="s">
        <v>100</v>
      </c>
      <c r="C7" s="66">
        <v>67181</v>
      </c>
      <c r="D7" s="67">
        <f t="shared" si="2"/>
        <v>14.913170588770669</v>
      </c>
      <c r="E7" s="68">
        <v>2343</v>
      </c>
      <c r="F7" s="69">
        <f t="shared" si="3"/>
        <v>20.165246578879422</v>
      </c>
      <c r="G7" s="70">
        <v>1731</v>
      </c>
      <c r="H7" s="67">
        <f>+G7/G$5*100</f>
        <v>19.603624009060024</v>
      </c>
      <c r="I7" s="68">
        <v>545</v>
      </c>
      <c r="J7" s="71">
        <f>+I7/I$5*100</f>
        <v>25.149976926626671</v>
      </c>
      <c r="L7" s="65" t="s">
        <v>100</v>
      </c>
      <c r="M7" s="66">
        <v>1328</v>
      </c>
      <c r="N7" s="67">
        <f t="shared" si="4"/>
        <v>18.292011019283745</v>
      </c>
      <c r="O7" s="68">
        <v>2285</v>
      </c>
      <c r="P7" s="69">
        <f t="shared" si="5"/>
        <v>26.743913857677903</v>
      </c>
      <c r="Q7" s="70">
        <v>9778</v>
      </c>
      <c r="R7" s="67">
        <f>+Q7/Q$5*100</f>
        <v>21.825892857142858</v>
      </c>
      <c r="S7" s="68">
        <v>3229</v>
      </c>
      <c r="T7" s="71">
        <f>+S7/S$5*100</f>
        <v>14.683279523441408</v>
      </c>
    </row>
    <row r="8" spans="2:20" ht="20.25" customHeight="1" x14ac:dyDescent="0.15">
      <c r="B8" s="65" t="s">
        <v>101</v>
      </c>
      <c r="C8" s="66">
        <v>78447</v>
      </c>
      <c r="D8" s="67">
        <f t="shared" si="2"/>
        <v>17.414052978926968</v>
      </c>
      <c r="E8" s="68">
        <v>2983</v>
      </c>
      <c r="F8" s="69">
        <f t="shared" si="3"/>
        <v>25.673465874860142</v>
      </c>
      <c r="G8" s="70">
        <v>2133</v>
      </c>
      <c r="H8" s="67">
        <f t="shared" ref="H8:H9" si="6">+G8/G$5*100</f>
        <v>24.156285390713478</v>
      </c>
      <c r="I8" s="68">
        <v>739</v>
      </c>
      <c r="J8" s="71">
        <f t="shared" ref="J8:J9" si="7">+I8/I$5*100</f>
        <v>34.102445777572683</v>
      </c>
      <c r="L8" s="65" t="s">
        <v>101</v>
      </c>
      <c r="M8" s="66">
        <v>1181</v>
      </c>
      <c r="N8" s="67">
        <f t="shared" si="4"/>
        <v>16.267217630853995</v>
      </c>
      <c r="O8" s="68">
        <v>1667</v>
      </c>
      <c r="P8" s="69">
        <f t="shared" si="5"/>
        <v>19.510767790262172</v>
      </c>
      <c r="Q8" s="70">
        <v>8877</v>
      </c>
      <c r="R8" s="67">
        <f t="shared" ref="R8:R9" si="8">+Q8/Q$5*100</f>
        <v>19.814732142857142</v>
      </c>
      <c r="S8" s="68">
        <v>3022</v>
      </c>
      <c r="T8" s="71">
        <f t="shared" ref="T8:T9" si="9">+S8/S$5*100</f>
        <v>13.74198535764631</v>
      </c>
    </row>
    <row r="9" spans="2:20" ht="20.25" customHeight="1" x14ac:dyDescent="0.15">
      <c r="B9" s="65" t="s">
        <v>102</v>
      </c>
      <c r="C9" s="66">
        <v>46264</v>
      </c>
      <c r="D9" s="67">
        <f t="shared" si="2"/>
        <v>10.269911494602436</v>
      </c>
      <c r="E9" s="68">
        <v>1706</v>
      </c>
      <c r="F9" s="69">
        <f t="shared" si="3"/>
        <v>14.68284706084861</v>
      </c>
      <c r="G9" s="70">
        <v>1064</v>
      </c>
      <c r="H9" s="67">
        <f t="shared" si="6"/>
        <v>12.049830124575312</v>
      </c>
      <c r="I9" s="68">
        <v>551</v>
      </c>
      <c r="J9" s="71">
        <f t="shared" si="7"/>
        <v>25.426857406552838</v>
      </c>
      <c r="L9" s="65" t="s">
        <v>102</v>
      </c>
      <c r="M9" s="66">
        <v>597</v>
      </c>
      <c r="N9" s="67">
        <f t="shared" si="4"/>
        <v>8.223140495867769</v>
      </c>
      <c r="O9" s="68">
        <v>633</v>
      </c>
      <c r="P9" s="69">
        <f t="shared" si="5"/>
        <v>7.4087078651685383</v>
      </c>
      <c r="Q9" s="70">
        <v>4629</v>
      </c>
      <c r="R9" s="67">
        <f t="shared" si="8"/>
        <v>10.332589285714286</v>
      </c>
      <c r="S9" s="68">
        <v>2336</v>
      </c>
      <c r="T9" s="71">
        <f t="shared" si="9"/>
        <v>10.622527397571734</v>
      </c>
    </row>
    <row r="10" spans="2:20" ht="20.25" customHeight="1" x14ac:dyDescent="0.15">
      <c r="B10" s="65" t="s">
        <v>103</v>
      </c>
      <c r="C10" s="66">
        <v>47798</v>
      </c>
      <c r="D10" s="67">
        <f t="shared" si="2"/>
        <v>10.610436400203337</v>
      </c>
      <c r="E10" s="68">
        <v>1153</v>
      </c>
      <c r="F10" s="69">
        <f t="shared" si="3"/>
        <v>9.9234013254152682</v>
      </c>
      <c r="G10" s="70">
        <v>998</v>
      </c>
      <c r="H10" s="67">
        <f>+G10/G$5*100</f>
        <v>11.302378255945641</v>
      </c>
      <c r="I10" s="68">
        <v>155</v>
      </c>
      <c r="J10" s="71">
        <f>+I10/I$5*100</f>
        <v>7.1527457314259344</v>
      </c>
      <c r="L10" s="65" t="s">
        <v>103</v>
      </c>
      <c r="M10" s="66">
        <v>573</v>
      </c>
      <c r="N10" s="67">
        <f t="shared" si="4"/>
        <v>7.892561983471075</v>
      </c>
      <c r="O10" s="68">
        <v>702</v>
      </c>
      <c r="P10" s="69">
        <f t="shared" si="5"/>
        <v>8.2162921348314608</v>
      </c>
      <c r="Q10" s="70">
        <v>2918</v>
      </c>
      <c r="R10" s="67">
        <f>+Q10/Q$5*100</f>
        <v>6.5133928571428568</v>
      </c>
      <c r="S10" s="68">
        <v>2754</v>
      </c>
      <c r="T10" s="71">
        <f>+S10/S$5*100</f>
        <v>12.523304988404346</v>
      </c>
    </row>
    <row r="11" spans="2:20" ht="20.25" customHeight="1" x14ac:dyDescent="0.15">
      <c r="B11" s="65" t="s">
        <v>104</v>
      </c>
      <c r="C11" s="66">
        <v>51616</v>
      </c>
      <c r="D11" s="67">
        <f t="shared" si="2"/>
        <v>11.457974920140916</v>
      </c>
      <c r="E11" s="68">
        <v>1562</v>
      </c>
      <c r="F11" s="69">
        <f t="shared" si="3"/>
        <v>13.443497719252948</v>
      </c>
      <c r="G11" s="70">
        <v>1457</v>
      </c>
      <c r="H11" s="67">
        <f t="shared" ref="H11:H12" si="10">+G11/G$5*100</f>
        <v>16.500566251415631</v>
      </c>
      <c r="I11" s="72" t="s">
        <v>158</v>
      </c>
      <c r="J11" s="73" t="s">
        <v>158</v>
      </c>
      <c r="L11" s="65" t="s">
        <v>104</v>
      </c>
      <c r="M11" s="66">
        <v>183</v>
      </c>
      <c r="N11" s="67">
        <f t="shared" si="4"/>
        <v>2.5206611570247932</v>
      </c>
      <c r="O11" s="68">
        <v>387</v>
      </c>
      <c r="P11" s="69">
        <f t="shared" si="5"/>
        <v>4.529494382022472</v>
      </c>
      <c r="Q11" s="70">
        <v>2674</v>
      </c>
      <c r="R11" s="67">
        <f t="shared" ref="R11:R14" si="11">+Q11/Q$5*100</f>
        <v>5.96875</v>
      </c>
      <c r="S11" s="68">
        <v>2271</v>
      </c>
      <c r="T11" s="71">
        <f t="shared" ref="T11:T13" si="12">+S11/S$5*100</f>
        <v>10.326951934882452</v>
      </c>
    </row>
    <row r="12" spans="2:20" ht="20.25" customHeight="1" x14ac:dyDescent="0.15">
      <c r="B12" s="65" t="s">
        <v>106</v>
      </c>
      <c r="C12" s="66">
        <v>35747</v>
      </c>
      <c r="D12" s="67">
        <f t="shared" si="2"/>
        <v>7.9352958282369297</v>
      </c>
      <c r="E12" s="68">
        <v>952</v>
      </c>
      <c r="F12" s="69">
        <f t="shared" si="3"/>
        <v>8.1934762027713237</v>
      </c>
      <c r="G12" s="70">
        <v>606</v>
      </c>
      <c r="H12" s="67">
        <f t="shared" si="10"/>
        <v>6.8629671574178932</v>
      </c>
      <c r="I12" s="68">
        <v>103</v>
      </c>
      <c r="J12" s="71">
        <f t="shared" ref="J12" si="13">+I12/I$5*100</f>
        <v>4.753114905399169</v>
      </c>
      <c r="L12" s="65" t="s">
        <v>106</v>
      </c>
      <c r="M12" s="74" t="s">
        <v>158</v>
      </c>
      <c r="N12" s="75" t="s">
        <v>158</v>
      </c>
      <c r="O12" s="72" t="s">
        <v>158</v>
      </c>
      <c r="P12" s="76" t="s">
        <v>158</v>
      </c>
      <c r="Q12" s="70">
        <v>1202</v>
      </c>
      <c r="R12" s="67">
        <f t="shared" si="11"/>
        <v>2.6830357142857144</v>
      </c>
      <c r="S12" s="68">
        <v>359</v>
      </c>
      <c r="T12" s="71">
        <f t="shared" si="12"/>
        <v>1.6324860170069573</v>
      </c>
    </row>
    <row r="13" spans="2:20" ht="20.25" customHeight="1" x14ac:dyDescent="0.15">
      <c r="B13" s="65" t="s">
        <v>107</v>
      </c>
      <c r="C13" s="66">
        <v>20704</v>
      </c>
      <c r="D13" s="67">
        <f t="shared" si="2"/>
        <v>4.5959763008872736</v>
      </c>
      <c r="E13" s="72" t="s">
        <v>158</v>
      </c>
      <c r="F13" s="76" t="s">
        <v>158</v>
      </c>
      <c r="G13" s="150" t="s">
        <v>158</v>
      </c>
      <c r="H13" s="75" t="s">
        <v>158</v>
      </c>
      <c r="I13" s="72" t="s">
        <v>158</v>
      </c>
      <c r="J13" s="73" t="s">
        <v>158</v>
      </c>
      <c r="L13" s="65" t="s">
        <v>107</v>
      </c>
      <c r="M13" s="66">
        <v>254</v>
      </c>
      <c r="N13" s="67">
        <f>+M13/M$5*100</f>
        <v>3.4986225895316805</v>
      </c>
      <c r="O13" s="72" t="s">
        <v>158</v>
      </c>
      <c r="P13" s="76" t="s">
        <v>158</v>
      </c>
      <c r="Q13" s="70">
        <v>543</v>
      </c>
      <c r="R13" s="67">
        <f t="shared" si="11"/>
        <v>1.2120535714285714</v>
      </c>
      <c r="S13" s="68">
        <v>203</v>
      </c>
      <c r="T13" s="71">
        <f t="shared" si="12"/>
        <v>0.92310490655268063</v>
      </c>
    </row>
    <row r="14" spans="2:20" ht="20.25" customHeight="1" thickBot="1" x14ac:dyDescent="0.2">
      <c r="B14" s="65" t="s">
        <v>108</v>
      </c>
      <c r="C14" s="66">
        <v>34154</v>
      </c>
      <c r="D14" s="67">
        <f t="shared" si="2"/>
        <v>7.5816738108821458</v>
      </c>
      <c r="E14" s="72" t="s">
        <v>158</v>
      </c>
      <c r="F14" s="76" t="s">
        <v>158</v>
      </c>
      <c r="G14" s="150" t="s">
        <v>158</v>
      </c>
      <c r="H14" s="75" t="s">
        <v>158</v>
      </c>
      <c r="I14" s="72" t="s">
        <v>158</v>
      </c>
      <c r="J14" s="73" t="s">
        <v>158</v>
      </c>
      <c r="L14" s="65" t="s">
        <v>108</v>
      </c>
      <c r="M14" s="74" t="s">
        <v>158</v>
      </c>
      <c r="N14" s="75" t="s">
        <v>158</v>
      </c>
      <c r="O14" s="72" t="s">
        <v>158</v>
      </c>
      <c r="P14" s="76" t="s">
        <v>158</v>
      </c>
      <c r="Q14" s="70">
        <v>3044</v>
      </c>
      <c r="R14" s="67">
        <f t="shared" si="11"/>
        <v>6.7946428571428577</v>
      </c>
      <c r="S14" s="72" t="s">
        <v>158</v>
      </c>
      <c r="T14" s="73" t="s">
        <v>158</v>
      </c>
    </row>
    <row r="15" spans="2:20" ht="18.75" hidden="1" customHeight="1" thickBot="1" x14ac:dyDescent="0.2">
      <c r="B15" s="77" t="s">
        <v>109</v>
      </c>
      <c r="C15" s="66"/>
      <c r="D15" s="78">
        <f t="shared" si="2"/>
        <v>0</v>
      </c>
      <c r="E15" s="79"/>
      <c r="F15" s="69">
        <f>+E15/E$5*100</f>
        <v>0</v>
      </c>
      <c r="G15" s="70"/>
      <c r="H15" s="78">
        <f>+G15/G$5*100</f>
        <v>0</v>
      </c>
      <c r="I15" s="79"/>
      <c r="J15" s="71">
        <f>+I15/I$5*100</f>
        <v>0</v>
      </c>
      <c r="L15" s="77" t="s">
        <v>109</v>
      </c>
      <c r="M15" s="66"/>
      <c r="N15" s="78">
        <f>+M15/M$5*100</f>
        <v>0</v>
      </c>
      <c r="O15" s="79"/>
      <c r="P15" s="69">
        <f>+O15/O$5*100</f>
        <v>0</v>
      </c>
      <c r="Q15" s="70"/>
      <c r="R15" s="78">
        <f>+Q15/Q$5*100</f>
        <v>0</v>
      </c>
      <c r="S15" s="79"/>
      <c r="T15" s="71">
        <f>+S15/S$5*100</f>
        <v>0</v>
      </c>
    </row>
    <row r="16" spans="2:20" ht="20.25" customHeight="1" x14ac:dyDescent="0.15">
      <c r="B16" s="217" t="s">
        <v>87</v>
      </c>
      <c r="C16" s="222" t="s">
        <v>159</v>
      </c>
      <c r="D16" s="223"/>
      <c r="E16" s="220" t="s">
        <v>160</v>
      </c>
      <c r="F16" s="220"/>
      <c r="G16" s="220" t="s">
        <v>161</v>
      </c>
      <c r="H16" s="220"/>
      <c r="I16" s="224" t="s">
        <v>162</v>
      </c>
      <c r="J16" s="225"/>
      <c r="L16" s="217" t="s">
        <v>87</v>
      </c>
      <c r="M16" s="223" t="s">
        <v>163</v>
      </c>
      <c r="N16" s="214"/>
      <c r="O16" s="214" t="s">
        <v>164</v>
      </c>
      <c r="P16" s="214"/>
      <c r="Q16" s="214" t="s">
        <v>165</v>
      </c>
      <c r="R16" s="214"/>
      <c r="S16" s="215" t="s">
        <v>166</v>
      </c>
      <c r="T16" s="216"/>
    </row>
    <row r="17" spans="2:20" ht="20.25" customHeight="1" thickBot="1" x14ac:dyDescent="0.2">
      <c r="B17" s="218"/>
      <c r="C17" s="52" t="s">
        <v>157</v>
      </c>
      <c r="D17" s="53" t="s">
        <v>97</v>
      </c>
      <c r="E17" s="52" t="s">
        <v>157</v>
      </c>
      <c r="F17" s="53" t="s">
        <v>97</v>
      </c>
      <c r="G17" s="52" t="s">
        <v>157</v>
      </c>
      <c r="H17" s="53" t="s">
        <v>97</v>
      </c>
      <c r="I17" s="95" t="s">
        <v>157</v>
      </c>
      <c r="J17" s="57" t="s">
        <v>97</v>
      </c>
      <c r="L17" s="218"/>
      <c r="M17" s="52" t="s">
        <v>157</v>
      </c>
      <c r="N17" s="53" t="s">
        <v>97</v>
      </c>
      <c r="O17" s="52" t="s">
        <v>157</v>
      </c>
      <c r="P17" s="53" t="s">
        <v>97</v>
      </c>
      <c r="Q17" s="52" t="s">
        <v>157</v>
      </c>
      <c r="R17" s="53" t="s">
        <v>97</v>
      </c>
      <c r="S17" s="95" t="s">
        <v>157</v>
      </c>
      <c r="T17" s="57" t="s">
        <v>97</v>
      </c>
    </row>
    <row r="18" spans="2:20" ht="20.25" customHeight="1" x14ac:dyDescent="0.15">
      <c r="B18" s="58" t="s">
        <v>98</v>
      </c>
      <c r="C18" s="59">
        <f t="shared" ref="C18:J18" si="14">SUM(C19:C28)</f>
        <v>117</v>
      </c>
      <c r="D18" s="60">
        <f t="shared" si="14"/>
        <v>100</v>
      </c>
      <c r="E18" s="61">
        <f t="shared" si="14"/>
        <v>36455</v>
      </c>
      <c r="F18" s="62">
        <f t="shared" si="14"/>
        <v>99.999999999999986</v>
      </c>
      <c r="G18" s="63">
        <f t="shared" si="14"/>
        <v>61855</v>
      </c>
      <c r="H18" s="60">
        <f t="shared" si="14"/>
        <v>100</v>
      </c>
      <c r="I18" s="61">
        <f t="shared" si="14"/>
        <v>1429</v>
      </c>
      <c r="J18" s="64">
        <f t="shared" si="14"/>
        <v>100</v>
      </c>
      <c r="L18" s="58" t="s">
        <v>98</v>
      </c>
      <c r="M18" s="59">
        <f t="shared" ref="M18:T18" si="15">SUM(M19:M28)</f>
        <v>11883</v>
      </c>
      <c r="N18" s="60">
        <f t="shared" si="15"/>
        <v>100</v>
      </c>
      <c r="O18" s="61">
        <f t="shared" si="15"/>
        <v>71829</v>
      </c>
      <c r="P18" s="62">
        <f t="shared" si="15"/>
        <v>100.00000000000001</v>
      </c>
      <c r="Q18" s="63">
        <f t="shared" si="15"/>
        <v>5842</v>
      </c>
      <c r="R18" s="60">
        <f t="shared" si="15"/>
        <v>100</v>
      </c>
      <c r="S18" s="61">
        <f t="shared" si="15"/>
        <v>31059</v>
      </c>
      <c r="T18" s="64">
        <f t="shared" si="15"/>
        <v>100</v>
      </c>
    </row>
    <row r="19" spans="2:20" ht="20.25" customHeight="1" x14ac:dyDescent="0.15">
      <c r="B19" s="65" t="s">
        <v>99</v>
      </c>
      <c r="C19" s="66">
        <v>9</v>
      </c>
      <c r="D19" s="67">
        <f>+C19/C$18*100</f>
        <v>7.6923076923076925</v>
      </c>
      <c r="E19" s="68">
        <v>7127</v>
      </c>
      <c r="F19" s="69">
        <f t="shared" ref="F19:F26" si="16">+E19/E$18*100</f>
        <v>19.550130297627209</v>
      </c>
      <c r="G19" s="70">
        <v>3387</v>
      </c>
      <c r="H19" s="67">
        <f>+G19/G$18*100</f>
        <v>5.4757093201843023</v>
      </c>
      <c r="I19" s="68">
        <v>18</v>
      </c>
      <c r="J19" s="71">
        <f>+I19/I$18*100</f>
        <v>1.2596221133659902</v>
      </c>
      <c r="L19" s="65" t="s">
        <v>99</v>
      </c>
      <c r="M19" s="66">
        <v>1726</v>
      </c>
      <c r="N19" s="67">
        <f t="shared" ref="N19:N28" si="17">+M19/M$18*100</f>
        <v>14.524951611545905</v>
      </c>
      <c r="O19" s="68">
        <v>2731</v>
      </c>
      <c r="P19" s="69">
        <f t="shared" ref="P19:P28" si="18">+O19/O$18*100</f>
        <v>3.8020855086385725</v>
      </c>
      <c r="Q19" s="70">
        <v>638</v>
      </c>
      <c r="R19" s="67">
        <f>+Q19/Q$18*100</f>
        <v>10.920917494008901</v>
      </c>
      <c r="S19" s="68">
        <v>4993</v>
      </c>
      <c r="T19" s="71">
        <f>+S19/S$18*100</f>
        <v>16.075855629608167</v>
      </c>
    </row>
    <row r="20" spans="2:20" ht="20.25" customHeight="1" x14ac:dyDescent="0.15">
      <c r="B20" s="65" t="s">
        <v>100</v>
      </c>
      <c r="C20" s="66">
        <v>38</v>
      </c>
      <c r="D20" s="67">
        <f>+C20/C$18*100</f>
        <v>32.478632478632477</v>
      </c>
      <c r="E20" s="68">
        <v>9160</v>
      </c>
      <c r="F20" s="69">
        <f t="shared" si="16"/>
        <v>25.126868742285009</v>
      </c>
      <c r="G20" s="70">
        <v>4245</v>
      </c>
      <c r="H20" s="67">
        <f t="shared" ref="H20:H22" si="19">+G20/G$18*100</f>
        <v>6.8628243472637616</v>
      </c>
      <c r="I20" s="68">
        <v>28</v>
      </c>
      <c r="J20" s="71">
        <f t="shared" ref="J20:J21" si="20">+I20/I$18*100</f>
        <v>1.959412176347096</v>
      </c>
      <c r="L20" s="65" t="s">
        <v>100</v>
      </c>
      <c r="M20" s="66">
        <v>1080</v>
      </c>
      <c r="N20" s="67">
        <f t="shared" si="17"/>
        <v>9.0886139863670792</v>
      </c>
      <c r="O20" s="68">
        <v>6804</v>
      </c>
      <c r="P20" s="69">
        <f t="shared" si="18"/>
        <v>9.4724971808044103</v>
      </c>
      <c r="Q20" s="70">
        <v>678</v>
      </c>
      <c r="R20" s="67">
        <f t="shared" ref="R20:R22" si="21">+Q20/Q$18*100</f>
        <v>11.605614515576859</v>
      </c>
      <c r="S20" s="68">
        <v>3622</v>
      </c>
      <c r="T20" s="71">
        <f t="shared" ref="T20:T21" si="22">+S20/S$18*100</f>
        <v>11.661676164718761</v>
      </c>
    </row>
    <row r="21" spans="2:20" ht="20.25" customHeight="1" x14ac:dyDescent="0.15">
      <c r="B21" s="65" t="s">
        <v>101</v>
      </c>
      <c r="C21" s="66">
        <v>70</v>
      </c>
      <c r="D21" s="67">
        <f>+C21/C$18*100</f>
        <v>59.82905982905983</v>
      </c>
      <c r="E21" s="68">
        <v>9915</v>
      </c>
      <c r="F21" s="69">
        <f t="shared" si="16"/>
        <v>27.197915237964615</v>
      </c>
      <c r="G21" s="70">
        <v>6422</v>
      </c>
      <c r="H21" s="67">
        <f t="shared" si="19"/>
        <v>10.382345808746262</v>
      </c>
      <c r="I21" s="68">
        <v>117</v>
      </c>
      <c r="J21" s="71">
        <f t="shared" si="20"/>
        <v>8.1875437368789363</v>
      </c>
      <c r="L21" s="65" t="s">
        <v>101</v>
      </c>
      <c r="M21" s="66">
        <v>2065</v>
      </c>
      <c r="N21" s="67">
        <f t="shared" si="17"/>
        <v>17.377766557266682</v>
      </c>
      <c r="O21" s="68">
        <v>11245</v>
      </c>
      <c r="P21" s="69">
        <f t="shared" si="18"/>
        <v>15.655236742819753</v>
      </c>
      <c r="Q21" s="70">
        <v>1063</v>
      </c>
      <c r="R21" s="67">
        <f t="shared" si="21"/>
        <v>18.195823348168435</v>
      </c>
      <c r="S21" s="68">
        <v>3622</v>
      </c>
      <c r="T21" s="71">
        <f t="shared" si="22"/>
        <v>11.661676164718761</v>
      </c>
    </row>
    <row r="22" spans="2:20" ht="20.25" customHeight="1" x14ac:dyDescent="0.15">
      <c r="B22" s="65" t="s">
        <v>102</v>
      </c>
      <c r="C22" s="74" t="s">
        <v>167</v>
      </c>
      <c r="D22" s="75" t="s">
        <v>167</v>
      </c>
      <c r="E22" s="68">
        <v>3827</v>
      </c>
      <c r="F22" s="69">
        <f t="shared" si="16"/>
        <v>10.497874091345494</v>
      </c>
      <c r="G22" s="70">
        <v>5053</v>
      </c>
      <c r="H22" s="67">
        <f t="shared" si="19"/>
        <v>8.1691051653059574</v>
      </c>
      <c r="I22" s="68">
        <v>111</v>
      </c>
      <c r="J22" s="71">
        <f>+I22/I$18*100</f>
        <v>7.7676696990902725</v>
      </c>
      <c r="L22" s="65" t="s">
        <v>102</v>
      </c>
      <c r="M22" s="66">
        <v>1115</v>
      </c>
      <c r="N22" s="67">
        <f t="shared" si="17"/>
        <v>9.3831524025919375</v>
      </c>
      <c r="O22" s="68">
        <v>9291</v>
      </c>
      <c r="P22" s="69">
        <f t="shared" si="18"/>
        <v>12.934887023347116</v>
      </c>
      <c r="Q22" s="70">
        <v>514</v>
      </c>
      <c r="R22" s="67">
        <f t="shared" si="21"/>
        <v>8.7983567271482368</v>
      </c>
      <c r="S22" s="68">
        <v>1742</v>
      </c>
      <c r="T22" s="71">
        <f>+S22/S$18*100</f>
        <v>5.6086802537106797</v>
      </c>
    </row>
    <row r="23" spans="2:20" ht="20.25" customHeight="1" x14ac:dyDescent="0.15">
      <c r="B23" s="65" t="s">
        <v>103</v>
      </c>
      <c r="C23" s="74" t="s">
        <v>167</v>
      </c>
      <c r="D23" s="75" t="s">
        <v>167</v>
      </c>
      <c r="E23" s="68">
        <v>3243</v>
      </c>
      <c r="F23" s="69">
        <f t="shared" si="16"/>
        <v>8.89589905362776</v>
      </c>
      <c r="G23" s="70">
        <v>6288</v>
      </c>
      <c r="H23" s="67">
        <f>+G23/G$18*100</f>
        <v>10.165710128526392</v>
      </c>
      <c r="I23" s="68">
        <v>190</v>
      </c>
      <c r="J23" s="71">
        <f t="shared" ref="J23:J25" si="23">+I23/I$18*100</f>
        <v>13.296011196641008</v>
      </c>
      <c r="L23" s="65" t="s">
        <v>103</v>
      </c>
      <c r="M23" s="66">
        <v>1320</v>
      </c>
      <c r="N23" s="67">
        <f t="shared" si="17"/>
        <v>11.108305983337541</v>
      </c>
      <c r="O23" s="68">
        <v>9725</v>
      </c>
      <c r="P23" s="69">
        <f t="shared" si="18"/>
        <v>13.539099806484847</v>
      </c>
      <c r="Q23" s="70">
        <v>673</v>
      </c>
      <c r="R23" s="67">
        <f>+Q23/Q$18*100</f>
        <v>11.520027387880862</v>
      </c>
      <c r="S23" s="68">
        <v>2567</v>
      </c>
      <c r="T23" s="71">
        <f t="shared" ref="T23:T26" si="24">+S23/S$18*100</f>
        <v>8.2649151614668863</v>
      </c>
    </row>
    <row r="24" spans="2:20" ht="20.25" customHeight="1" x14ac:dyDescent="0.15">
      <c r="B24" s="65" t="s">
        <v>104</v>
      </c>
      <c r="C24" s="74" t="s">
        <v>167</v>
      </c>
      <c r="D24" s="75" t="s">
        <v>167</v>
      </c>
      <c r="E24" s="68">
        <v>2007</v>
      </c>
      <c r="F24" s="69">
        <f t="shared" si="16"/>
        <v>5.5054176381840625</v>
      </c>
      <c r="G24" s="70">
        <v>8527</v>
      </c>
      <c r="H24" s="67">
        <f t="shared" ref="H24:H26" si="25">+G24/G$18*100</f>
        <v>13.785466009215099</v>
      </c>
      <c r="I24" s="68">
        <v>512</v>
      </c>
      <c r="J24" s="71">
        <f t="shared" si="23"/>
        <v>35.829251224632607</v>
      </c>
      <c r="L24" s="65" t="s">
        <v>104</v>
      </c>
      <c r="M24" s="66">
        <v>1088</v>
      </c>
      <c r="N24" s="67">
        <f t="shared" si="17"/>
        <v>9.1559370529327602</v>
      </c>
      <c r="O24" s="68">
        <v>11264</v>
      </c>
      <c r="P24" s="69">
        <f t="shared" si="18"/>
        <v>15.68168845452394</v>
      </c>
      <c r="Q24" s="70">
        <v>702</v>
      </c>
      <c r="R24" s="67">
        <f t="shared" ref="R24:R26" si="26">+Q24/Q$18*100</f>
        <v>12.016432728517632</v>
      </c>
      <c r="S24" s="68">
        <v>5074</v>
      </c>
      <c r="T24" s="71">
        <f t="shared" si="24"/>
        <v>16.336649602369683</v>
      </c>
    </row>
    <row r="25" spans="2:20" ht="20.25" customHeight="1" x14ac:dyDescent="0.15">
      <c r="B25" s="65" t="s">
        <v>106</v>
      </c>
      <c r="C25" s="74" t="s">
        <v>167</v>
      </c>
      <c r="D25" s="75" t="s">
        <v>167</v>
      </c>
      <c r="E25" s="68">
        <v>710</v>
      </c>
      <c r="F25" s="69">
        <f t="shared" si="16"/>
        <v>1.9476066383212181</v>
      </c>
      <c r="G25" s="70">
        <v>9742</v>
      </c>
      <c r="H25" s="67">
        <f t="shared" si="25"/>
        <v>15.749737288820628</v>
      </c>
      <c r="I25" s="68">
        <v>453</v>
      </c>
      <c r="J25" s="71">
        <f t="shared" si="23"/>
        <v>31.70048985304409</v>
      </c>
      <c r="L25" s="65" t="s">
        <v>106</v>
      </c>
      <c r="M25" s="66">
        <v>1073</v>
      </c>
      <c r="N25" s="67">
        <f t="shared" si="17"/>
        <v>9.0297063031221079</v>
      </c>
      <c r="O25" s="68">
        <v>7412</v>
      </c>
      <c r="P25" s="69">
        <f t="shared" si="18"/>
        <v>10.318951955338374</v>
      </c>
      <c r="Q25" s="70">
        <v>1031</v>
      </c>
      <c r="R25" s="67">
        <f t="shared" si="26"/>
        <v>17.64806573091407</v>
      </c>
      <c r="S25" s="68">
        <v>2729</v>
      </c>
      <c r="T25" s="71">
        <f t="shared" si="24"/>
        <v>8.7865031069899224</v>
      </c>
    </row>
    <row r="26" spans="2:20" ht="20.25" customHeight="1" x14ac:dyDescent="0.15">
      <c r="B26" s="65" t="s">
        <v>107</v>
      </c>
      <c r="C26" s="74" t="s">
        <v>167</v>
      </c>
      <c r="D26" s="75" t="s">
        <v>167</v>
      </c>
      <c r="E26" s="68">
        <v>466</v>
      </c>
      <c r="F26" s="69">
        <f t="shared" si="16"/>
        <v>1.2782883006446304</v>
      </c>
      <c r="G26" s="70">
        <v>6673</v>
      </c>
      <c r="H26" s="67">
        <f t="shared" si="25"/>
        <v>10.78813353811333</v>
      </c>
      <c r="I26" s="72" t="s">
        <v>167</v>
      </c>
      <c r="J26" s="73" t="s">
        <v>167</v>
      </c>
      <c r="L26" s="65" t="s">
        <v>107</v>
      </c>
      <c r="M26" s="66">
        <v>272</v>
      </c>
      <c r="N26" s="67">
        <f t="shared" si="17"/>
        <v>2.28898426323319</v>
      </c>
      <c r="O26" s="68">
        <v>6223</v>
      </c>
      <c r="P26" s="69">
        <f t="shared" si="18"/>
        <v>8.6636316807974492</v>
      </c>
      <c r="Q26" s="70">
        <v>208</v>
      </c>
      <c r="R26" s="67">
        <f t="shared" si="26"/>
        <v>3.560424512153372</v>
      </c>
      <c r="S26" s="68">
        <v>1982</v>
      </c>
      <c r="T26" s="71">
        <f t="shared" si="24"/>
        <v>6.3814031359670302</v>
      </c>
    </row>
    <row r="27" spans="2:20" ht="20.25" customHeight="1" thickBot="1" x14ac:dyDescent="0.2">
      <c r="B27" s="65" t="s">
        <v>108</v>
      </c>
      <c r="C27" s="74" t="s">
        <v>167</v>
      </c>
      <c r="D27" s="75" t="s">
        <v>167</v>
      </c>
      <c r="E27" s="72" t="s">
        <v>167</v>
      </c>
      <c r="F27" s="76" t="s">
        <v>167</v>
      </c>
      <c r="G27" s="70">
        <v>11518</v>
      </c>
      <c r="H27" s="67">
        <f>+G27/G$18*100</f>
        <v>18.620968393824267</v>
      </c>
      <c r="I27" s="72" t="s">
        <v>167</v>
      </c>
      <c r="J27" s="73" t="s">
        <v>167</v>
      </c>
      <c r="L27" s="65" t="s">
        <v>108</v>
      </c>
      <c r="M27" s="66">
        <v>2144</v>
      </c>
      <c r="N27" s="67">
        <f t="shared" si="17"/>
        <v>18.042581839602796</v>
      </c>
      <c r="O27" s="68">
        <v>7134</v>
      </c>
      <c r="P27" s="69">
        <f t="shared" si="18"/>
        <v>9.9319216472455416</v>
      </c>
      <c r="Q27" s="70">
        <v>335</v>
      </c>
      <c r="R27" s="67">
        <f>+Q27/Q$18*100</f>
        <v>5.7343375556316332</v>
      </c>
      <c r="S27" s="68">
        <v>4728</v>
      </c>
      <c r="T27" s="71">
        <f>+S27/S$18*100</f>
        <v>15.222640780450112</v>
      </c>
    </row>
    <row r="28" spans="2:20" ht="18.75" hidden="1" customHeight="1" thickBot="1" x14ac:dyDescent="0.2">
      <c r="B28" s="81" t="s">
        <v>109</v>
      </c>
      <c r="C28" s="87"/>
      <c r="D28" s="78">
        <f>+C28/C$18*100</f>
        <v>0</v>
      </c>
      <c r="E28" s="79"/>
      <c r="F28" s="84">
        <f>+E28/E$18*100</f>
        <v>0</v>
      </c>
      <c r="G28" s="85"/>
      <c r="H28" s="78">
        <f>+G28/G$18*100</f>
        <v>0</v>
      </c>
      <c r="I28" s="79"/>
      <c r="J28" s="86">
        <f>+I28/I$18*100</f>
        <v>0</v>
      </c>
      <c r="L28" s="81" t="s">
        <v>109</v>
      </c>
      <c r="M28" s="87"/>
      <c r="N28" s="78">
        <f t="shared" si="17"/>
        <v>0</v>
      </c>
      <c r="O28" s="79"/>
      <c r="P28" s="84">
        <f t="shared" si="18"/>
        <v>0</v>
      </c>
      <c r="Q28" s="85"/>
      <c r="R28" s="78">
        <f>+Q28/Q$18*100</f>
        <v>0</v>
      </c>
      <c r="S28" s="79"/>
      <c r="T28" s="86">
        <f>+S28/S$18*100</f>
        <v>0</v>
      </c>
    </row>
    <row r="29" spans="2:20" ht="20.25" customHeight="1" x14ac:dyDescent="0.15">
      <c r="B29" s="217" t="s">
        <v>87</v>
      </c>
      <c r="C29" s="219" t="s">
        <v>168</v>
      </c>
      <c r="D29" s="220"/>
      <c r="E29" s="220" t="s">
        <v>169</v>
      </c>
      <c r="F29" s="220"/>
      <c r="G29" s="220" t="s">
        <v>170</v>
      </c>
      <c r="H29" s="220"/>
      <c r="I29" s="220" t="s">
        <v>171</v>
      </c>
      <c r="J29" s="221"/>
      <c r="L29" s="88"/>
      <c r="M29" s="89"/>
      <c r="N29" s="89"/>
      <c r="O29" s="89"/>
      <c r="P29" s="89"/>
      <c r="Q29" s="89"/>
      <c r="R29" s="89"/>
      <c r="S29" s="89"/>
      <c r="T29" s="89"/>
    </row>
    <row r="30" spans="2:20" ht="20.25" customHeight="1" thickBot="1" x14ac:dyDescent="0.2">
      <c r="B30" s="218"/>
      <c r="C30" s="52" t="s">
        <v>157</v>
      </c>
      <c r="D30" s="53" t="s">
        <v>97</v>
      </c>
      <c r="E30" s="52" t="s">
        <v>157</v>
      </c>
      <c r="F30" s="53" t="s">
        <v>97</v>
      </c>
      <c r="G30" s="52" t="s">
        <v>157</v>
      </c>
      <c r="H30" s="53" t="s">
        <v>97</v>
      </c>
      <c r="I30" s="95" t="s">
        <v>157</v>
      </c>
      <c r="J30" s="57" t="s">
        <v>97</v>
      </c>
      <c r="L30" s="90"/>
      <c r="M30" s="91"/>
      <c r="N30" s="91"/>
      <c r="O30" s="91"/>
      <c r="P30" s="91"/>
      <c r="Q30" s="91"/>
      <c r="R30" s="91"/>
      <c r="S30" s="91"/>
      <c r="T30" s="91"/>
    </row>
    <row r="31" spans="2:20" ht="20.25" customHeight="1" x14ac:dyDescent="0.15">
      <c r="B31" s="138" t="s">
        <v>98</v>
      </c>
      <c r="C31" s="151">
        <f t="shared" ref="C31:J31" si="27">SUM(C32:C41)</f>
        <v>6581</v>
      </c>
      <c r="D31" s="152">
        <f t="shared" si="27"/>
        <v>100</v>
      </c>
      <c r="E31" s="153">
        <f t="shared" si="27"/>
        <v>21890</v>
      </c>
      <c r="F31" s="154">
        <f t="shared" si="27"/>
        <v>100</v>
      </c>
      <c r="G31" s="155">
        <f t="shared" si="27"/>
        <v>96565</v>
      </c>
      <c r="H31" s="152">
        <f t="shared" si="27"/>
        <v>99.999999999999986</v>
      </c>
      <c r="I31" s="153">
        <f t="shared" si="27"/>
        <v>10762</v>
      </c>
      <c r="J31" s="156">
        <f t="shared" si="27"/>
        <v>100</v>
      </c>
      <c r="L31" s="91"/>
      <c r="M31" s="66"/>
      <c r="N31" s="92"/>
      <c r="O31" s="66"/>
      <c r="P31" s="92"/>
      <c r="Q31" s="66"/>
      <c r="R31" s="92"/>
      <c r="S31" s="66"/>
      <c r="T31" s="92"/>
    </row>
    <row r="32" spans="2:20" ht="20.25" customHeight="1" x14ac:dyDescent="0.15">
      <c r="B32" s="65" t="s">
        <v>99</v>
      </c>
      <c r="C32" s="66">
        <v>303</v>
      </c>
      <c r="D32" s="67">
        <f t="shared" ref="D32:D41" si="28">+C32/C$31*100</f>
        <v>4.604163500987692</v>
      </c>
      <c r="E32" s="68">
        <v>620</v>
      </c>
      <c r="F32" s="69">
        <f t="shared" ref="F32:F41" si="29">+E32/E$31*100</f>
        <v>2.8323435358611238</v>
      </c>
      <c r="G32" s="70">
        <v>20418</v>
      </c>
      <c r="H32" s="67">
        <f>+G32/G$31*100</f>
        <v>21.144306943509552</v>
      </c>
      <c r="I32" s="68">
        <v>714</v>
      </c>
      <c r="J32" s="71">
        <f>+I32/I$31*100</f>
        <v>6.6344545623490054</v>
      </c>
      <c r="L32" s="91"/>
      <c r="M32" s="66"/>
      <c r="N32" s="93"/>
      <c r="O32" s="66"/>
      <c r="P32" s="93"/>
      <c r="Q32" s="66"/>
      <c r="R32" s="93"/>
      <c r="S32" s="66"/>
      <c r="T32" s="93"/>
    </row>
    <row r="33" spans="2:20" ht="20.25" customHeight="1" x14ac:dyDescent="0.15">
      <c r="B33" s="65" t="s">
        <v>100</v>
      </c>
      <c r="C33" s="66">
        <v>557</v>
      </c>
      <c r="D33" s="67">
        <f t="shared" si="28"/>
        <v>8.4637593070961863</v>
      </c>
      <c r="E33" s="68">
        <v>1369</v>
      </c>
      <c r="F33" s="69">
        <f t="shared" si="29"/>
        <v>6.253997259022384</v>
      </c>
      <c r="G33" s="70">
        <v>18980</v>
      </c>
      <c r="H33" s="67">
        <f t="shared" ref="H33:H35" si="30">+G33/G$31*100</f>
        <v>19.655154559105263</v>
      </c>
      <c r="I33" s="68">
        <v>1657</v>
      </c>
      <c r="J33" s="71">
        <f t="shared" ref="J33:J35" si="31">+I33/I$31*100</f>
        <v>15.396766400297343</v>
      </c>
      <c r="L33" s="91"/>
      <c r="M33" s="66"/>
      <c r="N33" s="93"/>
      <c r="O33" s="66"/>
      <c r="P33" s="93"/>
      <c r="Q33" s="66"/>
      <c r="R33" s="93"/>
      <c r="S33" s="66"/>
      <c r="T33" s="93"/>
    </row>
    <row r="34" spans="2:20" ht="20.25" customHeight="1" x14ac:dyDescent="0.15">
      <c r="B34" s="65" t="s">
        <v>101</v>
      </c>
      <c r="C34" s="66">
        <v>743</v>
      </c>
      <c r="D34" s="67">
        <f t="shared" si="28"/>
        <v>11.290077495821302</v>
      </c>
      <c r="E34" s="68">
        <v>3195</v>
      </c>
      <c r="F34" s="69">
        <f t="shared" si="29"/>
        <v>14.595705801735953</v>
      </c>
      <c r="G34" s="70">
        <v>19521</v>
      </c>
      <c r="H34" s="67">
        <f t="shared" si="30"/>
        <v>20.215398954072388</v>
      </c>
      <c r="I34" s="68">
        <v>2739</v>
      </c>
      <c r="J34" s="71">
        <f t="shared" si="31"/>
        <v>25.450659728674967</v>
      </c>
      <c r="L34" s="91"/>
      <c r="M34" s="66"/>
      <c r="N34" s="93"/>
      <c r="O34" s="66"/>
      <c r="P34" s="93"/>
      <c r="Q34" s="66"/>
      <c r="R34" s="93"/>
      <c r="S34" s="66"/>
      <c r="T34" s="93"/>
    </row>
    <row r="35" spans="2:20" ht="20.25" customHeight="1" x14ac:dyDescent="0.15">
      <c r="B35" s="65" t="s">
        <v>102</v>
      </c>
      <c r="C35" s="66">
        <v>289</v>
      </c>
      <c r="D35" s="67">
        <f t="shared" si="28"/>
        <v>4.3914298738793498</v>
      </c>
      <c r="E35" s="68">
        <v>2649</v>
      </c>
      <c r="F35" s="69">
        <f t="shared" si="29"/>
        <v>12.10141617176793</v>
      </c>
      <c r="G35" s="70">
        <v>9985</v>
      </c>
      <c r="H35" s="67">
        <f t="shared" si="30"/>
        <v>10.340185367369131</v>
      </c>
      <c r="I35" s="68">
        <v>1787</v>
      </c>
      <c r="J35" s="71">
        <f t="shared" si="31"/>
        <v>16.604720312209626</v>
      </c>
      <c r="L35" s="91"/>
      <c r="M35" s="66"/>
      <c r="N35" s="93"/>
      <c r="O35" s="66"/>
      <c r="P35" s="93"/>
      <c r="Q35" s="66"/>
      <c r="R35" s="93"/>
      <c r="S35" s="66"/>
      <c r="T35" s="93"/>
    </row>
    <row r="36" spans="2:20" ht="20.25" customHeight="1" x14ac:dyDescent="0.15">
      <c r="B36" s="65" t="s">
        <v>103</v>
      </c>
      <c r="C36" s="66">
        <v>631</v>
      </c>
      <c r="D36" s="67">
        <f t="shared" si="28"/>
        <v>9.5882084789545665</v>
      </c>
      <c r="E36" s="68">
        <v>3599</v>
      </c>
      <c r="F36" s="69">
        <f t="shared" si="29"/>
        <v>16.441297396071267</v>
      </c>
      <c r="G36" s="70">
        <v>9717</v>
      </c>
      <c r="H36" s="67">
        <f>+G36/G$31*100</f>
        <v>10.062652099622015</v>
      </c>
      <c r="I36" s="68">
        <v>1745</v>
      </c>
      <c r="J36" s="71">
        <f>+I36/I$31*100</f>
        <v>16.214458279130273</v>
      </c>
      <c r="L36" s="91"/>
      <c r="M36" s="66"/>
      <c r="N36" s="93"/>
      <c r="O36" s="66"/>
      <c r="P36" s="93"/>
      <c r="Q36" s="66"/>
      <c r="R36" s="93"/>
      <c r="S36" s="66"/>
      <c r="T36" s="93"/>
    </row>
    <row r="37" spans="2:20" ht="20.25" customHeight="1" x14ac:dyDescent="0.15">
      <c r="B37" s="65" t="s">
        <v>104</v>
      </c>
      <c r="C37" s="66">
        <v>1292</v>
      </c>
      <c r="D37" s="67">
        <f t="shared" si="28"/>
        <v>19.632274730284152</v>
      </c>
      <c r="E37" s="68">
        <v>4130</v>
      </c>
      <c r="F37" s="69">
        <f t="shared" si="29"/>
        <v>18.86706258565555</v>
      </c>
      <c r="G37" s="70">
        <v>9020</v>
      </c>
      <c r="H37" s="67">
        <f>+G37/G$31*100</f>
        <v>9.3408584891006061</v>
      </c>
      <c r="I37" s="68">
        <v>923</v>
      </c>
      <c r="J37" s="71">
        <f t="shared" ref="J37:J39" si="32">+I37/I$31*100</f>
        <v>8.5764727745772174</v>
      </c>
      <c r="L37" s="91"/>
      <c r="M37" s="66"/>
      <c r="N37" s="93"/>
      <c r="O37" s="66"/>
      <c r="P37" s="93"/>
      <c r="Q37" s="66"/>
      <c r="R37" s="93"/>
      <c r="S37" s="66"/>
      <c r="T37" s="93"/>
    </row>
    <row r="38" spans="2:20" ht="20.25" customHeight="1" x14ac:dyDescent="0.15">
      <c r="B38" s="65" t="s">
        <v>106</v>
      </c>
      <c r="C38" s="66">
        <v>1079</v>
      </c>
      <c r="D38" s="67">
        <f t="shared" si="28"/>
        <v>16.395684546421517</v>
      </c>
      <c r="E38" s="68">
        <v>3771</v>
      </c>
      <c r="F38" s="69">
        <f t="shared" si="29"/>
        <v>17.227044312471449</v>
      </c>
      <c r="G38" s="70">
        <v>4295</v>
      </c>
      <c r="H38" s="67">
        <f t="shared" ref="H38:H40" si="33">+G38/G$31*100</f>
        <v>4.4477812872158653</v>
      </c>
      <c r="I38" s="68">
        <v>939</v>
      </c>
      <c r="J38" s="71">
        <f t="shared" si="32"/>
        <v>8.7251440252741119</v>
      </c>
      <c r="L38" s="91"/>
      <c r="M38" s="66"/>
      <c r="N38" s="93"/>
      <c r="O38" s="66"/>
      <c r="P38" s="93"/>
      <c r="Q38" s="66"/>
      <c r="R38" s="93"/>
      <c r="S38" s="66"/>
      <c r="T38" s="93"/>
    </row>
    <row r="39" spans="2:20" ht="20.25" customHeight="1" x14ac:dyDescent="0.15">
      <c r="B39" s="65" t="s">
        <v>107</v>
      </c>
      <c r="C39" s="66">
        <v>248</v>
      </c>
      <c r="D39" s="67">
        <f t="shared" si="28"/>
        <v>3.7684242516334905</v>
      </c>
      <c r="E39" s="68">
        <v>948</v>
      </c>
      <c r="F39" s="69">
        <f t="shared" si="29"/>
        <v>4.3307446322521699</v>
      </c>
      <c r="G39" s="70">
        <v>2426</v>
      </c>
      <c r="H39" s="67">
        <f t="shared" si="33"/>
        <v>2.5122974162481229</v>
      </c>
      <c r="I39" s="68">
        <v>258</v>
      </c>
      <c r="J39" s="71">
        <f t="shared" si="32"/>
        <v>2.3973239174874559</v>
      </c>
      <c r="L39" s="91"/>
      <c r="M39" s="66"/>
      <c r="N39" s="93"/>
      <c r="O39" s="66"/>
      <c r="P39" s="93"/>
      <c r="Q39" s="66"/>
      <c r="R39" s="93"/>
      <c r="S39" s="66"/>
      <c r="T39" s="93"/>
    </row>
    <row r="40" spans="2:20" ht="20.25" customHeight="1" thickBot="1" x14ac:dyDescent="0.2">
      <c r="B40" s="157" t="s">
        <v>108</v>
      </c>
      <c r="C40" s="87">
        <v>1439</v>
      </c>
      <c r="D40" s="78">
        <f t="shared" si="28"/>
        <v>21.865977814921745</v>
      </c>
      <c r="E40" s="79">
        <v>1609</v>
      </c>
      <c r="F40" s="84">
        <f t="shared" si="29"/>
        <v>7.3503883051621743</v>
      </c>
      <c r="G40" s="85">
        <v>2203</v>
      </c>
      <c r="H40" s="78">
        <f t="shared" si="33"/>
        <v>2.281364883757055</v>
      </c>
      <c r="I40" s="80" t="s">
        <v>167</v>
      </c>
      <c r="J40" s="158" t="s">
        <v>167</v>
      </c>
      <c r="L40" s="91"/>
      <c r="M40" s="66"/>
      <c r="N40" s="93"/>
      <c r="O40" s="66"/>
      <c r="P40" s="93"/>
      <c r="Q40" s="66"/>
      <c r="R40" s="93"/>
      <c r="S40" s="66"/>
      <c r="T40" s="93"/>
    </row>
    <row r="41" spans="2:20" ht="18.75" hidden="1" customHeight="1" thickBot="1" x14ac:dyDescent="0.2">
      <c r="B41" s="81" t="s">
        <v>109</v>
      </c>
      <c r="C41" s="87"/>
      <c r="D41" s="78">
        <f t="shared" si="28"/>
        <v>0</v>
      </c>
      <c r="E41" s="79"/>
      <c r="F41" s="84">
        <f t="shared" si="29"/>
        <v>0</v>
      </c>
      <c r="G41" s="85"/>
      <c r="H41" s="78">
        <f>+G41/G$31*100</f>
        <v>0</v>
      </c>
      <c r="I41" s="79"/>
      <c r="J41" s="86">
        <f>+I41/I$31*100</f>
        <v>0</v>
      </c>
      <c r="L41" s="94"/>
      <c r="M41" s="66"/>
      <c r="N41" s="93"/>
      <c r="O41" s="66"/>
      <c r="P41" s="93"/>
      <c r="Q41" s="66"/>
      <c r="R41" s="93"/>
      <c r="S41" s="66"/>
      <c r="T41" s="93"/>
    </row>
    <row r="42" spans="2:20" ht="18" customHeight="1" x14ac:dyDescent="0.15">
      <c r="B42" s="213" t="s">
        <v>122</v>
      </c>
      <c r="C42" s="213"/>
      <c r="D42" s="213"/>
      <c r="E42" s="213"/>
      <c r="F42" s="213"/>
      <c r="G42" s="213"/>
      <c r="H42" s="213"/>
      <c r="I42" s="213"/>
      <c r="J42" s="213"/>
      <c r="L42" s="213"/>
      <c r="M42" s="213"/>
      <c r="N42" s="213"/>
      <c r="O42" s="213"/>
      <c r="P42" s="213"/>
      <c r="Q42" s="213"/>
      <c r="R42" s="213"/>
      <c r="S42" s="213"/>
      <c r="T42" s="213"/>
    </row>
  </sheetData>
  <mergeCells count="29">
    <mergeCell ref="H2:J2"/>
    <mergeCell ref="R2:T2"/>
    <mergeCell ref="B3:B4"/>
    <mergeCell ref="C3:D3"/>
    <mergeCell ref="E3:F3"/>
    <mergeCell ref="G3:H3"/>
    <mergeCell ref="I3:J3"/>
    <mergeCell ref="L3:L4"/>
    <mergeCell ref="M3:N3"/>
    <mergeCell ref="O3:P3"/>
    <mergeCell ref="Q3:R3"/>
    <mergeCell ref="S3:T3"/>
    <mergeCell ref="B16:B17"/>
    <mergeCell ref="C16:D16"/>
    <mergeCell ref="E16:F16"/>
    <mergeCell ref="G16:H16"/>
    <mergeCell ref="I16:J16"/>
    <mergeCell ref="L16:L17"/>
    <mergeCell ref="M16:N16"/>
    <mergeCell ref="O16:P16"/>
    <mergeCell ref="B42:J42"/>
    <mergeCell ref="L42:T42"/>
    <mergeCell ref="Q16:R16"/>
    <mergeCell ref="S16:T16"/>
    <mergeCell ref="B29:B30"/>
    <mergeCell ref="C29:D29"/>
    <mergeCell ref="E29:F29"/>
    <mergeCell ref="G29:H29"/>
    <mergeCell ref="I29:J29"/>
  </mergeCells>
  <phoneticPr fontId="2"/>
  <pageMargins left="0.74803149606299213" right="0.70866141732283472" top="0.74803149606299213" bottom="0.74803149606299213" header="0.31496062992125984" footer="0.31496062992125984"/>
  <pageSetup paperSize="9" scale="92" firstPageNumber="51" orientation="portrait" useFirstPageNumber="1" horizontalDpi="300" verticalDpi="300" r:id="rId1"/>
  <headerFooter>
    <oddFooter>&amp;C&amp;"ＭＳ 明朝,標準"&amp;12- &amp;P -</oddFooter>
  </headerFooter>
  <colBreaks count="1" manualBreakCount="1">
    <brk id="10" max="4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2"/>
  <sheetViews>
    <sheetView view="pageBreakPreview" topLeftCell="A10" zoomScale="115" zoomScaleNormal="100" zoomScaleSheetLayoutView="115" workbookViewId="0"/>
  </sheetViews>
  <sheetFormatPr defaultRowHeight="13.5" x14ac:dyDescent="0.15"/>
  <cols>
    <col min="1" max="1" width="1.125" style="51" customWidth="1"/>
    <col min="2" max="2" width="17.625" style="51" customWidth="1"/>
    <col min="3" max="3" width="9.875" style="51" customWidth="1"/>
    <col min="4" max="4" width="7.125" style="51" customWidth="1"/>
    <col min="5" max="5" width="9.875" style="51" customWidth="1"/>
    <col min="6" max="6" width="7.125" style="51" customWidth="1"/>
    <col min="7" max="7" width="9.875" style="51" customWidth="1"/>
    <col min="8" max="8" width="7.125" style="51" customWidth="1"/>
    <col min="9" max="9" width="9.875" style="51" customWidth="1"/>
    <col min="10" max="10" width="7.125" style="51" customWidth="1"/>
    <col min="11" max="11" width="1.125" style="51" customWidth="1"/>
    <col min="12" max="12" width="17.625" style="51" customWidth="1"/>
    <col min="13" max="13" width="10" style="51" customWidth="1"/>
    <col min="14" max="14" width="7.125" style="51" customWidth="1"/>
    <col min="15" max="15" width="10" style="51" customWidth="1"/>
    <col min="16" max="16" width="7.125" style="51" customWidth="1"/>
    <col min="17" max="17" width="10" style="51" customWidth="1"/>
    <col min="18" max="18" width="7.125" style="51" customWidth="1"/>
    <col min="19" max="19" width="10" style="51" customWidth="1"/>
    <col min="20" max="20" width="7.125" style="51" customWidth="1"/>
    <col min="21" max="16384" width="9" style="51"/>
  </cols>
  <sheetData>
    <row r="1" spans="2:20" ht="16.5" customHeight="1" x14ac:dyDescent="0.15">
      <c r="B1" s="50" t="s">
        <v>172</v>
      </c>
      <c r="C1" s="50"/>
      <c r="D1" s="50"/>
      <c r="E1" s="50"/>
      <c r="F1" s="50"/>
      <c r="G1" s="50"/>
      <c r="H1" s="50"/>
      <c r="I1" s="50"/>
      <c r="J1" s="50"/>
      <c r="K1" s="50"/>
      <c r="L1" s="50" t="s">
        <v>173</v>
      </c>
    </row>
    <row r="2" spans="2:20" ht="16.5" customHeight="1" thickBot="1" x14ac:dyDescent="0.2">
      <c r="H2" s="226" t="s">
        <v>156</v>
      </c>
      <c r="I2" s="226"/>
      <c r="J2" s="226"/>
      <c r="R2" s="226" t="s">
        <v>156</v>
      </c>
      <c r="S2" s="226"/>
      <c r="T2" s="226"/>
    </row>
    <row r="3" spans="2:20" ht="20.25" customHeight="1" x14ac:dyDescent="0.15">
      <c r="B3" s="217" t="s">
        <v>87</v>
      </c>
      <c r="C3" s="227" t="s">
        <v>125</v>
      </c>
      <c r="D3" s="219"/>
      <c r="E3" s="228" t="s">
        <v>89</v>
      </c>
      <c r="F3" s="219"/>
      <c r="G3" s="220" t="s">
        <v>126</v>
      </c>
      <c r="H3" s="220"/>
      <c r="I3" s="220" t="s">
        <v>127</v>
      </c>
      <c r="J3" s="221"/>
      <c r="L3" s="217" t="s">
        <v>87</v>
      </c>
      <c r="M3" s="222" t="s">
        <v>128</v>
      </c>
      <c r="N3" s="223"/>
      <c r="O3" s="224" t="s">
        <v>129</v>
      </c>
      <c r="P3" s="223"/>
      <c r="Q3" s="214" t="s">
        <v>130</v>
      </c>
      <c r="R3" s="214"/>
      <c r="S3" s="214" t="s">
        <v>131</v>
      </c>
      <c r="T3" s="216"/>
    </row>
    <row r="4" spans="2:20" ht="20.25" customHeight="1" thickBot="1" x14ac:dyDescent="0.2">
      <c r="B4" s="218"/>
      <c r="C4" s="52" t="s">
        <v>174</v>
      </c>
      <c r="D4" s="53" t="s">
        <v>97</v>
      </c>
      <c r="E4" s="52" t="s">
        <v>174</v>
      </c>
      <c r="F4" s="53" t="s">
        <v>97</v>
      </c>
      <c r="G4" s="52" t="s">
        <v>174</v>
      </c>
      <c r="H4" s="53" t="s">
        <v>97</v>
      </c>
      <c r="I4" s="95" t="s">
        <v>174</v>
      </c>
      <c r="J4" s="57" t="s">
        <v>97</v>
      </c>
      <c r="L4" s="218"/>
      <c r="M4" s="52" t="s">
        <v>174</v>
      </c>
      <c r="N4" s="53" t="s">
        <v>97</v>
      </c>
      <c r="O4" s="52" t="s">
        <v>174</v>
      </c>
      <c r="P4" s="53" t="s">
        <v>97</v>
      </c>
      <c r="Q4" s="52" t="s">
        <v>174</v>
      </c>
      <c r="R4" s="53" t="s">
        <v>97</v>
      </c>
      <c r="S4" s="95" t="s">
        <v>174</v>
      </c>
      <c r="T4" s="57" t="s">
        <v>97</v>
      </c>
    </row>
    <row r="5" spans="2:20" ht="20.25" customHeight="1" x14ac:dyDescent="0.15">
      <c r="B5" s="58" t="s">
        <v>98</v>
      </c>
      <c r="C5" s="59">
        <f t="shared" ref="C5:J5" si="0">SUM(C6:C7,C14)</f>
        <v>450481</v>
      </c>
      <c r="D5" s="60">
        <f t="shared" si="0"/>
        <v>100</v>
      </c>
      <c r="E5" s="61">
        <f t="shared" si="0"/>
        <v>11619</v>
      </c>
      <c r="F5" s="62">
        <f t="shared" si="0"/>
        <v>100</v>
      </c>
      <c r="G5" s="63">
        <f t="shared" si="0"/>
        <v>8830</v>
      </c>
      <c r="H5" s="60">
        <f t="shared" si="0"/>
        <v>99.999999999999986</v>
      </c>
      <c r="I5" s="61">
        <f t="shared" si="0"/>
        <v>2167</v>
      </c>
      <c r="J5" s="64">
        <f t="shared" si="0"/>
        <v>100</v>
      </c>
      <c r="L5" s="58" t="s">
        <v>98</v>
      </c>
      <c r="M5" s="59">
        <f t="shared" ref="M5:T5" si="1">SUM(M6:M7,M14)</f>
        <v>7260</v>
      </c>
      <c r="N5" s="60">
        <f t="shared" si="1"/>
        <v>100</v>
      </c>
      <c r="O5" s="61">
        <f t="shared" si="1"/>
        <v>8544</v>
      </c>
      <c r="P5" s="62">
        <f t="shared" si="1"/>
        <v>100.00000000000001</v>
      </c>
      <c r="Q5" s="63">
        <f t="shared" si="1"/>
        <v>44800</v>
      </c>
      <c r="R5" s="60">
        <f t="shared" si="1"/>
        <v>99.999999999999986</v>
      </c>
      <c r="S5" s="61">
        <f t="shared" si="1"/>
        <v>21991</v>
      </c>
      <c r="T5" s="64">
        <f t="shared" si="1"/>
        <v>100</v>
      </c>
    </row>
    <row r="6" spans="2:20" ht="20.25" customHeight="1" x14ac:dyDescent="0.15">
      <c r="B6" s="104" t="s">
        <v>132</v>
      </c>
      <c r="C6" s="105">
        <v>69783</v>
      </c>
      <c r="D6" s="106">
        <f>+C6/C$5*100</f>
        <v>15.490775415611314</v>
      </c>
      <c r="E6" s="107" t="s">
        <v>133</v>
      </c>
      <c r="F6" s="108" t="s">
        <v>133</v>
      </c>
      <c r="G6" s="107" t="s">
        <v>133</v>
      </c>
      <c r="H6" s="109" t="s">
        <v>133</v>
      </c>
      <c r="I6" s="107" t="s">
        <v>133</v>
      </c>
      <c r="J6" s="110" t="s">
        <v>133</v>
      </c>
      <c r="K6" s="102"/>
      <c r="L6" s="111" t="s">
        <v>132</v>
      </c>
      <c r="M6" s="105">
        <v>1440</v>
      </c>
      <c r="N6" s="106">
        <f>+M6/M$5*100</f>
        <v>19.834710743801654</v>
      </c>
      <c r="O6" s="112">
        <v>2776</v>
      </c>
      <c r="P6" s="113">
        <f t="shared" ref="P6:P10" si="2">+O6/O$5*100</f>
        <v>32.490636704119851</v>
      </c>
      <c r="Q6" s="114">
        <v>17070</v>
      </c>
      <c r="R6" s="106">
        <f>+Q6/Q$5*100</f>
        <v>38.102678571428569</v>
      </c>
      <c r="S6" s="112">
        <v>8096</v>
      </c>
      <c r="T6" s="115">
        <f>+S6/S$5*100</f>
        <v>36.815060706652716</v>
      </c>
    </row>
    <row r="7" spans="2:20" ht="20.25" customHeight="1" x14ac:dyDescent="0.15">
      <c r="B7" s="104" t="s">
        <v>134</v>
      </c>
      <c r="C7" s="105">
        <f>+C8+C13</f>
        <v>379045</v>
      </c>
      <c r="D7" s="106">
        <f t="shared" ref="D7:D15" si="3">+C7/C$5*100</f>
        <v>84.142283470335045</v>
      </c>
      <c r="E7" s="112">
        <f>+E8+E13</f>
        <v>11478</v>
      </c>
      <c r="F7" s="113">
        <f t="shared" ref="F7:F11" si="4">+E7/E$5*100</f>
        <v>98.78647043635425</v>
      </c>
      <c r="G7" s="112">
        <f>+G8+G13</f>
        <v>8689</v>
      </c>
      <c r="H7" s="106">
        <f>+G7/G$5*100</f>
        <v>98.403171007927511</v>
      </c>
      <c r="I7" s="112">
        <f>+I8+I13</f>
        <v>2167</v>
      </c>
      <c r="J7" s="159">
        <f>+I7/I$5*100</f>
        <v>100</v>
      </c>
      <c r="K7" s="102"/>
      <c r="L7" s="111" t="s">
        <v>134</v>
      </c>
      <c r="M7" s="105">
        <f>+M8+M13</f>
        <v>5814</v>
      </c>
      <c r="N7" s="106">
        <f t="shared" ref="N7:N10" si="5">+M7/M$5*100</f>
        <v>80.082644628099175</v>
      </c>
      <c r="O7" s="112">
        <f>+O8+O13</f>
        <v>5750</v>
      </c>
      <c r="P7" s="113">
        <f t="shared" si="2"/>
        <v>67.29868913857679</v>
      </c>
      <c r="Q7" s="114">
        <f>+Q8+Q13</f>
        <v>27586</v>
      </c>
      <c r="R7" s="106">
        <f>+Q7/Q$5*100</f>
        <v>61.575892857142854</v>
      </c>
      <c r="S7" s="112">
        <f>+S8+S13</f>
        <v>13762</v>
      </c>
      <c r="T7" s="115">
        <f>+S7/S$5*100</f>
        <v>62.580146423536895</v>
      </c>
    </row>
    <row r="8" spans="2:20" ht="20.25" customHeight="1" x14ac:dyDescent="0.15">
      <c r="B8" s="104" t="s">
        <v>135</v>
      </c>
      <c r="C8" s="105">
        <f>SUM(C9:C12)</f>
        <v>291446</v>
      </c>
      <c r="D8" s="106">
        <f t="shared" si="3"/>
        <v>64.696624274941669</v>
      </c>
      <c r="E8" s="112">
        <f>SUM(E9:E12)</f>
        <v>8780</v>
      </c>
      <c r="F8" s="113">
        <f t="shared" si="4"/>
        <v>75.565883466735514</v>
      </c>
      <c r="G8" s="112">
        <f>SUM(G9:G12)</f>
        <v>6576</v>
      </c>
      <c r="H8" s="106">
        <f t="shared" ref="H8:H9" si="6">+G8/G$5*100</f>
        <v>74.473386183465465</v>
      </c>
      <c r="I8" s="112">
        <f>SUM(I9:I12)</f>
        <v>2014</v>
      </c>
      <c r="J8" s="115">
        <f t="shared" ref="J8:J9" si="7">+I8/I$5*100</f>
        <v>92.939547761882793</v>
      </c>
      <c r="K8" s="102"/>
      <c r="L8" s="111" t="s">
        <v>135</v>
      </c>
      <c r="M8" s="105">
        <f>SUM(M9:M12)</f>
        <v>5657</v>
      </c>
      <c r="N8" s="106">
        <f t="shared" si="5"/>
        <v>77.92011019283747</v>
      </c>
      <c r="O8" s="112">
        <f>SUM(O9:O12)</f>
        <v>4773</v>
      </c>
      <c r="P8" s="113">
        <f t="shared" si="2"/>
        <v>55.863764044943821</v>
      </c>
      <c r="Q8" s="114">
        <f>SUM(Q9:Q12)</f>
        <v>26919</v>
      </c>
      <c r="R8" s="106">
        <f t="shared" ref="R8:R9" si="8">+Q8/Q$5*100</f>
        <v>60.087053571428569</v>
      </c>
      <c r="S8" s="112">
        <f>SUM(S9:S12)</f>
        <v>13068</v>
      </c>
      <c r="T8" s="115">
        <f t="shared" ref="T8:T9" si="9">+S8/S$5*100</f>
        <v>59.424309944977495</v>
      </c>
    </row>
    <row r="9" spans="2:20" ht="20.25" customHeight="1" x14ac:dyDescent="0.15">
      <c r="B9" s="104" t="s">
        <v>136</v>
      </c>
      <c r="C9" s="105">
        <v>288339</v>
      </c>
      <c r="D9" s="106">
        <f t="shared" si="3"/>
        <v>64.006917050885619</v>
      </c>
      <c r="E9" s="112">
        <v>8675</v>
      </c>
      <c r="F9" s="113">
        <f t="shared" si="4"/>
        <v>74.662191238488688</v>
      </c>
      <c r="G9" s="112">
        <v>6493</v>
      </c>
      <c r="H9" s="106">
        <f t="shared" si="6"/>
        <v>73.533408833522088</v>
      </c>
      <c r="I9" s="112">
        <v>1992</v>
      </c>
      <c r="J9" s="115">
        <f t="shared" si="7"/>
        <v>91.924319335486842</v>
      </c>
      <c r="K9" s="102"/>
      <c r="L9" s="111" t="s">
        <v>136</v>
      </c>
      <c r="M9" s="105">
        <v>5563</v>
      </c>
      <c r="N9" s="106">
        <f t="shared" si="5"/>
        <v>76.625344352617077</v>
      </c>
      <c r="O9" s="112">
        <v>4739</v>
      </c>
      <c r="P9" s="113">
        <f t="shared" si="2"/>
        <v>55.465823970037455</v>
      </c>
      <c r="Q9" s="114">
        <v>26559</v>
      </c>
      <c r="R9" s="106">
        <f t="shared" si="8"/>
        <v>59.283482142857146</v>
      </c>
      <c r="S9" s="112">
        <v>12988</v>
      </c>
      <c r="T9" s="115">
        <f t="shared" si="9"/>
        <v>59.060524760129141</v>
      </c>
    </row>
    <row r="10" spans="2:20" ht="20.25" customHeight="1" x14ac:dyDescent="0.15">
      <c r="B10" s="117" t="s">
        <v>137</v>
      </c>
      <c r="C10" s="105">
        <v>2209</v>
      </c>
      <c r="D10" s="106">
        <f t="shared" si="3"/>
        <v>0.49036474346309838</v>
      </c>
      <c r="E10" s="112">
        <v>64</v>
      </c>
      <c r="F10" s="113">
        <f t="shared" si="4"/>
        <v>0.55082192959807219</v>
      </c>
      <c r="G10" s="112">
        <v>50</v>
      </c>
      <c r="H10" s="106">
        <f>+G10/G$5*100</f>
        <v>0.56625141562853909</v>
      </c>
      <c r="I10" s="112">
        <v>14</v>
      </c>
      <c r="J10" s="115">
        <f>+I10/I$5*100</f>
        <v>0.64605445316105214</v>
      </c>
      <c r="K10" s="102"/>
      <c r="L10" s="118" t="s">
        <v>137</v>
      </c>
      <c r="M10" s="105">
        <v>83</v>
      </c>
      <c r="N10" s="106">
        <f t="shared" si="5"/>
        <v>1.1432506887052341</v>
      </c>
      <c r="O10" s="112">
        <v>26</v>
      </c>
      <c r="P10" s="113">
        <f t="shared" si="2"/>
        <v>0.30430711610486894</v>
      </c>
      <c r="Q10" s="114">
        <v>259</v>
      </c>
      <c r="R10" s="106">
        <f>+Q10/Q$5*100</f>
        <v>0.578125</v>
      </c>
      <c r="S10" s="112">
        <v>80</v>
      </c>
      <c r="T10" s="115">
        <f>+S10/S$5*100</f>
        <v>0.36378518484834704</v>
      </c>
    </row>
    <row r="11" spans="2:20" ht="20.25" customHeight="1" x14ac:dyDescent="0.15">
      <c r="B11" s="117" t="s">
        <v>138</v>
      </c>
      <c r="C11" s="105">
        <v>810</v>
      </c>
      <c r="D11" s="106">
        <f t="shared" si="3"/>
        <v>0.17980780543463543</v>
      </c>
      <c r="E11" s="112">
        <v>41</v>
      </c>
      <c r="F11" s="113">
        <f t="shared" si="4"/>
        <v>0.35287029864876496</v>
      </c>
      <c r="G11" s="112">
        <v>33</v>
      </c>
      <c r="H11" s="106">
        <f t="shared" ref="H11" si="10">+G11/G$5*100</f>
        <v>0.37372593431483581</v>
      </c>
      <c r="I11" s="112">
        <v>8</v>
      </c>
      <c r="J11" s="115">
        <f t="shared" ref="J11:J13" si="11">+I11/I$5*100</f>
        <v>0.36917397323488693</v>
      </c>
      <c r="K11" s="102"/>
      <c r="L11" s="118" t="s">
        <v>138</v>
      </c>
      <c r="M11" s="105">
        <v>11</v>
      </c>
      <c r="N11" s="106">
        <f>+M11/M$5*100</f>
        <v>0.15151515151515152</v>
      </c>
      <c r="O11" s="112">
        <v>8</v>
      </c>
      <c r="P11" s="113">
        <f>+O11/O$5*100</f>
        <v>9.3632958801498134E-2</v>
      </c>
      <c r="Q11" s="114">
        <v>101</v>
      </c>
      <c r="R11" s="106">
        <f t="shared" ref="R11:R14" si="12">+Q11/Q$5*100</f>
        <v>0.22544642857142858</v>
      </c>
      <c r="S11" s="107" t="s">
        <v>133</v>
      </c>
      <c r="T11" s="110" t="s">
        <v>133</v>
      </c>
    </row>
    <row r="12" spans="2:20" ht="20.25" customHeight="1" x14ac:dyDescent="0.15">
      <c r="B12" s="117" t="s">
        <v>139</v>
      </c>
      <c r="C12" s="105">
        <v>88</v>
      </c>
      <c r="D12" s="106">
        <f t="shared" si="3"/>
        <v>1.9534675158330763E-2</v>
      </c>
      <c r="E12" s="160" t="s">
        <v>133</v>
      </c>
      <c r="F12" s="108" t="s">
        <v>133</v>
      </c>
      <c r="G12" s="107" t="s">
        <v>133</v>
      </c>
      <c r="H12" s="109" t="s">
        <v>133</v>
      </c>
      <c r="I12" s="107" t="s">
        <v>133</v>
      </c>
      <c r="J12" s="110" t="s">
        <v>133</v>
      </c>
      <c r="K12" s="102"/>
      <c r="L12" s="118" t="s">
        <v>139</v>
      </c>
      <c r="M12" s="119" t="s">
        <v>133</v>
      </c>
      <c r="N12" s="109" t="s">
        <v>133</v>
      </c>
      <c r="O12" s="107" t="s">
        <v>133</v>
      </c>
      <c r="P12" s="108" t="s">
        <v>133</v>
      </c>
      <c r="Q12" s="120" t="s">
        <v>133</v>
      </c>
      <c r="R12" s="109" t="s">
        <v>133</v>
      </c>
      <c r="S12" s="107" t="s">
        <v>133</v>
      </c>
      <c r="T12" s="110" t="s">
        <v>133</v>
      </c>
    </row>
    <row r="13" spans="2:20" ht="20.25" customHeight="1" x14ac:dyDescent="0.15">
      <c r="B13" s="104" t="s">
        <v>140</v>
      </c>
      <c r="C13" s="105">
        <v>87599</v>
      </c>
      <c r="D13" s="106">
        <f t="shared" si="3"/>
        <v>19.445659195393368</v>
      </c>
      <c r="E13" s="112">
        <v>2698</v>
      </c>
      <c r="F13" s="113">
        <f>+E13/E$5*100</f>
        <v>23.220586969618729</v>
      </c>
      <c r="G13" s="112">
        <v>2113</v>
      </c>
      <c r="H13" s="106">
        <f>+G13/G$5*100</f>
        <v>23.929784824462061</v>
      </c>
      <c r="I13" s="112">
        <v>153</v>
      </c>
      <c r="J13" s="115">
        <f t="shared" si="11"/>
        <v>7.0604522381172128</v>
      </c>
      <c r="K13" s="102"/>
      <c r="L13" s="111" t="s">
        <v>140</v>
      </c>
      <c r="M13" s="105">
        <v>157</v>
      </c>
      <c r="N13" s="106">
        <f t="shared" ref="N13" si="13">+M13/M$5*100</f>
        <v>2.162534435261708</v>
      </c>
      <c r="O13" s="112">
        <v>977</v>
      </c>
      <c r="P13" s="113">
        <f>+O13/O$5*100</f>
        <v>11.434925093632959</v>
      </c>
      <c r="Q13" s="114">
        <v>667</v>
      </c>
      <c r="R13" s="106">
        <f t="shared" si="12"/>
        <v>1.4888392857142856</v>
      </c>
      <c r="S13" s="112">
        <v>694</v>
      </c>
      <c r="T13" s="115">
        <f>+S13/S$5*100</f>
        <v>3.1558364785594111</v>
      </c>
    </row>
    <row r="14" spans="2:20" ht="20.25" customHeight="1" thickBot="1" x14ac:dyDescent="0.2">
      <c r="B14" s="104" t="s">
        <v>141</v>
      </c>
      <c r="C14" s="105">
        <v>1653</v>
      </c>
      <c r="D14" s="106">
        <f>+C14/C$5*100</f>
        <v>0.36694111405364488</v>
      </c>
      <c r="E14" s="112">
        <v>141</v>
      </c>
      <c r="F14" s="113">
        <f>+E14/E$5*100</f>
        <v>1.2135295636457526</v>
      </c>
      <c r="G14" s="112">
        <v>141</v>
      </c>
      <c r="H14" s="106">
        <f>+G14/G$5*100</f>
        <v>1.5968289920724803</v>
      </c>
      <c r="I14" s="107" t="s">
        <v>133</v>
      </c>
      <c r="J14" s="110" t="s">
        <v>133</v>
      </c>
      <c r="K14" s="102"/>
      <c r="L14" s="111" t="s">
        <v>141</v>
      </c>
      <c r="M14" s="105">
        <v>6</v>
      </c>
      <c r="N14" s="106">
        <f>+M14/M$5*100</f>
        <v>8.2644628099173556E-2</v>
      </c>
      <c r="O14" s="112">
        <v>18</v>
      </c>
      <c r="P14" s="113">
        <f>+O14/O$5*100</f>
        <v>0.21067415730337077</v>
      </c>
      <c r="Q14" s="114">
        <v>144</v>
      </c>
      <c r="R14" s="106">
        <f t="shared" si="12"/>
        <v>0.3214285714285714</v>
      </c>
      <c r="S14" s="112">
        <v>133</v>
      </c>
      <c r="T14" s="115">
        <f>+S14/S$5*100</f>
        <v>0.60479286981037694</v>
      </c>
    </row>
    <row r="15" spans="2:20" ht="18.75" hidden="1" customHeight="1" thickBot="1" x14ac:dyDescent="0.2">
      <c r="B15" s="77" t="s">
        <v>109</v>
      </c>
      <c r="C15" s="105"/>
      <c r="D15" s="121">
        <f t="shared" si="3"/>
        <v>0</v>
      </c>
      <c r="E15" s="122"/>
      <c r="F15" s="113">
        <f>+E15/E$5*100</f>
        <v>0</v>
      </c>
      <c r="G15" s="114"/>
      <c r="H15" s="121">
        <f>+G15/G$5*100</f>
        <v>0</v>
      </c>
      <c r="I15" s="122"/>
      <c r="J15" s="115">
        <f>+I15/I$5*100</f>
        <v>0</v>
      </c>
      <c r="K15" s="102"/>
      <c r="L15" s="123" t="s">
        <v>109</v>
      </c>
      <c r="M15" s="105"/>
      <c r="N15" s="121">
        <f>+M15/M$5*100</f>
        <v>0</v>
      </c>
      <c r="O15" s="122"/>
      <c r="P15" s="113">
        <f>+O15/O$5*100</f>
        <v>0</v>
      </c>
      <c r="Q15" s="114"/>
      <c r="R15" s="121">
        <f>+Q15/Q$5*100</f>
        <v>0</v>
      </c>
      <c r="S15" s="122"/>
      <c r="T15" s="115">
        <f>+S15/S$5*100</f>
        <v>0</v>
      </c>
    </row>
    <row r="16" spans="2:20" ht="20.25" customHeight="1" x14ac:dyDescent="0.15">
      <c r="B16" s="217" t="s">
        <v>87</v>
      </c>
      <c r="C16" s="235" t="s">
        <v>142</v>
      </c>
      <c r="D16" s="236"/>
      <c r="E16" s="233" t="s">
        <v>143</v>
      </c>
      <c r="F16" s="233"/>
      <c r="G16" s="233" t="s">
        <v>144</v>
      </c>
      <c r="H16" s="233"/>
      <c r="I16" s="237" t="s">
        <v>145</v>
      </c>
      <c r="J16" s="238"/>
      <c r="K16" s="102"/>
      <c r="L16" s="239" t="s">
        <v>87</v>
      </c>
      <c r="M16" s="236" t="s">
        <v>146</v>
      </c>
      <c r="N16" s="229"/>
      <c r="O16" s="229" t="s">
        <v>147</v>
      </c>
      <c r="P16" s="229"/>
      <c r="Q16" s="229" t="s">
        <v>148</v>
      </c>
      <c r="R16" s="229"/>
      <c r="S16" s="230" t="s">
        <v>149</v>
      </c>
      <c r="T16" s="231"/>
    </row>
    <row r="17" spans="2:20" ht="20.25" customHeight="1" thickBot="1" x14ac:dyDescent="0.2">
      <c r="B17" s="218"/>
      <c r="C17" s="124" t="s">
        <v>175</v>
      </c>
      <c r="D17" s="125" t="s">
        <v>97</v>
      </c>
      <c r="E17" s="124" t="s">
        <v>175</v>
      </c>
      <c r="F17" s="125" t="s">
        <v>97</v>
      </c>
      <c r="G17" s="124" t="s">
        <v>175</v>
      </c>
      <c r="H17" s="125" t="s">
        <v>97</v>
      </c>
      <c r="I17" s="126" t="s">
        <v>175</v>
      </c>
      <c r="J17" s="127" t="s">
        <v>97</v>
      </c>
      <c r="K17" s="102"/>
      <c r="L17" s="240"/>
      <c r="M17" s="124" t="s">
        <v>175</v>
      </c>
      <c r="N17" s="125" t="s">
        <v>97</v>
      </c>
      <c r="O17" s="124" t="s">
        <v>175</v>
      </c>
      <c r="P17" s="125" t="s">
        <v>97</v>
      </c>
      <c r="Q17" s="124" t="s">
        <v>175</v>
      </c>
      <c r="R17" s="125" t="s">
        <v>97</v>
      </c>
      <c r="S17" s="126" t="s">
        <v>175</v>
      </c>
      <c r="T17" s="127" t="s">
        <v>97</v>
      </c>
    </row>
    <row r="18" spans="2:20" ht="20.25" customHeight="1" x14ac:dyDescent="0.15">
      <c r="B18" s="58" t="s">
        <v>98</v>
      </c>
      <c r="C18" s="96">
        <f t="shared" ref="C18:J18" si="14">SUM(C19:C20,C27)</f>
        <v>117</v>
      </c>
      <c r="D18" s="97">
        <f t="shared" si="14"/>
        <v>100</v>
      </c>
      <c r="E18" s="98">
        <f t="shared" si="14"/>
        <v>36455</v>
      </c>
      <c r="F18" s="99">
        <f t="shared" si="14"/>
        <v>100</v>
      </c>
      <c r="G18" s="100">
        <f t="shared" si="14"/>
        <v>61855</v>
      </c>
      <c r="H18" s="97">
        <f t="shared" si="14"/>
        <v>100.00000000000001</v>
      </c>
      <c r="I18" s="98">
        <f t="shared" si="14"/>
        <v>1429</v>
      </c>
      <c r="J18" s="101">
        <f t="shared" si="14"/>
        <v>100</v>
      </c>
      <c r="K18" s="102"/>
      <c r="L18" s="103" t="s">
        <v>98</v>
      </c>
      <c r="M18" s="96">
        <f t="shared" ref="M18:T18" si="15">SUM(M19:M20,M27)</f>
        <v>11883</v>
      </c>
      <c r="N18" s="97">
        <f t="shared" si="15"/>
        <v>100</v>
      </c>
      <c r="O18" s="98">
        <f t="shared" si="15"/>
        <v>71829</v>
      </c>
      <c r="P18" s="99">
        <f t="shared" si="15"/>
        <v>100</v>
      </c>
      <c r="Q18" s="100">
        <f t="shared" si="15"/>
        <v>5842</v>
      </c>
      <c r="R18" s="97">
        <f t="shared" si="15"/>
        <v>100</v>
      </c>
      <c r="S18" s="98">
        <f t="shared" si="15"/>
        <v>31059</v>
      </c>
      <c r="T18" s="101">
        <f t="shared" si="15"/>
        <v>100</v>
      </c>
    </row>
    <row r="19" spans="2:20" ht="20.25" customHeight="1" x14ac:dyDescent="0.15">
      <c r="B19" s="104" t="s">
        <v>132</v>
      </c>
      <c r="C19" s="105">
        <v>1</v>
      </c>
      <c r="D19" s="106">
        <f>+C19/C$18*100</f>
        <v>0.85470085470085477</v>
      </c>
      <c r="E19" s="112">
        <v>5643</v>
      </c>
      <c r="F19" s="113">
        <f t="shared" ref="F19:F24" si="16">+E19/E$18*100</f>
        <v>15.479358112741737</v>
      </c>
      <c r="G19" s="114">
        <v>4240</v>
      </c>
      <c r="H19" s="106">
        <f>+G19/G$18*100</f>
        <v>6.8547409263600354</v>
      </c>
      <c r="I19" s="107" t="s">
        <v>133</v>
      </c>
      <c r="J19" s="110" t="s">
        <v>133</v>
      </c>
      <c r="K19" s="102"/>
      <c r="L19" s="111" t="s">
        <v>132</v>
      </c>
      <c r="M19" s="105">
        <v>2006</v>
      </c>
      <c r="N19" s="106">
        <f>+M19/M$18*100</f>
        <v>16.881258941344779</v>
      </c>
      <c r="O19" s="112">
        <v>7103</v>
      </c>
      <c r="P19" s="113">
        <f t="shared" ref="P19:P28" si="17">+O19/O$18*100</f>
        <v>9.8887635913071321</v>
      </c>
      <c r="Q19" s="114">
        <v>300</v>
      </c>
      <c r="R19" s="106">
        <f>+Q19/Q$18*100</f>
        <v>5.1352276617596715</v>
      </c>
      <c r="S19" s="112">
        <v>2741</v>
      </c>
      <c r="T19" s="115">
        <f>+S19/S$18*100</f>
        <v>8.8251392511027404</v>
      </c>
    </row>
    <row r="20" spans="2:20" ht="20.25" customHeight="1" x14ac:dyDescent="0.15">
      <c r="B20" s="104" t="s">
        <v>134</v>
      </c>
      <c r="C20" s="105">
        <f>+C21+C26</f>
        <v>116</v>
      </c>
      <c r="D20" s="106">
        <f>+C20/C$18*100</f>
        <v>99.145299145299148</v>
      </c>
      <c r="E20" s="112">
        <f>+E21+E26</f>
        <v>30812</v>
      </c>
      <c r="F20" s="113">
        <f t="shared" si="16"/>
        <v>84.520641887258265</v>
      </c>
      <c r="G20" s="114">
        <f>+G21+G26</f>
        <v>57504</v>
      </c>
      <c r="H20" s="106">
        <f t="shared" ref="H20:H22" si="18">+G20/G$18*100</f>
        <v>92.965807129577243</v>
      </c>
      <c r="I20" s="112">
        <f>+I21+I26</f>
        <v>1429</v>
      </c>
      <c r="J20" s="128">
        <f t="shared" ref="J20:J21" si="19">+I20/I$18*100</f>
        <v>100</v>
      </c>
      <c r="K20" s="102"/>
      <c r="L20" s="111" t="s">
        <v>134</v>
      </c>
      <c r="M20" s="105">
        <f>+M21+M26</f>
        <v>9863</v>
      </c>
      <c r="N20" s="106">
        <f t="shared" ref="N20:N28" si="20">+M20/M$18*100</f>
        <v>83.000925692165268</v>
      </c>
      <c r="O20" s="112">
        <f>+O21+O26</f>
        <v>64595</v>
      </c>
      <c r="P20" s="113">
        <f t="shared" si="17"/>
        <v>89.928858817469276</v>
      </c>
      <c r="Q20" s="114">
        <f>+Q21+Q26</f>
        <v>5542</v>
      </c>
      <c r="R20" s="106">
        <f t="shared" ref="R20:R22" si="21">+Q20/Q$18*100</f>
        <v>94.864772338240329</v>
      </c>
      <c r="S20" s="112">
        <f>+S21+S26</f>
        <v>27662</v>
      </c>
      <c r="T20" s="115">
        <f t="shared" ref="T20:T21" si="22">+S20/S$18*100</f>
        <v>89.062751537396565</v>
      </c>
    </row>
    <row r="21" spans="2:20" ht="20.25" customHeight="1" x14ac:dyDescent="0.15">
      <c r="B21" s="104" t="s">
        <v>135</v>
      </c>
      <c r="C21" s="105">
        <f>SUM(C22:C25)</f>
        <v>113</v>
      </c>
      <c r="D21" s="106">
        <f>+C21/C$18*100</f>
        <v>96.581196581196579</v>
      </c>
      <c r="E21" s="112">
        <f>SUM(E22:E25)</f>
        <v>30710</v>
      </c>
      <c r="F21" s="113">
        <f t="shared" si="16"/>
        <v>84.24084487724592</v>
      </c>
      <c r="G21" s="114">
        <f>SUM(G22:G25)</f>
        <v>56415</v>
      </c>
      <c r="H21" s="106">
        <f t="shared" si="18"/>
        <v>91.205238056745614</v>
      </c>
      <c r="I21" s="112">
        <f>SUM(I22:I25)</f>
        <v>1403</v>
      </c>
      <c r="J21" s="115">
        <f t="shared" si="19"/>
        <v>98.180545836249124</v>
      </c>
      <c r="K21" s="102"/>
      <c r="L21" s="111" t="s">
        <v>135</v>
      </c>
      <c r="M21" s="105">
        <f>SUM(M22:M25)</f>
        <v>2654</v>
      </c>
      <c r="N21" s="106">
        <f t="shared" si="20"/>
        <v>22.334427333165024</v>
      </c>
      <c r="O21" s="112">
        <f>SUM(O22:O25)</f>
        <v>8204</v>
      </c>
      <c r="P21" s="113">
        <f t="shared" si="17"/>
        <v>11.421570674797088</v>
      </c>
      <c r="Q21" s="114">
        <f>SUM(Q22:Q25)</f>
        <v>1252</v>
      </c>
      <c r="R21" s="106">
        <f t="shared" si="21"/>
        <v>21.431016775077026</v>
      </c>
      <c r="S21" s="112">
        <f>SUM(S22:S25)</f>
        <v>22283</v>
      </c>
      <c r="T21" s="115">
        <f t="shared" si="22"/>
        <v>71.744099938826096</v>
      </c>
    </row>
    <row r="22" spans="2:20" ht="20.25" customHeight="1" x14ac:dyDescent="0.15">
      <c r="B22" s="104" t="s">
        <v>136</v>
      </c>
      <c r="C22" s="105">
        <v>113</v>
      </c>
      <c r="D22" s="106">
        <f t="shared" ref="D22:D26" si="23">+C22/C$18*100</f>
        <v>96.581196581196579</v>
      </c>
      <c r="E22" s="112">
        <v>30523</v>
      </c>
      <c r="F22" s="113">
        <f t="shared" si="16"/>
        <v>83.727883692223287</v>
      </c>
      <c r="G22" s="114">
        <v>55826</v>
      </c>
      <c r="H22" s="106">
        <f t="shared" si="18"/>
        <v>90.253011074286633</v>
      </c>
      <c r="I22" s="112">
        <v>1403</v>
      </c>
      <c r="J22" s="115">
        <f>+I22/I$18*100</f>
        <v>98.180545836249124</v>
      </c>
      <c r="K22" s="102"/>
      <c r="L22" s="111" t="s">
        <v>136</v>
      </c>
      <c r="M22" s="105">
        <v>2611</v>
      </c>
      <c r="N22" s="106">
        <f t="shared" si="20"/>
        <v>21.972565850374483</v>
      </c>
      <c r="O22" s="112">
        <v>7863</v>
      </c>
      <c r="P22" s="113">
        <f t="shared" si="17"/>
        <v>10.946832059474586</v>
      </c>
      <c r="Q22" s="114">
        <v>1252</v>
      </c>
      <c r="R22" s="106">
        <f t="shared" si="21"/>
        <v>21.431016775077026</v>
      </c>
      <c r="S22" s="112">
        <v>22150</v>
      </c>
      <c r="T22" s="115">
        <f>+S22/S$18*100</f>
        <v>71.315882674909048</v>
      </c>
    </row>
    <row r="23" spans="2:20" ht="20.25" customHeight="1" x14ac:dyDescent="0.15">
      <c r="B23" s="117" t="s">
        <v>137</v>
      </c>
      <c r="C23" s="119" t="s">
        <v>133</v>
      </c>
      <c r="D23" s="109" t="s">
        <v>133</v>
      </c>
      <c r="E23" s="112">
        <v>148</v>
      </c>
      <c r="F23" s="113">
        <f t="shared" si="16"/>
        <v>0.40597997531202851</v>
      </c>
      <c r="G23" s="114">
        <v>438</v>
      </c>
      <c r="H23" s="106">
        <f>+G23/G$18*100</f>
        <v>0.70810767116643758</v>
      </c>
      <c r="I23" s="107" t="s">
        <v>133</v>
      </c>
      <c r="J23" s="110" t="s">
        <v>133</v>
      </c>
      <c r="K23" s="102"/>
      <c r="L23" s="118" t="s">
        <v>137</v>
      </c>
      <c r="M23" s="105">
        <v>15</v>
      </c>
      <c r="N23" s="106">
        <f t="shared" si="20"/>
        <v>0.12623074981065388</v>
      </c>
      <c r="O23" s="112">
        <v>89</v>
      </c>
      <c r="P23" s="113">
        <f t="shared" si="17"/>
        <v>0.12390538640382018</v>
      </c>
      <c r="Q23" s="120" t="s">
        <v>133</v>
      </c>
      <c r="R23" s="109" t="s">
        <v>133</v>
      </c>
      <c r="S23" s="112">
        <v>118</v>
      </c>
      <c r="T23" s="115">
        <f t="shared" ref="T23:T26" si="24">+S23/S$18*100</f>
        <v>0.3799220837760392</v>
      </c>
    </row>
    <row r="24" spans="2:20" ht="20.25" customHeight="1" x14ac:dyDescent="0.15">
      <c r="B24" s="117" t="s">
        <v>138</v>
      </c>
      <c r="C24" s="119" t="s">
        <v>133</v>
      </c>
      <c r="D24" s="109" t="s">
        <v>133</v>
      </c>
      <c r="E24" s="112">
        <v>39</v>
      </c>
      <c r="F24" s="113">
        <f t="shared" si="16"/>
        <v>0.10698120971060213</v>
      </c>
      <c r="G24" s="114">
        <v>151</v>
      </c>
      <c r="H24" s="106">
        <f t="shared" ref="H24:H26" si="25">+G24/G$18*100</f>
        <v>0.244119311292539</v>
      </c>
      <c r="I24" s="107" t="s">
        <v>133</v>
      </c>
      <c r="J24" s="110" t="s">
        <v>133</v>
      </c>
      <c r="K24" s="102"/>
      <c r="L24" s="118" t="s">
        <v>138</v>
      </c>
      <c r="M24" s="105">
        <v>28</v>
      </c>
      <c r="N24" s="106">
        <f t="shared" si="20"/>
        <v>0.23563073297988724</v>
      </c>
      <c r="O24" s="112">
        <v>246</v>
      </c>
      <c r="P24" s="113">
        <f t="shared" si="17"/>
        <v>0.3424800568015704</v>
      </c>
      <c r="Q24" s="120" t="s">
        <v>133</v>
      </c>
      <c r="R24" s="109" t="s">
        <v>133</v>
      </c>
      <c r="S24" s="112">
        <v>15</v>
      </c>
      <c r="T24" s="115">
        <f t="shared" si="24"/>
        <v>4.8295180141021923E-2</v>
      </c>
    </row>
    <row r="25" spans="2:20" ht="20.25" customHeight="1" x14ac:dyDescent="0.15">
      <c r="B25" s="117" t="s">
        <v>139</v>
      </c>
      <c r="C25" s="119" t="s">
        <v>133</v>
      </c>
      <c r="D25" s="109" t="s">
        <v>133</v>
      </c>
      <c r="E25" s="107" t="s">
        <v>133</v>
      </c>
      <c r="F25" s="108" t="s">
        <v>133</v>
      </c>
      <c r="G25" s="120" t="s">
        <v>133</v>
      </c>
      <c r="H25" s="109" t="s">
        <v>133</v>
      </c>
      <c r="I25" s="107" t="s">
        <v>133</v>
      </c>
      <c r="J25" s="110" t="s">
        <v>133</v>
      </c>
      <c r="K25" s="102"/>
      <c r="L25" s="118" t="s">
        <v>139</v>
      </c>
      <c r="M25" s="119" t="s">
        <v>133</v>
      </c>
      <c r="N25" s="109" t="s">
        <v>133</v>
      </c>
      <c r="O25" s="112">
        <v>6</v>
      </c>
      <c r="P25" s="113">
        <f t="shared" si="17"/>
        <v>8.3531721171114723E-3</v>
      </c>
      <c r="Q25" s="120" t="s">
        <v>133</v>
      </c>
      <c r="R25" s="109" t="s">
        <v>133</v>
      </c>
      <c r="S25" s="107" t="s">
        <v>133</v>
      </c>
      <c r="T25" s="110" t="s">
        <v>133</v>
      </c>
    </row>
    <row r="26" spans="2:20" ht="20.25" customHeight="1" x14ac:dyDescent="0.15">
      <c r="B26" s="104" t="s">
        <v>140</v>
      </c>
      <c r="C26" s="105">
        <v>3</v>
      </c>
      <c r="D26" s="106">
        <f t="shared" si="23"/>
        <v>2.5641025641025639</v>
      </c>
      <c r="E26" s="112">
        <v>102</v>
      </c>
      <c r="F26" s="113">
        <f>+E26/E$18*100</f>
        <v>0.27979701001234397</v>
      </c>
      <c r="G26" s="114">
        <v>1089</v>
      </c>
      <c r="H26" s="106">
        <f t="shared" si="25"/>
        <v>1.7605690728316223</v>
      </c>
      <c r="I26" s="112">
        <v>26</v>
      </c>
      <c r="J26" s="115">
        <f>+I26/I$18*100</f>
        <v>1.819454163750875</v>
      </c>
      <c r="K26" s="102"/>
      <c r="L26" s="111" t="s">
        <v>140</v>
      </c>
      <c r="M26" s="105">
        <v>7209</v>
      </c>
      <c r="N26" s="106">
        <f t="shared" si="20"/>
        <v>60.666498359000251</v>
      </c>
      <c r="O26" s="112">
        <v>56391</v>
      </c>
      <c r="P26" s="113">
        <f t="shared" si="17"/>
        <v>78.507288142672181</v>
      </c>
      <c r="Q26" s="114">
        <v>4290</v>
      </c>
      <c r="R26" s="106">
        <f t="shared" ref="R26" si="26">+Q26/Q$18*100</f>
        <v>73.433755563163302</v>
      </c>
      <c r="S26" s="112">
        <v>5379</v>
      </c>
      <c r="T26" s="115">
        <f t="shared" si="24"/>
        <v>17.318651598570462</v>
      </c>
    </row>
    <row r="27" spans="2:20" ht="20.25" customHeight="1" thickBot="1" x14ac:dyDescent="0.2">
      <c r="B27" s="104" t="s">
        <v>141</v>
      </c>
      <c r="C27" s="119" t="s">
        <v>133</v>
      </c>
      <c r="D27" s="109" t="s">
        <v>133</v>
      </c>
      <c r="E27" s="107" t="s">
        <v>133</v>
      </c>
      <c r="F27" s="108" t="s">
        <v>133</v>
      </c>
      <c r="G27" s="114">
        <v>111</v>
      </c>
      <c r="H27" s="106">
        <f>+G27/G$18*100</f>
        <v>0.17945194406272735</v>
      </c>
      <c r="I27" s="107" t="s">
        <v>133</v>
      </c>
      <c r="J27" s="110" t="s">
        <v>133</v>
      </c>
      <c r="K27" s="102"/>
      <c r="L27" s="111" t="s">
        <v>141</v>
      </c>
      <c r="M27" s="105">
        <v>14</v>
      </c>
      <c r="N27" s="106">
        <f>+M27/M$18*100</f>
        <v>0.11781536648994362</v>
      </c>
      <c r="O27" s="112">
        <v>131</v>
      </c>
      <c r="P27" s="113">
        <f>+O27/O$18*100</f>
        <v>0.1823775912236005</v>
      </c>
      <c r="Q27" s="120" t="s">
        <v>133</v>
      </c>
      <c r="R27" s="109" t="s">
        <v>133</v>
      </c>
      <c r="S27" s="112">
        <v>656</v>
      </c>
      <c r="T27" s="115">
        <f>+S27/S$18*100</f>
        <v>2.1121092115006923</v>
      </c>
    </row>
    <row r="28" spans="2:20" ht="18.75" hidden="1" customHeight="1" thickBot="1" x14ac:dyDescent="0.2">
      <c r="B28" s="81" t="s">
        <v>109</v>
      </c>
      <c r="C28" s="129"/>
      <c r="D28" s="121">
        <f>+C28/C$18*100</f>
        <v>0</v>
      </c>
      <c r="E28" s="122"/>
      <c r="F28" s="130">
        <f>+E28/E$18*100</f>
        <v>0</v>
      </c>
      <c r="G28" s="131"/>
      <c r="H28" s="121">
        <f>+G28/G$18*100</f>
        <v>0</v>
      </c>
      <c r="I28" s="122"/>
      <c r="J28" s="132">
        <f>+I28/I$18*100</f>
        <v>0</v>
      </c>
      <c r="K28" s="102"/>
      <c r="L28" s="133" t="s">
        <v>109</v>
      </c>
      <c r="M28" s="129"/>
      <c r="N28" s="121">
        <f t="shared" si="20"/>
        <v>0</v>
      </c>
      <c r="O28" s="122"/>
      <c r="P28" s="130">
        <f t="shared" si="17"/>
        <v>0</v>
      </c>
      <c r="Q28" s="131"/>
      <c r="R28" s="121">
        <f>+Q28/Q$18*100</f>
        <v>0</v>
      </c>
      <c r="S28" s="122"/>
      <c r="T28" s="132">
        <f>+S28/S$18*100</f>
        <v>0</v>
      </c>
    </row>
    <row r="29" spans="2:20" ht="20.25" customHeight="1" x14ac:dyDescent="0.15">
      <c r="B29" s="217" t="s">
        <v>87</v>
      </c>
      <c r="C29" s="232" t="s">
        <v>150</v>
      </c>
      <c r="D29" s="233"/>
      <c r="E29" s="233" t="s">
        <v>151</v>
      </c>
      <c r="F29" s="233"/>
      <c r="G29" s="233" t="s">
        <v>152</v>
      </c>
      <c r="H29" s="233"/>
      <c r="I29" s="233" t="s">
        <v>153</v>
      </c>
      <c r="J29" s="234"/>
      <c r="K29" s="102"/>
      <c r="L29" s="134"/>
      <c r="M29" s="135"/>
      <c r="N29" s="135"/>
      <c r="O29" s="135"/>
      <c r="P29" s="135"/>
      <c r="Q29" s="135"/>
      <c r="R29" s="135"/>
      <c r="S29" s="135"/>
      <c r="T29" s="135"/>
    </row>
    <row r="30" spans="2:20" ht="20.25" customHeight="1" thickBot="1" x14ac:dyDescent="0.2">
      <c r="B30" s="218"/>
      <c r="C30" s="124" t="s">
        <v>175</v>
      </c>
      <c r="D30" s="125" t="s">
        <v>97</v>
      </c>
      <c r="E30" s="124" t="s">
        <v>175</v>
      </c>
      <c r="F30" s="125" t="s">
        <v>97</v>
      </c>
      <c r="G30" s="124" t="s">
        <v>175</v>
      </c>
      <c r="H30" s="125" t="s">
        <v>97</v>
      </c>
      <c r="I30" s="126" t="s">
        <v>175</v>
      </c>
      <c r="J30" s="127" t="s">
        <v>97</v>
      </c>
      <c r="K30" s="102"/>
      <c r="L30" s="136"/>
      <c r="M30" s="137"/>
      <c r="N30" s="137"/>
      <c r="O30" s="137"/>
      <c r="P30" s="137"/>
      <c r="Q30" s="137"/>
      <c r="R30" s="137"/>
      <c r="S30" s="137"/>
      <c r="T30" s="137"/>
    </row>
    <row r="31" spans="2:20" ht="20.25" customHeight="1" x14ac:dyDescent="0.15">
      <c r="B31" s="138" t="s">
        <v>98</v>
      </c>
      <c r="C31" s="139">
        <f t="shared" ref="C31:J31" si="27">SUM(C32:C33,C40)</f>
        <v>6581</v>
      </c>
      <c r="D31" s="140">
        <f t="shared" si="27"/>
        <v>100</v>
      </c>
      <c r="E31" s="141">
        <f t="shared" si="27"/>
        <v>21890</v>
      </c>
      <c r="F31" s="142">
        <f t="shared" si="27"/>
        <v>100</v>
      </c>
      <c r="G31" s="143">
        <f t="shared" si="27"/>
        <v>96565</v>
      </c>
      <c r="H31" s="140">
        <f t="shared" si="27"/>
        <v>100</v>
      </c>
      <c r="I31" s="141">
        <f t="shared" si="27"/>
        <v>10762</v>
      </c>
      <c r="J31" s="144">
        <f t="shared" si="27"/>
        <v>100</v>
      </c>
      <c r="K31" s="102"/>
      <c r="L31" s="137"/>
      <c r="M31" s="105"/>
      <c r="N31" s="145"/>
      <c r="O31" s="105"/>
      <c r="P31" s="145"/>
      <c r="Q31" s="105"/>
      <c r="R31" s="145"/>
      <c r="S31" s="105"/>
      <c r="T31" s="145"/>
    </row>
    <row r="32" spans="2:20" ht="20.25" customHeight="1" x14ac:dyDescent="0.15">
      <c r="B32" s="104" t="s">
        <v>132</v>
      </c>
      <c r="C32" s="105">
        <v>65</v>
      </c>
      <c r="D32" s="106">
        <f t="shared" ref="D32:D41" si="28">+C32/C$31*100</f>
        <v>0.98769184014587452</v>
      </c>
      <c r="E32" s="112">
        <v>259</v>
      </c>
      <c r="F32" s="113">
        <f t="shared" ref="F32:F41" si="29">+E32/E$31*100</f>
        <v>1.1831886706258565</v>
      </c>
      <c r="G32" s="114">
        <v>17825</v>
      </c>
      <c r="H32" s="106">
        <f>+G32/G$31*100</f>
        <v>18.459069020866771</v>
      </c>
      <c r="I32" s="112">
        <v>218</v>
      </c>
      <c r="J32" s="115">
        <f>+I32/I$31*100</f>
        <v>2.0256457907452146</v>
      </c>
      <c r="K32" s="102"/>
      <c r="L32" s="137"/>
      <c r="M32" s="105"/>
      <c r="N32" s="146"/>
      <c r="O32" s="105"/>
      <c r="P32" s="146"/>
      <c r="Q32" s="105"/>
      <c r="R32" s="146"/>
      <c r="S32" s="105"/>
      <c r="T32" s="146"/>
    </row>
    <row r="33" spans="2:20" ht="20.25" customHeight="1" x14ac:dyDescent="0.15">
      <c r="B33" s="104" t="s">
        <v>134</v>
      </c>
      <c r="C33" s="105">
        <f>+C34+C39</f>
        <v>6516</v>
      </c>
      <c r="D33" s="106">
        <f t="shared" si="28"/>
        <v>99.012308159854129</v>
      </c>
      <c r="E33" s="112">
        <f>+E34+E39</f>
        <v>21600</v>
      </c>
      <c r="F33" s="113">
        <f t="shared" si="29"/>
        <v>98.675194152581085</v>
      </c>
      <c r="G33" s="114">
        <f>+G34+G39</f>
        <v>78480</v>
      </c>
      <c r="H33" s="106">
        <f t="shared" ref="H33:H35" si="30">+G33/G$31*100</f>
        <v>81.271682286542742</v>
      </c>
      <c r="I33" s="112">
        <f>+I34+I39</f>
        <v>10536</v>
      </c>
      <c r="J33" s="115">
        <f t="shared" ref="J33:J35" si="31">+I33/I$31*100</f>
        <v>97.900018583906331</v>
      </c>
      <c r="K33" s="102"/>
      <c r="L33" s="137"/>
      <c r="M33" s="105"/>
      <c r="N33" s="146"/>
      <c r="O33" s="105"/>
      <c r="P33" s="146"/>
      <c r="Q33" s="105"/>
      <c r="R33" s="146"/>
      <c r="S33" s="105"/>
      <c r="T33" s="146"/>
    </row>
    <row r="34" spans="2:20" ht="20.25" customHeight="1" x14ac:dyDescent="0.15">
      <c r="B34" s="104" t="s">
        <v>135</v>
      </c>
      <c r="C34" s="105">
        <f>SUM(C35:C38)</f>
        <v>6377</v>
      </c>
      <c r="D34" s="106">
        <f t="shared" si="28"/>
        <v>96.900167147849871</v>
      </c>
      <c r="E34" s="112">
        <f>SUM(E35:E38)</f>
        <v>21411</v>
      </c>
      <c r="F34" s="113">
        <f t="shared" si="29"/>
        <v>97.811786203745996</v>
      </c>
      <c r="G34" s="114">
        <f>SUM(G35:G38)</f>
        <v>73578</v>
      </c>
      <c r="H34" s="106">
        <f t="shared" si="30"/>
        <v>76.195308859317549</v>
      </c>
      <c r="I34" s="112">
        <f>SUM(I35:I38)</f>
        <v>7849</v>
      </c>
      <c r="J34" s="115">
        <f t="shared" si="31"/>
        <v>72.932540419996286</v>
      </c>
      <c r="K34" s="102"/>
      <c r="L34" s="137"/>
      <c r="M34" s="105"/>
      <c r="N34" s="146"/>
      <c r="O34" s="105"/>
      <c r="P34" s="146"/>
      <c r="Q34" s="105"/>
      <c r="R34" s="146"/>
      <c r="S34" s="105"/>
      <c r="T34" s="146"/>
    </row>
    <row r="35" spans="2:20" ht="20.25" customHeight="1" x14ac:dyDescent="0.15">
      <c r="B35" s="104" t="s">
        <v>136</v>
      </c>
      <c r="C35" s="105">
        <v>6375</v>
      </c>
      <c r="D35" s="106">
        <f t="shared" si="28"/>
        <v>96.869776629691543</v>
      </c>
      <c r="E35" s="112">
        <v>21391</v>
      </c>
      <c r="F35" s="113">
        <f t="shared" si="29"/>
        <v>97.720420283234361</v>
      </c>
      <c r="G35" s="114">
        <v>72560</v>
      </c>
      <c r="H35" s="106">
        <f t="shared" si="30"/>
        <v>75.141096670636358</v>
      </c>
      <c r="I35" s="112">
        <v>7748</v>
      </c>
      <c r="J35" s="115">
        <f t="shared" si="31"/>
        <v>71.994053149972132</v>
      </c>
      <c r="K35" s="102"/>
      <c r="L35" s="137"/>
      <c r="M35" s="105"/>
      <c r="N35" s="146"/>
      <c r="O35" s="105"/>
      <c r="P35" s="146"/>
      <c r="Q35" s="105"/>
      <c r="R35" s="146"/>
      <c r="S35" s="105"/>
      <c r="T35" s="146"/>
    </row>
    <row r="36" spans="2:20" ht="20.25" customHeight="1" x14ac:dyDescent="0.15">
      <c r="B36" s="117" t="s">
        <v>137</v>
      </c>
      <c r="C36" s="119" t="s">
        <v>133</v>
      </c>
      <c r="D36" s="109" t="s">
        <v>133</v>
      </c>
      <c r="E36" s="107" t="s">
        <v>133</v>
      </c>
      <c r="F36" s="108" t="s">
        <v>133</v>
      </c>
      <c r="G36" s="114">
        <v>883</v>
      </c>
      <c r="H36" s="106">
        <f>+G36/G$31*100</f>
        <v>0.91440998291306363</v>
      </c>
      <c r="I36" s="112">
        <v>6</v>
      </c>
      <c r="J36" s="115">
        <f>+I36/I$31*100</f>
        <v>5.575171901133618E-2</v>
      </c>
      <c r="K36" s="102"/>
      <c r="L36" s="137"/>
      <c r="M36" s="105"/>
      <c r="N36" s="146"/>
      <c r="O36" s="105"/>
      <c r="P36" s="146"/>
      <c r="Q36" s="105"/>
      <c r="R36" s="146"/>
      <c r="S36" s="105"/>
      <c r="T36" s="146"/>
    </row>
    <row r="37" spans="2:20" ht="20.25" customHeight="1" x14ac:dyDescent="0.15">
      <c r="B37" s="117" t="s">
        <v>138</v>
      </c>
      <c r="C37" s="105">
        <v>2</v>
      </c>
      <c r="D37" s="106">
        <f t="shared" si="28"/>
        <v>3.0390518158334601E-2</v>
      </c>
      <c r="E37" s="112">
        <v>10</v>
      </c>
      <c r="F37" s="113">
        <f t="shared" si="29"/>
        <v>4.5682960255824578E-2</v>
      </c>
      <c r="G37" s="114">
        <v>132</v>
      </c>
      <c r="H37" s="106">
        <f>+G37/G$31*100</f>
        <v>0.1366954900843991</v>
      </c>
      <c r="I37" s="112">
        <v>26</v>
      </c>
      <c r="J37" s="115">
        <f t="shared" ref="J37:J39" si="32">+I37/I$31*100</f>
        <v>0.24159078238245676</v>
      </c>
      <c r="K37" s="102"/>
      <c r="L37" s="137"/>
      <c r="M37" s="105"/>
      <c r="N37" s="146"/>
      <c r="O37" s="105"/>
      <c r="P37" s="146"/>
      <c r="Q37" s="105"/>
      <c r="R37" s="146"/>
      <c r="S37" s="105"/>
      <c r="T37" s="146"/>
    </row>
    <row r="38" spans="2:20" ht="20.25" customHeight="1" x14ac:dyDescent="0.15">
      <c r="B38" s="117" t="s">
        <v>139</v>
      </c>
      <c r="C38" s="119" t="s">
        <v>133</v>
      </c>
      <c r="D38" s="109" t="s">
        <v>133</v>
      </c>
      <c r="E38" s="112">
        <v>10</v>
      </c>
      <c r="F38" s="113">
        <f t="shared" si="29"/>
        <v>4.5682960255824578E-2</v>
      </c>
      <c r="G38" s="114">
        <v>3</v>
      </c>
      <c r="H38" s="106">
        <f t="shared" ref="H38:H40" si="33">+G38/G$31*100</f>
        <v>3.1067156837363435E-3</v>
      </c>
      <c r="I38" s="112">
        <v>69</v>
      </c>
      <c r="J38" s="115">
        <f t="shared" si="32"/>
        <v>0.64114476863036618</v>
      </c>
      <c r="K38" s="102"/>
      <c r="L38" s="137"/>
      <c r="M38" s="105"/>
      <c r="N38" s="146"/>
      <c r="O38" s="105"/>
      <c r="P38" s="146"/>
      <c r="Q38" s="105"/>
      <c r="R38" s="146"/>
      <c r="S38" s="105"/>
      <c r="T38" s="146"/>
    </row>
    <row r="39" spans="2:20" ht="20.25" customHeight="1" x14ac:dyDescent="0.15">
      <c r="B39" s="104" t="s">
        <v>140</v>
      </c>
      <c r="C39" s="105">
        <v>139</v>
      </c>
      <c r="D39" s="106">
        <f t="shared" si="28"/>
        <v>2.1121410120042547</v>
      </c>
      <c r="E39" s="112">
        <v>189</v>
      </c>
      <c r="F39" s="113">
        <f t="shared" si="29"/>
        <v>0.86340794883508454</v>
      </c>
      <c r="G39" s="114">
        <v>4902</v>
      </c>
      <c r="H39" s="106">
        <f t="shared" si="33"/>
        <v>5.0763734272251853</v>
      </c>
      <c r="I39" s="112">
        <v>2687</v>
      </c>
      <c r="J39" s="115">
        <f t="shared" si="32"/>
        <v>24.967478163910055</v>
      </c>
      <c r="K39" s="102"/>
      <c r="L39" s="137"/>
      <c r="M39" s="105"/>
      <c r="N39" s="146"/>
      <c r="O39" s="105"/>
      <c r="P39" s="146"/>
      <c r="Q39" s="105"/>
      <c r="R39" s="146"/>
      <c r="S39" s="105"/>
      <c r="T39" s="146"/>
    </row>
    <row r="40" spans="2:20" ht="20.25" customHeight="1" thickBot="1" x14ac:dyDescent="0.2">
      <c r="B40" s="147" t="s">
        <v>141</v>
      </c>
      <c r="C40" s="148" t="s">
        <v>133</v>
      </c>
      <c r="D40" s="149" t="s">
        <v>133</v>
      </c>
      <c r="E40" s="122">
        <v>31</v>
      </c>
      <c r="F40" s="130">
        <f t="shared" si="29"/>
        <v>0.14161717679305619</v>
      </c>
      <c r="G40" s="131">
        <v>260</v>
      </c>
      <c r="H40" s="121">
        <f t="shared" si="33"/>
        <v>0.26924869259048312</v>
      </c>
      <c r="I40" s="122">
        <v>8</v>
      </c>
      <c r="J40" s="132">
        <f>+I40/I$31*100</f>
        <v>7.4335625348448245E-2</v>
      </c>
      <c r="K40" s="102"/>
      <c r="L40" s="137"/>
      <c r="M40" s="105"/>
      <c r="N40" s="146"/>
      <c r="O40" s="105"/>
      <c r="P40" s="146"/>
      <c r="Q40" s="105"/>
      <c r="R40" s="146"/>
      <c r="S40" s="105"/>
      <c r="T40" s="146"/>
    </row>
    <row r="41" spans="2:20" ht="18.75" hidden="1" customHeight="1" thickBot="1" x14ac:dyDescent="0.2">
      <c r="B41" s="81" t="s">
        <v>109</v>
      </c>
      <c r="C41" s="87"/>
      <c r="D41" s="78">
        <f t="shared" si="28"/>
        <v>0</v>
      </c>
      <c r="E41" s="79"/>
      <c r="F41" s="84">
        <f t="shared" si="29"/>
        <v>0</v>
      </c>
      <c r="G41" s="85"/>
      <c r="H41" s="78">
        <f>+G41/G$31*100</f>
        <v>0</v>
      </c>
      <c r="I41" s="79"/>
      <c r="J41" s="86">
        <f>+I41/I$31*100</f>
        <v>0</v>
      </c>
      <c r="L41" s="94"/>
      <c r="M41" s="66"/>
      <c r="N41" s="93"/>
      <c r="O41" s="66"/>
      <c r="P41" s="93"/>
      <c r="Q41" s="66"/>
      <c r="R41" s="93"/>
      <c r="S41" s="66"/>
      <c r="T41" s="93"/>
    </row>
    <row r="42" spans="2:20" ht="18" customHeight="1" x14ac:dyDescent="0.15">
      <c r="B42" s="213" t="s">
        <v>122</v>
      </c>
      <c r="C42" s="213"/>
      <c r="D42" s="213"/>
      <c r="E42" s="213"/>
      <c r="F42" s="213"/>
      <c r="G42" s="213"/>
      <c r="H42" s="213"/>
      <c r="I42" s="213"/>
      <c r="J42" s="213"/>
      <c r="L42" s="213"/>
      <c r="M42" s="213"/>
      <c r="N42" s="213"/>
      <c r="O42" s="213"/>
      <c r="P42" s="213"/>
      <c r="Q42" s="213"/>
      <c r="R42" s="213"/>
      <c r="S42" s="213"/>
      <c r="T42" s="213"/>
    </row>
  </sheetData>
  <mergeCells count="29">
    <mergeCell ref="H2:J2"/>
    <mergeCell ref="R2:T2"/>
    <mergeCell ref="B3:B4"/>
    <mergeCell ref="C3:D3"/>
    <mergeCell ref="E3:F3"/>
    <mergeCell ref="G3:H3"/>
    <mergeCell ref="I3:J3"/>
    <mergeCell ref="L3:L4"/>
    <mergeCell ref="M3:N3"/>
    <mergeCell ref="O3:P3"/>
    <mergeCell ref="Q3:R3"/>
    <mergeCell ref="S3:T3"/>
    <mergeCell ref="B16:B17"/>
    <mergeCell ref="C16:D16"/>
    <mergeCell ref="E16:F16"/>
    <mergeCell ref="G16:H16"/>
    <mergeCell ref="I16:J16"/>
    <mergeCell ref="L16:L17"/>
    <mergeCell ref="M16:N16"/>
    <mergeCell ref="O16:P16"/>
    <mergeCell ref="B42:J42"/>
    <mergeCell ref="L42:T42"/>
    <mergeCell ref="Q16:R16"/>
    <mergeCell ref="S16:T16"/>
    <mergeCell ref="B29:B30"/>
    <mergeCell ref="C29:D29"/>
    <mergeCell ref="E29:F29"/>
    <mergeCell ref="G29:H29"/>
    <mergeCell ref="I29:J29"/>
  </mergeCells>
  <phoneticPr fontId="2"/>
  <pageMargins left="0.74803149606299213" right="0.70866141732283472" top="0.74803149606299213" bottom="0.74803149606299213" header="0.31496062992125984" footer="0.31496062992125984"/>
  <pageSetup paperSize="9" scale="92" firstPageNumber="53" orientation="portrait" useFirstPageNumber="1" horizontalDpi="300" verticalDpi="300" r:id="rId1"/>
  <headerFooter>
    <oddFooter>&amp;C&amp;"ＭＳ 明朝,標準"&amp;12- &amp;P -</oddFooter>
  </headerFooter>
  <colBreaks count="1" manualBreakCount="1">
    <brk id="10" max="4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F20"/>
  <sheetViews>
    <sheetView view="pageBreakPreview" topLeftCell="A16" zoomScale="115" zoomScaleNormal="100" zoomScaleSheetLayoutView="115" workbookViewId="0"/>
  </sheetViews>
  <sheetFormatPr defaultRowHeight="13.5" x14ac:dyDescent="0.15"/>
  <cols>
    <col min="1" max="1" width="1.125" style="51" customWidth="1"/>
    <col min="2" max="2" width="3.375" style="51" customWidth="1"/>
    <col min="3" max="3" width="15.625" style="51" customWidth="1"/>
    <col min="4" max="4" width="9" style="51" customWidth="1"/>
    <col min="5" max="5" width="7.125" style="51" customWidth="1"/>
    <col min="6" max="6" width="9.75" style="51" customWidth="1"/>
    <col min="7" max="7" width="7.125" style="51" customWidth="1"/>
    <col min="8" max="8" width="9.125" style="51" customWidth="1"/>
    <col min="9" max="9" width="7.125" style="51" customWidth="1"/>
    <col min="10" max="10" width="9.75" style="51" customWidth="1"/>
    <col min="11" max="11" width="7.125" style="51" customWidth="1"/>
    <col min="12" max="12" width="1.125" style="51" customWidth="1"/>
    <col min="13" max="13" width="3.375" style="51" customWidth="1"/>
    <col min="14" max="14" width="15.625" style="51" customWidth="1"/>
    <col min="15" max="15" width="9" style="51" customWidth="1"/>
    <col min="16" max="16" width="7.125" style="51" customWidth="1"/>
    <col min="17" max="17" width="9.625" style="51" customWidth="1"/>
    <col min="18" max="18" width="7.125" style="51" customWidth="1"/>
    <col min="19" max="19" width="9.125" style="51" customWidth="1"/>
    <col min="20" max="20" width="7.125" style="51" customWidth="1"/>
    <col min="21" max="21" width="9.625" style="51" customWidth="1"/>
    <col min="22" max="22" width="7.125" style="51" customWidth="1"/>
    <col min="23" max="23" width="1.125" style="51" customWidth="1"/>
    <col min="24" max="24" width="3.375" style="51" customWidth="1"/>
    <col min="25" max="25" width="15.625" style="51" customWidth="1"/>
    <col min="26" max="26" width="9" style="51" customWidth="1"/>
    <col min="27" max="27" width="7.125" style="51" customWidth="1"/>
    <col min="28" max="28" width="9.625" style="51" customWidth="1"/>
    <col min="29" max="29" width="7.125" style="51" customWidth="1"/>
    <col min="30" max="30" width="9.125" style="51" customWidth="1"/>
    <col min="31" max="31" width="7.125" style="51" customWidth="1"/>
    <col min="32" max="32" width="9.625" style="51" customWidth="1"/>
    <col min="33" max="33" width="7.125" style="51" customWidth="1"/>
    <col min="34" max="34" width="1.125" style="51" customWidth="1"/>
    <col min="35" max="35" width="3.375" style="51" customWidth="1"/>
    <col min="36" max="36" width="15.625" style="51" customWidth="1"/>
    <col min="37" max="37" width="9" style="51" customWidth="1"/>
    <col min="38" max="38" width="7.125" style="51" customWidth="1"/>
    <col min="39" max="39" width="9.625" style="51" customWidth="1"/>
    <col min="40" max="40" width="7.125" style="51" customWidth="1"/>
    <col min="41" max="41" width="9.125" style="51" customWidth="1"/>
    <col min="42" max="42" width="7.125" style="51" customWidth="1"/>
    <col min="43" max="43" width="9.625" style="51" customWidth="1"/>
    <col min="44" max="44" width="7.125" style="51" customWidth="1"/>
    <col min="45" max="45" width="1.125" style="51" customWidth="1"/>
    <col min="46" max="46" width="3.375" style="51" customWidth="1"/>
    <col min="47" max="47" width="15.625" style="51" customWidth="1"/>
    <col min="48" max="48" width="9" style="51" customWidth="1"/>
    <col min="49" max="49" width="7.125" style="51" customWidth="1"/>
    <col min="50" max="50" width="9.625" style="51" customWidth="1"/>
    <col min="51" max="51" width="7.125" style="51" customWidth="1"/>
    <col min="52" max="52" width="9.125" style="51" customWidth="1"/>
    <col min="53" max="53" width="7.125" style="51" customWidth="1"/>
    <col min="54" max="54" width="9.625" style="51" customWidth="1"/>
    <col min="55" max="55" width="7.125" style="51" customWidth="1"/>
    <col min="56" max="56" width="1.125" style="51" customWidth="1"/>
    <col min="57" max="57" width="3.375" style="51" customWidth="1"/>
    <col min="58" max="58" width="15.625" style="51" customWidth="1"/>
    <col min="59" max="59" width="9" style="51" customWidth="1"/>
    <col min="60" max="60" width="7.125" style="51" customWidth="1"/>
    <col min="61" max="61" width="9.625" style="51" customWidth="1"/>
    <col min="62" max="62" width="7.125" style="51" customWidth="1"/>
    <col min="63" max="63" width="9.125" style="51" customWidth="1"/>
    <col min="64" max="64" width="7.125" style="51" customWidth="1"/>
    <col min="65" max="65" width="9.625" style="51" customWidth="1"/>
    <col min="66" max="66" width="7.125" style="51" customWidth="1"/>
    <col min="67" max="67" width="1.125" style="51" customWidth="1"/>
    <col min="68" max="68" width="3.375" style="51" customWidth="1"/>
    <col min="69" max="69" width="15.625" style="51" customWidth="1"/>
    <col min="70" max="70" width="9" style="51" customWidth="1"/>
    <col min="71" max="71" width="7.125" style="51" customWidth="1"/>
    <col min="72" max="72" width="9.625" style="51" customWidth="1"/>
    <col min="73" max="73" width="7.125" style="51" customWidth="1"/>
    <col min="74" max="74" width="9.125" style="51" customWidth="1"/>
    <col min="75" max="75" width="7.125" style="51" customWidth="1"/>
    <col min="76" max="76" width="9.625" style="51" customWidth="1"/>
    <col min="77" max="77" width="7.125" style="51" customWidth="1"/>
    <col min="78" max="78" width="1.125" style="51" customWidth="1"/>
    <col min="79" max="79" width="3.375" style="51" customWidth="1"/>
    <col min="80" max="80" width="15.625" style="51" customWidth="1"/>
    <col min="81" max="81" width="9" style="51" customWidth="1"/>
    <col min="82" max="82" width="7.125" style="51" customWidth="1"/>
    <col min="83" max="83" width="9.625" style="51" customWidth="1"/>
    <col min="84" max="84" width="7.125" style="51" customWidth="1"/>
    <col min="85" max="85" width="9.125" style="51" customWidth="1"/>
    <col min="86" max="86" width="7.125" style="51" customWidth="1"/>
    <col min="87" max="87" width="9.625" style="51" customWidth="1"/>
    <col min="88" max="88" width="7.125" style="51" customWidth="1"/>
    <col min="89" max="89" width="1.125" style="51" customWidth="1"/>
    <col min="90" max="90" width="3.375" style="51" customWidth="1"/>
    <col min="91" max="91" width="15.625" style="51" customWidth="1"/>
    <col min="92" max="92" width="9" style="51" customWidth="1"/>
    <col min="93" max="93" width="7.125" style="51" customWidth="1"/>
    <col min="94" max="94" width="9.625" style="51" customWidth="1"/>
    <col min="95" max="95" width="7.125" style="51" customWidth="1"/>
    <col min="96" max="96" width="9.125" style="51" customWidth="1"/>
    <col min="97" max="97" width="7.125" style="51" customWidth="1"/>
    <col min="98" max="98" width="9.625" style="51" customWidth="1"/>
    <col min="99" max="99" width="7.125" style="51" customWidth="1"/>
    <col min="100" max="100" width="1.125" style="51" customWidth="1"/>
    <col min="101" max="101" width="3.375" style="51" customWidth="1"/>
    <col min="102" max="102" width="15.625" style="51" customWidth="1"/>
    <col min="103" max="103" width="9" style="51" customWidth="1"/>
    <col min="104" max="104" width="7.125" style="51" customWidth="1"/>
    <col min="105" max="105" width="9.625" style="51" customWidth="1"/>
    <col min="106" max="106" width="7.125" style="51" customWidth="1"/>
    <col min="107" max="107" width="9.125" style="51" customWidth="1"/>
    <col min="108" max="108" width="7.125" style="51" customWidth="1"/>
    <col min="109" max="109" width="9.625" style="51" customWidth="1"/>
    <col min="110" max="110" width="7.125" style="51" customWidth="1"/>
    <col min="111" max="16384" width="9" style="51"/>
  </cols>
  <sheetData>
    <row r="1" spans="2:110" ht="24" customHeight="1" x14ac:dyDescent="0.15">
      <c r="B1" s="50" t="s">
        <v>176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 t="s">
        <v>177</v>
      </c>
      <c r="X1" s="50" t="s">
        <v>177</v>
      </c>
      <c r="AI1" s="50" t="s">
        <v>177</v>
      </c>
      <c r="AT1" s="50" t="s">
        <v>177</v>
      </c>
      <c r="BE1" s="50" t="s">
        <v>177</v>
      </c>
      <c r="BP1" s="50" t="s">
        <v>177</v>
      </c>
      <c r="CA1" s="50" t="s">
        <v>177</v>
      </c>
      <c r="CL1" s="50" t="s">
        <v>177</v>
      </c>
      <c r="CW1" s="50" t="s">
        <v>177</v>
      </c>
    </row>
    <row r="2" spans="2:110" ht="22.5" customHeight="1" thickBot="1" x14ac:dyDescent="0.2">
      <c r="I2" s="226" t="s">
        <v>178</v>
      </c>
      <c r="J2" s="226"/>
      <c r="K2" s="226"/>
      <c r="T2" s="226" t="s">
        <v>178</v>
      </c>
      <c r="U2" s="226"/>
      <c r="V2" s="226"/>
      <c r="AE2" s="226" t="s">
        <v>178</v>
      </c>
      <c r="AF2" s="226"/>
      <c r="AG2" s="226"/>
      <c r="AP2" s="226" t="s">
        <v>178</v>
      </c>
      <c r="AQ2" s="226"/>
      <c r="AR2" s="226"/>
      <c r="BA2" s="226" t="s">
        <v>178</v>
      </c>
      <c r="BB2" s="226"/>
      <c r="BC2" s="226"/>
      <c r="BL2" s="226" t="s">
        <v>178</v>
      </c>
      <c r="BM2" s="226"/>
      <c r="BN2" s="226"/>
      <c r="BW2" s="226" t="s">
        <v>178</v>
      </c>
      <c r="BX2" s="226"/>
      <c r="BY2" s="226"/>
      <c r="CH2" s="226" t="s">
        <v>178</v>
      </c>
      <c r="CI2" s="226"/>
      <c r="CJ2" s="226"/>
      <c r="CS2" s="226" t="s">
        <v>178</v>
      </c>
      <c r="CT2" s="226"/>
      <c r="CU2" s="226"/>
      <c r="DD2" s="226" t="s">
        <v>178</v>
      </c>
      <c r="DE2" s="226"/>
      <c r="DF2" s="226"/>
    </row>
    <row r="3" spans="2:110" ht="30.75" customHeight="1" x14ac:dyDescent="0.15">
      <c r="B3" s="251"/>
      <c r="C3" s="252"/>
      <c r="D3" s="257" t="s">
        <v>179</v>
      </c>
      <c r="E3" s="258"/>
      <c r="F3" s="258"/>
      <c r="G3" s="258"/>
      <c r="H3" s="259" t="s">
        <v>180</v>
      </c>
      <c r="I3" s="258"/>
      <c r="J3" s="258"/>
      <c r="K3" s="260"/>
      <c r="M3" s="251"/>
      <c r="N3" s="252"/>
      <c r="O3" s="257" t="s">
        <v>181</v>
      </c>
      <c r="P3" s="258"/>
      <c r="Q3" s="258"/>
      <c r="R3" s="258"/>
      <c r="S3" s="259" t="s">
        <v>182</v>
      </c>
      <c r="T3" s="258"/>
      <c r="U3" s="258"/>
      <c r="V3" s="260"/>
      <c r="X3" s="251"/>
      <c r="Y3" s="252"/>
      <c r="Z3" s="257" t="s">
        <v>183</v>
      </c>
      <c r="AA3" s="258"/>
      <c r="AB3" s="258"/>
      <c r="AC3" s="258"/>
      <c r="AD3" s="259" t="s">
        <v>184</v>
      </c>
      <c r="AE3" s="258"/>
      <c r="AF3" s="258"/>
      <c r="AG3" s="260"/>
      <c r="AI3" s="251"/>
      <c r="AJ3" s="252"/>
      <c r="AK3" s="257" t="s">
        <v>185</v>
      </c>
      <c r="AL3" s="258"/>
      <c r="AM3" s="258"/>
      <c r="AN3" s="258"/>
      <c r="AO3" s="259" t="s">
        <v>186</v>
      </c>
      <c r="AP3" s="258"/>
      <c r="AQ3" s="258"/>
      <c r="AR3" s="260"/>
      <c r="AT3" s="251"/>
      <c r="AU3" s="252"/>
      <c r="AV3" s="257" t="s">
        <v>187</v>
      </c>
      <c r="AW3" s="258"/>
      <c r="AX3" s="258"/>
      <c r="AY3" s="258"/>
      <c r="AZ3" s="259" t="s">
        <v>188</v>
      </c>
      <c r="BA3" s="258"/>
      <c r="BB3" s="258"/>
      <c r="BC3" s="260"/>
      <c r="BE3" s="251"/>
      <c r="BF3" s="252"/>
      <c r="BG3" s="257" t="s">
        <v>189</v>
      </c>
      <c r="BH3" s="258"/>
      <c r="BI3" s="258"/>
      <c r="BJ3" s="258"/>
      <c r="BK3" s="259" t="s">
        <v>190</v>
      </c>
      <c r="BL3" s="258"/>
      <c r="BM3" s="258"/>
      <c r="BN3" s="260"/>
      <c r="BP3" s="251"/>
      <c r="BQ3" s="252"/>
      <c r="BR3" s="257" t="s">
        <v>191</v>
      </c>
      <c r="BS3" s="258"/>
      <c r="BT3" s="258"/>
      <c r="BU3" s="258"/>
      <c r="BV3" s="259" t="s">
        <v>192</v>
      </c>
      <c r="BW3" s="258"/>
      <c r="BX3" s="258"/>
      <c r="BY3" s="260"/>
      <c r="CA3" s="251"/>
      <c r="CB3" s="252"/>
      <c r="CC3" s="257" t="s">
        <v>193</v>
      </c>
      <c r="CD3" s="258"/>
      <c r="CE3" s="258"/>
      <c r="CF3" s="258"/>
      <c r="CG3" s="259" t="s">
        <v>194</v>
      </c>
      <c r="CH3" s="258"/>
      <c r="CI3" s="258"/>
      <c r="CJ3" s="260"/>
      <c r="CL3" s="251"/>
      <c r="CM3" s="252"/>
      <c r="CN3" s="257" t="s">
        <v>195</v>
      </c>
      <c r="CO3" s="258"/>
      <c r="CP3" s="258"/>
      <c r="CQ3" s="258"/>
      <c r="CR3" s="259" t="s">
        <v>196</v>
      </c>
      <c r="CS3" s="258"/>
      <c r="CT3" s="258"/>
      <c r="CU3" s="260"/>
      <c r="CW3" s="251"/>
      <c r="CX3" s="252"/>
      <c r="CY3" s="257" t="s">
        <v>197</v>
      </c>
      <c r="CZ3" s="258"/>
      <c r="DA3" s="258"/>
      <c r="DB3" s="258"/>
      <c r="DC3" s="259" t="s">
        <v>198</v>
      </c>
      <c r="DD3" s="258"/>
      <c r="DE3" s="258"/>
      <c r="DF3" s="260"/>
    </row>
    <row r="4" spans="2:110" ht="33.75" customHeight="1" x14ac:dyDescent="0.15">
      <c r="B4" s="253"/>
      <c r="C4" s="254"/>
      <c r="D4" s="247" t="s">
        <v>125</v>
      </c>
      <c r="E4" s="248"/>
      <c r="F4" s="248"/>
      <c r="G4" s="248"/>
      <c r="H4" s="249" t="s">
        <v>199</v>
      </c>
      <c r="I4" s="248"/>
      <c r="J4" s="248"/>
      <c r="K4" s="250"/>
      <c r="M4" s="253"/>
      <c r="N4" s="254"/>
      <c r="O4" s="247" t="s">
        <v>200</v>
      </c>
      <c r="P4" s="248"/>
      <c r="Q4" s="248"/>
      <c r="R4" s="248"/>
      <c r="S4" s="249" t="s">
        <v>201</v>
      </c>
      <c r="T4" s="248"/>
      <c r="U4" s="248"/>
      <c r="V4" s="250"/>
      <c r="X4" s="253"/>
      <c r="Y4" s="254"/>
      <c r="Z4" s="247" t="s">
        <v>202</v>
      </c>
      <c r="AA4" s="248"/>
      <c r="AB4" s="248"/>
      <c r="AC4" s="248"/>
      <c r="AD4" s="249" t="s">
        <v>203</v>
      </c>
      <c r="AE4" s="248"/>
      <c r="AF4" s="248"/>
      <c r="AG4" s="250"/>
      <c r="AI4" s="253"/>
      <c r="AJ4" s="254"/>
      <c r="AK4" s="247" t="s">
        <v>204</v>
      </c>
      <c r="AL4" s="248"/>
      <c r="AM4" s="248"/>
      <c r="AN4" s="248"/>
      <c r="AO4" s="249" t="s">
        <v>205</v>
      </c>
      <c r="AP4" s="248"/>
      <c r="AQ4" s="248"/>
      <c r="AR4" s="250"/>
      <c r="AT4" s="253"/>
      <c r="AU4" s="254"/>
      <c r="AV4" s="247" t="s">
        <v>206</v>
      </c>
      <c r="AW4" s="248"/>
      <c r="AX4" s="248"/>
      <c r="AY4" s="248"/>
      <c r="AZ4" s="249" t="s">
        <v>207</v>
      </c>
      <c r="BA4" s="248"/>
      <c r="BB4" s="248"/>
      <c r="BC4" s="250"/>
      <c r="BE4" s="253"/>
      <c r="BF4" s="254"/>
      <c r="BG4" s="247" t="s">
        <v>208</v>
      </c>
      <c r="BH4" s="248"/>
      <c r="BI4" s="248"/>
      <c r="BJ4" s="248"/>
      <c r="BK4" s="249" t="s">
        <v>209</v>
      </c>
      <c r="BL4" s="248"/>
      <c r="BM4" s="248"/>
      <c r="BN4" s="250"/>
      <c r="BP4" s="253"/>
      <c r="BQ4" s="254"/>
      <c r="BR4" s="247" t="s">
        <v>210</v>
      </c>
      <c r="BS4" s="248"/>
      <c r="BT4" s="248"/>
      <c r="BU4" s="248"/>
      <c r="BV4" s="249" t="s">
        <v>211</v>
      </c>
      <c r="BW4" s="248"/>
      <c r="BX4" s="248"/>
      <c r="BY4" s="250"/>
      <c r="CA4" s="253"/>
      <c r="CB4" s="254"/>
      <c r="CC4" s="247" t="s">
        <v>212</v>
      </c>
      <c r="CD4" s="248"/>
      <c r="CE4" s="248"/>
      <c r="CF4" s="248"/>
      <c r="CG4" s="249" t="s">
        <v>213</v>
      </c>
      <c r="CH4" s="248"/>
      <c r="CI4" s="248"/>
      <c r="CJ4" s="250"/>
      <c r="CL4" s="253"/>
      <c r="CM4" s="254"/>
      <c r="CN4" s="247" t="s">
        <v>214</v>
      </c>
      <c r="CO4" s="248"/>
      <c r="CP4" s="248"/>
      <c r="CQ4" s="248"/>
      <c r="CR4" s="249" t="s">
        <v>215</v>
      </c>
      <c r="CS4" s="248"/>
      <c r="CT4" s="248"/>
      <c r="CU4" s="250"/>
      <c r="CW4" s="253"/>
      <c r="CX4" s="254"/>
      <c r="CY4" s="247" t="s">
        <v>216</v>
      </c>
      <c r="CZ4" s="248"/>
      <c r="DA4" s="248"/>
      <c r="DB4" s="248"/>
      <c r="DC4" s="261" t="s">
        <v>217</v>
      </c>
      <c r="DD4" s="248"/>
      <c r="DE4" s="248"/>
      <c r="DF4" s="250"/>
    </row>
    <row r="5" spans="2:110" ht="26.25" customHeight="1" x14ac:dyDescent="0.15">
      <c r="B5" s="253"/>
      <c r="C5" s="254"/>
      <c r="D5" s="246" t="s">
        <v>96</v>
      </c>
      <c r="E5" s="244"/>
      <c r="F5" s="243" t="s">
        <v>157</v>
      </c>
      <c r="G5" s="244"/>
      <c r="H5" s="243" t="s">
        <v>96</v>
      </c>
      <c r="I5" s="244"/>
      <c r="J5" s="243" t="s">
        <v>157</v>
      </c>
      <c r="K5" s="245"/>
      <c r="M5" s="253"/>
      <c r="N5" s="254"/>
      <c r="O5" s="246" t="s">
        <v>96</v>
      </c>
      <c r="P5" s="244"/>
      <c r="Q5" s="243" t="s">
        <v>157</v>
      </c>
      <c r="R5" s="244"/>
      <c r="S5" s="243" t="s">
        <v>96</v>
      </c>
      <c r="T5" s="244"/>
      <c r="U5" s="243" t="s">
        <v>157</v>
      </c>
      <c r="V5" s="245"/>
      <c r="X5" s="253"/>
      <c r="Y5" s="254"/>
      <c r="Z5" s="246" t="s">
        <v>96</v>
      </c>
      <c r="AA5" s="244"/>
      <c r="AB5" s="243" t="s">
        <v>157</v>
      </c>
      <c r="AC5" s="244"/>
      <c r="AD5" s="243" t="s">
        <v>96</v>
      </c>
      <c r="AE5" s="244"/>
      <c r="AF5" s="243" t="s">
        <v>157</v>
      </c>
      <c r="AG5" s="245"/>
      <c r="AI5" s="253"/>
      <c r="AJ5" s="254"/>
      <c r="AK5" s="246" t="s">
        <v>96</v>
      </c>
      <c r="AL5" s="244"/>
      <c r="AM5" s="243" t="s">
        <v>157</v>
      </c>
      <c r="AN5" s="244"/>
      <c r="AO5" s="243" t="s">
        <v>96</v>
      </c>
      <c r="AP5" s="244"/>
      <c r="AQ5" s="243" t="s">
        <v>157</v>
      </c>
      <c r="AR5" s="245"/>
      <c r="AT5" s="253"/>
      <c r="AU5" s="254"/>
      <c r="AV5" s="246" t="s">
        <v>96</v>
      </c>
      <c r="AW5" s="244"/>
      <c r="AX5" s="243" t="s">
        <v>157</v>
      </c>
      <c r="AY5" s="244"/>
      <c r="AZ5" s="243" t="s">
        <v>96</v>
      </c>
      <c r="BA5" s="244"/>
      <c r="BB5" s="243" t="s">
        <v>157</v>
      </c>
      <c r="BC5" s="245"/>
      <c r="BE5" s="253"/>
      <c r="BF5" s="254"/>
      <c r="BG5" s="246" t="s">
        <v>96</v>
      </c>
      <c r="BH5" s="244"/>
      <c r="BI5" s="243" t="s">
        <v>157</v>
      </c>
      <c r="BJ5" s="244"/>
      <c r="BK5" s="243" t="s">
        <v>96</v>
      </c>
      <c r="BL5" s="244"/>
      <c r="BM5" s="243" t="s">
        <v>157</v>
      </c>
      <c r="BN5" s="245"/>
      <c r="BP5" s="253"/>
      <c r="BQ5" s="254"/>
      <c r="BR5" s="246" t="s">
        <v>96</v>
      </c>
      <c r="BS5" s="244"/>
      <c r="BT5" s="243" t="s">
        <v>157</v>
      </c>
      <c r="BU5" s="244"/>
      <c r="BV5" s="243" t="s">
        <v>96</v>
      </c>
      <c r="BW5" s="244"/>
      <c r="BX5" s="243" t="s">
        <v>157</v>
      </c>
      <c r="BY5" s="245"/>
      <c r="CA5" s="253"/>
      <c r="CB5" s="254"/>
      <c r="CC5" s="246" t="s">
        <v>96</v>
      </c>
      <c r="CD5" s="244"/>
      <c r="CE5" s="243" t="s">
        <v>157</v>
      </c>
      <c r="CF5" s="244"/>
      <c r="CG5" s="243" t="s">
        <v>96</v>
      </c>
      <c r="CH5" s="244"/>
      <c r="CI5" s="243" t="s">
        <v>157</v>
      </c>
      <c r="CJ5" s="245"/>
      <c r="CL5" s="253"/>
      <c r="CM5" s="254"/>
      <c r="CN5" s="246" t="s">
        <v>96</v>
      </c>
      <c r="CO5" s="244"/>
      <c r="CP5" s="243" t="s">
        <v>157</v>
      </c>
      <c r="CQ5" s="244"/>
      <c r="CR5" s="243" t="s">
        <v>96</v>
      </c>
      <c r="CS5" s="244"/>
      <c r="CT5" s="243" t="s">
        <v>157</v>
      </c>
      <c r="CU5" s="245"/>
      <c r="CW5" s="253"/>
      <c r="CX5" s="254"/>
      <c r="CY5" s="246" t="s">
        <v>96</v>
      </c>
      <c r="CZ5" s="244"/>
      <c r="DA5" s="243" t="s">
        <v>157</v>
      </c>
      <c r="DB5" s="244"/>
      <c r="DC5" s="243" t="s">
        <v>96</v>
      </c>
      <c r="DD5" s="244"/>
      <c r="DE5" s="243" t="s">
        <v>157</v>
      </c>
      <c r="DF5" s="245"/>
    </row>
    <row r="6" spans="2:110" ht="20.25" customHeight="1" thickBot="1" x14ac:dyDescent="0.2">
      <c r="B6" s="255"/>
      <c r="C6" s="256"/>
      <c r="D6" s="161"/>
      <c r="E6" s="162" t="s">
        <v>97</v>
      </c>
      <c r="F6" s="163"/>
      <c r="G6" s="162" t="s">
        <v>97</v>
      </c>
      <c r="H6" s="163"/>
      <c r="I6" s="162" t="s">
        <v>97</v>
      </c>
      <c r="J6" s="163"/>
      <c r="K6" s="164" t="s">
        <v>97</v>
      </c>
      <c r="M6" s="255"/>
      <c r="N6" s="256"/>
      <c r="O6" s="161"/>
      <c r="P6" s="162" t="s">
        <v>97</v>
      </c>
      <c r="Q6" s="163"/>
      <c r="R6" s="162" t="s">
        <v>97</v>
      </c>
      <c r="S6" s="163"/>
      <c r="T6" s="162" t="s">
        <v>97</v>
      </c>
      <c r="U6" s="163"/>
      <c r="V6" s="164" t="s">
        <v>97</v>
      </c>
      <c r="X6" s="255"/>
      <c r="Y6" s="256"/>
      <c r="Z6" s="161"/>
      <c r="AA6" s="162" t="s">
        <v>97</v>
      </c>
      <c r="AB6" s="163"/>
      <c r="AC6" s="162" t="s">
        <v>97</v>
      </c>
      <c r="AD6" s="163"/>
      <c r="AE6" s="162" t="s">
        <v>97</v>
      </c>
      <c r="AF6" s="163"/>
      <c r="AG6" s="164" t="s">
        <v>97</v>
      </c>
      <c r="AI6" s="255"/>
      <c r="AJ6" s="256"/>
      <c r="AK6" s="161"/>
      <c r="AL6" s="162" t="s">
        <v>97</v>
      </c>
      <c r="AM6" s="163"/>
      <c r="AN6" s="162" t="s">
        <v>97</v>
      </c>
      <c r="AO6" s="163"/>
      <c r="AP6" s="162" t="s">
        <v>97</v>
      </c>
      <c r="AQ6" s="163"/>
      <c r="AR6" s="164" t="s">
        <v>97</v>
      </c>
      <c r="AT6" s="255"/>
      <c r="AU6" s="256"/>
      <c r="AV6" s="161"/>
      <c r="AW6" s="162" t="s">
        <v>97</v>
      </c>
      <c r="AX6" s="163"/>
      <c r="AY6" s="162" t="s">
        <v>97</v>
      </c>
      <c r="AZ6" s="163"/>
      <c r="BA6" s="162" t="s">
        <v>97</v>
      </c>
      <c r="BB6" s="163"/>
      <c r="BC6" s="164" t="s">
        <v>97</v>
      </c>
      <c r="BE6" s="255"/>
      <c r="BF6" s="256"/>
      <c r="BG6" s="161"/>
      <c r="BH6" s="162" t="s">
        <v>97</v>
      </c>
      <c r="BI6" s="163"/>
      <c r="BJ6" s="162" t="s">
        <v>97</v>
      </c>
      <c r="BK6" s="163"/>
      <c r="BL6" s="162" t="s">
        <v>97</v>
      </c>
      <c r="BM6" s="163"/>
      <c r="BN6" s="164" t="s">
        <v>97</v>
      </c>
      <c r="BP6" s="255"/>
      <c r="BQ6" s="256"/>
      <c r="BR6" s="161"/>
      <c r="BS6" s="162" t="s">
        <v>97</v>
      </c>
      <c r="BT6" s="163"/>
      <c r="BU6" s="162" t="s">
        <v>97</v>
      </c>
      <c r="BV6" s="163"/>
      <c r="BW6" s="162" t="s">
        <v>97</v>
      </c>
      <c r="BX6" s="163"/>
      <c r="BY6" s="164" t="s">
        <v>97</v>
      </c>
      <c r="CA6" s="255"/>
      <c r="CB6" s="256"/>
      <c r="CC6" s="161"/>
      <c r="CD6" s="162" t="s">
        <v>97</v>
      </c>
      <c r="CE6" s="163"/>
      <c r="CF6" s="162" t="s">
        <v>97</v>
      </c>
      <c r="CG6" s="163"/>
      <c r="CH6" s="162" t="s">
        <v>97</v>
      </c>
      <c r="CI6" s="163"/>
      <c r="CJ6" s="164" t="s">
        <v>97</v>
      </c>
      <c r="CL6" s="255"/>
      <c r="CM6" s="256"/>
      <c r="CN6" s="161"/>
      <c r="CO6" s="162" t="s">
        <v>97</v>
      </c>
      <c r="CP6" s="163"/>
      <c r="CQ6" s="162" t="s">
        <v>97</v>
      </c>
      <c r="CR6" s="163"/>
      <c r="CS6" s="162" t="s">
        <v>97</v>
      </c>
      <c r="CT6" s="163"/>
      <c r="CU6" s="164" t="s">
        <v>97</v>
      </c>
      <c r="CW6" s="255"/>
      <c r="CX6" s="256"/>
      <c r="CY6" s="161"/>
      <c r="CZ6" s="162" t="s">
        <v>97</v>
      </c>
      <c r="DA6" s="163"/>
      <c r="DB6" s="162" t="s">
        <v>97</v>
      </c>
      <c r="DC6" s="163"/>
      <c r="DD6" s="162" t="s">
        <v>97</v>
      </c>
      <c r="DE6" s="163"/>
      <c r="DF6" s="164" t="s">
        <v>97</v>
      </c>
    </row>
    <row r="7" spans="2:110" ht="45" customHeight="1" x14ac:dyDescent="0.15">
      <c r="B7" s="222" t="s">
        <v>98</v>
      </c>
      <c r="C7" s="225"/>
      <c r="D7" s="165">
        <f t="shared" ref="D7:K7" si="0">SUM(D8:D19)</f>
        <v>22578</v>
      </c>
      <c r="E7" s="166">
        <f t="shared" si="0"/>
        <v>100.00000000000001</v>
      </c>
      <c r="F7" s="165">
        <f t="shared" si="0"/>
        <v>291446</v>
      </c>
      <c r="G7" s="166">
        <f t="shared" si="0"/>
        <v>100</v>
      </c>
      <c r="H7" s="165">
        <f t="shared" si="0"/>
        <v>843</v>
      </c>
      <c r="I7" s="166">
        <f t="shared" si="0"/>
        <v>100.00000000000001</v>
      </c>
      <c r="J7" s="165">
        <f t="shared" si="0"/>
        <v>8780</v>
      </c>
      <c r="K7" s="167">
        <f t="shared" si="0"/>
        <v>99.999999999999986</v>
      </c>
      <c r="M7" s="222" t="s">
        <v>98</v>
      </c>
      <c r="N7" s="225"/>
      <c r="O7" s="165">
        <f t="shared" ref="O7:V7" si="1">SUM(O8:O19)</f>
        <v>655</v>
      </c>
      <c r="P7" s="166">
        <f t="shared" si="1"/>
        <v>100</v>
      </c>
      <c r="Q7" s="165">
        <f t="shared" si="1"/>
        <v>6576</v>
      </c>
      <c r="R7" s="166">
        <f t="shared" si="1"/>
        <v>100.00000000000001</v>
      </c>
      <c r="S7" s="165">
        <f t="shared" si="1"/>
        <v>172</v>
      </c>
      <c r="T7" s="166">
        <f t="shared" si="1"/>
        <v>100</v>
      </c>
      <c r="U7" s="165">
        <f t="shared" si="1"/>
        <v>2014</v>
      </c>
      <c r="V7" s="167">
        <f t="shared" si="1"/>
        <v>99.999999999999986</v>
      </c>
      <c r="X7" s="222" t="s">
        <v>98</v>
      </c>
      <c r="Y7" s="225"/>
      <c r="Z7" s="165">
        <f t="shared" ref="Z7:AG7" si="2">SUM(Z8:Z19)</f>
        <v>13</v>
      </c>
      <c r="AA7" s="166">
        <f t="shared" si="2"/>
        <v>100</v>
      </c>
      <c r="AB7" s="165">
        <f t="shared" si="2"/>
        <v>113</v>
      </c>
      <c r="AC7" s="166">
        <f t="shared" si="2"/>
        <v>100</v>
      </c>
      <c r="AD7" s="165">
        <f t="shared" si="2"/>
        <v>3356</v>
      </c>
      <c r="AE7" s="166">
        <f t="shared" si="2"/>
        <v>99.999999999999986</v>
      </c>
      <c r="AF7" s="165">
        <f t="shared" si="2"/>
        <v>30710</v>
      </c>
      <c r="AG7" s="167">
        <f t="shared" si="2"/>
        <v>100</v>
      </c>
      <c r="AI7" s="222" t="s">
        <v>98</v>
      </c>
      <c r="AJ7" s="225"/>
      <c r="AK7" s="165">
        <f t="shared" ref="AK7:AR7" si="3">SUM(AK8:AK19)</f>
        <v>1863</v>
      </c>
      <c r="AL7" s="166">
        <f t="shared" si="3"/>
        <v>99.999999999999972</v>
      </c>
      <c r="AM7" s="165">
        <f t="shared" si="3"/>
        <v>56415</v>
      </c>
      <c r="AN7" s="166">
        <f t="shared" si="3"/>
        <v>100.00000000000001</v>
      </c>
      <c r="AO7" s="165">
        <f t="shared" si="3"/>
        <v>37</v>
      </c>
      <c r="AP7" s="166">
        <f t="shared" si="3"/>
        <v>100.00000000000001</v>
      </c>
      <c r="AQ7" s="165">
        <f t="shared" si="3"/>
        <v>1403</v>
      </c>
      <c r="AR7" s="167">
        <f t="shared" si="3"/>
        <v>100</v>
      </c>
      <c r="AT7" s="222" t="s">
        <v>98</v>
      </c>
      <c r="AU7" s="225"/>
      <c r="AV7" s="165">
        <f t="shared" ref="AV7:BC7" si="4">SUM(AV8:AV19)</f>
        <v>313</v>
      </c>
      <c r="AW7" s="166">
        <f t="shared" si="4"/>
        <v>99.999999999999972</v>
      </c>
      <c r="AX7" s="165">
        <f t="shared" si="4"/>
        <v>6377</v>
      </c>
      <c r="AY7" s="166">
        <f t="shared" si="4"/>
        <v>100.00000000000001</v>
      </c>
      <c r="AZ7" s="165">
        <f t="shared" si="4"/>
        <v>849</v>
      </c>
      <c r="BA7" s="166">
        <f t="shared" si="4"/>
        <v>100</v>
      </c>
      <c r="BB7" s="165">
        <f t="shared" si="4"/>
        <v>21411</v>
      </c>
      <c r="BC7" s="167">
        <f t="shared" si="4"/>
        <v>100.00000000000003</v>
      </c>
      <c r="BE7" s="222" t="s">
        <v>98</v>
      </c>
      <c r="BF7" s="225"/>
      <c r="BG7" s="165">
        <f t="shared" ref="BG7:BN7" si="5">SUM(BG8:BG19)</f>
        <v>7712</v>
      </c>
      <c r="BH7" s="166">
        <f t="shared" si="5"/>
        <v>99.999999999999986</v>
      </c>
      <c r="BI7" s="165">
        <f t="shared" si="5"/>
        <v>73578</v>
      </c>
      <c r="BJ7" s="166">
        <f t="shared" si="5"/>
        <v>100</v>
      </c>
      <c r="BK7" s="165">
        <f t="shared" si="5"/>
        <v>632</v>
      </c>
      <c r="BL7" s="166">
        <f t="shared" si="5"/>
        <v>100</v>
      </c>
      <c r="BM7" s="165">
        <f t="shared" si="5"/>
        <v>7849</v>
      </c>
      <c r="BN7" s="167">
        <f t="shared" si="5"/>
        <v>100</v>
      </c>
      <c r="BP7" s="222" t="s">
        <v>98</v>
      </c>
      <c r="BQ7" s="225"/>
      <c r="BR7" s="165">
        <f t="shared" ref="BR7:BY7" si="6">SUM(BR8:BR19)</f>
        <v>1099</v>
      </c>
      <c r="BS7" s="166">
        <f t="shared" si="6"/>
        <v>100</v>
      </c>
      <c r="BT7" s="165">
        <f t="shared" si="6"/>
        <v>5657</v>
      </c>
      <c r="BU7" s="166">
        <f t="shared" si="6"/>
        <v>99.999999999999972</v>
      </c>
      <c r="BV7" s="165">
        <f t="shared" si="6"/>
        <v>765</v>
      </c>
      <c r="BW7" s="166">
        <f t="shared" si="6"/>
        <v>99.999999999999986</v>
      </c>
      <c r="BX7" s="165">
        <f t="shared" si="6"/>
        <v>4773</v>
      </c>
      <c r="BY7" s="167">
        <f t="shared" si="6"/>
        <v>100</v>
      </c>
      <c r="CA7" s="222" t="s">
        <v>98</v>
      </c>
      <c r="CB7" s="225"/>
      <c r="CC7" s="165">
        <f t="shared" ref="CC7:CJ7" si="7">SUM(CC8:CC19)</f>
        <v>1902</v>
      </c>
      <c r="CD7" s="166">
        <f t="shared" si="7"/>
        <v>100</v>
      </c>
      <c r="CE7" s="165">
        <f t="shared" si="7"/>
        <v>26919</v>
      </c>
      <c r="CF7" s="166">
        <f t="shared" si="7"/>
        <v>99.999999999999986</v>
      </c>
      <c r="CG7" s="165">
        <f t="shared" si="7"/>
        <v>1166</v>
      </c>
      <c r="CH7" s="166">
        <f t="shared" si="7"/>
        <v>99.999999999999986</v>
      </c>
      <c r="CI7" s="165">
        <f t="shared" si="7"/>
        <v>13068</v>
      </c>
      <c r="CJ7" s="167">
        <f t="shared" si="7"/>
        <v>100.00000000000001</v>
      </c>
      <c r="CL7" s="222" t="s">
        <v>98</v>
      </c>
      <c r="CM7" s="225"/>
      <c r="CN7" s="165">
        <f t="shared" ref="CN7:CU7" si="8">SUM(CN8:CN19)</f>
        <v>246</v>
      </c>
      <c r="CO7" s="166">
        <f t="shared" si="8"/>
        <v>99.999999999999986</v>
      </c>
      <c r="CP7" s="165">
        <f t="shared" si="8"/>
        <v>2654</v>
      </c>
      <c r="CQ7" s="166">
        <f t="shared" si="8"/>
        <v>100</v>
      </c>
      <c r="CR7" s="165">
        <f t="shared" si="8"/>
        <v>531</v>
      </c>
      <c r="CS7" s="166">
        <f t="shared" si="8"/>
        <v>100</v>
      </c>
      <c r="CT7" s="165">
        <f t="shared" si="8"/>
        <v>8204</v>
      </c>
      <c r="CU7" s="167">
        <f t="shared" si="8"/>
        <v>100.00000000000001</v>
      </c>
      <c r="CW7" s="222" t="s">
        <v>98</v>
      </c>
      <c r="CX7" s="225"/>
      <c r="CY7" s="165">
        <f t="shared" ref="CY7:DF7" si="9">SUM(CY8:CY19)</f>
        <v>202</v>
      </c>
      <c r="CZ7" s="166">
        <f t="shared" si="9"/>
        <v>100.00000000000001</v>
      </c>
      <c r="DA7" s="165">
        <f t="shared" si="9"/>
        <v>1252</v>
      </c>
      <c r="DB7" s="166">
        <f t="shared" si="9"/>
        <v>100</v>
      </c>
      <c r="DC7" s="165">
        <f t="shared" si="9"/>
        <v>1049</v>
      </c>
      <c r="DD7" s="166">
        <f t="shared" si="9"/>
        <v>100</v>
      </c>
      <c r="DE7" s="165">
        <f t="shared" si="9"/>
        <v>22283</v>
      </c>
      <c r="DF7" s="167">
        <f t="shared" si="9"/>
        <v>100.00000000000001</v>
      </c>
    </row>
    <row r="8" spans="2:110" ht="45" customHeight="1" x14ac:dyDescent="0.15">
      <c r="B8" s="241" t="s">
        <v>218</v>
      </c>
      <c r="C8" s="168" t="s">
        <v>219</v>
      </c>
      <c r="D8" s="66">
        <v>7042</v>
      </c>
      <c r="E8" s="67">
        <f t="shared" ref="E8:E19" si="10">+D8/D$7*100</f>
        <v>31.189653645141284</v>
      </c>
      <c r="F8" s="66">
        <v>105223</v>
      </c>
      <c r="G8" s="67">
        <f t="shared" ref="G8:G19" si="11">+F8/F$7*100</f>
        <v>36.103772225386521</v>
      </c>
      <c r="H8" s="66">
        <v>246</v>
      </c>
      <c r="I8" s="67">
        <f t="shared" ref="I8:I19" si="12">+H8/H$7*100</f>
        <v>29.181494661921707</v>
      </c>
      <c r="J8" s="66">
        <v>2922</v>
      </c>
      <c r="K8" s="169">
        <f t="shared" ref="K8:K19" si="13">+J8/J$7*100</f>
        <v>33.280182232346242</v>
      </c>
      <c r="M8" s="241" t="s">
        <v>218</v>
      </c>
      <c r="N8" s="168" t="s">
        <v>219</v>
      </c>
      <c r="O8" s="66">
        <v>169</v>
      </c>
      <c r="P8" s="67">
        <f t="shared" ref="P8:P19" si="14">+O8/O$7*100</f>
        <v>25.801526717557248</v>
      </c>
      <c r="Q8" s="66">
        <v>1985</v>
      </c>
      <c r="R8" s="67">
        <f t="shared" ref="R8:R19" si="15">+Q8/Q$7*100</f>
        <v>30.185523114355234</v>
      </c>
      <c r="S8" s="66">
        <v>74</v>
      </c>
      <c r="T8" s="67">
        <f t="shared" ref="T8:T17" si="16">+S8/S$7*100</f>
        <v>43.02325581395349</v>
      </c>
      <c r="U8" s="66">
        <v>898</v>
      </c>
      <c r="V8" s="169">
        <f t="shared" ref="V8:V17" si="17">+U8/U$7*100</f>
        <v>44.587884806355511</v>
      </c>
      <c r="X8" s="241" t="s">
        <v>218</v>
      </c>
      <c r="Y8" s="168" t="s">
        <v>219</v>
      </c>
      <c r="Z8" s="66">
        <v>6</v>
      </c>
      <c r="AA8" s="67">
        <f t="shared" ref="AA8:AA16" si="18">+Z8/Z$7*100</f>
        <v>46.153846153846153</v>
      </c>
      <c r="AB8" s="66">
        <v>54</v>
      </c>
      <c r="AC8" s="67">
        <f t="shared" ref="AC8:AC16" si="19">+AB8/AB$7*100</f>
        <v>47.787610619469028</v>
      </c>
      <c r="AD8" s="66">
        <v>1406</v>
      </c>
      <c r="AE8" s="67">
        <f t="shared" ref="AE8:AE19" si="20">+AD8/AD$7*100</f>
        <v>41.895113230035754</v>
      </c>
      <c r="AF8" s="66">
        <v>16560</v>
      </c>
      <c r="AG8" s="169">
        <f t="shared" ref="AG8:AG19" si="21">+AF8/AF$7*100</f>
        <v>53.923803321393684</v>
      </c>
      <c r="AI8" s="241" t="s">
        <v>218</v>
      </c>
      <c r="AJ8" s="168" t="s">
        <v>219</v>
      </c>
      <c r="AK8" s="66">
        <v>863</v>
      </c>
      <c r="AL8" s="67">
        <f t="shared" ref="AL8:AL19" si="22">+AK8/AK$7*100</f>
        <v>46.323134728931834</v>
      </c>
      <c r="AM8" s="66">
        <v>29109</v>
      </c>
      <c r="AN8" s="67">
        <f t="shared" ref="AN8:AN19" si="23">+AM8/AM$7*100</f>
        <v>51.597979260834883</v>
      </c>
      <c r="AO8" s="66">
        <v>16</v>
      </c>
      <c r="AP8" s="67">
        <f t="shared" ref="AP8:AP17" si="24">+AO8/AO$7*100</f>
        <v>43.243243243243242</v>
      </c>
      <c r="AQ8" s="66">
        <v>440</v>
      </c>
      <c r="AR8" s="169">
        <f t="shared" ref="AR8:AR17" si="25">+AQ8/AQ$7*100</f>
        <v>31.361368496079827</v>
      </c>
      <c r="AT8" s="241" t="s">
        <v>218</v>
      </c>
      <c r="AU8" s="168" t="s">
        <v>219</v>
      </c>
      <c r="AV8" s="66">
        <v>62</v>
      </c>
      <c r="AW8" s="67">
        <f t="shared" ref="AW8:AW19" si="26">+AV8/AV$7*100</f>
        <v>19.808306709265175</v>
      </c>
      <c r="AX8" s="66">
        <v>1446</v>
      </c>
      <c r="AY8" s="67">
        <f t="shared" ref="AY8:AY19" si="27">+AX8/AX$7*100</f>
        <v>22.675239140661755</v>
      </c>
      <c r="AZ8" s="66">
        <v>248</v>
      </c>
      <c r="BA8" s="67">
        <f t="shared" ref="BA8:BA19" si="28">+AZ8/AZ$7*100</f>
        <v>29.210836277974089</v>
      </c>
      <c r="BB8" s="66">
        <v>8829</v>
      </c>
      <c r="BC8" s="169">
        <f t="shared" ref="BC8:BC19" si="29">+BB8/BB$7*100</f>
        <v>41.235813366960912</v>
      </c>
      <c r="BE8" s="241" t="s">
        <v>218</v>
      </c>
      <c r="BF8" s="168" t="s">
        <v>219</v>
      </c>
      <c r="BG8" s="66">
        <v>2438</v>
      </c>
      <c r="BH8" s="67">
        <f t="shared" ref="BH8:BH19" si="30">+BG8/BG$7*100</f>
        <v>31.613070539419084</v>
      </c>
      <c r="BI8" s="66">
        <v>22103</v>
      </c>
      <c r="BJ8" s="67">
        <f t="shared" ref="BJ8:BJ19" si="31">+BI8/BI$7*100</f>
        <v>30.040229416401644</v>
      </c>
      <c r="BK8" s="66">
        <v>245</v>
      </c>
      <c r="BL8" s="67">
        <f t="shared" ref="BL8:BL19" si="32">+BK8/BK$7*100</f>
        <v>38.765822784810126</v>
      </c>
      <c r="BM8" s="66">
        <v>3878</v>
      </c>
      <c r="BN8" s="169">
        <f t="shared" ref="BN8:BN19" si="33">+BM8/BM$7*100</f>
        <v>49.407567843037334</v>
      </c>
      <c r="BP8" s="241" t="s">
        <v>218</v>
      </c>
      <c r="BQ8" s="168" t="s">
        <v>219</v>
      </c>
      <c r="BR8" s="66">
        <v>325</v>
      </c>
      <c r="BS8" s="67">
        <f t="shared" ref="BS8:BS19" si="34">+BR8/BR$7*100</f>
        <v>29.572338489535944</v>
      </c>
      <c r="BT8" s="66">
        <v>2109</v>
      </c>
      <c r="BU8" s="67">
        <f t="shared" ref="BU8:BU19" si="35">+BT8/BT$7*100</f>
        <v>37.281244475870601</v>
      </c>
      <c r="BV8" s="66">
        <v>232</v>
      </c>
      <c r="BW8" s="67">
        <f t="shared" ref="BW8:BW19" si="36">+BV8/BV$7*100</f>
        <v>30.326797385620914</v>
      </c>
      <c r="BX8" s="66">
        <v>2113</v>
      </c>
      <c r="BY8" s="169">
        <f t="shared" ref="BY8:BY19" si="37">+BX8/BX$7*100</f>
        <v>44.269851246595429</v>
      </c>
      <c r="CA8" s="241" t="s">
        <v>218</v>
      </c>
      <c r="CB8" s="168" t="s">
        <v>219</v>
      </c>
      <c r="CC8" s="66">
        <v>349</v>
      </c>
      <c r="CD8" s="67">
        <f t="shared" ref="CD8:CD19" si="38">+CC8/CC$7*100</f>
        <v>18.349106203995795</v>
      </c>
      <c r="CE8" s="66">
        <v>4634</v>
      </c>
      <c r="CF8" s="67">
        <f t="shared" ref="CF8:CF19" si="39">+CE8/CE$7*100</f>
        <v>17.214606783312902</v>
      </c>
      <c r="CG8" s="66">
        <v>232</v>
      </c>
      <c r="CH8" s="67">
        <f t="shared" ref="CH8:CH19" si="40">+CG8/CG$7*100</f>
        <v>19.897084048027445</v>
      </c>
      <c r="CI8" s="66">
        <v>3028</v>
      </c>
      <c r="CJ8" s="169">
        <f t="shared" ref="CJ8:CJ19" si="41">+CI8/CI$7*100</f>
        <v>23.17110498928681</v>
      </c>
      <c r="CL8" s="241" t="s">
        <v>218</v>
      </c>
      <c r="CM8" s="168" t="s">
        <v>219</v>
      </c>
      <c r="CN8" s="66">
        <v>27</v>
      </c>
      <c r="CO8" s="67">
        <f t="shared" ref="CO8:CO19" si="42">+CN8/CN$7*100</f>
        <v>10.975609756097562</v>
      </c>
      <c r="CP8" s="66">
        <v>630</v>
      </c>
      <c r="CQ8" s="67">
        <f t="shared" ref="CQ8:CQ19" si="43">+CP8/CP$7*100</f>
        <v>23.73775433308214</v>
      </c>
      <c r="CR8" s="66">
        <v>22</v>
      </c>
      <c r="CS8" s="67">
        <f t="shared" ref="CS8:CS19" si="44">+CR8/CR$7*100</f>
        <v>4.1431261770244827</v>
      </c>
      <c r="CT8" s="66">
        <v>545</v>
      </c>
      <c r="CU8" s="169">
        <f t="shared" ref="CU8:CU19" si="45">+CT8/CT$7*100</f>
        <v>6.643100926377377</v>
      </c>
      <c r="CW8" s="241" t="s">
        <v>218</v>
      </c>
      <c r="CX8" s="168" t="s">
        <v>219</v>
      </c>
      <c r="CY8" s="74" t="s">
        <v>158</v>
      </c>
      <c r="CZ8" s="170" t="s">
        <v>158</v>
      </c>
      <c r="DA8" s="74" t="s">
        <v>158</v>
      </c>
      <c r="DB8" s="170" t="s">
        <v>158</v>
      </c>
      <c r="DC8" s="66">
        <v>325</v>
      </c>
      <c r="DD8" s="67">
        <f t="shared" ref="DD8:DD19" si="46">+DC8/DC$7*100</f>
        <v>30.981887511916113</v>
      </c>
      <c r="DE8" s="66">
        <v>6823</v>
      </c>
      <c r="DF8" s="169">
        <f t="shared" ref="DF8:DF19" si="47">+DE8/DE$7*100</f>
        <v>30.61975497015662</v>
      </c>
    </row>
    <row r="9" spans="2:110" ht="45" customHeight="1" x14ac:dyDescent="0.15">
      <c r="B9" s="241"/>
      <c r="C9" s="171" t="s">
        <v>220</v>
      </c>
      <c r="D9" s="66">
        <v>4376</v>
      </c>
      <c r="E9" s="67">
        <f t="shared" si="10"/>
        <v>19.381698999025602</v>
      </c>
      <c r="F9" s="66">
        <v>54285</v>
      </c>
      <c r="G9" s="67">
        <f t="shared" si="11"/>
        <v>18.626091969009696</v>
      </c>
      <c r="H9" s="66">
        <v>193</v>
      </c>
      <c r="I9" s="67">
        <f t="shared" si="12"/>
        <v>22.894424673784105</v>
      </c>
      <c r="J9" s="66">
        <v>2196</v>
      </c>
      <c r="K9" s="169">
        <f t="shared" si="13"/>
        <v>25.011389521640094</v>
      </c>
      <c r="M9" s="241"/>
      <c r="N9" s="171" t="s">
        <v>220</v>
      </c>
      <c r="O9" s="66">
        <v>150</v>
      </c>
      <c r="P9" s="67">
        <f t="shared" si="14"/>
        <v>22.900763358778626</v>
      </c>
      <c r="Q9" s="66">
        <v>1640</v>
      </c>
      <c r="R9" s="67">
        <f t="shared" si="15"/>
        <v>24.939172749391727</v>
      </c>
      <c r="S9" s="66">
        <v>39</v>
      </c>
      <c r="T9" s="67">
        <f t="shared" si="16"/>
        <v>22.674418604651162</v>
      </c>
      <c r="U9" s="66">
        <v>510</v>
      </c>
      <c r="V9" s="169">
        <f t="shared" si="17"/>
        <v>25.322740814299898</v>
      </c>
      <c r="X9" s="241"/>
      <c r="Y9" s="171" t="s">
        <v>220</v>
      </c>
      <c r="Z9" s="66">
        <v>4</v>
      </c>
      <c r="AA9" s="67">
        <f t="shared" si="18"/>
        <v>30.76923076923077</v>
      </c>
      <c r="AB9" s="66">
        <v>33</v>
      </c>
      <c r="AC9" s="67">
        <f t="shared" si="19"/>
        <v>29.20353982300885</v>
      </c>
      <c r="AD9" s="66">
        <v>882</v>
      </c>
      <c r="AE9" s="67">
        <f t="shared" si="20"/>
        <v>26.28128724672229</v>
      </c>
      <c r="AF9" s="66">
        <v>6861</v>
      </c>
      <c r="AG9" s="169">
        <f t="shared" si="21"/>
        <v>22.341256919570174</v>
      </c>
      <c r="AI9" s="241"/>
      <c r="AJ9" s="171" t="s">
        <v>220</v>
      </c>
      <c r="AK9" s="66">
        <v>437</v>
      </c>
      <c r="AL9" s="67">
        <f t="shared" si="22"/>
        <v>23.456790123456788</v>
      </c>
      <c r="AM9" s="66">
        <v>12788</v>
      </c>
      <c r="AN9" s="67">
        <f t="shared" si="23"/>
        <v>22.667730213595675</v>
      </c>
      <c r="AO9" s="66">
        <v>7</v>
      </c>
      <c r="AP9" s="67">
        <f t="shared" si="24"/>
        <v>18.918918918918919</v>
      </c>
      <c r="AQ9" s="66">
        <v>627</v>
      </c>
      <c r="AR9" s="169">
        <f t="shared" si="25"/>
        <v>44.689950106913756</v>
      </c>
      <c r="AT9" s="241"/>
      <c r="AU9" s="171" t="s">
        <v>220</v>
      </c>
      <c r="AV9" s="66">
        <v>60</v>
      </c>
      <c r="AW9" s="67">
        <f t="shared" si="26"/>
        <v>19.169329073482427</v>
      </c>
      <c r="AX9" s="66">
        <v>1221</v>
      </c>
      <c r="AY9" s="67">
        <f t="shared" si="27"/>
        <v>19.146934295123099</v>
      </c>
      <c r="AZ9" s="66">
        <v>191</v>
      </c>
      <c r="BA9" s="67">
        <f t="shared" si="28"/>
        <v>22.497055359246172</v>
      </c>
      <c r="BB9" s="66">
        <v>3874</v>
      </c>
      <c r="BC9" s="169">
        <f t="shared" si="29"/>
        <v>18.093503339404979</v>
      </c>
      <c r="BE9" s="241"/>
      <c r="BF9" s="171" t="s">
        <v>220</v>
      </c>
      <c r="BG9" s="66">
        <v>1283</v>
      </c>
      <c r="BH9" s="67">
        <f t="shared" si="30"/>
        <v>16.636410788381742</v>
      </c>
      <c r="BI9" s="66">
        <v>10768</v>
      </c>
      <c r="BJ9" s="67">
        <f t="shared" si="31"/>
        <v>14.634809318002665</v>
      </c>
      <c r="BK9" s="66">
        <v>76</v>
      </c>
      <c r="BL9" s="67">
        <f t="shared" si="32"/>
        <v>12.025316455696203</v>
      </c>
      <c r="BM9" s="66">
        <v>560</v>
      </c>
      <c r="BN9" s="169">
        <f t="shared" si="33"/>
        <v>7.1346668365396866</v>
      </c>
      <c r="BP9" s="241"/>
      <c r="BQ9" s="171" t="s">
        <v>220</v>
      </c>
      <c r="BR9" s="66">
        <v>228</v>
      </c>
      <c r="BS9" s="67">
        <f t="shared" si="34"/>
        <v>20.746132848043679</v>
      </c>
      <c r="BT9" s="66">
        <v>893</v>
      </c>
      <c r="BU9" s="67">
        <f t="shared" si="35"/>
        <v>15.785752165458725</v>
      </c>
      <c r="BV9" s="66">
        <v>200</v>
      </c>
      <c r="BW9" s="67">
        <f t="shared" si="36"/>
        <v>26.143790849673206</v>
      </c>
      <c r="BX9" s="66">
        <v>1050</v>
      </c>
      <c r="BY9" s="169">
        <f t="shared" si="37"/>
        <v>21.998742928975489</v>
      </c>
      <c r="CA9" s="241"/>
      <c r="CB9" s="171" t="s">
        <v>220</v>
      </c>
      <c r="CC9" s="66">
        <v>286</v>
      </c>
      <c r="CD9" s="67">
        <f t="shared" si="38"/>
        <v>15.036803364879075</v>
      </c>
      <c r="CE9" s="66">
        <v>5378</v>
      </c>
      <c r="CF9" s="67">
        <f t="shared" si="39"/>
        <v>19.978453880158995</v>
      </c>
      <c r="CG9" s="66">
        <v>245</v>
      </c>
      <c r="CH9" s="67">
        <f t="shared" si="40"/>
        <v>21.012006861063465</v>
      </c>
      <c r="CI9" s="66">
        <v>3314</v>
      </c>
      <c r="CJ9" s="169">
        <f t="shared" si="41"/>
        <v>25.359657177838997</v>
      </c>
      <c r="CL9" s="241"/>
      <c r="CM9" s="171" t="s">
        <v>220</v>
      </c>
      <c r="CN9" s="66">
        <v>43</v>
      </c>
      <c r="CO9" s="67">
        <f t="shared" si="42"/>
        <v>17.479674796747968</v>
      </c>
      <c r="CP9" s="66">
        <v>438</v>
      </c>
      <c r="CQ9" s="67">
        <f t="shared" si="43"/>
        <v>16.503391107761871</v>
      </c>
      <c r="CR9" s="66">
        <v>23</v>
      </c>
      <c r="CS9" s="67">
        <f t="shared" si="44"/>
        <v>4.3314500941619585</v>
      </c>
      <c r="CT9" s="66">
        <v>215</v>
      </c>
      <c r="CU9" s="169">
        <f t="shared" si="45"/>
        <v>2.6206728425158459</v>
      </c>
      <c r="CW9" s="241"/>
      <c r="CX9" s="171" t="s">
        <v>220</v>
      </c>
      <c r="CY9" s="66">
        <v>1</v>
      </c>
      <c r="CZ9" s="67">
        <f t="shared" ref="CZ9:CZ16" si="48">+CY9/CY$7*100</f>
        <v>0.49504950495049505</v>
      </c>
      <c r="DA9" s="66">
        <v>2</v>
      </c>
      <c r="DB9" s="67">
        <f t="shared" ref="DB9:DB16" si="49">+DA9/DA$7*100</f>
        <v>0.15974440894568689</v>
      </c>
      <c r="DC9" s="66">
        <v>217</v>
      </c>
      <c r="DD9" s="67">
        <f t="shared" si="46"/>
        <v>20.686367969494757</v>
      </c>
      <c r="DE9" s="66">
        <v>4067</v>
      </c>
      <c r="DF9" s="169">
        <f t="shared" si="47"/>
        <v>18.251581923439396</v>
      </c>
    </row>
    <row r="10" spans="2:110" ht="45" customHeight="1" x14ac:dyDescent="0.15">
      <c r="B10" s="241"/>
      <c r="C10" s="171" t="s">
        <v>221</v>
      </c>
      <c r="D10" s="66">
        <v>5670</v>
      </c>
      <c r="E10" s="67">
        <f t="shared" si="10"/>
        <v>25.112941801753919</v>
      </c>
      <c r="F10" s="66">
        <v>67593</v>
      </c>
      <c r="G10" s="67">
        <f t="shared" si="11"/>
        <v>23.192289480727133</v>
      </c>
      <c r="H10" s="66">
        <v>209</v>
      </c>
      <c r="I10" s="67">
        <f t="shared" si="12"/>
        <v>24.79240806642942</v>
      </c>
      <c r="J10" s="66">
        <v>1918</v>
      </c>
      <c r="K10" s="169">
        <f t="shared" si="13"/>
        <v>21.845102505694761</v>
      </c>
      <c r="M10" s="241"/>
      <c r="N10" s="171" t="s">
        <v>221</v>
      </c>
      <c r="O10" s="66">
        <v>162</v>
      </c>
      <c r="P10" s="67">
        <f t="shared" si="14"/>
        <v>24.732824427480914</v>
      </c>
      <c r="Q10" s="66">
        <v>1446</v>
      </c>
      <c r="R10" s="67">
        <f t="shared" si="15"/>
        <v>21.98905109489051</v>
      </c>
      <c r="S10" s="66">
        <v>42</v>
      </c>
      <c r="T10" s="67">
        <f t="shared" si="16"/>
        <v>24.418604651162788</v>
      </c>
      <c r="U10" s="66">
        <v>452</v>
      </c>
      <c r="V10" s="169">
        <f t="shared" si="17"/>
        <v>22.442899702085402</v>
      </c>
      <c r="X10" s="241"/>
      <c r="Y10" s="171" t="s">
        <v>221</v>
      </c>
      <c r="Z10" s="66">
        <v>2</v>
      </c>
      <c r="AA10" s="67">
        <f t="shared" si="18"/>
        <v>15.384615384615385</v>
      </c>
      <c r="AB10" s="66">
        <v>21</v>
      </c>
      <c r="AC10" s="67">
        <f t="shared" si="19"/>
        <v>18.584070796460178</v>
      </c>
      <c r="AD10" s="66">
        <v>637</v>
      </c>
      <c r="AE10" s="67">
        <f t="shared" si="20"/>
        <v>18.980929678188318</v>
      </c>
      <c r="AF10" s="66">
        <v>4312</v>
      </c>
      <c r="AG10" s="169">
        <f t="shared" si="21"/>
        <v>14.041028980788017</v>
      </c>
      <c r="AI10" s="241"/>
      <c r="AJ10" s="171" t="s">
        <v>221</v>
      </c>
      <c r="AK10" s="66">
        <v>313</v>
      </c>
      <c r="AL10" s="67">
        <f t="shared" si="22"/>
        <v>16.800858829844337</v>
      </c>
      <c r="AM10" s="66">
        <v>8213</v>
      </c>
      <c r="AN10" s="67">
        <f t="shared" si="23"/>
        <v>14.558184879907826</v>
      </c>
      <c r="AO10" s="66">
        <v>5</v>
      </c>
      <c r="AP10" s="67">
        <f t="shared" si="24"/>
        <v>13.513513513513514</v>
      </c>
      <c r="AQ10" s="66">
        <v>158</v>
      </c>
      <c r="AR10" s="169">
        <f t="shared" si="25"/>
        <v>11.261582323592302</v>
      </c>
      <c r="AT10" s="241"/>
      <c r="AU10" s="171" t="s">
        <v>221</v>
      </c>
      <c r="AV10" s="66">
        <v>100</v>
      </c>
      <c r="AW10" s="67">
        <f t="shared" si="26"/>
        <v>31.948881789137378</v>
      </c>
      <c r="AX10" s="66">
        <v>1375</v>
      </c>
      <c r="AY10" s="67">
        <f t="shared" si="27"/>
        <v>21.561862944958442</v>
      </c>
      <c r="AZ10" s="66">
        <v>191</v>
      </c>
      <c r="BA10" s="67">
        <f t="shared" si="28"/>
        <v>22.497055359246172</v>
      </c>
      <c r="BB10" s="66">
        <v>4308</v>
      </c>
      <c r="BC10" s="169">
        <f t="shared" si="29"/>
        <v>20.120498809023399</v>
      </c>
      <c r="BE10" s="241"/>
      <c r="BF10" s="171" t="s">
        <v>221</v>
      </c>
      <c r="BG10" s="66">
        <v>2173</v>
      </c>
      <c r="BH10" s="67">
        <f t="shared" si="30"/>
        <v>28.176867219917014</v>
      </c>
      <c r="BI10" s="66">
        <v>24051</v>
      </c>
      <c r="BJ10" s="67">
        <f t="shared" si="31"/>
        <v>32.687759928239416</v>
      </c>
      <c r="BK10" s="66">
        <v>138</v>
      </c>
      <c r="BL10" s="67">
        <f t="shared" si="32"/>
        <v>21.835443037974684</v>
      </c>
      <c r="BM10" s="66">
        <v>1541</v>
      </c>
      <c r="BN10" s="169">
        <f t="shared" si="33"/>
        <v>19.633074276977958</v>
      </c>
      <c r="BP10" s="241"/>
      <c r="BQ10" s="171" t="s">
        <v>221</v>
      </c>
      <c r="BR10" s="66">
        <v>318</v>
      </c>
      <c r="BS10" s="67">
        <f t="shared" si="34"/>
        <v>28.935395814376708</v>
      </c>
      <c r="BT10" s="66">
        <v>1493</v>
      </c>
      <c r="BU10" s="67">
        <f t="shared" si="35"/>
        <v>26.392080608096162</v>
      </c>
      <c r="BV10" s="66">
        <v>164</v>
      </c>
      <c r="BW10" s="67">
        <f t="shared" si="36"/>
        <v>21.437908496732025</v>
      </c>
      <c r="BX10" s="66">
        <v>885</v>
      </c>
      <c r="BY10" s="169">
        <f t="shared" si="37"/>
        <v>18.541797611565052</v>
      </c>
      <c r="CA10" s="241"/>
      <c r="CB10" s="171" t="s">
        <v>221</v>
      </c>
      <c r="CC10" s="66">
        <v>573</v>
      </c>
      <c r="CD10" s="67">
        <f t="shared" si="38"/>
        <v>30.126182965299687</v>
      </c>
      <c r="CE10" s="66">
        <v>7834</v>
      </c>
      <c r="CF10" s="67">
        <f t="shared" si="39"/>
        <v>29.102121178349865</v>
      </c>
      <c r="CG10" s="66">
        <v>362</v>
      </c>
      <c r="CH10" s="67">
        <f t="shared" si="40"/>
        <v>31.046312178387652</v>
      </c>
      <c r="CI10" s="66">
        <v>3235</v>
      </c>
      <c r="CJ10" s="169">
        <f t="shared" si="41"/>
        <v>24.7551270278543</v>
      </c>
      <c r="CL10" s="241"/>
      <c r="CM10" s="171" t="s">
        <v>221</v>
      </c>
      <c r="CN10" s="66">
        <v>64</v>
      </c>
      <c r="CO10" s="67">
        <f t="shared" si="42"/>
        <v>26.016260162601629</v>
      </c>
      <c r="CP10" s="66">
        <v>793</v>
      </c>
      <c r="CQ10" s="67">
        <f t="shared" si="43"/>
        <v>29.879427279577996</v>
      </c>
      <c r="CR10" s="66">
        <v>146</v>
      </c>
      <c r="CS10" s="67">
        <f t="shared" si="44"/>
        <v>27.49529190207156</v>
      </c>
      <c r="CT10" s="66">
        <v>2496</v>
      </c>
      <c r="CU10" s="169">
        <f t="shared" si="45"/>
        <v>30.424183325207217</v>
      </c>
      <c r="CW10" s="241"/>
      <c r="CX10" s="171" t="s">
        <v>221</v>
      </c>
      <c r="CY10" s="66">
        <v>1</v>
      </c>
      <c r="CZ10" s="67">
        <f t="shared" si="48"/>
        <v>0.49504950495049505</v>
      </c>
      <c r="DA10" s="66">
        <v>1</v>
      </c>
      <c r="DB10" s="67">
        <f t="shared" si="49"/>
        <v>7.9872204472843447E-2</v>
      </c>
      <c r="DC10" s="66">
        <v>274</v>
      </c>
      <c r="DD10" s="67">
        <f t="shared" si="46"/>
        <v>26.120114394661581</v>
      </c>
      <c r="DE10" s="66">
        <v>4959</v>
      </c>
      <c r="DF10" s="169">
        <f t="shared" si="47"/>
        <v>22.254633577166448</v>
      </c>
    </row>
    <row r="11" spans="2:110" ht="45" customHeight="1" x14ac:dyDescent="0.15">
      <c r="B11" s="241"/>
      <c r="C11" s="168" t="s">
        <v>222</v>
      </c>
      <c r="D11" s="66">
        <v>786</v>
      </c>
      <c r="E11" s="67">
        <f t="shared" si="10"/>
        <v>3.4812649481796436</v>
      </c>
      <c r="F11" s="66">
        <v>10863</v>
      </c>
      <c r="G11" s="67">
        <f t="shared" si="11"/>
        <v>3.7272770942129934</v>
      </c>
      <c r="H11" s="66">
        <v>31</v>
      </c>
      <c r="I11" s="67">
        <f t="shared" si="12"/>
        <v>3.6773428232502967</v>
      </c>
      <c r="J11" s="66">
        <v>296</v>
      </c>
      <c r="K11" s="169">
        <f t="shared" si="13"/>
        <v>3.3712984054669701</v>
      </c>
      <c r="M11" s="241"/>
      <c r="N11" s="168" t="s">
        <v>222</v>
      </c>
      <c r="O11" s="66">
        <v>27</v>
      </c>
      <c r="P11" s="67">
        <f t="shared" si="14"/>
        <v>4.1221374045801529</v>
      </c>
      <c r="Q11" s="66">
        <v>216</v>
      </c>
      <c r="R11" s="67">
        <f t="shared" si="15"/>
        <v>3.2846715328467155</v>
      </c>
      <c r="S11" s="66">
        <v>3</v>
      </c>
      <c r="T11" s="67">
        <f t="shared" si="16"/>
        <v>1.7441860465116279</v>
      </c>
      <c r="U11" s="66">
        <v>72</v>
      </c>
      <c r="V11" s="169">
        <f t="shared" si="17"/>
        <v>3.5749751737835158</v>
      </c>
      <c r="X11" s="241"/>
      <c r="Y11" s="168" t="s">
        <v>222</v>
      </c>
      <c r="Z11" s="74" t="s">
        <v>158</v>
      </c>
      <c r="AA11" s="170" t="s">
        <v>158</v>
      </c>
      <c r="AB11" s="74" t="s">
        <v>158</v>
      </c>
      <c r="AC11" s="170" t="s">
        <v>158</v>
      </c>
      <c r="AD11" s="66">
        <v>79</v>
      </c>
      <c r="AE11" s="67">
        <f t="shared" si="20"/>
        <v>2.3539928486293205</v>
      </c>
      <c r="AF11" s="66">
        <v>683</v>
      </c>
      <c r="AG11" s="169">
        <f t="shared" si="21"/>
        <v>2.2240312601758383</v>
      </c>
      <c r="AI11" s="241"/>
      <c r="AJ11" s="168" t="s">
        <v>222</v>
      </c>
      <c r="AK11" s="66">
        <v>32</v>
      </c>
      <c r="AL11" s="67">
        <f t="shared" si="22"/>
        <v>1.7176596886741815</v>
      </c>
      <c r="AM11" s="66">
        <v>1124</v>
      </c>
      <c r="AN11" s="67">
        <f t="shared" si="23"/>
        <v>1.9923779136754409</v>
      </c>
      <c r="AO11" s="66">
        <v>1</v>
      </c>
      <c r="AP11" s="67">
        <f t="shared" si="24"/>
        <v>2.7027027027027026</v>
      </c>
      <c r="AQ11" s="66">
        <v>6</v>
      </c>
      <c r="AR11" s="169">
        <f t="shared" si="25"/>
        <v>0.42765502494654317</v>
      </c>
      <c r="AT11" s="241"/>
      <c r="AU11" s="168" t="s">
        <v>222</v>
      </c>
      <c r="AV11" s="66">
        <v>11</v>
      </c>
      <c r="AW11" s="67">
        <f t="shared" si="26"/>
        <v>3.5143769968051117</v>
      </c>
      <c r="AX11" s="66">
        <v>80</v>
      </c>
      <c r="AY11" s="67">
        <f t="shared" si="27"/>
        <v>1.254508389524855</v>
      </c>
      <c r="AZ11" s="66">
        <v>18</v>
      </c>
      <c r="BA11" s="67">
        <f t="shared" si="28"/>
        <v>2.1201413427561837</v>
      </c>
      <c r="BB11" s="66">
        <v>219</v>
      </c>
      <c r="BC11" s="169">
        <f t="shared" si="29"/>
        <v>1.0228387277567605</v>
      </c>
      <c r="BE11" s="241"/>
      <c r="BF11" s="168" t="s">
        <v>222</v>
      </c>
      <c r="BG11" s="66">
        <v>307</v>
      </c>
      <c r="BH11" s="67">
        <f t="shared" si="30"/>
        <v>3.980809128630705</v>
      </c>
      <c r="BI11" s="66">
        <v>3952</v>
      </c>
      <c r="BJ11" s="67">
        <f t="shared" si="31"/>
        <v>5.3711707303813636</v>
      </c>
      <c r="BK11" s="66">
        <v>19</v>
      </c>
      <c r="BL11" s="67">
        <f t="shared" si="32"/>
        <v>3.0063291139240507</v>
      </c>
      <c r="BM11" s="66">
        <v>135</v>
      </c>
      <c r="BN11" s="169">
        <f t="shared" si="33"/>
        <v>1.7199643266658171</v>
      </c>
      <c r="BP11" s="241"/>
      <c r="BQ11" s="168" t="s">
        <v>222</v>
      </c>
      <c r="BR11" s="66">
        <v>38</v>
      </c>
      <c r="BS11" s="67">
        <f t="shared" si="34"/>
        <v>3.4576888080072794</v>
      </c>
      <c r="BT11" s="66">
        <v>195</v>
      </c>
      <c r="BU11" s="67">
        <f t="shared" si="35"/>
        <v>3.4470567438571678</v>
      </c>
      <c r="BV11" s="66">
        <v>22</v>
      </c>
      <c r="BW11" s="67">
        <f t="shared" si="36"/>
        <v>2.8758169934640523</v>
      </c>
      <c r="BX11" s="66">
        <v>135</v>
      </c>
      <c r="BY11" s="169">
        <f t="shared" si="37"/>
        <v>2.8284098051539912</v>
      </c>
      <c r="CA11" s="241"/>
      <c r="CB11" s="168" t="s">
        <v>222</v>
      </c>
      <c r="CC11" s="66">
        <v>90</v>
      </c>
      <c r="CD11" s="67">
        <f t="shared" si="38"/>
        <v>4.7318611987381702</v>
      </c>
      <c r="CE11" s="66">
        <v>1364</v>
      </c>
      <c r="CF11" s="67">
        <f t="shared" si="39"/>
        <v>5.0670530108845053</v>
      </c>
      <c r="CG11" s="66">
        <v>52</v>
      </c>
      <c r="CH11" s="67">
        <f t="shared" si="40"/>
        <v>4.4596912521440828</v>
      </c>
      <c r="CI11" s="66">
        <v>845</v>
      </c>
      <c r="CJ11" s="169">
        <f t="shared" si="41"/>
        <v>6.4661769207223747</v>
      </c>
      <c r="CL11" s="241"/>
      <c r="CM11" s="168" t="s">
        <v>222</v>
      </c>
      <c r="CN11" s="66">
        <v>8</v>
      </c>
      <c r="CO11" s="67">
        <f t="shared" si="42"/>
        <v>3.2520325203252036</v>
      </c>
      <c r="CP11" s="66">
        <v>48</v>
      </c>
      <c r="CQ11" s="67">
        <f t="shared" si="43"/>
        <v>1.8085908063300677</v>
      </c>
      <c r="CR11" s="66">
        <v>51</v>
      </c>
      <c r="CS11" s="67">
        <f t="shared" si="44"/>
        <v>9.6045197740112993</v>
      </c>
      <c r="CT11" s="66">
        <v>758</v>
      </c>
      <c r="CU11" s="169">
        <f t="shared" si="45"/>
        <v>9.2393954168698187</v>
      </c>
      <c r="CW11" s="241"/>
      <c r="CX11" s="168" t="s">
        <v>222</v>
      </c>
      <c r="CY11" s="74" t="s">
        <v>158</v>
      </c>
      <c r="CZ11" s="170" t="s">
        <v>158</v>
      </c>
      <c r="DA11" s="74" t="s">
        <v>158</v>
      </c>
      <c r="DB11" s="170" t="s">
        <v>158</v>
      </c>
      <c r="DC11" s="66">
        <v>27</v>
      </c>
      <c r="DD11" s="67">
        <f t="shared" si="46"/>
        <v>2.5738798856053386</v>
      </c>
      <c r="DE11" s="66">
        <v>1023</v>
      </c>
      <c r="DF11" s="169">
        <f t="shared" si="47"/>
        <v>4.5909437687923527</v>
      </c>
    </row>
    <row r="12" spans="2:110" ht="45" customHeight="1" x14ac:dyDescent="0.15">
      <c r="B12" s="241"/>
      <c r="C12" s="168" t="s">
        <v>223</v>
      </c>
      <c r="D12" s="66">
        <v>841</v>
      </c>
      <c r="E12" s="67">
        <f t="shared" si="10"/>
        <v>3.7248649127469218</v>
      </c>
      <c r="F12" s="66">
        <v>9042</v>
      </c>
      <c r="G12" s="67">
        <f t="shared" si="11"/>
        <v>3.1024615194581502</v>
      </c>
      <c r="H12" s="66">
        <v>52</v>
      </c>
      <c r="I12" s="67">
        <f t="shared" si="12"/>
        <v>6.1684460260972722</v>
      </c>
      <c r="J12" s="66">
        <v>411</v>
      </c>
      <c r="K12" s="169">
        <f t="shared" si="13"/>
        <v>4.6810933940774486</v>
      </c>
      <c r="M12" s="241"/>
      <c r="N12" s="168" t="s">
        <v>223</v>
      </c>
      <c r="O12" s="66">
        <v>46</v>
      </c>
      <c r="P12" s="67">
        <f t="shared" si="14"/>
        <v>7.0229007633587788</v>
      </c>
      <c r="Q12" s="66">
        <v>388</v>
      </c>
      <c r="R12" s="67">
        <f t="shared" si="15"/>
        <v>5.9002433090024331</v>
      </c>
      <c r="S12" s="66">
        <v>6</v>
      </c>
      <c r="T12" s="67">
        <f t="shared" si="16"/>
        <v>3.4883720930232558</v>
      </c>
      <c r="U12" s="66">
        <v>23</v>
      </c>
      <c r="V12" s="169">
        <f t="shared" si="17"/>
        <v>1.1420059582919564</v>
      </c>
      <c r="X12" s="241"/>
      <c r="Y12" s="168" t="s">
        <v>223</v>
      </c>
      <c r="Z12" s="74" t="s">
        <v>158</v>
      </c>
      <c r="AA12" s="170" t="s">
        <v>158</v>
      </c>
      <c r="AB12" s="74" t="s">
        <v>158</v>
      </c>
      <c r="AC12" s="170" t="s">
        <v>158</v>
      </c>
      <c r="AD12" s="66">
        <v>76</v>
      </c>
      <c r="AE12" s="67">
        <f t="shared" si="20"/>
        <v>2.264600715137068</v>
      </c>
      <c r="AF12" s="66">
        <v>410</v>
      </c>
      <c r="AG12" s="169">
        <f t="shared" si="21"/>
        <v>1.3350700097688049</v>
      </c>
      <c r="AI12" s="241"/>
      <c r="AJ12" s="168" t="s">
        <v>223</v>
      </c>
      <c r="AK12" s="66">
        <v>37</v>
      </c>
      <c r="AL12" s="67">
        <f t="shared" si="22"/>
        <v>1.9860440150295224</v>
      </c>
      <c r="AM12" s="66">
        <v>683</v>
      </c>
      <c r="AN12" s="67">
        <f t="shared" si="23"/>
        <v>1.2106709208543827</v>
      </c>
      <c r="AO12" s="66">
        <v>4</v>
      </c>
      <c r="AP12" s="67">
        <f t="shared" si="24"/>
        <v>10.810810810810811</v>
      </c>
      <c r="AQ12" s="66">
        <v>98</v>
      </c>
      <c r="AR12" s="169">
        <f t="shared" si="25"/>
        <v>6.9850320741268703</v>
      </c>
      <c r="AT12" s="241"/>
      <c r="AU12" s="168" t="s">
        <v>223</v>
      </c>
      <c r="AV12" s="66">
        <v>15</v>
      </c>
      <c r="AW12" s="67">
        <f t="shared" si="26"/>
        <v>4.7923322683706067</v>
      </c>
      <c r="AX12" s="66">
        <v>225</v>
      </c>
      <c r="AY12" s="67">
        <f t="shared" si="27"/>
        <v>3.5283048455386545</v>
      </c>
      <c r="AZ12" s="66">
        <v>20</v>
      </c>
      <c r="BA12" s="67">
        <f t="shared" si="28"/>
        <v>2.3557126030624262</v>
      </c>
      <c r="BB12" s="66">
        <v>541</v>
      </c>
      <c r="BC12" s="169">
        <f t="shared" si="29"/>
        <v>2.5267385923123631</v>
      </c>
      <c r="BE12" s="241"/>
      <c r="BF12" s="168" t="s">
        <v>223</v>
      </c>
      <c r="BG12" s="66">
        <v>274</v>
      </c>
      <c r="BH12" s="67">
        <f t="shared" si="30"/>
        <v>3.5529045643153525</v>
      </c>
      <c r="BI12" s="66">
        <v>2033</v>
      </c>
      <c r="BJ12" s="67">
        <f t="shared" si="31"/>
        <v>2.7630541738019514</v>
      </c>
      <c r="BK12" s="66">
        <v>27</v>
      </c>
      <c r="BL12" s="67">
        <f t="shared" si="32"/>
        <v>4.2721518987341769</v>
      </c>
      <c r="BM12" s="66">
        <v>248</v>
      </c>
      <c r="BN12" s="169">
        <f t="shared" si="33"/>
        <v>3.1596381704675753</v>
      </c>
      <c r="BP12" s="241"/>
      <c r="BQ12" s="168" t="s">
        <v>223</v>
      </c>
      <c r="BR12" s="66">
        <v>50</v>
      </c>
      <c r="BS12" s="67">
        <f t="shared" si="34"/>
        <v>4.5495905368516834</v>
      </c>
      <c r="BT12" s="66">
        <v>291</v>
      </c>
      <c r="BU12" s="67">
        <f t="shared" si="35"/>
        <v>5.1440692946791584</v>
      </c>
      <c r="BV12" s="66">
        <v>29</v>
      </c>
      <c r="BW12" s="67">
        <f t="shared" si="36"/>
        <v>3.7908496732026142</v>
      </c>
      <c r="BX12" s="66">
        <v>104</v>
      </c>
      <c r="BY12" s="169">
        <f t="shared" si="37"/>
        <v>2.1789231091556673</v>
      </c>
      <c r="CA12" s="241"/>
      <c r="CB12" s="168" t="s">
        <v>223</v>
      </c>
      <c r="CC12" s="66">
        <v>89</v>
      </c>
      <c r="CD12" s="67">
        <f t="shared" si="38"/>
        <v>4.6792849631966353</v>
      </c>
      <c r="CE12" s="66">
        <v>1096</v>
      </c>
      <c r="CF12" s="67">
        <f t="shared" si="39"/>
        <v>4.0714736803001594</v>
      </c>
      <c r="CG12" s="66">
        <v>58</v>
      </c>
      <c r="CH12" s="67">
        <f t="shared" si="40"/>
        <v>4.9742710120068612</v>
      </c>
      <c r="CI12" s="66">
        <v>714</v>
      </c>
      <c r="CJ12" s="169">
        <f t="shared" si="41"/>
        <v>5.4637281910009179</v>
      </c>
      <c r="CL12" s="241"/>
      <c r="CM12" s="168" t="s">
        <v>223</v>
      </c>
      <c r="CN12" s="66">
        <v>10</v>
      </c>
      <c r="CO12" s="67">
        <f t="shared" si="42"/>
        <v>4.0650406504065035</v>
      </c>
      <c r="CP12" s="66">
        <v>68</v>
      </c>
      <c r="CQ12" s="67">
        <f t="shared" si="43"/>
        <v>2.562170308967596</v>
      </c>
      <c r="CR12" s="66">
        <v>58</v>
      </c>
      <c r="CS12" s="67">
        <f t="shared" si="44"/>
        <v>10.922787193973635</v>
      </c>
      <c r="CT12" s="66">
        <v>1072</v>
      </c>
      <c r="CU12" s="169">
        <f t="shared" si="45"/>
        <v>13.066796684544125</v>
      </c>
      <c r="CW12" s="241"/>
      <c r="CX12" s="168" t="s">
        <v>223</v>
      </c>
      <c r="CY12" s="74" t="s">
        <v>158</v>
      </c>
      <c r="CZ12" s="170" t="s">
        <v>158</v>
      </c>
      <c r="DA12" s="74" t="s">
        <v>158</v>
      </c>
      <c r="DB12" s="170" t="s">
        <v>158</v>
      </c>
      <c r="DC12" s="66">
        <v>42</v>
      </c>
      <c r="DD12" s="67">
        <f t="shared" si="46"/>
        <v>4.0038131553860818</v>
      </c>
      <c r="DE12" s="66">
        <v>1048</v>
      </c>
      <c r="DF12" s="169">
        <f t="shared" si="47"/>
        <v>4.7031369205223719</v>
      </c>
    </row>
    <row r="13" spans="2:110" ht="45" customHeight="1" x14ac:dyDescent="0.15">
      <c r="B13" s="241"/>
      <c r="C13" s="168" t="s">
        <v>224</v>
      </c>
      <c r="D13" s="66">
        <v>1011</v>
      </c>
      <c r="E13" s="67">
        <f t="shared" si="10"/>
        <v>4.4778102577730534</v>
      </c>
      <c r="F13" s="66">
        <v>12761</v>
      </c>
      <c r="G13" s="67">
        <f t="shared" si="11"/>
        <v>4.3785126575763602</v>
      </c>
      <c r="H13" s="66">
        <v>29</v>
      </c>
      <c r="I13" s="67">
        <f t="shared" si="12"/>
        <v>3.4400948991696323</v>
      </c>
      <c r="J13" s="66">
        <v>282</v>
      </c>
      <c r="K13" s="169">
        <f t="shared" si="13"/>
        <v>3.2118451025056949</v>
      </c>
      <c r="M13" s="241"/>
      <c r="N13" s="168" t="s">
        <v>224</v>
      </c>
      <c r="O13" s="66">
        <v>24</v>
      </c>
      <c r="P13" s="67">
        <f t="shared" si="14"/>
        <v>3.6641221374045805</v>
      </c>
      <c r="Q13" s="66">
        <v>199</v>
      </c>
      <c r="R13" s="67">
        <f t="shared" si="15"/>
        <v>3.0261557177615575</v>
      </c>
      <c r="S13" s="66">
        <v>3</v>
      </c>
      <c r="T13" s="67">
        <f t="shared" si="16"/>
        <v>1.7441860465116279</v>
      </c>
      <c r="U13" s="66">
        <v>18</v>
      </c>
      <c r="V13" s="169">
        <f t="shared" si="17"/>
        <v>0.89374379344587895</v>
      </c>
      <c r="X13" s="241"/>
      <c r="Y13" s="168" t="s">
        <v>224</v>
      </c>
      <c r="Z13" s="74" t="s">
        <v>158</v>
      </c>
      <c r="AA13" s="170" t="s">
        <v>158</v>
      </c>
      <c r="AB13" s="74" t="s">
        <v>158</v>
      </c>
      <c r="AC13" s="170" t="s">
        <v>158</v>
      </c>
      <c r="AD13" s="66">
        <v>53</v>
      </c>
      <c r="AE13" s="67">
        <f t="shared" si="20"/>
        <v>1.5792610250297976</v>
      </c>
      <c r="AF13" s="66">
        <v>402</v>
      </c>
      <c r="AG13" s="169">
        <f t="shared" si="21"/>
        <v>1.3090198632367307</v>
      </c>
      <c r="AI13" s="241"/>
      <c r="AJ13" s="168" t="s">
        <v>224</v>
      </c>
      <c r="AK13" s="66">
        <v>44</v>
      </c>
      <c r="AL13" s="67">
        <f t="shared" si="22"/>
        <v>2.3617820719269997</v>
      </c>
      <c r="AM13" s="66">
        <v>1291</v>
      </c>
      <c r="AN13" s="67">
        <f t="shared" si="23"/>
        <v>2.2883984755827353</v>
      </c>
      <c r="AO13" s="74" t="s">
        <v>158</v>
      </c>
      <c r="AP13" s="170" t="s">
        <v>158</v>
      </c>
      <c r="AQ13" s="74" t="s">
        <v>158</v>
      </c>
      <c r="AR13" s="172" t="s">
        <v>158</v>
      </c>
      <c r="AT13" s="241"/>
      <c r="AU13" s="168" t="s">
        <v>224</v>
      </c>
      <c r="AV13" s="66">
        <v>15</v>
      </c>
      <c r="AW13" s="67">
        <f t="shared" si="26"/>
        <v>4.7923322683706067</v>
      </c>
      <c r="AX13" s="66">
        <v>598</v>
      </c>
      <c r="AY13" s="67">
        <f t="shared" si="27"/>
        <v>9.3774502116982905</v>
      </c>
      <c r="AZ13" s="66">
        <v>96</v>
      </c>
      <c r="BA13" s="67">
        <f t="shared" si="28"/>
        <v>11.307420494699647</v>
      </c>
      <c r="BB13" s="66">
        <v>2367</v>
      </c>
      <c r="BC13" s="169">
        <f t="shared" si="29"/>
        <v>11.05506515342581</v>
      </c>
      <c r="BE13" s="241"/>
      <c r="BF13" s="168" t="s">
        <v>224</v>
      </c>
      <c r="BG13" s="66">
        <v>237</v>
      </c>
      <c r="BH13" s="67">
        <f t="shared" si="30"/>
        <v>3.0731327800829873</v>
      </c>
      <c r="BI13" s="66">
        <v>2014</v>
      </c>
      <c r="BJ13" s="67">
        <f t="shared" si="31"/>
        <v>2.7372312375981949</v>
      </c>
      <c r="BK13" s="66">
        <v>17</v>
      </c>
      <c r="BL13" s="67">
        <f t="shared" si="32"/>
        <v>2.6898734177215191</v>
      </c>
      <c r="BM13" s="66">
        <v>196</v>
      </c>
      <c r="BN13" s="169">
        <f t="shared" si="33"/>
        <v>2.4971333927888901</v>
      </c>
      <c r="BP13" s="241"/>
      <c r="BQ13" s="168" t="s">
        <v>224</v>
      </c>
      <c r="BR13" s="66">
        <v>35</v>
      </c>
      <c r="BS13" s="67">
        <f t="shared" si="34"/>
        <v>3.1847133757961785</v>
      </c>
      <c r="BT13" s="66">
        <v>203</v>
      </c>
      <c r="BU13" s="67">
        <f t="shared" si="35"/>
        <v>3.5884744564256672</v>
      </c>
      <c r="BV13" s="66">
        <v>29</v>
      </c>
      <c r="BW13" s="67">
        <f t="shared" si="36"/>
        <v>3.7908496732026142</v>
      </c>
      <c r="BX13" s="66">
        <v>134</v>
      </c>
      <c r="BY13" s="169">
        <f t="shared" si="37"/>
        <v>2.8074586214121098</v>
      </c>
      <c r="CA13" s="241"/>
      <c r="CB13" s="168" t="s">
        <v>224</v>
      </c>
      <c r="CC13" s="66">
        <v>110</v>
      </c>
      <c r="CD13" s="67">
        <f t="shared" si="38"/>
        <v>5.7833859095688753</v>
      </c>
      <c r="CE13" s="66">
        <v>1204</v>
      </c>
      <c r="CF13" s="67">
        <f t="shared" si="39"/>
        <v>4.4726772911326576</v>
      </c>
      <c r="CG13" s="66">
        <v>46</v>
      </c>
      <c r="CH13" s="67">
        <f t="shared" si="40"/>
        <v>3.9451114922813035</v>
      </c>
      <c r="CI13" s="66">
        <v>541</v>
      </c>
      <c r="CJ13" s="169">
        <f t="shared" si="41"/>
        <v>4.1398836853382308</v>
      </c>
      <c r="CL13" s="241"/>
      <c r="CM13" s="168" t="s">
        <v>224</v>
      </c>
      <c r="CN13" s="66">
        <v>23</v>
      </c>
      <c r="CO13" s="67">
        <f t="shared" si="42"/>
        <v>9.3495934959349594</v>
      </c>
      <c r="CP13" s="66">
        <v>118</v>
      </c>
      <c r="CQ13" s="67">
        <f t="shared" si="43"/>
        <v>4.4461190655614162</v>
      </c>
      <c r="CR13" s="66">
        <v>40</v>
      </c>
      <c r="CS13" s="67">
        <f t="shared" si="44"/>
        <v>7.5329566854990579</v>
      </c>
      <c r="CT13" s="66">
        <v>671</v>
      </c>
      <c r="CU13" s="169">
        <f t="shared" si="45"/>
        <v>8.17893710385178</v>
      </c>
      <c r="CW13" s="241"/>
      <c r="CX13" s="168" t="s">
        <v>224</v>
      </c>
      <c r="CY13" s="66">
        <v>197</v>
      </c>
      <c r="CZ13" s="67">
        <f t="shared" si="48"/>
        <v>97.524752475247524</v>
      </c>
      <c r="DA13" s="66">
        <v>1242</v>
      </c>
      <c r="DB13" s="67">
        <f t="shared" si="49"/>
        <v>99.201277955271564</v>
      </c>
      <c r="DC13" s="66">
        <v>40</v>
      </c>
      <c r="DD13" s="67">
        <f t="shared" si="46"/>
        <v>3.8131553860819829</v>
      </c>
      <c r="DE13" s="66">
        <v>1498</v>
      </c>
      <c r="DF13" s="169">
        <f t="shared" si="47"/>
        <v>6.7226136516627024</v>
      </c>
    </row>
    <row r="14" spans="2:110" ht="45" customHeight="1" x14ac:dyDescent="0.15">
      <c r="B14" s="241"/>
      <c r="C14" s="168" t="s">
        <v>225</v>
      </c>
      <c r="D14" s="66">
        <v>823</v>
      </c>
      <c r="E14" s="67">
        <f t="shared" si="10"/>
        <v>3.6451412879794489</v>
      </c>
      <c r="F14" s="66">
        <v>9718</v>
      </c>
      <c r="G14" s="67">
        <f t="shared" si="11"/>
        <v>3.3344084324368835</v>
      </c>
      <c r="H14" s="66">
        <v>37</v>
      </c>
      <c r="I14" s="67">
        <f t="shared" si="12"/>
        <v>4.3890865954922891</v>
      </c>
      <c r="J14" s="66">
        <v>402</v>
      </c>
      <c r="K14" s="169">
        <f t="shared" si="13"/>
        <v>4.5785876993166292</v>
      </c>
      <c r="M14" s="241"/>
      <c r="N14" s="168" t="s">
        <v>225</v>
      </c>
      <c r="O14" s="66">
        <v>33</v>
      </c>
      <c r="P14" s="67">
        <f t="shared" si="14"/>
        <v>5.0381679389312977</v>
      </c>
      <c r="Q14" s="66">
        <v>372</v>
      </c>
      <c r="R14" s="67">
        <f t="shared" si="15"/>
        <v>5.6569343065693429</v>
      </c>
      <c r="S14" s="66">
        <v>3</v>
      </c>
      <c r="T14" s="67">
        <f t="shared" si="16"/>
        <v>1.7441860465116279</v>
      </c>
      <c r="U14" s="66">
        <v>18</v>
      </c>
      <c r="V14" s="169">
        <f t="shared" si="17"/>
        <v>0.89374379344587895</v>
      </c>
      <c r="X14" s="241"/>
      <c r="Y14" s="168" t="s">
        <v>225</v>
      </c>
      <c r="Z14" s="74" t="s">
        <v>158</v>
      </c>
      <c r="AA14" s="170" t="s">
        <v>158</v>
      </c>
      <c r="AB14" s="74" t="s">
        <v>158</v>
      </c>
      <c r="AC14" s="170" t="s">
        <v>158</v>
      </c>
      <c r="AD14" s="66">
        <v>68</v>
      </c>
      <c r="AE14" s="67">
        <f t="shared" si="20"/>
        <v>2.026221692491061</v>
      </c>
      <c r="AF14" s="66">
        <v>525</v>
      </c>
      <c r="AG14" s="169">
        <f t="shared" si="21"/>
        <v>1.7095408661673721</v>
      </c>
      <c r="AI14" s="241"/>
      <c r="AJ14" s="168" t="s">
        <v>225</v>
      </c>
      <c r="AK14" s="66">
        <v>38</v>
      </c>
      <c r="AL14" s="67">
        <f t="shared" si="22"/>
        <v>2.0397208803005906</v>
      </c>
      <c r="AM14" s="66">
        <v>1063</v>
      </c>
      <c r="AN14" s="67">
        <f t="shared" si="23"/>
        <v>1.8842506425596028</v>
      </c>
      <c r="AO14" s="66">
        <v>1</v>
      </c>
      <c r="AP14" s="67">
        <f t="shared" si="24"/>
        <v>2.7027027027027026</v>
      </c>
      <c r="AQ14" s="66">
        <v>8</v>
      </c>
      <c r="AR14" s="169">
        <f t="shared" si="25"/>
        <v>0.57020669992872419</v>
      </c>
      <c r="AT14" s="241"/>
      <c r="AU14" s="168" t="s">
        <v>225</v>
      </c>
      <c r="AV14" s="66">
        <v>14</v>
      </c>
      <c r="AW14" s="67">
        <f t="shared" si="26"/>
        <v>4.4728434504792327</v>
      </c>
      <c r="AX14" s="66">
        <v>1107</v>
      </c>
      <c r="AY14" s="67">
        <f t="shared" si="27"/>
        <v>17.359259840050182</v>
      </c>
      <c r="AZ14" s="66">
        <v>22</v>
      </c>
      <c r="BA14" s="67">
        <f t="shared" si="28"/>
        <v>2.5912838633686692</v>
      </c>
      <c r="BB14" s="66">
        <v>441</v>
      </c>
      <c r="BC14" s="169">
        <f t="shared" si="29"/>
        <v>2.0596889449348463</v>
      </c>
      <c r="BE14" s="241"/>
      <c r="BF14" s="168" t="s">
        <v>225</v>
      </c>
      <c r="BG14" s="66">
        <v>291</v>
      </c>
      <c r="BH14" s="67">
        <f t="shared" si="30"/>
        <v>3.7733402489626555</v>
      </c>
      <c r="BI14" s="66">
        <v>2323</v>
      </c>
      <c r="BJ14" s="67">
        <f t="shared" si="31"/>
        <v>3.1571937263856045</v>
      </c>
      <c r="BK14" s="66">
        <v>23</v>
      </c>
      <c r="BL14" s="67">
        <f t="shared" si="32"/>
        <v>3.6392405063291138</v>
      </c>
      <c r="BM14" s="66">
        <v>148</v>
      </c>
      <c r="BN14" s="169">
        <f t="shared" si="33"/>
        <v>1.8855905210854884</v>
      </c>
      <c r="BP14" s="241"/>
      <c r="BQ14" s="168" t="s">
        <v>225</v>
      </c>
      <c r="BR14" s="66">
        <v>36</v>
      </c>
      <c r="BS14" s="67">
        <f t="shared" si="34"/>
        <v>3.2757051865332123</v>
      </c>
      <c r="BT14" s="66">
        <v>136</v>
      </c>
      <c r="BU14" s="67">
        <f t="shared" si="35"/>
        <v>2.4041011136644865</v>
      </c>
      <c r="BV14" s="66">
        <v>28</v>
      </c>
      <c r="BW14" s="67">
        <f t="shared" si="36"/>
        <v>3.6601307189542487</v>
      </c>
      <c r="BX14" s="66">
        <v>103</v>
      </c>
      <c r="BY14" s="169">
        <f t="shared" si="37"/>
        <v>2.1579719254137859</v>
      </c>
      <c r="CA14" s="241"/>
      <c r="CB14" s="168" t="s">
        <v>225</v>
      </c>
      <c r="CC14" s="66">
        <v>114</v>
      </c>
      <c r="CD14" s="67">
        <f t="shared" si="38"/>
        <v>5.9936908517350158</v>
      </c>
      <c r="CE14" s="66">
        <v>1263</v>
      </c>
      <c r="CF14" s="67">
        <f t="shared" si="39"/>
        <v>4.6918533377911515</v>
      </c>
      <c r="CG14" s="66">
        <v>53</v>
      </c>
      <c r="CH14" s="67">
        <f t="shared" si="40"/>
        <v>4.5454545454545459</v>
      </c>
      <c r="CI14" s="66">
        <v>435</v>
      </c>
      <c r="CJ14" s="169">
        <f t="shared" si="41"/>
        <v>3.3287419651056012</v>
      </c>
      <c r="CL14" s="241"/>
      <c r="CM14" s="168" t="s">
        <v>225</v>
      </c>
      <c r="CN14" s="66">
        <v>13</v>
      </c>
      <c r="CO14" s="67">
        <f t="shared" si="42"/>
        <v>5.2845528455284558</v>
      </c>
      <c r="CP14" s="66">
        <v>208</v>
      </c>
      <c r="CQ14" s="67">
        <f t="shared" si="43"/>
        <v>7.8372268274302934</v>
      </c>
      <c r="CR14" s="66">
        <v>46</v>
      </c>
      <c r="CS14" s="67">
        <f t="shared" si="44"/>
        <v>8.662900188323917</v>
      </c>
      <c r="CT14" s="66">
        <v>655</v>
      </c>
      <c r="CU14" s="169">
        <f t="shared" si="45"/>
        <v>7.9839102876645542</v>
      </c>
      <c r="CW14" s="241"/>
      <c r="CX14" s="168" t="s">
        <v>225</v>
      </c>
      <c r="CY14" s="66">
        <v>1</v>
      </c>
      <c r="CZ14" s="67">
        <f t="shared" si="48"/>
        <v>0.49504950495049505</v>
      </c>
      <c r="DA14" s="66">
        <v>2</v>
      </c>
      <c r="DB14" s="67">
        <f t="shared" si="49"/>
        <v>0.15974440894568689</v>
      </c>
      <c r="DC14" s="66">
        <v>38</v>
      </c>
      <c r="DD14" s="67">
        <f t="shared" si="46"/>
        <v>3.622497616777884</v>
      </c>
      <c r="DE14" s="66">
        <v>899</v>
      </c>
      <c r="DF14" s="169">
        <f t="shared" si="47"/>
        <v>4.0344657362114615</v>
      </c>
    </row>
    <row r="15" spans="2:110" ht="45" customHeight="1" x14ac:dyDescent="0.15">
      <c r="B15" s="241"/>
      <c r="C15" s="168" t="s">
        <v>226</v>
      </c>
      <c r="D15" s="66">
        <v>589</v>
      </c>
      <c r="E15" s="67">
        <f t="shared" si="10"/>
        <v>2.6087341660023031</v>
      </c>
      <c r="F15" s="66">
        <v>6166</v>
      </c>
      <c r="G15" s="67">
        <f t="shared" si="11"/>
        <v>2.1156577890930053</v>
      </c>
      <c r="H15" s="66">
        <v>19</v>
      </c>
      <c r="I15" s="67">
        <f t="shared" si="12"/>
        <v>2.2538552787663106</v>
      </c>
      <c r="J15" s="66">
        <v>197</v>
      </c>
      <c r="K15" s="169">
        <f t="shared" si="13"/>
        <v>2.2437357630979498</v>
      </c>
      <c r="M15" s="241"/>
      <c r="N15" s="168" t="s">
        <v>226</v>
      </c>
      <c r="O15" s="66">
        <v>18</v>
      </c>
      <c r="P15" s="67">
        <f t="shared" si="14"/>
        <v>2.7480916030534353</v>
      </c>
      <c r="Q15" s="66">
        <v>187</v>
      </c>
      <c r="R15" s="67">
        <f t="shared" si="15"/>
        <v>2.8436739659367398</v>
      </c>
      <c r="S15" s="66">
        <v>1</v>
      </c>
      <c r="T15" s="67">
        <f t="shared" si="16"/>
        <v>0.58139534883720934</v>
      </c>
      <c r="U15" s="66">
        <v>10</v>
      </c>
      <c r="V15" s="169">
        <f t="shared" si="17"/>
        <v>0.49652432969215493</v>
      </c>
      <c r="X15" s="241"/>
      <c r="Y15" s="168" t="s">
        <v>226</v>
      </c>
      <c r="Z15" s="74" t="s">
        <v>158</v>
      </c>
      <c r="AA15" s="170" t="s">
        <v>158</v>
      </c>
      <c r="AB15" s="74" t="s">
        <v>158</v>
      </c>
      <c r="AC15" s="170" t="s">
        <v>158</v>
      </c>
      <c r="AD15" s="66">
        <v>56</v>
      </c>
      <c r="AE15" s="67">
        <f t="shared" si="20"/>
        <v>1.6686531585220501</v>
      </c>
      <c r="AF15" s="66">
        <v>345</v>
      </c>
      <c r="AG15" s="169">
        <f t="shared" si="21"/>
        <v>1.1234125691957018</v>
      </c>
      <c r="AI15" s="241"/>
      <c r="AJ15" s="168" t="s">
        <v>226</v>
      </c>
      <c r="AK15" s="66">
        <v>40</v>
      </c>
      <c r="AL15" s="67">
        <f t="shared" si="22"/>
        <v>2.147074610842727</v>
      </c>
      <c r="AM15" s="66">
        <v>918</v>
      </c>
      <c r="AN15" s="67">
        <f t="shared" si="23"/>
        <v>1.627226801382611</v>
      </c>
      <c r="AO15" s="66">
        <v>1</v>
      </c>
      <c r="AP15" s="67">
        <f t="shared" si="24"/>
        <v>2.7027027027027026</v>
      </c>
      <c r="AQ15" s="66">
        <v>8</v>
      </c>
      <c r="AR15" s="169">
        <f t="shared" si="25"/>
        <v>0.57020669992872419</v>
      </c>
      <c r="AT15" s="241"/>
      <c r="AU15" s="168" t="s">
        <v>226</v>
      </c>
      <c r="AV15" s="66">
        <v>10</v>
      </c>
      <c r="AW15" s="67">
        <f t="shared" si="26"/>
        <v>3.1948881789137378</v>
      </c>
      <c r="AX15" s="66">
        <v>75</v>
      </c>
      <c r="AY15" s="67">
        <f t="shared" si="27"/>
        <v>1.1761016151795514</v>
      </c>
      <c r="AZ15" s="66">
        <v>12</v>
      </c>
      <c r="BA15" s="67">
        <f t="shared" si="28"/>
        <v>1.4134275618374559</v>
      </c>
      <c r="BB15" s="66">
        <v>188</v>
      </c>
      <c r="BC15" s="169">
        <f t="shared" si="29"/>
        <v>0.87805333706973043</v>
      </c>
      <c r="BE15" s="241"/>
      <c r="BF15" s="168" t="s">
        <v>226</v>
      </c>
      <c r="BG15" s="66">
        <v>166</v>
      </c>
      <c r="BH15" s="67">
        <f t="shared" si="30"/>
        <v>2.1524896265560165</v>
      </c>
      <c r="BI15" s="66">
        <v>1630</v>
      </c>
      <c r="BJ15" s="67">
        <f t="shared" si="31"/>
        <v>2.2153361059012204</v>
      </c>
      <c r="BK15" s="66">
        <v>32</v>
      </c>
      <c r="BL15" s="67">
        <f t="shared" si="32"/>
        <v>5.0632911392405067</v>
      </c>
      <c r="BM15" s="66">
        <v>378</v>
      </c>
      <c r="BN15" s="169">
        <f t="shared" si="33"/>
        <v>4.8159001146642888</v>
      </c>
      <c r="BP15" s="241"/>
      <c r="BQ15" s="168" t="s">
        <v>226</v>
      </c>
      <c r="BR15" s="66">
        <v>22</v>
      </c>
      <c r="BS15" s="67">
        <f t="shared" si="34"/>
        <v>2.0018198362147408</v>
      </c>
      <c r="BT15" s="66">
        <v>131</v>
      </c>
      <c r="BU15" s="67">
        <f t="shared" si="35"/>
        <v>2.3157150433091744</v>
      </c>
      <c r="BV15" s="66">
        <v>28</v>
      </c>
      <c r="BW15" s="67">
        <f t="shared" si="36"/>
        <v>3.6601307189542487</v>
      </c>
      <c r="BX15" s="66">
        <v>126</v>
      </c>
      <c r="BY15" s="169">
        <f t="shared" si="37"/>
        <v>2.6398491514770583</v>
      </c>
      <c r="CA15" s="241"/>
      <c r="CB15" s="168" t="s">
        <v>226</v>
      </c>
      <c r="CC15" s="66">
        <v>59</v>
      </c>
      <c r="CD15" s="67">
        <f t="shared" si="38"/>
        <v>3.1019978969505786</v>
      </c>
      <c r="CE15" s="66">
        <v>755</v>
      </c>
      <c r="CF15" s="67">
        <f t="shared" si="39"/>
        <v>2.8047104275790335</v>
      </c>
      <c r="CG15" s="66">
        <v>47</v>
      </c>
      <c r="CH15" s="67">
        <f t="shared" si="40"/>
        <v>4.0308747855917666</v>
      </c>
      <c r="CI15" s="66">
        <v>380</v>
      </c>
      <c r="CJ15" s="169">
        <f t="shared" si="41"/>
        <v>2.9078665442301808</v>
      </c>
      <c r="CL15" s="241"/>
      <c r="CM15" s="168" t="s">
        <v>226</v>
      </c>
      <c r="CN15" s="66">
        <v>25</v>
      </c>
      <c r="CO15" s="67">
        <f t="shared" si="42"/>
        <v>10.16260162601626</v>
      </c>
      <c r="CP15" s="66">
        <v>77</v>
      </c>
      <c r="CQ15" s="67">
        <f t="shared" si="43"/>
        <v>2.9012810851544839</v>
      </c>
      <c r="CR15" s="66">
        <v>45</v>
      </c>
      <c r="CS15" s="67">
        <f t="shared" si="44"/>
        <v>8.4745762711864394</v>
      </c>
      <c r="CT15" s="66">
        <v>528</v>
      </c>
      <c r="CU15" s="169">
        <f t="shared" si="45"/>
        <v>6.4358849341784499</v>
      </c>
      <c r="CW15" s="241"/>
      <c r="CX15" s="168" t="s">
        <v>226</v>
      </c>
      <c r="CY15" s="66">
        <v>1</v>
      </c>
      <c r="CZ15" s="67">
        <f t="shared" si="48"/>
        <v>0.49504950495049505</v>
      </c>
      <c r="DA15" s="66">
        <v>3</v>
      </c>
      <c r="DB15" s="67">
        <f t="shared" si="49"/>
        <v>0.23961661341853036</v>
      </c>
      <c r="DC15" s="66">
        <v>26</v>
      </c>
      <c r="DD15" s="67">
        <f t="shared" si="46"/>
        <v>2.478551000953289</v>
      </c>
      <c r="DE15" s="66">
        <v>427</v>
      </c>
      <c r="DF15" s="169">
        <f t="shared" si="47"/>
        <v>1.9162590315487145</v>
      </c>
    </row>
    <row r="16" spans="2:110" ht="45" customHeight="1" x14ac:dyDescent="0.15">
      <c r="B16" s="241"/>
      <c r="C16" s="168" t="s">
        <v>227</v>
      </c>
      <c r="D16" s="66">
        <v>502</v>
      </c>
      <c r="E16" s="67">
        <f t="shared" si="10"/>
        <v>2.2234033129595181</v>
      </c>
      <c r="F16" s="66">
        <v>5751</v>
      </c>
      <c r="G16" s="67">
        <f t="shared" si="11"/>
        <v>1.9732643439951139</v>
      </c>
      <c r="H16" s="66">
        <v>10</v>
      </c>
      <c r="I16" s="67">
        <f t="shared" si="12"/>
        <v>1.1862396204033214</v>
      </c>
      <c r="J16" s="66">
        <v>82</v>
      </c>
      <c r="K16" s="169">
        <f t="shared" si="13"/>
        <v>0.93394077448747148</v>
      </c>
      <c r="M16" s="241"/>
      <c r="N16" s="168" t="s">
        <v>227</v>
      </c>
      <c r="O16" s="66">
        <v>10</v>
      </c>
      <c r="P16" s="67">
        <f t="shared" si="14"/>
        <v>1.5267175572519083</v>
      </c>
      <c r="Q16" s="66">
        <v>82</v>
      </c>
      <c r="R16" s="67">
        <f t="shared" si="15"/>
        <v>1.2469586374695865</v>
      </c>
      <c r="S16" s="74" t="s">
        <v>158</v>
      </c>
      <c r="T16" s="170" t="s">
        <v>158</v>
      </c>
      <c r="U16" s="74" t="s">
        <v>158</v>
      </c>
      <c r="V16" s="172" t="s">
        <v>158</v>
      </c>
      <c r="X16" s="241"/>
      <c r="Y16" s="168" t="s">
        <v>227</v>
      </c>
      <c r="Z16" s="66">
        <v>1</v>
      </c>
      <c r="AA16" s="67">
        <f t="shared" si="18"/>
        <v>7.6923076923076925</v>
      </c>
      <c r="AB16" s="66">
        <v>5</v>
      </c>
      <c r="AC16" s="67">
        <f t="shared" si="19"/>
        <v>4.4247787610619467</v>
      </c>
      <c r="AD16" s="66">
        <v>44</v>
      </c>
      <c r="AE16" s="67">
        <f t="shared" si="20"/>
        <v>1.3110846245530394</v>
      </c>
      <c r="AF16" s="66">
        <v>288</v>
      </c>
      <c r="AG16" s="169">
        <f t="shared" si="21"/>
        <v>0.93780527515467271</v>
      </c>
      <c r="AI16" s="241"/>
      <c r="AJ16" s="168" t="s">
        <v>227</v>
      </c>
      <c r="AK16" s="66">
        <v>19</v>
      </c>
      <c r="AL16" s="67">
        <f t="shared" si="22"/>
        <v>1.0198604401502953</v>
      </c>
      <c r="AM16" s="66">
        <v>596</v>
      </c>
      <c r="AN16" s="67">
        <f t="shared" si="23"/>
        <v>1.0564566161481876</v>
      </c>
      <c r="AO16" s="74" t="s">
        <v>158</v>
      </c>
      <c r="AP16" s="170" t="s">
        <v>158</v>
      </c>
      <c r="AQ16" s="74" t="s">
        <v>158</v>
      </c>
      <c r="AR16" s="172" t="s">
        <v>158</v>
      </c>
      <c r="AT16" s="241"/>
      <c r="AU16" s="168" t="s">
        <v>227</v>
      </c>
      <c r="AV16" s="66">
        <v>11</v>
      </c>
      <c r="AW16" s="67">
        <f t="shared" si="26"/>
        <v>3.5143769968051117</v>
      </c>
      <c r="AX16" s="66">
        <v>57</v>
      </c>
      <c r="AY16" s="67">
        <f t="shared" si="27"/>
        <v>0.89383722753645922</v>
      </c>
      <c r="AZ16" s="66">
        <v>16</v>
      </c>
      <c r="BA16" s="67">
        <f t="shared" si="28"/>
        <v>1.884570082449941</v>
      </c>
      <c r="BB16" s="66">
        <v>174</v>
      </c>
      <c r="BC16" s="169">
        <f t="shared" si="29"/>
        <v>0.81266638643687827</v>
      </c>
      <c r="BE16" s="241"/>
      <c r="BF16" s="168" t="s">
        <v>227</v>
      </c>
      <c r="BG16" s="66">
        <v>165</v>
      </c>
      <c r="BH16" s="67">
        <f t="shared" si="30"/>
        <v>2.1395228215767634</v>
      </c>
      <c r="BI16" s="66">
        <v>1468</v>
      </c>
      <c r="BJ16" s="67">
        <f t="shared" si="31"/>
        <v>1.9951615972165593</v>
      </c>
      <c r="BK16" s="66">
        <v>20</v>
      </c>
      <c r="BL16" s="67">
        <f t="shared" si="32"/>
        <v>3.1645569620253164</v>
      </c>
      <c r="BM16" s="66">
        <v>138</v>
      </c>
      <c r="BN16" s="169">
        <f t="shared" si="33"/>
        <v>1.7581857561472798</v>
      </c>
      <c r="BP16" s="241"/>
      <c r="BQ16" s="168" t="s">
        <v>227</v>
      </c>
      <c r="BR16" s="66">
        <v>28</v>
      </c>
      <c r="BS16" s="67">
        <f t="shared" si="34"/>
        <v>2.547770700636943</v>
      </c>
      <c r="BT16" s="66">
        <v>146</v>
      </c>
      <c r="BU16" s="67">
        <f t="shared" si="35"/>
        <v>2.5808732543751103</v>
      </c>
      <c r="BV16" s="66">
        <v>14</v>
      </c>
      <c r="BW16" s="67">
        <f t="shared" si="36"/>
        <v>1.8300653594771243</v>
      </c>
      <c r="BX16" s="66">
        <v>58</v>
      </c>
      <c r="BY16" s="169">
        <f t="shared" si="37"/>
        <v>1.2151686570291222</v>
      </c>
      <c r="CA16" s="241"/>
      <c r="CB16" s="168" t="s">
        <v>227</v>
      </c>
      <c r="CC16" s="66">
        <v>74</v>
      </c>
      <c r="CD16" s="67">
        <f t="shared" si="38"/>
        <v>3.890641430073607</v>
      </c>
      <c r="CE16" s="66">
        <v>912</v>
      </c>
      <c r="CF16" s="67">
        <f t="shared" si="39"/>
        <v>3.387941602585534</v>
      </c>
      <c r="CG16" s="66">
        <v>27</v>
      </c>
      <c r="CH16" s="67">
        <f t="shared" si="40"/>
        <v>2.3156089193825045</v>
      </c>
      <c r="CI16" s="66">
        <v>196</v>
      </c>
      <c r="CJ16" s="169">
        <f t="shared" si="41"/>
        <v>1.4998469543924091</v>
      </c>
      <c r="CL16" s="241"/>
      <c r="CM16" s="168" t="s">
        <v>227</v>
      </c>
      <c r="CN16" s="66">
        <v>11</v>
      </c>
      <c r="CO16" s="67">
        <f t="shared" si="42"/>
        <v>4.4715447154471546</v>
      </c>
      <c r="CP16" s="66">
        <v>113</v>
      </c>
      <c r="CQ16" s="67">
        <f t="shared" si="43"/>
        <v>4.2577241899020351</v>
      </c>
      <c r="CR16" s="66">
        <v>36</v>
      </c>
      <c r="CS16" s="67">
        <f t="shared" si="44"/>
        <v>6.7796610169491522</v>
      </c>
      <c r="CT16" s="66">
        <v>481</v>
      </c>
      <c r="CU16" s="169">
        <f t="shared" si="45"/>
        <v>5.8629936616284741</v>
      </c>
      <c r="CW16" s="241"/>
      <c r="CX16" s="168" t="s">
        <v>227</v>
      </c>
      <c r="CY16" s="66">
        <v>1</v>
      </c>
      <c r="CZ16" s="67">
        <f t="shared" si="48"/>
        <v>0.49504950495049505</v>
      </c>
      <c r="DA16" s="66">
        <v>2</v>
      </c>
      <c r="DB16" s="67">
        <f t="shared" si="49"/>
        <v>0.15974440894568689</v>
      </c>
      <c r="DC16" s="66">
        <v>25</v>
      </c>
      <c r="DD16" s="67">
        <f t="shared" si="46"/>
        <v>2.3832221163012393</v>
      </c>
      <c r="DE16" s="66">
        <v>1035</v>
      </c>
      <c r="DF16" s="169">
        <f t="shared" si="47"/>
        <v>4.6447964816227616</v>
      </c>
    </row>
    <row r="17" spans="2:110" ht="45" customHeight="1" x14ac:dyDescent="0.15">
      <c r="B17" s="241"/>
      <c r="C17" s="168" t="s">
        <v>228</v>
      </c>
      <c r="D17" s="66">
        <v>569</v>
      </c>
      <c r="E17" s="67">
        <f t="shared" si="10"/>
        <v>2.5201523607051111</v>
      </c>
      <c r="F17" s="66">
        <v>6048</v>
      </c>
      <c r="G17" s="67">
        <f t="shared" si="11"/>
        <v>2.0751700143422798</v>
      </c>
      <c r="H17" s="66">
        <v>7</v>
      </c>
      <c r="I17" s="67">
        <f t="shared" si="12"/>
        <v>0.83036773428232491</v>
      </c>
      <c r="J17" s="66">
        <v>47</v>
      </c>
      <c r="K17" s="169">
        <f t="shared" si="13"/>
        <v>0.53530751708428248</v>
      </c>
      <c r="M17" s="241"/>
      <c r="N17" s="168" t="s">
        <v>228</v>
      </c>
      <c r="O17" s="66">
        <v>6</v>
      </c>
      <c r="P17" s="67">
        <f t="shared" si="14"/>
        <v>0.91603053435114512</v>
      </c>
      <c r="Q17" s="66">
        <v>34</v>
      </c>
      <c r="R17" s="67">
        <f t="shared" si="15"/>
        <v>0.51703163017031628</v>
      </c>
      <c r="S17" s="66">
        <v>1</v>
      </c>
      <c r="T17" s="67">
        <f t="shared" si="16"/>
        <v>0.58139534883720934</v>
      </c>
      <c r="U17" s="66">
        <v>13</v>
      </c>
      <c r="V17" s="169">
        <f t="shared" si="17"/>
        <v>0.6454816285998014</v>
      </c>
      <c r="X17" s="241"/>
      <c r="Y17" s="168" t="s">
        <v>228</v>
      </c>
      <c r="Z17" s="74" t="s">
        <v>158</v>
      </c>
      <c r="AA17" s="170" t="s">
        <v>158</v>
      </c>
      <c r="AB17" s="74" t="s">
        <v>158</v>
      </c>
      <c r="AC17" s="170" t="s">
        <v>158</v>
      </c>
      <c r="AD17" s="66">
        <v>38</v>
      </c>
      <c r="AE17" s="67">
        <f t="shared" si="20"/>
        <v>1.132300357568534</v>
      </c>
      <c r="AF17" s="66">
        <v>218</v>
      </c>
      <c r="AG17" s="169">
        <f t="shared" si="21"/>
        <v>0.70986649299902305</v>
      </c>
      <c r="AI17" s="241"/>
      <c r="AJ17" s="168" t="s">
        <v>228</v>
      </c>
      <c r="AK17" s="66">
        <v>24</v>
      </c>
      <c r="AL17" s="67">
        <f t="shared" si="22"/>
        <v>1.288244766505636</v>
      </c>
      <c r="AM17" s="66">
        <v>326</v>
      </c>
      <c r="AN17" s="67">
        <f t="shared" si="23"/>
        <v>0.57786049809447848</v>
      </c>
      <c r="AO17" s="66">
        <v>2</v>
      </c>
      <c r="AP17" s="67">
        <f t="shared" si="24"/>
        <v>5.4054054054054053</v>
      </c>
      <c r="AQ17" s="66">
        <v>58</v>
      </c>
      <c r="AR17" s="169">
        <f t="shared" si="25"/>
        <v>4.1339985744832504</v>
      </c>
      <c r="AT17" s="241"/>
      <c r="AU17" s="168" t="s">
        <v>228</v>
      </c>
      <c r="AV17" s="66">
        <v>9</v>
      </c>
      <c r="AW17" s="67">
        <f t="shared" si="26"/>
        <v>2.8753993610223643</v>
      </c>
      <c r="AX17" s="66">
        <v>164</v>
      </c>
      <c r="AY17" s="67">
        <f t="shared" si="27"/>
        <v>2.5717421985259525</v>
      </c>
      <c r="AZ17" s="66">
        <v>14</v>
      </c>
      <c r="BA17" s="67">
        <f t="shared" si="28"/>
        <v>1.6489988221436984</v>
      </c>
      <c r="BB17" s="66">
        <v>274</v>
      </c>
      <c r="BC17" s="169">
        <f t="shared" si="29"/>
        <v>1.2797160338143945</v>
      </c>
      <c r="BE17" s="241"/>
      <c r="BF17" s="168" t="s">
        <v>228</v>
      </c>
      <c r="BG17" s="66">
        <v>207</v>
      </c>
      <c r="BH17" s="67">
        <f t="shared" si="30"/>
        <v>2.684128630705394</v>
      </c>
      <c r="BI17" s="66">
        <v>1694</v>
      </c>
      <c r="BJ17" s="67">
        <f t="shared" si="31"/>
        <v>2.3023186278507164</v>
      </c>
      <c r="BK17" s="66">
        <v>15</v>
      </c>
      <c r="BL17" s="67">
        <f t="shared" si="32"/>
        <v>2.3734177215189876</v>
      </c>
      <c r="BM17" s="66">
        <v>109</v>
      </c>
      <c r="BN17" s="169">
        <f t="shared" si="33"/>
        <v>1.3887119378264747</v>
      </c>
      <c r="BP17" s="241"/>
      <c r="BQ17" s="168" t="s">
        <v>228</v>
      </c>
      <c r="BR17" s="66">
        <v>13</v>
      </c>
      <c r="BS17" s="67">
        <f t="shared" si="34"/>
        <v>1.1828935395814377</v>
      </c>
      <c r="BT17" s="66">
        <v>36</v>
      </c>
      <c r="BU17" s="67">
        <f t="shared" si="35"/>
        <v>0.63637970655824638</v>
      </c>
      <c r="BV17" s="66">
        <v>13</v>
      </c>
      <c r="BW17" s="67">
        <f t="shared" si="36"/>
        <v>1.6993464052287581</v>
      </c>
      <c r="BX17" s="66">
        <v>51</v>
      </c>
      <c r="BY17" s="169">
        <f t="shared" si="37"/>
        <v>1.0685103708359522</v>
      </c>
      <c r="CA17" s="241"/>
      <c r="CB17" s="168" t="s">
        <v>228</v>
      </c>
      <c r="CC17" s="66">
        <v>100</v>
      </c>
      <c r="CD17" s="67">
        <f t="shared" si="38"/>
        <v>5.2576235541535228</v>
      </c>
      <c r="CE17" s="66">
        <v>1514</v>
      </c>
      <c r="CF17" s="67">
        <f t="shared" si="39"/>
        <v>5.6242802481518632</v>
      </c>
      <c r="CG17" s="66">
        <v>28</v>
      </c>
      <c r="CH17" s="67">
        <f t="shared" si="40"/>
        <v>2.4013722126929671</v>
      </c>
      <c r="CI17" s="66">
        <v>242</v>
      </c>
      <c r="CJ17" s="169">
        <f t="shared" si="41"/>
        <v>1.8518518518518516</v>
      </c>
      <c r="CL17" s="241"/>
      <c r="CM17" s="168" t="s">
        <v>228</v>
      </c>
      <c r="CN17" s="66">
        <v>20</v>
      </c>
      <c r="CO17" s="67">
        <f t="shared" si="42"/>
        <v>8.1300813008130071</v>
      </c>
      <c r="CP17" s="66">
        <v>157</v>
      </c>
      <c r="CQ17" s="67">
        <f t="shared" si="43"/>
        <v>5.9155990957045965</v>
      </c>
      <c r="CR17" s="66">
        <v>59</v>
      </c>
      <c r="CS17" s="67">
        <f t="shared" si="44"/>
        <v>11.111111111111111</v>
      </c>
      <c r="CT17" s="66">
        <v>737</v>
      </c>
      <c r="CU17" s="169">
        <f t="shared" si="45"/>
        <v>8.9834227206240858</v>
      </c>
      <c r="CW17" s="241"/>
      <c r="CX17" s="168" t="s">
        <v>228</v>
      </c>
      <c r="CY17" s="74" t="s">
        <v>158</v>
      </c>
      <c r="CZ17" s="170" t="s">
        <v>158</v>
      </c>
      <c r="DA17" s="74" t="s">
        <v>158</v>
      </c>
      <c r="DB17" s="170" t="s">
        <v>158</v>
      </c>
      <c r="DC17" s="66">
        <v>20</v>
      </c>
      <c r="DD17" s="67">
        <f t="shared" si="46"/>
        <v>1.9065776930409915</v>
      </c>
      <c r="DE17" s="66">
        <v>421</v>
      </c>
      <c r="DF17" s="169">
        <f t="shared" si="47"/>
        <v>1.8893326751335098</v>
      </c>
    </row>
    <row r="18" spans="2:110" ht="45" customHeight="1" x14ac:dyDescent="0.15">
      <c r="B18" s="241"/>
      <c r="C18" s="168" t="s">
        <v>229</v>
      </c>
      <c r="D18" s="66">
        <v>31</v>
      </c>
      <c r="E18" s="67">
        <f t="shared" si="10"/>
        <v>0.13730179821064753</v>
      </c>
      <c r="F18" s="66">
        <v>325</v>
      </c>
      <c r="G18" s="67">
        <f t="shared" si="11"/>
        <v>0.11151293893208347</v>
      </c>
      <c r="H18" s="66">
        <v>1</v>
      </c>
      <c r="I18" s="67">
        <f t="shared" si="12"/>
        <v>0.11862396204033215</v>
      </c>
      <c r="J18" s="66">
        <v>3</v>
      </c>
      <c r="K18" s="169">
        <f t="shared" si="13"/>
        <v>3.4168564920273349E-2</v>
      </c>
      <c r="M18" s="241"/>
      <c r="N18" s="168" t="s">
        <v>229</v>
      </c>
      <c r="O18" s="66">
        <v>1</v>
      </c>
      <c r="P18" s="67">
        <f t="shared" si="14"/>
        <v>0.15267175572519084</v>
      </c>
      <c r="Q18" s="66">
        <v>3</v>
      </c>
      <c r="R18" s="67">
        <f t="shared" si="15"/>
        <v>4.5620437956204379E-2</v>
      </c>
      <c r="S18" s="74" t="s">
        <v>158</v>
      </c>
      <c r="T18" s="170" t="s">
        <v>158</v>
      </c>
      <c r="U18" s="74" t="s">
        <v>158</v>
      </c>
      <c r="V18" s="172" t="s">
        <v>158</v>
      </c>
      <c r="X18" s="241"/>
      <c r="Y18" s="168" t="s">
        <v>229</v>
      </c>
      <c r="Z18" s="74" t="s">
        <v>158</v>
      </c>
      <c r="AA18" s="170" t="s">
        <v>158</v>
      </c>
      <c r="AB18" s="74" t="s">
        <v>158</v>
      </c>
      <c r="AC18" s="170" t="s">
        <v>158</v>
      </c>
      <c r="AD18" s="66">
        <v>4</v>
      </c>
      <c r="AE18" s="67">
        <f t="shared" si="20"/>
        <v>0.11918951132300357</v>
      </c>
      <c r="AF18" s="66">
        <v>52</v>
      </c>
      <c r="AG18" s="169">
        <f t="shared" si="21"/>
        <v>0.16932595245848259</v>
      </c>
      <c r="AI18" s="241"/>
      <c r="AJ18" s="168" t="s">
        <v>229</v>
      </c>
      <c r="AK18" s="66">
        <v>2</v>
      </c>
      <c r="AL18" s="67">
        <f t="shared" si="22"/>
        <v>0.10735373054213634</v>
      </c>
      <c r="AM18" s="66">
        <v>18</v>
      </c>
      <c r="AN18" s="67">
        <f t="shared" si="23"/>
        <v>3.1906407870247275E-2</v>
      </c>
      <c r="AO18" s="74" t="s">
        <v>158</v>
      </c>
      <c r="AP18" s="170" t="s">
        <v>158</v>
      </c>
      <c r="AQ18" s="74" t="s">
        <v>158</v>
      </c>
      <c r="AR18" s="172" t="s">
        <v>158</v>
      </c>
      <c r="AT18" s="241"/>
      <c r="AU18" s="168" t="s">
        <v>229</v>
      </c>
      <c r="AV18" s="74" t="s">
        <v>158</v>
      </c>
      <c r="AW18" s="170" t="s">
        <v>158</v>
      </c>
      <c r="AX18" s="74" t="s">
        <v>158</v>
      </c>
      <c r="AY18" s="170" t="s">
        <v>158</v>
      </c>
      <c r="AZ18" s="66">
        <v>3</v>
      </c>
      <c r="BA18" s="67">
        <f t="shared" si="28"/>
        <v>0.35335689045936397</v>
      </c>
      <c r="BB18" s="66">
        <v>147</v>
      </c>
      <c r="BC18" s="169">
        <f t="shared" si="29"/>
        <v>0.68656298164494889</v>
      </c>
      <c r="BE18" s="241"/>
      <c r="BF18" s="168" t="s">
        <v>229</v>
      </c>
      <c r="BG18" s="66">
        <v>10</v>
      </c>
      <c r="BH18" s="67">
        <f t="shared" si="30"/>
        <v>0.1296680497925311</v>
      </c>
      <c r="BI18" s="66">
        <v>34</v>
      </c>
      <c r="BJ18" s="67">
        <f t="shared" si="31"/>
        <v>4.6209464785669632E-2</v>
      </c>
      <c r="BK18" s="66">
        <v>1</v>
      </c>
      <c r="BL18" s="67">
        <f t="shared" si="32"/>
        <v>0.15822784810126583</v>
      </c>
      <c r="BM18" s="66">
        <v>1</v>
      </c>
      <c r="BN18" s="169">
        <f t="shared" si="33"/>
        <v>1.2740476493820868E-2</v>
      </c>
      <c r="BP18" s="241"/>
      <c r="BQ18" s="168" t="s">
        <v>229</v>
      </c>
      <c r="BR18" s="74" t="s">
        <v>158</v>
      </c>
      <c r="BS18" s="170" t="s">
        <v>158</v>
      </c>
      <c r="BT18" s="74" t="s">
        <v>158</v>
      </c>
      <c r="BU18" s="170" t="s">
        <v>158</v>
      </c>
      <c r="BV18" s="74" t="s">
        <v>158</v>
      </c>
      <c r="BW18" s="170" t="s">
        <v>158</v>
      </c>
      <c r="BX18" s="74" t="s">
        <v>158</v>
      </c>
      <c r="BY18" s="172" t="s">
        <v>158</v>
      </c>
      <c r="CA18" s="241"/>
      <c r="CB18" s="168" t="s">
        <v>229</v>
      </c>
      <c r="CC18" s="66">
        <v>7</v>
      </c>
      <c r="CD18" s="67">
        <f t="shared" si="38"/>
        <v>0.36803364879074657</v>
      </c>
      <c r="CE18" s="66">
        <v>51</v>
      </c>
      <c r="CF18" s="67">
        <f t="shared" si="39"/>
        <v>0.1894572606709016</v>
      </c>
      <c r="CG18" s="66">
        <v>1</v>
      </c>
      <c r="CH18" s="67">
        <f t="shared" si="40"/>
        <v>8.5763293310463118E-2</v>
      </c>
      <c r="CI18" s="66">
        <v>5</v>
      </c>
      <c r="CJ18" s="169">
        <f t="shared" si="41"/>
        <v>3.8261401897765536E-2</v>
      </c>
      <c r="CL18" s="241"/>
      <c r="CM18" s="168" t="s">
        <v>229</v>
      </c>
      <c r="CN18" s="74" t="s">
        <v>158</v>
      </c>
      <c r="CO18" s="170" t="s">
        <v>158</v>
      </c>
      <c r="CP18" s="74" t="s">
        <v>158</v>
      </c>
      <c r="CQ18" s="170" t="s">
        <v>158</v>
      </c>
      <c r="CR18" s="66">
        <v>1</v>
      </c>
      <c r="CS18" s="67">
        <f t="shared" si="44"/>
        <v>0.18832391713747645</v>
      </c>
      <c r="CT18" s="66">
        <v>6</v>
      </c>
      <c r="CU18" s="169">
        <f t="shared" si="45"/>
        <v>7.3135056070209661E-2</v>
      </c>
      <c r="CW18" s="241"/>
      <c r="CX18" s="168" t="s">
        <v>229</v>
      </c>
      <c r="CY18" s="74" t="s">
        <v>158</v>
      </c>
      <c r="CZ18" s="170" t="s">
        <v>158</v>
      </c>
      <c r="DA18" s="74" t="s">
        <v>158</v>
      </c>
      <c r="DB18" s="170" t="s">
        <v>158</v>
      </c>
      <c r="DC18" s="66">
        <v>1</v>
      </c>
      <c r="DD18" s="67">
        <f t="shared" si="46"/>
        <v>9.532888465204957E-2</v>
      </c>
      <c r="DE18" s="66">
        <v>8</v>
      </c>
      <c r="DF18" s="169">
        <f t="shared" si="47"/>
        <v>3.5901808553605891E-2</v>
      </c>
    </row>
    <row r="19" spans="2:110" ht="45" customHeight="1" thickBot="1" x14ac:dyDescent="0.2">
      <c r="B19" s="242"/>
      <c r="C19" s="173" t="s">
        <v>230</v>
      </c>
      <c r="D19" s="87">
        <v>338</v>
      </c>
      <c r="E19" s="78">
        <f t="shared" si="10"/>
        <v>1.4970325095225441</v>
      </c>
      <c r="F19" s="87">
        <v>3671</v>
      </c>
      <c r="G19" s="78">
        <f t="shared" si="11"/>
        <v>1.2595815348297799</v>
      </c>
      <c r="H19" s="87">
        <v>9</v>
      </c>
      <c r="I19" s="78">
        <f t="shared" si="12"/>
        <v>1.0676156583629894</v>
      </c>
      <c r="J19" s="87">
        <v>24</v>
      </c>
      <c r="K19" s="174">
        <f t="shared" si="13"/>
        <v>0.27334851936218679</v>
      </c>
      <c r="M19" s="242"/>
      <c r="N19" s="173" t="s">
        <v>230</v>
      </c>
      <c r="O19" s="87">
        <v>9</v>
      </c>
      <c r="P19" s="78">
        <f t="shared" si="14"/>
        <v>1.3740458015267176</v>
      </c>
      <c r="Q19" s="87">
        <v>24</v>
      </c>
      <c r="R19" s="78">
        <f t="shared" si="15"/>
        <v>0.36496350364963503</v>
      </c>
      <c r="S19" s="82" t="s">
        <v>158</v>
      </c>
      <c r="T19" s="175" t="s">
        <v>158</v>
      </c>
      <c r="U19" s="82" t="s">
        <v>158</v>
      </c>
      <c r="V19" s="176" t="s">
        <v>158</v>
      </c>
      <c r="X19" s="242"/>
      <c r="Y19" s="173" t="s">
        <v>230</v>
      </c>
      <c r="Z19" s="82" t="s">
        <v>158</v>
      </c>
      <c r="AA19" s="175" t="s">
        <v>158</v>
      </c>
      <c r="AB19" s="82" t="s">
        <v>158</v>
      </c>
      <c r="AC19" s="175" t="s">
        <v>158</v>
      </c>
      <c r="AD19" s="87">
        <v>13</v>
      </c>
      <c r="AE19" s="78">
        <f t="shared" si="20"/>
        <v>0.3873659117997616</v>
      </c>
      <c r="AF19" s="87">
        <v>54</v>
      </c>
      <c r="AG19" s="174">
        <f t="shared" si="21"/>
        <v>0.17583848909150115</v>
      </c>
      <c r="AI19" s="242"/>
      <c r="AJ19" s="173" t="s">
        <v>230</v>
      </c>
      <c r="AK19" s="87">
        <v>14</v>
      </c>
      <c r="AL19" s="78">
        <f t="shared" si="22"/>
        <v>0.75147611379495438</v>
      </c>
      <c r="AM19" s="87">
        <v>286</v>
      </c>
      <c r="AN19" s="78">
        <f t="shared" si="23"/>
        <v>0.50695736949392889</v>
      </c>
      <c r="AO19" s="82" t="s">
        <v>158</v>
      </c>
      <c r="AP19" s="175" t="s">
        <v>158</v>
      </c>
      <c r="AQ19" s="82" t="s">
        <v>158</v>
      </c>
      <c r="AR19" s="176" t="s">
        <v>158</v>
      </c>
      <c r="AT19" s="242"/>
      <c r="AU19" s="173" t="s">
        <v>230</v>
      </c>
      <c r="AV19" s="87">
        <v>6</v>
      </c>
      <c r="AW19" s="78">
        <f t="shared" si="26"/>
        <v>1.9169329073482428</v>
      </c>
      <c r="AX19" s="87">
        <v>29</v>
      </c>
      <c r="AY19" s="78">
        <f t="shared" si="27"/>
        <v>0.45475929120275987</v>
      </c>
      <c r="AZ19" s="87">
        <v>18</v>
      </c>
      <c r="BA19" s="78">
        <f t="shared" si="28"/>
        <v>2.1201413427561837</v>
      </c>
      <c r="BB19" s="87">
        <v>49</v>
      </c>
      <c r="BC19" s="174">
        <f t="shared" si="29"/>
        <v>0.22885432721498297</v>
      </c>
      <c r="BE19" s="242"/>
      <c r="BF19" s="173" t="s">
        <v>230</v>
      </c>
      <c r="BG19" s="87">
        <v>161</v>
      </c>
      <c r="BH19" s="78">
        <f t="shared" si="30"/>
        <v>2.0876556016597507</v>
      </c>
      <c r="BI19" s="87">
        <v>1508</v>
      </c>
      <c r="BJ19" s="78">
        <f t="shared" si="31"/>
        <v>2.049525673434994</v>
      </c>
      <c r="BK19" s="87">
        <v>19</v>
      </c>
      <c r="BL19" s="78">
        <f t="shared" si="32"/>
        <v>3.0063291139240507</v>
      </c>
      <c r="BM19" s="87">
        <v>517</v>
      </c>
      <c r="BN19" s="174">
        <f t="shared" si="33"/>
        <v>6.5868263473053901</v>
      </c>
      <c r="BP19" s="242"/>
      <c r="BQ19" s="173" t="s">
        <v>230</v>
      </c>
      <c r="BR19" s="87">
        <v>6</v>
      </c>
      <c r="BS19" s="78">
        <f t="shared" si="34"/>
        <v>0.54595086442220209</v>
      </c>
      <c r="BT19" s="87">
        <v>24</v>
      </c>
      <c r="BU19" s="78">
        <f t="shared" si="35"/>
        <v>0.42425313770549766</v>
      </c>
      <c r="BV19" s="87">
        <v>6</v>
      </c>
      <c r="BW19" s="78">
        <f t="shared" si="36"/>
        <v>0.78431372549019607</v>
      </c>
      <c r="BX19" s="87">
        <v>14</v>
      </c>
      <c r="BY19" s="174">
        <f t="shared" si="37"/>
        <v>0.29331657238633985</v>
      </c>
      <c r="CA19" s="242"/>
      <c r="CB19" s="173" t="s">
        <v>230</v>
      </c>
      <c r="CC19" s="87">
        <v>51</v>
      </c>
      <c r="CD19" s="78">
        <f t="shared" si="38"/>
        <v>2.6813880126182967</v>
      </c>
      <c r="CE19" s="87">
        <v>914</v>
      </c>
      <c r="CF19" s="78">
        <f t="shared" si="39"/>
        <v>3.3953712990824321</v>
      </c>
      <c r="CG19" s="87">
        <v>15</v>
      </c>
      <c r="CH19" s="78">
        <f t="shared" si="40"/>
        <v>1.2864493996569468</v>
      </c>
      <c r="CI19" s="87">
        <v>133</v>
      </c>
      <c r="CJ19" s="174">
        <f t="shared" si="41"/>
        <v>1.0177532904805633</v>
      </c>
      <c r="CL19" s="242"/>
      <c r="CM19" s="173" t="s">
        <v>230</v>
      </c>
      <c r="CN19" s="87">
        <v>2</v>
      </c>
      <c r="CO19" s="78">
        <f t="shared" si="42"/>
        <v>0.81300813008130091</v>
      </c>
      <c r="CP19" s="87">
        <v>4</v>
      </c>
      <c r="CQ19" s="78">
        <f t="shared" si="43"/>
        <v>0.15071590052750566</v>
      </c>
      <c r="CR19" s="87">
        <v>4</v>
      </c>
      <c r="CS19" s="78">
        <f t="shared" si="44"/>
        <v>0.75329566854990582</v>
      </c>
      <c r="CT19" s="87">
        <v>40</v>
      </c>
      <c r="CU19" s="174">
        <f t="shared" si="45"/>
        <v>0.48756704046806437</v>
      </c>
      <c r="CW19" s="242"/>
      <c r="CX19" s="173" t="s">
        <v>230</v>
      </c>
      <c r="CY19" s="82" t="s">
        <v>158</v>
      </c>
      <c r="CZ19" s="175" t="s">
        <v>158</v>
      </c>
      <c r="DA19" s="82" t="s">
        <v>158</v>
      </c>
      <c r="DB19" s="175" t="s">
        <v>158</v>
      </c>
      <c r="DC19" s="87">
        <v>14</v>
      </c>
      <c r="DD19" s="78">
        <f t="shared" si="46"/>
        <v>1.3346043851286939</v>
      </c>
      <c r="DE19" s="87">
        <v>75</v>
      </c>
      <c r="DF19" s="174">
        <f t="shared" si="47"/>
        <v>0.33657945519005517</v>
      </c>
    </row>
    <row r="20" spans="2:110" ht="24" customHeight="1" x14ac:dyDescent="0.15">
      <c r="C20" s="177" t="s">
        <v>122</v>
      </c>
      <c r="D20" s="178"/>
      <c r="E20" s="178"/>
      <c r="F20" s="178"/>
      <c r="G20" s="178"/>
      <c r="H20" s="178"/>
      <c r="I20" s="178"/>
      <c r="J20" s="178"/>
      <c r="K20" s="178"/>
      <c r="N20" s="179"/>
      <c r="O20" s="179"/>
      <c r="P20" s="179"/>
      <c r="Q20" s="179"/>
      <c r="R20" s="179"/>
      <c r="S20" s="179"/>
      <c r="T20" s="179"/>
      <c r="U20" s="179"/>
      <c r="V20" s="179"/>
      <c r="Y20" s="179"/>
      <c r="Z20" s="179"/>
      <c r="AA20" s="179"/>
      <c r="AB20" s="179"/>
      <c r="AC20" s="179"/>
      <c r="AD20" s="179"/>
      <c r="AE20" s="179"/>
      <c r="AF20" s="179"/>
      <c r="AG20" s="179"/>
      <c r="AJ20" s="179"/>
      <c r="AU20" s="179"/>
      <c r="BF20" s="179"/>
      <c r="BQ20" s="179"/>
      <c r="CB20" s="179"/>
      <c r="CM20" s="179"/>
      <c r="CX20" s="179"/>
    </row>
  </sheetData>
  <mergeCells count="120">
    <mergeCell ref="B3:C6"/>
    <mergeCell ref="D3:G3"/>
    <mergeCell ref="H3:K3"/>
    <mergeCell ref="M3:N6"/>
    <mergeCell ref="O3:R3"/>
    <mergeCell ref="S3:V3"/>
    <mergeCell ref="I2:K2"/>
    <mergeCell ref="T2:V2"/>
    <mergeCell ref="AE2:AG2"/>
    <mergeCell ref="AO3:AR3"/>
    <mergeCell ref="AK4:AN4"/>
    <mergeCell ref="AO4:AR4"/>
    <mergeCell ref="AK5:AL5"/>
    <mergeCell ref="AM5:AN5"/>
    <mergeCell ref="BW2:BY2"/>
    <mergeCell ref="CH2:CJ2"/>
    <mergeCell ref="CS2:CU2"/>
    <mergeCell ref="DD2:DF2"/>
    <mergeCell ref="AP2:AR2"/>
    <mergeCell ref="BA2:BC2"/>
    <mergeCell ref="BL2:BN2"/>
    <mergeCell ref="CW3:CX6"/>
    <mergeCell ref="CY3:DB3"/>
    <mergeCell ref="DC3:DF3"/>
    <mergeCell ref="CN4:CQ4"/>
    <mergeCell ref="CR4:CU4"/>
    <mergeCell ref="CY4:DB4"/>
    <mergeCell ref="DC4:DF4"/>
    <mergeCell ref="BP3:BQ6"/>
    <mergeCell ref="BR3:BU3"/>
    <mergeCell ref="BV3:BY3"/>
    <mergeCell ref="CA3:CB6"/>
    <mergeCell ref="CC3:CF3"/>
    <mergeCell ref="CG3:CJ3"/>
    <mergeCell ref="BR4:BU4"/>
    <mergeCell ref="BV4:BY4"/>
    <mergeCell ref="CC4:CF4"/>
    <mergeCell ref="CG4:CJ4"/>
    <mergeCell ref="D4:G4"/>
    <mergeCell ref="H4:K4"/>
    <mergeCell ref="O4:R4"/>
    <mergeCell ref="S4:V4"/>
    <mergeCell ref="Z4:AC4"/>
    <mergeCell ref="AD4:AG4"/>
    <mergeCell ref="CL3:CM6"/>
    <mergeCell ref="CN3:CQ3"/>
    <mergeCell ref="CR3:CU3"/>
    <mergeCell ref="AT3:AU6"/>
    <mergeCell ref="AV3:AY3"/>
    <mergeCell ref="AZ3:BC3"/>
    <mergeCell ref="BE3:BF6"/>
    <mergeCell ref="BG3:BJ3"/>
    <mergeCell ref="BK3:BN3"/>
    <mergeCell ref="AV4:AY4"/>
    <mergeCell ref="AZ4:BC4"/>
    <mergeCell ref="BG4:BJ4"/>
    <mergeCell ref="BK4:BN4"/>
    <mergeCell ref="X3:Y6"/>
    <mergeCell ref="Z3:AC3"/>
    <mergeCell ref="AD3:AG3"/>
    <mergeCell ref="AI3:AJ6"/>
    <mergeCell ref="AK3:AN3"/>
    <mergeCell ref="S5:T5"/>
    <mergeCell ref="U5:V5"/>
    <mergeCell ref="Z5:AA5"/>
    <mergeCell ref="AB5:AC5"/>
    <mergeCell ref="AD5:AE5"/>
    <mergeCell ref="AF5:AG5"/>
    <mergeCell ref="D5:E5"/>
    <mergeCell ref="F5:G5"/>
    <mergeCell ref="H5:I5"/>
    <mergeCell ref="J5:K5"/>
    <mergeCell ref="O5:P5"/>
    <mergeCell ref="Q5:R5"/>
    <mergeCell ref="BK5:BL5"/>
    <mergeCell ref="BM5:BN5"/>
    <mergeCell ref="BR5:BS5"/>
    <mergeCell ref="BT5:BU5"/>
    <mergeCell ref="AO5:AP5"/>
    <mergeCell ref="AQ5:AR5"/>
    <mergeCell ref="AV5:AW5"/>
    <mergeCell ref="AX5:AY5"/>
    <mergeCell ref="AZ5:BA5"/>
    <mergeCell ref="BB5:BC5"/>
    <mergeCell ref="DC5:DD5"/>
    <mergeCell ref="DE5:DF5"/>
    <mergeCell ref="B7:C7"/>
    <mergeCell ref="M7:N7"/>
    <mergeCell ref="X7:Y7"/>
    <mergeCell ref="AI7:AJ7"/>
    <mergeCell ref="AT7:AU7"/>
    <mergeCell ref="BE7:BF7"/>
    <mergeCell ref="BP7:BQ7"/>
    <mergeCell ref="CA7:CB7"/>
    <mergeCell ref="CN5:CO5"/>
    <mergeCell ref="CP5:CQ5"/>
    <mergeCell ref="CR5:CS5"/>
    <mergeCell ref="CT5:CU5"/>
    <mergeCell ref="CY5:CZ5"/>
    <mergeCell ref="DA5:DB5"/>
    <mergeCell ref="BV5:BW5"/>
    <mergeCell ref="BX5:BY5"/>
    <mergeCell ref="CC5:CD5"/>
    <mergeCell ref="CE5:CF5"/>
    <mergeCell ref="CG5:CH5"/>
    <mergeCell ref="CI5:CJ5"/>
    <mergeCell ref="BG5:BH5"/>
    <mergeCell ref="BI5:BJ5"/>
    <mergeCell ref="CL8:CL19"/>
    <mergeCell ref="CW8:CW19"/>
    <mergeCell ref="CL7:CM7"/>
    <mergeCell ref="CW7:CX7"/>
    <mergeCell ref="B8:B19"/>
    <mergeCell ref="M8:M19"/>
    <mergeCell ref="X8:X19"/>
    <mergeCell ref="AI8:AI19"/>
    <mergeCell ref="AT8:AT19"/>
    <mergeCell ref="BE8:BE19"/>
    <mergeCell ref="BP8:BP19"/>
    <mergeCell ref="CA8:CA19"/>
  </mergeCells>
  <phoneticPr fontId="2"/>
  <pageMargins left="0.74803149606299213" right="0.70866141732283472" top="0.74803149606299213" bottom="0.74803149606299213" header="0.31496062992125984" footer="0.31496062992125984"/>
  <pageSetup paperSize="9" scale="92" firstPageNumber="55" orientation="portrait" useFirstPageNumber="1" horizontalDpi="300" verticalDpi="300" r:id="rId1"/>
  <headerFooter>
    <oddFooter>&amp;C&amp;"ＭＳ 明朝,標準"&amp;12- &amp;P -</oddFooter>
  </headerFooter>
  <colBreaks count="9" manualBreakCount="9">
    <brk id="11" max="19" man="1"/>
    <brk id="22" max="19" man="1"/>
    <brk id="33" max="19" man="1"/>
    <brk id="44" max="19" man="1"/>
    <brk id="55" max="19" man="1"/>
    <brk id="66" max="19" man="1"/>
    <brk id="77" max="19" man="1"/>
    <brk id="88" max="19" man="1"/>
    <brk id="99" max="1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U24"/>
  <sheetViews>
    <sheetView view="pageBreakPreview" topLeftCell="A16" zoomScale="115" zoomScaleNormal="100" zoomScaleSheetLayoutView="115" workbookViewId="0"/>
  </sheetViews>
  <sheetFormatPr defaultRowHeight="13.5" x14ac:dyDescent="0.15"/>
  <cols>
    <col min="1" max="1" width="1.125" style="51" customWidth="1"/>
    <col min="2" max="2" width="3.375" style="51" customWidth="1"/>
    <col min="3" max="3" width="19.375" style="51" customWidth="1"/>
    <col min="4" max="4" width="9" style="51" customWidth="1"/>
    <col min="5" max="5" width="7.125" style="51" customWidth="1"/>
    <col min="6" max="6" width="9.75" style="51" customWidth="1"/>
    <col min="7" max="7" width="7.125" style="51" customWidth="1"/>
    <col min="8" max="8" width="9.125" style="51" customWidth="1"/>
    <col min="9" max="9" width="7.125" style="51" customWidth="1"/>
    <col min="10" max="10" width="9.75" style="51" customWidth="1"/>
    <col min="11" max="11" width="7.125" style="51" customWidth="1"/>
    <col min="12" max="12" width="1.125" style="51" customWidth="1"/>
    <col min="13" max="13" width="3.375" style="51" customWidth="1"/>
    <col min="14" max="14" width="19.375" style="51" customWidth="1"/>
    <col min="15" max="15" width="9" style="51" customWidth="1"/>
    <col min="16" max="16" width="7.125" style="51" customWidth="1"/>
    <col min="17" max="17" width="9.625" style="51" customWidth="1"/>
    <col min="18" max="18" width="7.125" style="51" customWidth="1"/>
    <col min="19" max="19" width="9.125" style="51" customWidth="1"/>
    <col min="20" max="20" width="7.125" style="51" customWidth="1"/>
    <col min="21" max="21" width="9.625" style="51" customWidth="1"/>
    <col min="22" max="22" width="7.125" style="51" customWidth="1"/>
    <col min="23" max="23" width="1.125" style="51" customWidth="1"/>
    <col min="24" max="24" width="3.375" style="51" customWidth="1"/>
    <col min="25" max="25" width="19.375" style="51" customWidth="1"/>
    <col min="26" max="26" width="9" style="51" customWidth="1"/>
    <col min="27" max="27" width="7.125" style="51" customWidth="1"/>
    <col min="28" max="28" width="9.625" style="51" customWidth="1"/>
    <col min="29" max="29" width="7.125" style="51" customWidth="1"/>
    <col min="30" max="30" width="9.125" style="51" customWidth="1"/>
    <col min="31" max="31" width="7.125" style="51" customWidth="1"/>
    <col min="32" max="32" width="9.625" style="51" customWidth="1"/>
    <col min="33" max="33" width="7.125" style="51" customWidth="1"/>
    <col min="34" max="34" width="1.125" style="51" customWidth="1"/>
    <col min="35" max="35" width="3.375" style="51" customWidth="1"/>
    <col min="36" max="36" width="19.375" style="51" customWidth="1"/>
    <col min="37" max="37" width="9" style="51" customWidth="1"/>
    <col min="38" max="38" width="7.125" style="51" customWidth="1"/>
    <col min="39" max="39" width="9.625" style="51" customWidth="1"/>
    <col min="40" max="40" width="7.125" style="51" customWidth="1"/>
    <col min="41" max="41" width="9.125" style="51" customWidth="1"/>
    <col min="42" max="42" width="7.125" style="51" customWidth="1"/>
    <col min="43" max="43" width="9.625" style="51" customWidth="1"/>
    <col min="44" max="44" width="7.125" style="51" customWidth="1"/>
    <col min="45" max="45" width="1.125" style="51" customWidth="1"/>
    <col min="46" max="46" width="3.375" style="51" customWidth="1"/>
    <col min="47" max="47" width="19.375" style="51" customWidth="1"/>
    <col min="48" max="48" width="9" style="51" customWidth="1"/>
    <col min="49" max="49" width="7.125" style="51" customWidth="1"/>
    <col min="50" max="50" width="9.625" style="51" customWidth="1"/>
    <col min="51" max="51" width="7.125" style="51" customWidth="1"/>
    <col min="52" max="52" width="9.125" style="51" customWidth="1"/>
    <col min="53" max="53" width="7.125" style="51" customWidth="1"/>
    <col min="54" max="54" width="9.625" style="51" customWidth="1"/>
    <col min="55" max="55" width="7.125" style="51" customWidth="1"/>
    <col min="56" max="56" width="1.125" style="51" customWidth="1"/>
    <col min="57" max="57" width="3.375" style="51" customWidth="1"/>
    <col min="58" max="58" width="19.375" style="51" customWidth="1"/>
    <col min="59" max="59" width="9" style="51" customWidth="1"/>
    <col min="60" max="60" width="7.125" style="51" customWidth="1"/>
    <col min="61" max="61" width="9.625" style="51" customWidth="1"/>
    <col min="62" max="62" width="7.125" style="51" customWidth="1"/>
    <col min="63" max="63" width="9.125" style="51" customWidth="1"/>
    <col min="64" max="64" width="7.125" style="51" customWidth="1"/>
    <col min="65" max="65" width="9.625" style="51" customWidth="1"/>
    <col min="66" max="66" width="7.125" style="51" customWidth="1"/>
    <col min="67" max="67" width="1.125" style="51" customWidth="1"/>
    <col min="68" max="68" width="3.375" style="51" customWidth="1"/>
    <col min="69" max="69" width="19.375" style="51" customWidth="1"/>
    <col min="70" max="70" width="9" style="51" customWidth="1"/>
    <col min="71" max="71" width="7.125" style="51" customWidth="1"/>
    <col min="72" max="72" width="9.625" style="51" customWidth="1"/>
    <col min="73" max="73" width="7.125" style="51" customWidth="1"/>
    <col min="74" max="74" width="9.125" style="51" customWidth="1"/>
    <col min="75" max="75" width="7.125" style="51" customWidth="1"/>
    <col min="76" max="76" width="9.625" style="51" customWidth="1"/>
    <col min="77" max="77" width="7.125" style="51" customWidth="1"/>
    <col min="78" max="78" width="1.125" style="51" customWidth="1"/>
    <col min="79" max="79" width="3.375" style="51" customWidth="1"/>
    <col min="80" max="80" width="19.375" style="51" customWidth="1"/>
    <col min="81" max="81" width="9" style="51" customWidth="1"/>
    <col min="82" max="82" width="7.125" style="51" customWidth="1"/>
    <col min="83" max="83" width="9.625" style="51" customWidth="1"/>
    <col min="84" max="84" width="7.125" style="51" customWidth="1"/>
    <col min="85" max="85" width="9.125" style="51" customWidth="1"/>
    <col min="86" max="86" width="7.125" style="51" customWidth="1"/>
    <col min="87" max="87" width="9.625" style="51" customWidth="1"/>
    <col min="88" max="88" width="7.125" style="51" customWidth="1"/>
    <col min="89" max="89" width="1.125" style="51" customWidth="1"/>
    <col min="90" max="90" width="3.375" style="51" customWidth="1"/>
    <col min="91" max="91" width="19.375" style="51" customWidth="1"/>
    <col min="92" max="92" width="9" style="51" customWidth="1"/>
    <col min="93" max="93" width="7.125" style="51" customWidth="1"/>
    <col min="94" max="94" width="9.625" style="51" customWidth="1"/>
    <col min="95" max="95" width="7.125" style="51" customWidth="1"/>
    <col min="96" max="96" width="9.125" style="51" customWidth="1"/>
    <col min="97" max="97" width="7.125" style="51" customWidth="1"/>
    <col min="98" max="98" width="9.625" style="51" customWidth="1"/>
    <col min="99" max="99" width="7.125" style="51" customWidth="1"/>
    <col min="100" max="16384" width="9" style="51"/>
  </cols>
  <sheetData>
    <row r="1" spans="2:99" ht="24" customHeight="1" x14ac:dyDescent="0.15">
      <c r="B1" s="50" t="s">
        <v>231</v>
      </c>
      <c r="M1" s="50" t="s">
        <v>232</v>
      </c>
      <c r="X1" s="50" t="s">
        <v>232</v>
      </c>
      <c r="AI1" s="50" t="s">
        <v>232</v>
      </c>
      <c r="AT1" s="50" t="s">
        <v>232</v>
      </c>
      <c r="BE1" s="50" t="s">
        <v>232</v>
      </c>
      <c r="BP1" s="50" t="s">
        <v>232</v>
      </c>
      <c r="CA1" s="50" t="s">
        <v>232</v>
      </c>
      <c r="CL1" s="50" t="s">
        <v>232</v>
      </c>
    </row>
    <row r="2" spans="2:99" ht="22.5" customHeight="1" thickBot="1" x14ac:dyDescent="0.2">
      <c r="I2" s="226" t="s">
        <v>233</v>
      </c>
      <c r="J2" s="226"/>
      <c r="K2" s="226"/>
      <c r="T2" s="226" t="s">
        <v>233</v>
      </c>
      <c r="U2" s="226"/>
      <c r="V2" s="226"/>
      <c r="AE2" s="226" t="s">
        <v>233</v>
      </c>
      <c r="AF2" s="226"/>
      <c r="AG2" s="226"/>
      <c r="AP2" s="226" t="s">
        <v>233</v>
      </c>
      <c r="AQ2" s="226"/>
      <c r="AR2" s="226"/>
      <c r="BA2" s="226" t="s">
        <v>233</v>
      </c>
      <c r="BB2" s="226"/>
      <c r="BC2" s="226"/>
      <c r="BL2" s="226" t="s">
        <v>233</v>
      </c>
      <c r="BM2" s="226"/>
      <c r="BN2" s="226"/>
      <c r="BW2" s="226" t="s">
        <v>233</v>
      </c>
      <c r="BX2" s="226"/>
      <c r="BY2" s="226"/>
      <c r="CH2" s="226" t="s">
        <v>233</v>
      </c>
      <c r="CI2" s="226"/>
      <c r="CJ2" s="226"/>
      <c r="CS2" s="226" t="s">
        <v>233</v>
      </c>
      <c r="CT2" s="226"/>
      <c r="CU2" s="226"/>
    </row>
    <row r="3" spans="2:99" ht="30.75" customHeight="1" x14ac:dyDescent="0.15">
      <c r="B3" s="251"/>
      <c r="C3" s="252"/>
      <c r="D3" s="257" t="s">
        <v>234</v>
      </c>
      <c r="E3" s="258"/>
      <c r="F3" s="258"/>
      <c r="G3" s="258"/>
      <c r="H3" s="259" t="s">
        <v>235</v>
      </c>
      <c r="I3" s="258"/>
      <c r="J3" s="258"/>
      <c r="K3" s="260"/>
      <c r="M3" s="251"/>
      <c r="N3" s="252"/>
      <c r="O3" s="257" t="s">
        <v>236</v>
      </c>
      <c r="P3" s="258"/>
      <c r="Q3" s="258"/>
      <c r="R3" s="258"/>
      <c r="S3" s="259" t="s">
        <v>237</v>
      </c>
      <c r="T3" s="258"/>
      <c r="U3" s="258"/>
      <c r="V3" s="260"/>
      <c r="X3" s="251"/>
      <c r="Y3" s="252"/>
      <c r="Z3" s="257" t="s">
        <v>238</v>
      </c>
      <c r="AA3" s="258"/>
      <c r="AB3" s="258"/>
      <c r="AC3" s="258"/>
      <c r="AD3" s="259" t="s">
        <v>239</v>
      </c>
      <c r="AE3" s="258"/>
      <c r="AF3" s="258"/>
      <c r="AG3" s="260"/>
      <c r="AI3" s="251"/>
      <c r="AJ3" s="252"/>
      <c r="AK3" s="257" t="s">
        <v>240</v>
      </c>
      <c r="AL3" s="258"/>
      <c r="AM3" s="258"/>
      <c r="AN3" s="258"/>
      <c r="AO3" s="259" t="s">
        <v>241</v>
      </c>
      <c r="AP3" s="258"/>
      <c r="AQ3" s="258"/>
      <c r="AR3" s="260"/>
      <c r="AT3" s="251"/>
      <c r="AU3" s="252"/>
      <c r="AV3" s="257" t="s">
        <v>242</v>
      </c>
      <c r="AW3" s="258"/>
      <c r="AX3" s="258"/>
      <c r="AY3" s="258"/>
      <c r="AZ3" s="259" t="s">
        <v>243</v>
      </c>
      <c r="BA3" s="258"/>
      <c r="BB3" s="258"/>
      <c r="BC3" s="260"/>
      <c r="BE3" s="251"/>
      <c r="BF3" s="252"/>
      <c r="BG3" s="257" t="s">
        <v>244</v>
      </c>
      <c r="BH3" s="258"/>
      <c r="BI3" s="258"/>
      <c r="BJ3" s="258"/>
      <c r="BK3" s="259" t="s">
        <v>245</v>
      </c>
      <c r="BL3" s="258"/>
      <c r="BM3" s="258"/>
      <c r="BN3" s="260"/>
      <c r="BP3" s="251"/>
      <c r="BQ3" s="252"/>
      <c r="BR3" s="257" t="s">
        <v>246</v>
      </c>
      <c r="BS3" s="258"/>
      <c r="BT3" s="258"/>
      <c r="BU3" s="258"/>
      <c r="BV3" s="259" t="s">
        <v>247</v>
      </c>
      <c r="BW3" s="258"/>
      <c r="BX3" s="258"/>
      <c r="BY3" s="260"/>
      <c r="CA3" s="251"/>
      <c r="CB3" s="252"/>
      <c r="CC3" s="257" t="s">
        <v>248</v>
      </c>
      <c r="CD3" s="258"/>
      <c r="CE3" s="258"/>
      <c r="CF3" s="258"/>
      <c r="CG3" s="259" t="s">
        <v>249</v>
      </c>
      <c r="CH3" s="258"/>
      <c r="CI3" s="258"/>
      <c r="CJ3" s="260"/>
      <c r="CL3" s="251"/>
      <c r="CM3" s="252"/>
      <c r="CN3" s="257" t="s">
        <v>250</v>
      </c>
      <c r="CO3" s="258"/>
      <c r="CP3" s="258"/>
      <c r="CQ3" s="258"/>
      <c r="CR3" s="259" t="s">
        <v>251</v>
      </c>
      <c r="CS3" s="258"/>
      <c r="CT3" s="258"/>
      <c r="CU3" s="260"/>
    </row>
    <row r="4" spans="2:99" ht="33.75" customHeight="1" x14ac:dyDescent="0.15">
      <c r="B4" s="253"/>
      <c r="C4" s="254"/>
      <c r="D4" s="247" t="s">
        <v>252</v>
      </c>
      <c r="E4" s="248"/>
      <c r="F4" s="248"/>
      <c r="G4" s="248"/>
      <c r="H4" s="249" t="s">
        <v>253</v>
      </c>
      <c r="I4" s="248"/>
      <c r="J4" s="248"/>
      <c r="K4" s="250"/>
      <c r="M4" s="253"/>
      <c r="N4" s="254"/>
      <c r="O4" s="247" t="s">
        <v>254</v>
      </c>
      <c r="P4" s="248"/>
      <c r="Q4" s="248"/>
      <c r="R4" s="248"/>
      <c r="S4" s="249" t="s">
        <v>255</v>
      </c>
      <c r="T4" s="248"/>
      <c r="U4" s="248"/>
      <c r="V4" s="250"/>
      <c r="X4" s="253"/>
      <c r="Y4" s="254"/>
      <c r="Z4" s="247" t="s">
        <v>256</v>
      </c>
      <c r="AA4" s="248"/>
      <c r="AB4" s="248"/>
      <c r="AC4" s="248"/>
      <c r="AD4" s="249" t="s">
        <v>257</v>
      </c>
      <c r="AE4" s="248"/>
      <c r="AF4" s="248"/>
      <c r="AG4" s="250"/>
      <c r="AI4" s="253"/>
      <c r="AJ4" s="254"/>
      <c r="AK4" s="247" t="s">
        <v>258</v>
      </c>
      <c r="AL4" s="248"/>
      <c r="AM4" s="248"/>
      <c r="AN4" s="248"/>
      <c r="AO4" s="249" t="s">
        <v>259</v>
      </c>
      <c r="AP4" s="248"/>
      <c r="AQ4" s="248"/>
      <c r="AR4" s="250"/>
      <c r="AT4" s="253"/>
      <c r="AU4" s="254"/>
      <c r="AV4" s="247" t="s">
        <v>260</v>
      </c>
      <c r="AW4" s="248"/>
      <c r="AX4" s="248"/>
      <c r="AY4" s="248"/>
      <c r="AZ4" s="249" t="s">
        <v>261</v>
      </c>
      <c r="BA4" s="248"/>
      <c r="BB4" s="248"/>
      <c r="BC4" s="250"/>
      <c r="BE4" s="253"/>
      <c r="BF4" s="254"/>
      <c r="BG4" s="247" t="s">
        <v>262</v>
      </c>
      <c r="BH4" s="248"/>
      <c r="BI4" s="248"/>
      <c r="BJ4" s="248"/>
      <c r="BK4" s="249" t="s">
        <v>263</v>
      </c>
      <c r="BL4" s="248"/>
      <c r="BM4" s="248"/>
      <c r="BN4" s="250"/>
      <c r="BP4" s="253"/>
      <c r="BQ4" s="254"/>
      <c r="BR4" s="247" t="s">
        <v>264</v>
      </c>
      <c r="BS4" s="248"/>
      <c r="BT4" s="248"/>
      <c r="BU4" s="248"/>
      <c r="BV4" s="249" t="s">
        <v>265</v>
      </c>
      <c r="BW4" s="248"/>
      <c r="BX4" s="248"/>
      <c r="BY4" s="250"/>
      <c r="CA4" s="253"/>
      <c r="CB4" s="254"/>
      <c r="CC4" s="247" t="s">
        <v>266</v>
      </c>
      <c r="CD4" s="248"/>
      <c r="CE4" s="248"/>
      <c r="CF4" s="248"/>
      <c r="CG4" s="249" t="s">
        <v>267</v>
      </c>
      <c r="CH4" s="248"/>
      <c r="CI4" s="248"/>
      <c r="CJ4" s="250"/>
      <c r="CL4" s="253"/>
      <c r="CM4" s="254"/>
      <c r="CN4" s="247" t="s">
        <v>268</v>
      </c>
      <c r="CO4" s="248"/>
      <c r="CP4" s="248"/>
      <c r="CQ4" s="248"/>
      <c r="CR4" s="261" t="s">
        <v>269</v>
      </c>
      <c r="CS4" s="248"/>
      <c r="CT4" s="248"/>
      <c r="CU4" s="250"/>
    </row>
    <row r="5" spans="2:99" ht="26.25" customHeight="1" x14ac:dyDescent="0.15">
      <c r="B5" s="253"/>
      <c r="C5" s="254"/>
      <c r="D5" s="246" t="s">
        <v>270</v>
      </c>
      <c r="E5" s="244"/>
      <c r="F5" s="243" t="s">
        <v>271</v>
      </c>
      <c r="G5" s="244"/>
      <c r="H5" s="243" t="s">
        <v>270</v>
      </c>
      <c r="I5" s="262"/>
      <c r="J5" s="243" t="s">
        <v>271</v>
      </c>
      <c r="K5" s="245"/>
      <c r="M5" s="253"/>
      <c r="N5" s="254"/>
      <c r="O5" s="246" t="s">
        <v>270</v>
      </c>
      <c r="P5" s="244"/>
      <c r="Q5" s="243" t="s">
        <v>271</v>
      </c>
      <c r="R5" s="244"/>
      <c r="S5" s="243" t="s">
        <v>270</v>
      </c>
      <c r="T5" s="262"/>
      <c r="U5" s="243" t="s">
        <v>271</v>
      </c>
      <c r="V5" s="245"/>
      <c r="X5" s="253"/>
      <c r="Y5" s="254"/>
      <c r="Z5" s="246" t="s">
        <v>270</v>
      </c>
      <c r="AA5" s="244"/>
      <c r="AB5" s="243" t="s">
        <v>271</v>
      </c>
      <c r="AC5" s="244"/>
      <c r="AD5" s="243" t="s">
        <v>270</v>
      </c>
      <c r="AE5" s="262"/>
      <c r="AF5" s="243" t="s">
        <v>271</v>
      </c>
      <c r="AG5" s="245"/>
      <c r="AI5" s="253"/>
      <c r="AJ5" s="254"/>
      <c r="AK5" s="246" t="s">
        <v>270</v>
      </c>
      <c r="AL5" s="244"/>
      <c r="AM5" s="243" t="s">
        <v>271</v>
      </c>
      <c r="AN5" s="244"/>
      <c r="AO5" s="243" t="s">
        <v>270</v>
      </c>
      <c r="AP5" s="262"/>
      <c r="AQ5" s="243" t="s">
        <v>271</v>
      </c>
      <c r="AR5" s="245"/>
      <c r="AT5" s="253"/>
      <c r="AU5" s="254"/>
      <c r="AV5" s="246" t="s">
        <v>270</v>
      </c>
      <c r="AW5" s="244"/>
      <c r="AX5" s="243" t="s">
        <v>271</v>
      </c>
      <c r="AY5" s="244"/>
      <c r="AZ5" s="243" t="s">
        <v>270</v>
      </c>
      <c r="BA5" s="262"/>
      <c r="BB5" s="243" t="s">
        <v>271</v>
      </c>
      <c r="BC5" s="245"/>
      <c r="BE5" s="253"/>
      <c r="BF5" s="254"/>
      <c r="BG5" s="246" t="s">
        <v>270</v>
      </c>
      <c r="BH5" s="244"/>
      <c r="BI5" s="243" t="s">
        <v>271</v>
      </c>
      <c r="BJ5" s="244"/>
      <c r="BK5" s="243" t="s">
        <v>270</v>
      </c>
      <c r="BL5" s="262"/>
      <c r="BM5" s="243" t="s">
        <v>271</v>
      </c>
      <c r="BN5" s="245"/>
      <c r="BP5" s="253"/>
      <c r="BQ5" s="254"/>
      <c r="BR5" s="246" t="s">
        <v>270</v>
      </c>
      <c r="BS5" s="244"/>
      <c r="BT5" s="243" t="s">
        <v>271</v>
      </c>
      <c r="BU5" s="244"/>
      <c r="BV5" s="243" t="s">
        <v>270</v>
      </c>
      <c r="BW5" s="262"/>
      <c r="BX5" s="243" t="s">
        <v>271</v>
      </c>
      <c r="BY5" s="245"/>
      <c r="CA5" s="253"/>
      <c r="CB5" s="254"/>
      <c r="CC5" s="246" t="s">
        <v>270</v>
      </c>
      <c r="CD5" s="244"/>
      <c r="CE5" s="243" t="s">
        <v>271</v>
      </c>
      <c r="CF5" s="244"/>
      <c r="CG5" s="243" t="s">
        <v>270</v>
      </c>
      <c r="CH5" s="262"/>
      <c r="CI5" s="243" t="s">
        <v>271</v>
      </c>
      <c r="CJ5" s="245"/>
      <c r="CL5" s="253"/>
      <c r="CM5" s="254"/>
      <c r="CN5" s="246" t="s">
        <v>270</v>
      </c>
      <c r="CO5" s="244"/>
      <c r="CP5" s="243" t="s">
        <v>271</v>
      </c>
      <c r="CQ5" s="244"/>
      <c r="CR5" s="243" t="s">
        <v>270</v>
      </c>
      <c r="CS5" s="262"/>
      <c r="CT5" s="243" t="s">
        <v>271</v>
      </c>
      <c r="CU5" s="245"/>
    </row>
    <row r="6" spans="2:99" ht="20.25" customHeight="1" thickBot="1" x14ac:dyDescent="0.2">
      <c r="B6" s="255"/>
      <c r="C6" s="256"/>
      <c r="D6" s="161"/>
      <c r="E6" s="162" t="s">
        <v>97</v>
      </c>
      <c r="F6" s="163"/>
      <c r="G6" s="162" t="s">
        <v>97</v>
      </c>
      <c r="H6" s="163"/>
      <c r="I6" s="162" t="s">
        <v>97</v>
      </c>
      <c r="J6" s="163"/>
      <c r="K6" s="164" t="s">
        <v>97</v>
      </c>
      <c r="M6" s="255"/>
      <c r="N6" s="256"/>
      <c r="O6" s="161"/>
      <c r="P6" s="162" t="s">
        <v>97</v>
      </c>
      <c r="Q6" s="163"/>
      <c r="R6" s="162" t="s">
        <v>97</v>
      </c>
      <c r="S6" s="163"/>
      <c r="T6" s="162" t="s">
        <v>97</v>
      </c>
      <c r="U6" s="163"/>
      <c r="V6" s="164" t="s">
        <v>97</v>
      </c>
      <c r="X6" s="255"/>
      <c r="Y6" s="256"/>
      <c r="Z6" s="161"/>
      <c r="AA6" s="162" t="s">
        <v>97</v>
      </c>
      <c r="AB6" s="163"/>
      <c r="AC6" s="162" t="s">
        <v>97</v>
      </c>
      <c r="AD6" s="163"/>
      <c r="AE6" s="162" t="s">
        <v>97</v>
      </c>
      <c r="AF6" s="163"/>
      <c r="AG6" s="164" t="s">
        <v>97</v>
      </c>
      <c r="AI6" s="255"/>
      <c r="AJ6" s="256"/>
      <c r="AK6" s="161"/>
      <c r="AL6" s="162" t="s">
        <v>97</v>
      </c>
      <c r="AM6" s="163"/>
      <c r="AN6" s="162" t="s">
        <v>97</v>
      </c>
      <c r="AO6" s="163"/>
      <c r="AP6" s="162" t="s">
        <v>97</v>
      </c>
      <c r="AQ6" s="163"/>
      <c r="AR6" s="164" t="s">
        <v>97</v>
      </c>
      <c r="AT6" s="255"/>
      <c r="AU6" s="256"/>
      <c r="AV6" s="161"/>
      <c r="AW6" s="162" t="s">
        <v>97</v>
      </c>
      <c r="AX6" s="163"/>
      <c r="AY6" s="162" t="s">
        <v>97</v>
      </c>
      <c r="AZ6" s="163"/>
      <c r="BA6" s="162" t="s">
        <v>97</v>
      </c>
      <c r="BB6" s="163"/>
      <c r="BC6" s="164" t="s">
        <v>97</v>
      </c>
      <c r="BE6" s="255"/>
      <c r="BF6" s="256"/>
      <c r="BG6" s="161"/>
      <c r="BH6" s="162" t="s">
        <v>97</v>
      </c>
      <c r="BI6" s="163"/>
      <c r="BJ6" s="162" t="s">
        <v>97</v>
      </c>
      <c r="BK6" s="163"/>
      <c r="BL6" s="162" t="s">
        <v>97</v>
      </c>
      <c r="BM6" s="163"/>
      <c r="BN6" s="164" t="s">
        <v>97</v>
      </c>
      <c r="BP6" s="255"/>
      <c r="BQ6" s="256"/>
      <c r="BR6" s="161"/>
      <c r="BS6" s="162" t="s">
        <v>97</v>
      </c>
      <c r="BT6" s="163"/>
      <c r="BU6" s="162" t="s">
        <v>97</v>
      </c>
      <c r="BV6" s="163"/>
      <c r="BW6" s="162" t="s">
        <v>97</v>
      </c>
      <c r="BX6" s="163"/>
      <c r="BY6" s="164" t="s">
        <v>97</v>
      </c>
      <c r="CA6" s="255"/>
      <c r="CB6" s="256"/>
      <c r="CC6" s="161"/>
      <c r="CD6" s="162" t="s">
        <v>97</v>
      </c>
      <c r="CE6" s="163"/>
      <c r="CF6" s="162" t="s">
        <v>97</v>
      </c>
      <c r="CG6" s="163"/>
      <c r="CH6" s="162" t="s">
        <v>97</v>
      </c>
      <c r="CI6" s="163"/>
      <c r="CJ6" s="164" t="s">
        <v>97</v>
      </c>
      <c r="CL6" s="255"/>
      <c r="CM6" s="256"/>
      <c r="CN6" s="161"/>
      <c r="CO6" s="162" t="s">
        <v>97</v>
      </c>
      <c r="CP6" s="163"/>
      <c r="CQ6" s="162" t="s">
        <v>97</v>
      </c>
      <c r="CR6" s="163"/>
      <c r="CS6" s="162" t="s">
        <v>97</v>
      </c>
      <c r="CT6" s="163"/>
      <c r="CU6" s="164" t="s">
        <v>97</v>
      </c>
    </row>
    <row r="7" spans="2:99" ht="45" customHeight="1" x14ac:dyDescent="0.15">
      <c r="B7" s="222" t="s">
        <v>98</v>
      </c>
      <c r="C7" s="225"/>
      <c r="D7" s="165">
        <v>13200</v>
      </c>
      <c r="E7" s="166">
        <v>100</v>
      </c>
      <c r="F7" s="165">
        <v>175083</v>
      </c>
      <c r="G7" s="166">
        <v>100</v>
      </c>
      <c r="H7" s="165">
        <v>663</v>
      </c>
      <c r="I7" s="166">
        <v>100</v>
      </c>
      <c r="J7" s="165">
        <v>6209</v>
      </c>
      <c r="K7" s="167">
        <v>100</v>
      </c>
      <c r="M7" s="222" t="s">
        <v>98</v>
      </c>
      <c r="N7" s="225"/>
      <c r="O7" s="165">
        <f>SUM(O8:O17)</f>
        <v>10</v>
      </c>
      <c r="P7" s="166">
        <f>SUM(P8:P17)</f>
        <v>100</v>
      </c>
      <c r="Q7" s="165">
        <f>SUM(Q8:Q17)</f>
        <v>135</v>
      </c>
      <c r="R7" s="166">
        <f>SUM(R8:R17)</f>
        <v>100</v>
      </c>
      <c r="S7" s="165">
        <v>2924</v>
      </c>
      <c r="T7" s="166">
        <v>100</v>
      </c>
      <c r="U7" s="165">
        <v>21715</v>
      </c>
      <c r="V7" s="167">
        <v>100</v>
      </c>
      <c r="X7" s="222" t="s">
        <v>98</v>
      </c>
      <c r="Y7" s="225"/>
      <c r="Z7" s="165">
        <v>1413</v>
      </c>
      <c r="AA7" s="166">
        <v>100</v>
      </c>
      <c r="AB7" s="165">
        <v>39070</v>
      </c>
      <c r="AC7" s="166">
        <v>100</v>
      </c>
      <c r="AD7" s="165">
        <f>SUM(AD8:AD17)</f>
        <v>6</v>
      </c>
      <c r="AE7" s="166">
        <f>SUM(AE8:AE17)</f>
        <v>99.999999999999986</v>
      </c>
      <c r="AF7" s="165">
        <f>SUM(AF8:AF17)</f>
        <v>269</v>
      </c>
      <c r="AG7" s="167">
        <f>SUM(AG8:AG17)</f>
        <v>100</v>
      </c>
      <c r="AI7" s="222" t="s">
        <v>98</v>
      </c>
      <c r="AJ7" s="225"/>
      <c r="AK7" s="165">
        <v>147</v>
      </c>
      <c r="AL7" s="166">
        <v>100</v>
      </c>
      <c r="AM7" s="165">
        <v>3498</v>
      </c>
      <c r="AN7" s="166">
        <f>SUM(AN8:AN17)</f>
        <v>99.971412235563179</v>
      </c>
      <c r="AO7" s="165">
        <v>356</v>
      </c>
      <c r="AP7" s="166">
        <v>100</v>
      </c>
      <c r="AQ7" s="165">
        <v>13573</v>
      </c>
      <c r="AR7" s="167">
        <v>100</v>
      </c>
      <c r="AT7" s="222" t="s">
        <v>98</v>
      </c>
      <c r="AU7" s="225"/>
      <c r="AV7" s="165">
        <v>3762</v>
      </c>
      <c r="AW7" s="166">
        <v>100</v>
      </c>
      <c r="AX7" s="165">
        <v>38527</v>
      </c>
      <c r="AY7" s="166">
        <v>100</v>
      </c>
      <c r="AZ7" s="165">
        <v>219</v>
      </c>
      <c r="BA7" s="166">
        <v>100</v>
      </c>
      <c r="BB7" s="165">
        <v>2990</v>
      </c>
      <c r="BC7" s="167">
        <v>100</v>
      </c>
      <c r="BE7" s="222" t="s">
        <v>98</v>
      </c>
      <c r="BF7" s="225"/>
      <c r="BG7" s="165">
        <v>800</v>
      </c>
      <c r="BH7" s="166">
        <v>100</v>
      </c>
      <c r="BI7" s="165">
        <v>3101</v>
      </c>
      <c r="BJ7" s="166">
        <v>100</v>
      </c>
      <c r="BK7" s="165">
        <v>603</v>
      </c>
      <c r="BL7" s="166">
        <v>100</v>
      </c>
      <c r="BM7" s="165">
        <v>3549</v>
      </c>
      <c r="BN7" s="167">
        <v>100</v>
      </c>
      <c r="BP7" s="222" t="s">
        <v>98</v>
      </c>
      <c r="BQ7" s="225"/>
      <c r="BR7" s="165">
        <v>791</v>
      </c>
      <c r="BS7" s="166">
        <v>100</v>
      </c>
      <c r="BT7" s="165">
        <v>13224</v>
      </c>
      <c r="BU7" s="166">
        <v>100</v>
      </c>
      <c r="BV7" s="165">
        <v>437</v>
      </c>
      <c r="BW7" s="166">
        <v>100</v>
      </c>
      <c r="BX7" s="165">
        <v>7395</v>
      </c>
      <c r="BY7" s="167">
        <v>100</v>
      </c>
      <c r="CA7" s="222" t="s">
        <v>98</v>
      </c>
      <c r="CB7" s="225"/>
      <c r="CC7" s="165">
        <v>87</v>
      </c>
      <c r="CD7" s="166">
        <v>100</v>
      </c>
      <c r="CE7" s="165">
        <v>1359</v>
      </c>
      <c r="CF7" s="166">
        <v>100</v>
      </c>
      <c r="CG7" s="165">
        <v>319</v>
      </c>
      <c r="CH7" s="166">
        <v>100</v>
      </c>
      <c r="CI7" s="165">
        <v>6229</v>
      </c>
      <c r="CJ7" s="167">
        <v>100</v>
      </c>
      <c r="CL7" s="222" t="s">
        <v>98</v>
      </c>
      <c r="CM7" s="225"/>
      <c r="CN7" s="165">
        <f>SUM(CN8:CN17)</f>
        <v>2</v>
      </c>
      <c r="CO7" s="166">
        <f>SUM(CO8:CO17)</f>
        <v>100</v>
      </c>
      <c r="CP7" s="165">
        <f>SUM(CP8:CP17)</f>
        <v>6</v>
      </c>
      <c r="CQ7" s="166">
        <f>SUM(CQ8:CQ17)</f>
        <v>100</v>
      </c>
      <c r="CR7" s="165">
        <v>661</v>
      </c>
      <c r="CS7" s="166">
        <v>100</v>
      </c>
      <c r="CT7" s="165">
        <v>14234</v>
      </c>
      <c r="CU7" s="167">
        <v>100</v>
      </c>
    </row>
    <row r="8" spans="2:99" ht="38.25" customHeight="1" x14ac:dyDescent="0.15">
      <c r="B8" s="241" t="s">
        <v>272</v>
      </c>
      <c r="C8" s="171" t="s">
        <v>273</v>
      </c>
      <c r="D8" s="66">
        <v>799</v>
      </c>
      <c r="E8" s="67">
        <f>+D8/D$7*100</f>
        <v>6.0530303030303028</v>
      </c>
      <c r="F8" s="66">
        <v>5142</v>
      </c>
      <c r="G8" s="67">
        <f>+F8/F$7*100</f>
        <v>2.9368927879919808</v>
      </c>
      <c r="H8" s="66">
        <v>51</v>
      </c>
      <c r="I8" s="67">
        <f>+H8/H$7*100</f>
        <v>7.6923076923076925</v>
      </c>
      <c r="J8" s="66">
        <v>253</v>
      </c>
      <c r="K8" s="169">
        <f t="shared" ref="K8:K14" si="0">+J8/J$7*100</f>
        <v>4.0747302303108395</v>
      </c>
      <c r="M8" s="241" t="s">
        <v>272</v>
      </c>
      <c r="N8" s="171" t="s">
        <v>273</v>
      </c>
      <c r="O8" s="74" t="s">
        <v>274</v>
      </c>
      <c r="P8" s="170" t="s">
        <v>274</v>
      </c>
      <c r="Q8" s="74" t="s">
        <v>274</v>
      </c>
      <c r="R8" s="170" t="s">
        <v>274</v>
      </c>
      <c r="S8" s="66">
        <v>80</v>
      </c>
      <c r="T8" s="67">
        <f t="shared" ref="T8:T13" si="1">+S8/S$7*100</f>
        <v>2.7359781121751023</v>
      </c>
      <c r="U8" s="66">
        <v>343</v>
      </c>
      <c r="V8" s="169">
        <f>+U8/U$7*100</f>
        <v>1.579553304167626</v>
      </c>
      <c r="X8" s="241" t="s">
        <v>272</v>
      </c>
      <c r="Y8" s="171" t="s">
        <v>273</v>
      </c>
      <c r="Z8" s="66">
        <v>72</v>
      </c>
      <c r="AA8" s="67">
        <f>+Z8/Z$7*100</f>
        <v>5.095541401273886</v>
      </c>
      <c r="AB8" s="66">
        <v>667</v>
      </c>
      <c r="AC8" s="67">
        <f t="shared" ref="AC8:AC14" si="2">+AB8/AB$7*100</f>
        <v>1.7071922190939341</v>
      </c>
      <c r="AD8" s="74" t="s">
        <v>274</v>
      </c>
      <c r="AE8" s="170" t="s">
        <v>274</v>
      </c>
      <c r="AF8" s="74" t="s">
        <v>274</v>
      </c>
      <c r="AG8" s="172" t="s">
        <v>274</v>
      </c>
      <c r="AI8" s="241" t="s">
        <v>272</v>
      </c>
      <c r="AJ8" s="171" t="s">
        <v>273</v>
      </c>
      <c r="AK8" s="66">
        <v>14</v>
      </c>
      <c r="AL8" s="67">
        <f>+AK8/AK$7*100</f>
        <v>9.5238095238095237</v>
      </c>
      <c r="AM8" s="66">
        <v>61</v>
      </c>
      <c r="AN8" s="67">
        <f t="shared" ref="AN8:AN15" si="3">+AM8/AM$7*100</f>
        <v>1.7438536306460835</v>
      </c>
      <c r="AO8" s="66">
        <v>13</v>
      </c>
      <c r="AP8" s="67">
        <f t="shared" ref="AP8:AP14" si="4">+AO8/AO$7*100</f>
        <v>3.6516853932584268</v>
      </c>
      <c r="AQ8" s="66">
        <v>244</v>
      </c>
      <c r="AR8" s="169">
        <f>+AQ8/AQ$7*100</f>
        <v>1.7976865836587343</v>
      </c>
      <c r="AT8" s="241" t="s">
        <v>272</v>
      </c>
      <c r="AU8" s="171" t="s">
        <v>273</v>
      </c>
      <c r="AV8" s="66">
        <v>247</v>
      </c>
      <c r="AW8" s="67">
        <f>+AV8/AV$7*100</f>
        <v>6.5656565656565666</v>
      </c>
      <c r="AX8" s="66">
        <v>1252</v>
      </c>
      <c r="AY8" s="67">
        <f t="shared" ref="AY8:AY15" si="5">+AX8/AX$7*100</f>
        <v>3.2496690632543408</v>
      </c>
      <c r="AZ8" s="66">
        <v>31</v>
      </c>
      <c r="BA8" s="67">
        <f t="shared" ref="BA8:BA14" si="6">+AZ8/AZ$7*100</f>
        <v>14.15525114155251</v>
      </c>
      <c r="BB8" s="66">
        <v>81</v>
      </c>
      <c r="BC8" s="169">
        <f>+BB8/BB$7*100</f>
        <v>2.7090301003344481</v>
      </c>
      <c r="BE8" s="241" t="s">
        <v>272</v>
      </c>
      <c r="BF8" s="171" t="s">
        <v>273</v>
      </c>
      <c r="BG8" s="66">
        <v>41</v>
      </c>
      <c r="BH8" s="67">
        <f>+BG8/BG$7*100</f>
        <v>5.125</v>
      </c>
      <c r="BI8" s="66">
        <v>98</v>
      </c>
      <c r="BJ8" s="67">
        <f t="shared" ref="BJ8:BJ14" si="7">+BI8/BI$7*100</f>
        <v>3.1602708803611739</v>
      </c>
      <c r="BK8" s="66">
        <v>33</v>
      </c>
      <c r="BL8" s="67">
        <f t="shared" ref="BL8:BL12" si="8">+BK8/BK$7*100</f>
        <v>5.4726368159203984</v>
      </c>
      <c r="BM8" s="66">
        <v>62</v>
      </c>
      <c r="BN8" s="169">
        <f>+BM8/BM$7*100</f>
        <v>1.7469709777402083</v>
      </c>
      <c r="BP8" s="241" t="s">
        <v>272</v>
      </c>
      <c r="BQ8" s="171" t="s">
        <v>273</v>
      </c>
      <c r="BR8" s="66">
        <v>70</v>
      </c>
      <c r="BS8" s="67">
        <f>+BR8/BR$7*100</f>
        <v>8.8495575221238933</v>
      </c>
      <c r="BT8" s="66">
        <v>483</v>
      </c>
      <c r="BU8" s="67">
        <f t="shared" ref="BU8:BU15" si="9">+BT8/BT$7*100</f>
        <v>3.652450090744102</v>
      </c>
      <c r="BV8" s="66">
        <v>31</v>
      </c>
      <c r="BW8" s="67">
        <f t="shared" ref="BW8:BW14" si="10">+BV8/BV$7*100</f>
        <v>7.0938215102974826</v>
      </c>
      <c r="BX8" s="66">
        <v>267</v>
      </c>
      <c r="BY8" s="169">
        <f>+BX8/BX$7*100</f>
        <v>3.6105476673427992</v>
      </c>
      <c r="CA8" s="241" t="s">
        <v>272</v>
      </c>
      <c r="CB8" s="171" t="s">
        <v>273</v>
      </c>
      <c r="CC8" s="66">
        <v>11</v>
      </c>
      <c r="CD8" s="67">
        <f>+CC8/CC$7*100</f>
        <v>12.643678160919542</v>
      </c>
      <c r="CE8" s="66">
        <v>115</v>
      </c>
      <c r="CF8" s="67">
        <f t="shared" ref="CF8:CF12" si="11">+CE8/CE$7*100</f>
        <v>8.4621044885945551</v>
      </c>
      <c r="CG8" s="66">
        <v>66</v>
      </c>
      <c r="CH8" s="67">
        <f t="shared" ref="CH8:CH11" si="12">+CG8/CG$7*100</f>
        <v>20.689655172413794</v>
      </c>
      <c r="CI8" s="66">
        <v>925</v>
      </c>
      <c r="CJ8" s="169">
        <f>+CI8/CI$7*100</f>
        <v>14.849895649381923</v>
      </c>
      <c r="CL8" s="241" t="s">
        <v>272</v>
      </c>
      <c r="CM8" s="171" t="s">
        <v>273</v>
      </c>
      <c r="CN8" s="66">
        <v>1</v>
      </c>
      <c r="CO8" s="67">
        <f>+CN8/CN$7*100</f>
        <v>50</v>
      </c>
      <c r="CP8" s="74" t="s">
        <v>274</v>
      </c>
      <c r="CQ8" s="170" t="s">
        <v>274</v>
      </c>
      <c r="CR8" s="66">
        <v>38</v>
      </c>
      <c r="CS8" s="67">
        <f t="shared" ref="CS8:CS13" si="13">+CR8/CR$7*100</f>
        <v>5.7488653555219367</v>
      </c>
      <c r="CT8" s="66">
        <v>291</v>
      </c>
      <c r="CU8" s="169">
        <f>+CT8/CT$7*100</f>
        <v>2.0444007306449343</v>
      </c>
    </row>
    <row r="9" spans="2:99" ht="38.25" customHeight="1" x14ac:dyDescent="0.15">
      <c r="B9" s="241"/>
      <c r="C9" s="171" t="s">
        <v>275</v>
      </c>
      <c r="D9" s="66">
        <v>5812</v>
      </c>
      <c r="E9" s="67">
        <f t="shared" ref="E9:E14" si="14">+D9/D$7*100</f>
        <v>44.030303030303031</v>
      </c>
      <c r="F9" s="66">
        <v>35223</v>
      </c>
      <c r="G9" s="67">
        <f t="shared" ref="G9:G16" si="15">+F9/F$7*100</f>
        <v>20.11788694504892</v>
      </c>
      <c r="H9" s="66">
        <v>371</v>
      </c>
      <c r="I9" s="67">
        <f t="shared" ref="I9:I14" si="16">+H9/H$7*100</f>
        <v>55.957767722473605</v>
      </c>
      <c r="J9" s="66">
        <v>2337</v>
      </c>
      <c r="K9" s="169">
        <f t="shared" si="0"/>
        <v>37.638911257851504</v>
      </c>
      <c r="M9" s="241"/>
      <c r="N9" s="171" t="s">
        <v>275</v>
      </c>
      <c r="O9" s="66">
        <v>5</v>
      </c>
      <c r="P9" s="67">
        <f t="shared" ref="P9:P11" si="17">+O9/O$7*100</f>
        <v>50</v>
      </c>
      <c r="Q9" s="66">
        <v>35</v>
      </c>
      <c r="R9" s="67">
        <f t="shared" ref="R9:R11" si="18">+Q9/Q$7*100</f>
        <v>25.925925925925924</v>
      </c>
      <c r="S9" s="66">
        <v>1098</v>
      </c>
      <c r="T9" s="67">
        <f t="shared" si="1"/>
        <v>37.551299589603282</v>
      </c>
      <c r="U9" s="66">
        <v>4190</v>
      </c>
      <c r="V9" s="169">
        <f t="shared" ref="V9:V13" si="19">+U9/U$7*100</f>
        <v>19.29541791388441</v>
      </c>
      <c r="X9" s="241"/>
      <c r="Y9" s="171" t="s">
        <v>275</v>
      </c>
      <c r="Z9" s="66">
        <v>497</v>
      </c>
      <c r="AA9" s="67">
        <f t="shared" ref="AA9:AA15" si="20">+Z9/Z$7*100</f>
        <v>35.173389950460013</v>
      </c>
      <c r="AB9" s="66">
        <v>4538</v>
      </c>
      <c r="AC9" s="67">
        <f t="shared" si="2"/>
        <v>11.6150499104172</v>
      </c>
      <c r="AD9" s="74" t="s">
        <v>274</v>
      </c>
      <c r="AE9" s="170" t="s">
        <v>274</v>
      </c>
      <c r="AF9" s="74" t="s">
        <v>274</v>
      </c>
      <c r="AG9" s="172" t="s">
        <v>274</v>
      </c>
      <c r="AI9" s="241"/>
      <c r="AJ9" s="171" t="s">
        <v>275</v>
      </c>
      <c r="AK9" s="66">
        <v>52</v>
      </c>
      <c r="AL9" s="67">
        <f t="shared" ref="AL9:AL14" si="21">+AK9/AK$7*100</f>
        <v>35.374149659863946</v>
      </c>
      <c r="AM9" s="66">
        <v>239</v>
      </c>
      <c r="AN9" s="67">
        <f t="shared" si="3"/>
        <v>6.8324757004002281</v>
      </c>
      <c r="AO9" s="66">
        <v>107</v>
      </c>
      <c r="AP9" s="67">
        <f t="shared" si="4"/>
        <v>30.056179775280899</v>
      </c>
      <c r="AQ9" s="66">
        <v>1513</v>
      </c>
      <c r="AR9" s="169">
        <f t="shared" ref="AR9:AR14" si="22">+AQ9/AQ$7*100</f>
        <v>11.147130332277316</v>
      </c>
      <c r="AT9" s="241"/>
      <c r="AU9" s="171" t="s">
        <v>275</v>
      </c>
      <c r="AV9" s="66">
        <v>1738</v>
      </c>
      <c r="AW9" s="67">
        <f t="shared" ref="AW9:AW15" si="23">+AV9/AV$7*100</f>
        <v>46.198830409356724</v>
      </c>
      <c r="AX9" s="66">
        <v>9151</v>
      </c>
      <c r="AY9" s="67">
        <f t="shared" si="5"/>
        <v>23.752173800192072</v>
      </c>
      <c r="AZ9" s="66">
        <v>136</v>
      </c>
      <c r="BA9" s="67">
        <f t="shared" si="6"/>
        <v>62.100456621004561</v>
      </c>
      <c r="BB9" s="66">
        <v>412</v>
      </c>
      <c r="BC9" s="169">
        <f t="shared" ref="BC9:BC14" si="24">+BB9/BB$7*100</f>
        <v>13.779264214046824</v>
      </c>
      <c r="BE9" s="241"/>
      <c r="BF9" s="171" t="s">
        <v>275</v>
      </c>
      <c r="BG9" s="66">
        <v>375</v>
      </c>
      <c r="BH9" s="67">
        <f t="shared" ref="BH9:BH14" si="25">+BG9/BG$7*100</f>
        <v>46.875</v>
      </c>
      <c r="BI9" s="66">
        <v>573</v>
      </c>
      <c r="BJ9" s="67">
        <f t="shared" si="7"/>
        <v>18.477910351499517</v>
      </c>
      <c r="BK9" s="66">
        <v>246</v>
      </c>
      <c r="BL9" s="67">
        <f t="shared" si="8"/>
        <v>40.796019900497512</v>
      </c>
      <c r="BM9" s="66">
        <v>566</v>
      </c>
      <c r="BN9" s="169">
        <f t="shared" ref="BN9:BN12" si="26">+BM9/BM$7*100</f>
        <v>15.948154409692872</v>
      </c>
      <c r="BP9" s="241"/>
      <c r="BQ9" s="171" t="s">
        <v>275</v>
      </c>
      <c r="BR9" s="66">
        <v>436</v>
      </c>
      <c r="BS9" s="67">
        <f t="shared" ref="BS9:BS15" si="27">+BR9/BR$7*100</f>
        <v>55.120101137800248</v>
      </c>
      <c r="BT9" s="66">
        <v>4221</v>
      </c>
      <c r="BU9" s="67">
        <f t="shared" si="9"/>
        <v>31.91923774954628</v>
      </c>
      <c r="BV9" s="66">
        <v>183</v>
      </c>
      <c r="BW9" s="67">
        <f t="shared" si="10"/>
        <v>41.876430205949653</v>
      </c>
      <c r="BX9" s="66">
        <v>2168</v>
      </c>
      <c r="BY9" s="169">
        <f t="shared" ref="BY9:BY14" si="28">+BX9/BX$7*100</f>
        <v>29.317106152805948</v>
      </c>
      <c r="CA9" s="241"/>
      <c r="CB9" s="171" t="s">
        <v>275</v>
      </c>
      <c r="CC9" s="66">
        <v>39</v>
      </c>
      <c r="CD9" s="67">
        <f t="shared" ref="CD9:CD12" si="29">+CC9/CC$7*100</f>
        <v>44.827586206896555</v>
      </c>
      <c r="CE9" s="66">
        <v>294</v>
      </c>
      <c r="CF9" s="67">
        <f t="shared" si="11"/>
        <v>21.633554083885208</v>
      </c>
      <c r="CG9" s="66">
        <v>170</v>
      </c>
      <c r="CH9" s="67">
        <f t="shared" si="12"/>
        <v>53.291536050156743</v>
      </c>
      <c r="CI9" s="66">
        <v>2817</v>
      </c>
      <c r="CJ9" s="169">
        <f t="shared" ref="CJ9:CJ11" si="30">+CI9/CI$7*100</f>
        <v>45.223952480333921</v>
      </c>
      <c r="CL9" s="241"/>
      <c r="CM9" s="171" t="s">
        <v>275</v>
      </c>
      <c r="CN9" s="74" t="s">
        <v>274</v>
      </c>
      <c r="CO9" s="170" t="s">
        <v>274</v>
      </c>
      <c r="CP9" s="74" t="s">
        <v>274</v>
      </c>
      <c r="CQ9" s="170" t="s">
        <v>274</v>
      </c>
      <c r="CR9" s="66">
        <v>359</v>
      </c>
      <c r="CS9" s="67">
        <f t="shared" si="13"/>
        <v>54.311649016641454</v>
      </c>
      <c r="CT9" s="66">
        <v>2169</v>
      </c>
      <c r="CU9" s="169">
        <f t="shared" ref="CU9:CU13" si="31">+CT9/CT$7*100</f>
        <v>15.238162146972039</v>
      </c>
    </row>
    <row r="10" spans="2:99" ht="38.25" customHeight="1" x14ac:dyDescent="0.15">
      <c r="B10" s="241"/>
      <c r="C10" s="171" t="s">
        <v>276</v>
      </c>
      <c r="D10" s="66">
        <v>2104</v>
      </c>
      <c r="E10" s="67">
        <f t="shared" si="14"/>
        <v>15.939393939393939</v>
      </c>
      <c r="F10" s="66">
        <v>15209</v>
      </c>
      <c r="G10" s="67">
        <f t="shared" si="15"/>
        <v>8.6867371475243171</v>
      </c>
      <c r="H10" s="66">
        <v>126</v>
      </c>
      <c r="I10" s="67">
        <f t="shared" si="16"/>
        <v>19.004524886877828</v>
      </c>
      <c r="J10" s="66">
        <v>1056</v>
      </c>
      <c r="K10" s="169">
        <f t="shared" si="0"/>
        <v>17.007569656949588</v>
      </c>
      <c r="M10" s="241"/>
      <c r="N10" s="171" t="s">
        <v>276</v>
      </c>
      <c r="O10" s="74" t="s">
        <v>274</v>
      </c>
      <c r="P10" s="170" t="s">
        <v>274</v>
      </c>
      <c r="Q10" s="74" t="s">
        <v>274</v>
      </c>
      <c r="R10" s="170" t="s">
        <v>274</v>
      </c>
      <c r="S10" s="66">
        <v>653</v>
      </c>
      <c r="T10" s="67">
        <f t="shared" si="1"/>
        <v>22.332421340629274</v>
      </c>
      <c r="U10" s="66">
        <v>2875</v>
      </c>
      <c r="V10" s="169">
        <f t="shared" si="19"/>
        <v>13.23969606262952</v>
      </c>
      <c r="X10" s="241"/>
      <c r="Y10" s="171" t="s">
        <v>276</v>
      </c>
      <c r="Z10" s="66">
        <v>214</v>
      </c>
      <c r="AA10" s="67">
        <f t="shared" si="20"/>
        <v>15.145081387119605</v>
      </c>
      <c r="AB10" s="66">
        <v>2351</v>
      </c>
      <c r="AC10" s="67">
        <f t="shared" si="2"/>
        <v>6.0174046583056056</v>
      </c>
      <c r="AD10" s="66">
        <v>1</v>
      </c>
      <c r="AE10" s="67">
        <f t="shared" ref="AE10:AE13" si="32">+AD10/AD$7*100</f>
        <v>16.666666666666664</v>
      </c>
      <c r="AF10" s="74" t="s">
        <v>274</v>
      </c>
      <c r="AG10" s="172" t="s">
        <v>274</v>
      </c>
      <c r="AI10" s="241"/>
      <c r="AJ10" s="171" t="s">
        <v>276</v>
      </c>
      <c r="AK10" s="66">
        <v>9</v>
      </c>
      <c r="AL10" s="67">
        <f t="shared" si="21"/>
        <v>6.1224489795918364</v>
      </c>
      <c r="AM10" s="66">
        <v>40</v>
      </c>
      <c r="AN10" s="67">
        <f t="shared" si="3"/>
        <v>1.1435105774728416</v>
      </c>
      <c r="AO10" s="66">
        <v>52</v>
      </c>
      <c r="AP10" s="67">
        <f t="shared" si="4"/>
        <v>14.606741573033707</v>
      </c>
      <c r="AQ10" s="66">
        <v>1111</v>
      </c>
      <c r="AR10" s="169">
        <f t="shared" si="22"/>
        <v>8.1853680100198929</v>
      </c>
      <c r="AT10" s="241"/>
      <c r="AU10" s="171" t="s">
        <v>276</v>
      </c>
      <c r="AV10" s="66">
        <v>540</v>
      </c>
      <c r="AW10" s="67">
        <f t="shared" si="23"/>
        <v>14.354066985645932</v>
      </c>
      <c r="AX10" s="66">
        <v>3795</v>
      </c>
      <c r="AY10" s="67">
        <f t="shared" si="5"/>
        <v>9.8502349001998599</v>
      </c>
      <c r="AZ10" s="66">
        <v>13</v>
      </c>
      <c r="BA10" s="67">
        <f t="shared" si="6"/>
        <v>5.93607305936073</v>
      </c>
      <c r="BB10" s="66">
        <v>66</v>
      </c>
      <c r="BC10" s="169">
        <f t="shared" si="24"/>
        <v>2.2073578595317724</v>
      </c>
      <c r="BE10" s="241"/>
      <c r="BF10" s="171" t="s">
        <v>276</v>
      </c>
      <c r="BG10" s="66">
        <v>115</v>
      </c>
      <c r="BH10" s="67">
        <f t="shared" si="25"/>
        <v>14.374999999999998</v>
      </c>
      <c r="BI10" s="66">
        <v>375</v>
      </c>
      <c r="BJ10" s="67">
        <f t="shared" si="7"/>
        <v>12.092873266688164</v>
      </c>
      <c r="BK10" s="66">
        <v>82</v>
      </c>
      <c r="BL10" s="67">
        <f t="shared" si="8"/>
        <v>13.598673300165837</v>
      </c>
      <c r="BM10" s="66">
        <v>265</v>
      </c>
      <c r="BN10" s="169">
        <f t="shared" si="26"/>
        <v>7.466892082276698</v>
      </c>
      <c r="BP10" s="241"/>
      <c r="BQ10" s="171" t="s">
        <v>276</v>
      </c>
      <c r="BR10" s="66">
        <v>100</v>
      </c>
      <c r="BS10" s="67">
        <f t="shared" si="27"/>
        <v>12.642225031605561</v>
      </c>
      <c r="BT10" s="66">
        <v>1091</v>
      </c>
      <c r="BU10" s="67">
        <f t="shared" si="9"/>
        <v>8.2501512401693891</v>
      </c>
      <c r="BV10" s="66">
        <v>62</v>
      </c>
      <c r="BW10" s="67">
        <f t="shared" si="10"/>
        <v>14.187643020594965</v>
      </c>
      <c r="BX10" s="66">
        <v>838</v>
      </c>
      <c r="BY10" s="169">
        <f t="shared" si="28"/>
        <v>11.331981068289384</v>
      </c>
      <c r="CA10" s="241"/>
      <c r="CB10" s="171" t="s">
        <v>276</v>
      </c>
      <c r="CC10" s="66">
        <v>7</v>
      </c>
      <c r="CD10" s="67">
        <f t="shared" si="29"/>
        <v>8.0459770114942533</v>
      </c>
      <c r="CE10" s="66">
        <v>23</v>
      </c>
      <c r="CF10" s="67">
        <f t="shared" si="11"/>
        <v>1.692420897718911</v>
      </c>
      <c r="CG10" s="66">
        <v>37</v>
      </c>
      <c r="CH10" s="67">
        <f t="shared" si="12"/>
        <v>11.598746081504702</v>
      </c>
      <c r="CI10" s="66">
        <v>645</v>
      </c>
      <c r="CJ10" s="169">
        <f t="shared" si="30"/>
        <v>10.354792101460909</v>
      </c>
      <c r="CL10" s="241"/>
      <c r="CM10" s="171" t="s">
        <v>276</v>
      </c>
      <c r="CN10" s="66">
        <v>1</v>
      </c>
      <c r="CO10" s="67">
        <f>+CN10/CN$7*100</f>
        <v>50</v>
      </c>
      <c r="CP10" s="66">
        <v>6</v>
      </c>
      <c r="CQ10" s="180">
        <f>+CP10/CP$7*100</f>
        <v>100</v>
      </c>
      <c r="CR10" s="66">
        <v>92</v>
      </c>
      <c r="CS10" s="67">
        <f t="shared" si="13"/>
        <v>13.918305597579424</v>
      </c>
      <c r="CT10" s="66">
        <v>672</v>
      </c>
      <c r="CU10" s="169">
        <f t="shared" si="31"/>
        <v>4.7210903470563439</v>
      </c>
    </row>
    <row r="11" spans="2:99" ht="38.25" customHeight="1" x14ac:dyDescent="0.15">
      <c r="B11" s="241"/>
      <c r="C11" s="171" t="s">
        <v>277</v>
      </c>
      <c r="D11" s="66">
        <v>3246</v>
      </c>
      <c r="E11" s="67">
        <f t="shared" si="14"/>
        <v>24.59090909090909</v>
      </c>
      <c r="F11" s="66">
        <v>61247</v>
      </c>
      <c r="G11" s="67">
        <f t="shared" si="15"/>
        <v>34.981694396372006</v>
      </c>
      <c r="H11" s="66">
        <v>80</v>
      </c>
      <c r="I11" s="67">
        <f t="shared" si="16"/>
        <v>12.066365007541478</v>
      </c>
      <c r="J11" s="66">
        <v>1212</v>
      </c>
      <c r="K11" s="169">
        <f t="shared" si="0"/>
        <v>19.52005153808987</v>
      </c>
      <c r="M11" s="241"/>
      <c r="N11" s="171" t="s">
        <v>277</v>
      </c>
      <c r="O11" s="66">
        <v>4</v>
      </c>
      <c r="P11" s="67">
        <f t="shared" si="17"/>
        <v>40</v>
      </c>
      <c r="Q11" s="66">
        <v>48</v>
      </c>
      <c r="R11" s="67">
        <f t="shared" si="18"/>
        <v>35.555555555555557</v>
      </c>
      <c r="S11" s="66">
        <v>904</v>
      </c>
      <c r="T11" s="67">
        <f t="shared" si="1"/>
        <v>30.91655266757866</v>
      </c>
      <c r="U11" s="66">
        <v>9458</v>
      </c>
      <c r="V11" s="169">
        <f t="shared" si="19"/>
        <v>43.555146212295647</v>
      </c>
      <c r="X11" s="241"/>
      <c r="Y11" s="171" t="s">
        <v>277</v>
      </c>
      <c r="Z11" s="66">
        <v>458</v>
      </c>
      <c r="AA11" s="67">
        <f t="shared" si="20"/>
        <v>32.413305024769997</v>
      </c>
      <c r="AB11" s="66">
        <v>12109</v>
      </c>
      <c r="AC11" s="67">
        <f t="shared" si="2"/>
        <v>30.993089326849244</v>
      </c>
      <c r="AD11" s="66">
        <v>2</v>
      </c>
      <c r="AE11" s="67">
        <f t="shared" si="32"/>
        <v>33.333333333333329</v>
      </c>
      <c r="AF11" s="66">
        <v>74</v>
      </c>
      <c r="AG11" s="169">
        <f t="shared" ref="AG11:AG13" si="33">+AF11/AF$7*100</f>
        <v>27.509293680297397</v>
      </c>
      <c r="AI11" s="241"/>
      <c r="AJ11" s="171" t="s">
        <v>277</v>
      </c>
      <c r="AK11" s="66">
        <v>42</v>
      </c>
      <c r="AL11" s="67">
        <f t="shared" si="21"/>
        <v>28.571428571428569</v>
      </c>
      <c r="AM11" s="66">
        <v>784</v>
      </c>
      <c r="AN11" s="67">
        <f t="shared" si="3"/>
        <v>22.412807318467696</v>
      </c>
      <c r="AO11" s="66">
        <v>154</v>
      </c>
      <c r="AP11" s="67">
        <f t="shared" si="4"/>
        <v>43.258426966292134</v>
      </c>
      <c r="AQ11" s="66">
        <v>6637</v>
      </c>
      <c r="AR11" s="169">
        <f t="shared" si="22"/>
        <v>48.898548589110732</v>
      </c>
      <c r="AT11" s="241"/>
      <c r="AU11" s="171" t="s">
        <v>277</v>
      </c>
      <c r="AV11" s="66">
        <v>746</v>
      </c>
      <c r="AW11" s="67">
        <f t="shared" si="23"/>
        <v>19.829877724614565</v>
      </c>
      <c r="AX11" s="66">
        <v>10378</v>
      </c>
      <c r="AY11" s="67">
        <f t="shared" si="5"/>
        <v>26.936953305474081</v>
      </c>
      <c r="AZ11" s="66">
        <v>22</v>
      </c>
      <c r="BA11" s="67">
        <f t="shared" si="6"/>
        <v>10.045662100456621</v>
      </c>
      <c r="BB11" s="66">
        <v>121</v>
      </c>
      <c r="BC11" s="169">
        <f t="shared" si="24"/>
        <v>4.0468227424749159</v>
      </c>
      <c r="BE11" s="241"/>
      <c r="BF11" s="171" t="s">
        <v>277</v>
      </c>
      <c r="BG11" s="66">
        <v>215</v>
      </c>
      <c r="BH11" s="67">
        <f t="shared" si="25"/>
        <v>26.875</v>
      </c>
      <c r="BI11" s="66">
        <v>1003</v>
      </c>
      <c r="BJ11" s="67">
        <f t="shared" si="7"/>
        <v>32.344405030635279</v>
      </c>
      <c r="BK11" s="66">
        <v>229</v>
      </c>
      <c r="BL11" s="67">
        <f t="shared" si="8"/>
        <v>37.976782752902153</v>
      </c>
      <c r="BM11" s="66">
        <v>1754</v>
      </c>
      <c r="BN11" s="169">
        <f t="shared" si="26"/>
        <v>49.422372499295577</v>
      </c>
      <c r="BP11" s="241"/>
      <c r="BQ11" s="171" t="s">
        <v>277</v>
      </c>
      <c r="BR11" s="66">
        <v>103</v>
      </c>
      <c r="BS11" s="67">
        <f t="shared" si="27"/>
        <v>13.02149178255373</v>
      </c>
      <c r="BT11" s="66">
        <v>3604</v>
      </c>
      <c r="BU11" s="67">
        <f t="shared" si="9"/>
        <v>27.253478523895946</v>
      </c>
      <c r="BV11" s="66">
        <v>102</v>
      </c>
      <c r="BW11" s="67">
        <f t="shared" si="10"/>
        <v>23.340961098398168</v>
      </c>
      <c r="BX11" s="66">
        <v>2563</v>
      </c>
      <c r="BY11" s="169">
        <f t="shared" si="28"/>
        <v>34.658553076402974</v>
      </c>
      <c r="CA11" s="241"/>
      <c r="CB11" s="171" t="s">
        <v>277</v>
      </c>
      <c r="CC11" s="66">
        <v>20</v>
      </c>
      <c r="CD11" s="67">
        <f t="shared" si="29"/>
        <v>22.988505747126435</v>
      </c>
      <c r="CE11" s="66">
        <v>750</v>
      </c>
      <c r="CF11" s="67">
        <f t="shared" si="11"/>
        <v>55.187637969094929</v>
      </c>
      <c r="CG11" s="66">
        <v>31</v>
      </c>
      <c r="CH11" s="67">
        <f t="shared" si="12"/>
        <v>9.7178683385579934</v>
      </c>
      <c r="CI11" s="66">
        <v>1405</v>
      </c>
      <c r="CJ11" s="169">
        <f t="shared" si="30"/>
        <v>22.555787445817948</v>
      </c>
      <c r="CL11" s="241"/>
      <c r="CM11" s="171" t="s">
        <v>277</v>
      </c>
      <c r="CN11" s="74" t="s">
        <v>274</v>
      </c>
      <c r="CO11" s="170" t="s">
        <v>274</v>
      </c>
      <c r="CP11" s="74" t="s">
        <v>274</v>
      </c>
      <c r="CQ11" s="170" t="s">
        <v>274</v>
      </c>
      <c r="CR11" s="66">
        <v>134</v>
      </c>
      <c r="CS11" s="67">
        <f t="shared" si="13"/>
        <v>20.272314674735252</v>
      </c>
      <c r="CT11" s="66">
        <v>9347</v>
      </c>
      <c r="CU11" s="169">
        <f t="shared" si="31"/>
        <v>65.666713502880427</v>
      </c>
    </row>
    <row r="12" spans="2:99" ht="38.25" customHeight="1" x14ac:dyDescent="0.15">
      <c r="B12" s="241"/>
      <c r="C12" s="171" t="s">
        <v>278</v>
      </c>
      <c r="D12" s="66">
        <v>392</v>
      </c>
      <c r="E12" s="67">
        <f>+D12/D$7*100</f>
        <v>2.9696969696969697</v>
      </c>
      <c r="F12" s="66">
        <v>14267</v>
      </c>
      <c r="G12" s="67">
        <f t="shared" si="15"/>
        <v>8.1487066134347703</v>
      </c>
      <c r="H12" s="66">
        <v>11</v>
      </c>
      <c r="I12" s="67">
        <f t="shared" si="16"/>
        <v>1.6591251885369533</v>
      </c>
      <c r="J12" s="66">
        <v>241</v>
      </c>
      <c r="K12" s="169">
        <f t="shared" si="0"/>
        <v>3.8814623933000481</v>
      </c>
      <c r="M12" s="241"/>
      <c r="N12" s="171" t="s">
        <v>278</v>
      </c>
      <c r="O12" s="74" t="s">
        <v>274</v>
      </c>
      <c r="P12" s="170" t="s">
        <v>274</v>
      </c>
      <c r="Q12" s="74" t="s">
        <v>274</v>
      </c>
      <c r="R12" s="170" t="s">
        <v>274</v>
      </c>
      <c r="S12" s="66">
        <v>134</v>
      </c>
      <c r="T12" s="67">
        <f t="shared" si="1"/>
        <v>4.5827633378932964</v>
      </c>
      <c r="U12" s="66">
        <v>2403</v>
      </c>
      <c r="V12" s="169">
        <f t="shared" si="19"/>
        <v>11.066083352521298</v>
      </c>
      <c r="X12" s="241"/>
      <c r="Y12" s="171" t="s">
        <v>278</v>
      </c>
      <c r="Z12" s="66">
        <v>61</v>
      </c>
      <c r="AA12" s="67">
        <f t="shared" si="20"/>
        <v>4.3170559094125975</v>
      </c>
      <c r="AB12" s="66">
        <v>3416</v>
      </c>
      <c r="AC12" s="67">
        <f t="shared" si="2"/>
        <v>8.7432812899923213</v>
      </c>
      <c r="AD12" s="74" t="s">
        <v>274</v>
      </c>
      <c r="AE12" s="170" t="s">
        <v>274</v>
      </c>
      <c r="AF12" s="74" t="s">
        <v>274</v>
      </c>
      <c r="AG12" s="172" t="s">
        <v>274</v>
      </c>
      <c r="AI12" s="241"/>
      <c r="AJ12" s="171" t="s">
        <v>278</v>
      </c>
      <c r="AK12" s="66">
        <v>8</v>
      </c>
      <c r="AL12" s="67">
        <f t="shared" si="21"/>
        <v>5.4421768707482991</v>
      </c>
      <c r="AM12" s="66">
        <v>618</v>
      </c>
      <c r="AN12" s="67">
        <f t="shared" si="3"/>
        <v>17.667238421955403</v>
      </c>
      <c r="AO12" s="66">
        <v>15</v>
      </c>
      <c r="AP12" s="67">
        <f t="shared" si="4"/>
        <v>4.213483146067416</v>
      </c>
      <c r="AQ12" s="66">
        <v>561</v>
      </c>
      <c r="AR12" s="169">
        <f t="shared" si="22"/>
        <v>4.1332056288219263</v>
      </c>
      <c r="AT12" s="241"/>
      <c r="AU12" s="171" t="s">
        <v>278</v>
      </c>
      <c r="AV12" s="66">
        <v>87</v>
      </c>
      <c r="AW12" s="67">
        <f t="shared" si="23"/>
        <v>2.3125996810207337</v>
      </c>
      <c r="AX12" s="66">
        <v>3891</v>
      </c>
      <c r="AY12" s="67">
        <f t="shared" si="5"/>
        <v>10.099410802813612</v>
      </c>
      <c r="AZ12" s="66">
        <v>4</v>
      </c>
      <c r="BA12" s="67">
        <f t="shared" si="6"/>
        <v>1.8264840182648401</v>
      </c>
      <c r="BB12" s="66">
        <v>13</v>
      </c>
      <c r="BC12" s="169">
        <f t="shared" si="24"/>
        <v>0.43478260869565216</v>
      </c>
      <c r="BE12" s="241"/>
      <c r="BF12" s="171" t="s">
        <v>278</v>
      </c>
      <c r="BG12" s="66">
        <v>23</v>
      </c>
      <c r="BH12" s="67">
        <f t="shared" si="25"/>
        <v>2.875</v>
      </c>
      <c r="BI12" s="66">
        <v>846</v>
      </c>
      <c r="BJ12" s="67">
        <f t="shared" si="7"/>
        <v>27.281522089648501</v>
      </c>
      <c r="BK12" s="66">
        <v>6</v>
      </c>
      <c r="BL12" s="67">
        <f t="shared" si="8"/>
        <v>0.99502487562189057</v>
      </c>
      <c r="BM12" s="66">
        <v>254</v>
      </c>
      <c r="BN12" s="169">
        <f t="shared" si="26"/>
        <v>7.1569456184840803</v>
      </c>
      <c r="BP12" s="241"/>
      <c r="BQ12" s="171" t="s">
        <v>278</v>
      </c>
      <c r="BR12" s="66">
        <v>8</v>
      </c>
      <c r="BS12" s="67">
        <f t="shared" si="27"/>
        <v>1.0113780025284451</v>
      </c>
      <c r="BT12" s="66">
        <v>203</v>
      </c>
      <c r="BU12" s="67">
        <f t="shared" si="9"/>
        <v>1.5350877192982455</v>
      </c>
      <c r="BV12" s="66">
        <v>16</v>
      </c>
      <c r="BW12" s="67">
        <f t="shared" si="10"/>
        <v>3.6613272311212817</v>
      </c>
      <c r="BX12" s="66">
        <v>632</v>
      </c>
      <c r="BY12" s="169">
        <f t="shared" si="28"/>
        <v>8.5463150777552404</v>
      </c>
      <c r="CA12" s="241"/>
      <c r="CB12" s="171" t="s">
        <v>278</v>
      </c>
      <c r="CC12" s="66">
        <v>1</v>
      </c>
      <c r="CD12" s="67">
        <f t="shared" si="29"/>
        <v>1.1494252873563218</v>
      </c>
      <c r="CE12" s="66">
        <v>3</v>
      </c>
      <c r="CF12" s="67">
        <f t="shared" si="11"/>
        <v>0.22075055187637968</v>
      </c>
      <c r="CG12" s="66">
        <v>2</v>
      </c>
      <c r="CH12" s="67">
        <f>+CG12/CG$7*100</f>
        <v>0.62695924764890276</v>
      </c>
      <c r="CI12" s="66">
        <v>327</v>
      </c>
      <c r="CJ12" s="169">
        <f>+CI12/CI$7*100</f>
        <v>5.2496387863220413</v>
      </c>
      <c r="CL12" s="241"/>
      <c r="CM12" s="171" t="s">
        <v>278</v>
      </c>
      <c r="CN12" s="74" t="s">
        <v>274</v>
      </c>
      <c r="CO12" s="170" t="s">
        <v>274</v>
      </c>
      <c r="CP12" s="74" t="s">
        <v>274</v>
      </c>
      <c r="CQ12" s="170" t="s">
        <v>274</v>
      </c>
      <c r="CR12" s="66">
        <v>16</v>
      </c>
      <c r="CS12" s="67">
        <f t="shared" si="13"/>
        <v>2.4205748865355523</v>
      </c>
      <c r="CT12" s="66">
        <v>859</v>
      </c>
      <c r="CU12" s="169">
        <f t="shared" si="31"/>
        <v>6.0348461430377967</v>
      </c>
    </row>
    <row r="13" spans="2:99" ht="38.25" customHeight="1" x14ac:dyDescent="0.15">
      <c r="B13" s="241"/>
      <c r="C13" s="171" t="s">
        <v>279</v>
      </c>
      <c r="D13" s="66">
        <v>232</v>
      </c>
      <c r="E13" s="67">
        <f t="shared" si="14"/>
        <v>1.7575757575757573</v>
      </c>
      <c r="F13" s="66">
        <v>19007</v>
      </c>
      <c r="G13" s="67">
        <f t="shared" si="15"/>
        <v>10.855994014267518</v>
      </c>
      <c r="H13" s="66">
        <v>10</v>
      </c>
      <c r="I13" s="67">
        <f t="shared" si="16"/>
        <v>1.5082956259426847</v>
      </c>
      <c r="J13" s="66">
        <v>698</v>
      </c>
      <c r="K13" s="169">
        <f t="shared" si="0"/>
        <v>11.241745852794331</v>
      </c>
      <c r="M13" s="241"/>
      <c r="N13" s="171" t="s">
        <v>279</v>
      </c>
      <c r="O13" s="66">
        <v>1</v>
      </c>
      <c r="P13" s="67">
        <f>+O13/O$7*100</f>
        <v>10</v>
      </c>
      <c r="Q13" s="66">
        <v>52</v>
      </c>
      <c r="R13" s="67">
        <f>+Q13/Q$7*100</f>
        <v>38.518518518518519</v>
      </c>
      <c r="S13" s="66">
        <v>41</v>
      </c>
      <c r="T13" s="67">
        <f t="shared" si="1"/>
        <v>1.4021887824897401</v>
      </c>
      <c r="U13" s="66">
        <v>1471</v>
      </c>
      <c r="V13" s="169">
        <f t="shared" si="19"/>
        <v>6.7741192723923556</v>
      </c>
      <c r="X13" s="241"/>
      <c r="Y13" s="171" t="s">
        <v>279</v>
      </c>
      <c r="Z13" s="66">
        <v>62</v>
      </c>
      <c r="AA13" s="67">
        <f t="shared" si="20"/>
        <v>4.3878273177636231</v>
      </c>
      <c r="AB13" s="66">
        <v>6389</v>
      </c>
      <c r="AC13" s="67">
        <f t="shared" si="2"/>
        <v>16.352700281545943</v>
      </c>
      <c r="AD13" s="66">
        <v>1</v>
      </c>
      <c r="AE13" s="67">
        <f t="shared" si="32"/>
        <v>16.666666666666664</v>
      </c>
      <c r="AF13" s="66">
        <v>12</v>
      </c>
      <c r="AG13" s="169">
        <f t="shared" si="33"/>
        <v>4.4609665427509295</v>
      </c>
      <c r="AI13" s="241"/>
      <c r="AJ13" s="171" t="s">
        <v>279</v>
      </c>
      <c r="AK13" s="66">
        <v>8</v>
      </c>
      <c r="AL13" s="67">
        <f t="shared" si="21"/>
        <v>5.4421768707482991</v>
      </c>
      <c r="AM13" s="66">
        <v>690</v>
      </c>
      <c r="AN13" s="67">
        <f t="shared" si="3"/>
        <v>19.725557461406517</v>
      </c>
      <c r="AO13" s="66">
        <v>5</v>
      </c>
      <c r="AP13" s="67">
        <f t="shared" si="4"/>
        <v>1.4044943820224718</v>
      </c>
      <c r="AQ13" s="66">
        <v>488</v>
      </c>
      <c r="AR13" s="169">
        <f t="shared" si="22"/>
        <v>3.5953731673174687</v>
      </c>
      <c r="AT13" s="241"/>
      <c r="AU13" s="171" t="s">
        <v>279</v>
      </c>
      <c r="AV13" s="66">
        <v>55</v>
      </c>
      <c r="AW13" s="67">
        <f t="shared" si="23"/>
        <v>1.4619883040935671</v>
      </c>
      <c r="AX13" s="66">
        <v>4503</v>
      </c>
      <c r="AY13" s="67">
        <f t="shared" si="5"/>
        <v>11.687907181976275</v>
      </c>
      <c r="AZ13" s="66">
        <v>4</v>
      </c>
      <c r="BA13" s="67">
        <f t="shared" si="6"/>
        <v>1.8264840182648401</v>
      </c>
      <c r="BB13" s="66">
        <v>158</v>
      </c>
      <c r="BC13" s="169">
        <f t="shared" si="24"/>
        <v>5.2842809364548495</v>
      </c>
      <c r="BE13" s="241"/>
      <c r="BF13" s="171" t="s">
        <v>279</v>
      </c>
      <c r="BG13" s="66">
        <v>14</v>
      </c>
      <c r="BH13" s="67">
        <f t="shared" si="25"/>
        <v>1.7500000000000002</v>
      </c>
      <c r="BI13" s="66">
        <v>164</v>
      </c>
      <c r="BJ13" s="67">
        <f t="shared" si="7"/>
        <v>5.288616575298291</v>
      </c>
      <c r="BK13" s="66">
        <v>3</v>
      </c>
      <c r="BL13" s="67">
        <f>+BK13/BK$7*100</f>
        <v>0.49751243781094528</v>
      </c>
      <c r="BM13" s="66">
        <v>638</v>
      </c>
      <c r="BN13" s="169">
        <f>+BM13/BM$7*100</f>
        <v>17.976894899971825</v>
      </c>
      <c r="BP13" s="241"/>
      <c r="BQ13" s="171" t="s">
        <v>279</v>
      </c>
      <c r="BR13" s="66">
        <v>10</v>
      </c>
      <c r="BS13" s="67">
        <f t="shared" si="27"/>
        <v>1.2642225031605563</v>
      </c>
      <c r="BT13" s="66">
        <v>2618</v>
      </c>
      <c r="BU13" s="67">
        <f t="shared" si="9"/>
        <v>19.797338173018751</v>
      </c>
      <c r="BV13" s="66">
        <v>8</v>
      </c>
      <c r="BW13" s="67">
        <f t="shared" si="10"/>
        <v>1.8306636155606408</v>
      </c>
      <c r="BX13" s="66">
        <v>277</v>
      </c>
      <c r="BY13" s="169">
        <f t="shared" si="28"/>
        <v>3.7457741717376605</v>
      </c>
      <c r="CA13" s="241"/>
      <c r="CB13" s="171" t="s">
        <v>279</v>
      </c>
      <c r="CC13" s="66">
        <v>1</v>
      </c>
      <c r="CD13" s="67">
        <f>+CC13/CC$7*100</f>
        <v>1.1494252873563218</v>
      </c>
      <c r="CE13" s="66">
        <v>87</v>
      </c>
      <c r="CF13" s="67">
        <f>+CE13/CE$7*100</f>
        <v>6.4017660044150109</v>
      </c>
      <c r="CG13" s="74" t="s">
        <v>274</v>
      </c>
      <c r="CH13" s="170" t="s">
        <v>274</v>
      </c>
      <c r="CI13" s="74" t="s">
        <v>274</v>
      </c>
      <c r="CJ13" s="172" t="s">
        <v>274</v>
      </c>
      <c r="CL13" s="241"/>
      <c r="CM13" s="171" t="s">
        <v>279</v>
      </c>
      <c r="CN13" s="74" t="s">
        <v>274</v>
      </c>
      <c r="CO13" s="170" t="s">
        <v>274</v>
      </c>
      <c r="CP13" s="74" t="s">
        <v>274</v>
      </c>
      <c r="CQ13" s="170" t="s">
        <v>274</v>
      </c>
      <c r="CR13" s="66">
        <v>9</v>
      </c>
      <c r="CS13" s="67">
        <f t="shared" si="13"/>
        <v>1.3615733736762481</v>
      </c>
      <c r="CT13" s="66">
        <v>762</v>
      </c>
      <c r="CU13" s="169">
        <f t="shared" si="31"/>
        <v>5.3533792328228182</v>
      </c>
    </row>
    <row r="14" spans="2:99" ht="38.25" customHeight="1" x14ac:dyDescent="0.15">
      <c r="B14" s="241"/>
      <c r="C14" s="171" t="s">
        <v>280</v>
      </c>
      <c r="D14" s="66">
        <v>77</v>
      </c>
      <c r="E14" s="67">
        <f t="shared" si="14"/>
        <v>0.58333333333333337</v>
      </c>
      <c r="F14" s="66">
        <v>8749</v>
      </c>
      <c r="G14" s="67">
        <f t="shared" si="15"/>
        <v>4.9970585379505721</v>
      </c>
      <c r="H14" s="66">
        <v>5</v>
      </c>
      <c r="I14" s="67">
        <f t="shared" si="16"/>
        <v>0.75414781297134237</v>
      </c>
      <c r="J14" s="66">
        <v>170</v>
      </c>
      <c r="K14" s="169">
        <f t="shared" si="0"/>
        <v>2.737961024319536</v>
      </c>
      <c r="M14" s="241"/>
      <c r="N14" s="171" t="s">
        <v>280</v>
      </c>
      <c r="O14" s="74" t="s">
        <v>274</v>
      </c>
      <c r="P14" s="170" t="s">
        <v>274</v>
      </c>
      <c r="Q14" s="74" t="s">
        <v>274</v>
      </c>
      <c r="R14" s="170" t="s">
        <v>274</v>
      </c>
      <c r="S14" s="66">
        <v>5</v>
      </c>
      <c r="T14" s="67">
        <f>+S14/S$7*100</f>
        <v>0.1709986320109439</v>
      </c>
      <c r="U14" s="66">
        <v>937</v>
      </c>
      <c r="V14" s="169">
        <f>+U14/U$7*100</f>
        <v>4.3149896384987336</v>
      </c>
      <c r="X14" s="241"/>
      <c r="Y14" s="171" t="s">
        <v>280</v>
      </c>
      <c r="Z14" s="66">
        <v>27</v>
      </c>
      <c r="AA14" s="67">
        <f t="shared" si="20"/>
        <v>1.910828025477707</v>
      </c>
      <c r="AB14" s="66">
        <v>4058</v>
      </c>
      <c r="AC14" s="67">
        <f t="shared" si="2"/>
        <v>10.386485794727413</v>
      </c>
      <c r="AD14" s="66">
        <v>2</v>
      </c>
      <c r="AE14" s="67">
        <f>+AD14/AD$7*100</f>
        <v>33.333333333333329</v>
      </c>
      <c r="AF14" s="66">
        <v>183</v>
      </c>
      <c r="AG14" s="169">
        <f>+AF14/AF$7*100</f>
        <v>68.029739776951672</v>
      </c>
      <c r="AI14" s="241"/>
      <c r="AJ14" s="171" t="s">
        <v>280</v>
      </c>
      <c r="AK14" s="66">
        <v>6</v>
      </c>
      <c r="AL14" s="67">
        <f t="shared" si="21"/>
        <v>4.0816326530612246</v>
      </c>
      <c r="AM14" s="66">
        <v>580</v>
      </c>
      <c r="AN14" s="67">
        <f t="shared" si="3"/>
        <v>16.580903373356204</v>
      </c>
      <c r="AO14" s="66">
        <v>5</v>
      </c>
      <c r="AP14" s="67">
        <f t="shared" si="4"/>
        <v>1.4044943820224718</v>
      </c>
      <c r="AQ14" s="66">
        <v>454</v>
      </c>
      <c r="AR14" s="169">
        <f t="shared" si="22"/>
        <v>3.344875856479776</v>
      </c>
      <c r="AT14" s="241"/>
      <c r="AU14" s="171" t="s">
        <v>280</v>
      </c>
      <c r="AV14" s="66">
        <v>18</v>
      </c>
      <c r="AW14" s="67">
        <f t="shared" si="23"/>
        <v>0.4784688995215311</v>
      </c>
      <c r="AX14" s="66">
        <v>1751</v>
      </c>
      <c r="AY14" s="67">
        <f t="shared" si="5"/>
        <v>4.5448646403820696</v>
      </c>
      <c r="AZ14" s="66">
        <v>1</v>
      </c>
      <c r="BA14" s="67">
        <f t="shared" si="6"/>
        <v>0.45662100456621002</v>
      </c>
      <c r="BB14" s="66">
        <v>2</v>
      </c>
      <c r="BC14" s="169">
        <f t="shared" si="24"/>
        <v>6.6889632107023408E-2</v>
      </c>
      <c r="BE14" s="241"/>
      <c r="BF14" s="171" t="s">
        <v>280</v>
      </c>
      <c r="BG14" s="66">
        <v>2</v>
      </c>
      <c r="BH14" s="67">
        <f t="shared" si="25"/>
        <v>0.25</v>
      </c>
      <c r="BI14" s="66">
        <v>17</v>
      </c>
      <c r="BJ14" s="67">
        <f t="shared" si="7"/>
        <v>0.54821025475653018</v>
      </c>
      <c r="BK14" s="74" t="s">
        <v>274</v>
      </c>
      <c r="BL14" s="170" t="s">
        <v>274</v>
      </c>
      <c r="BM14" s="74" t="s">
        <v>274</v>
      </c>
      <c r="BN14" s="172" t="s">
        <v>274</v>
      </c>
      <c r="BP14" s="241"/>
      <c r="BQ14" s="171" t="s">
        <v>280</v>
      </c>
      <c r="BR14" s="66">
        <v>1</v>
      </c>
      <c r="BS14" s="67">
        <f t="shared" si="27"/>
        <v>0.12642225031605564</v>
      </c>
      <c r="BT14" s="66">
        <v>307</v>
      </c>
      <c r="BU14" s="67">
        <f t="shared" si="9"/>
        <v>2.3215366001209921</v>
      </c>
      <c r="BV14" s="66">
        <v>5</v>
      </c>
      <c r="BW14" s="67">
        <f t="shared" si="10"/>
        <v>1.1441647597254003</v>
      </c>
      <c r="BX14" s="66">
        <v>290</v>
      </c>
      <c r="BY14" s="169">
        <f t="shared" si="28"/>
        <v>3.9215686274509802</v>
      </c>
      <c r="CA14" s="241"/>
      <c r="CB14" s="171" t="s">
        <v>280</v>
      </c>
      <c r="CC14" s="74" t="s">
        <v>274</v>
      </c>
      <c r="CD14" s="170" t="s">
        <v>274</v>
      </c>
      <c r="CE14" s="74" t="s">
        <v>274</v>
      </c>
      <c r="CF14" s="170" t="s">
        <v>274</v>
      </c>
      <c r="CG14" s="74" t="s">
        <v>274</v>
      </c>
      <c r="CH14" s="170" t="s">
        <v>274</v>
      </c>
      <c r="CI14" s="74" t="s">
        <v>274</v>
      </c>
      <c r="CJ14" s="172" t="s">
        <v>274</v>
      </c>
      <c r="CL14" s="241"/>
      <c r="CM14" s="171" t="s">
        <v>280</v>
      </c>
      <c r="CN14" s="74" t="s">
        <v>274</v>
      </c>
      <c r="CO14" s="170" t="s">
        <v>274</v>
      </c>
      <c r="CP14" s="74" t="s">
        <v>274</v>
      </c>
      <c r="CQ14" s="170" t="s">
        <v>274</v>
      </c>
      <c r="CR14" s="74" t="s">
        <v>274</v>
      </c>
      <c r="CS14" s="170" t="s">
        <v>274</v>
      </c>
      <c r="CT14" s="74" t="s">
        <v>274</v>
      </c>
      <c r="CU14" s="172" t="s">
        <v>274</v>
      </c>
    </row>
    <row r="15" spans="2:99" ht="38.25" customHeight="1" x14ac:dyDescent="0.15">
      <c r="B15" s="241"/>
      <c r="C15" s="171" t="s">
        <v>281</v>
      </c>
      <c r="D15" s="66">
        <v>24</v>
      </c>
      <c r="E15" s="67">
        <f>+D15/D$7*100</f>
        <v>0.18181818181818182</v>
      </c>
      <c r="F15" s="66">
        <v>5461</v>
      </c>
      <c r="G15" s="67">
        <f t="shared" si="15"/>
        <v>3.1190920877526658</v>
      </c>
      <c r="H15" s="66">
        <v>2</v>
      </c>
      <c r="I15" s="67">
        <f>+H15/H$7*100</f>
        <v>0.30165912518853699</v>
      </c>
      <c r="J15" s="66">
        <v>193</v>
      </c>
      <c r="K15" s="169">
        <f>+J15/J$7*100</f>
        <v>3.1083910452568855</v>
      </c>
      <c r="M15" s="241"/>
      <c r="N15" s="171" t="s">
        <v>281</v>
      </c>
      <c r="O15" s="74" t="s">
        <v>274</v>
      </c>
      <c r="P15" s="170" t="s">
        <v>274</v>
      </c>
      <c r="Q15" s="74" t="s">
        <v>274</v>
      </c>
      <c r="R15" s="170" t="s">
        <v>274</v>
      </c>
      <c r="S15" s="74" t="s">
        <v>274</v>
      </c>
      <c r="T15" s="170" t="s">
        <v>274</v>
      </c>
      <c r="U15" s="74" t="s">
        <v>274</v>
      </c>
      <c r="V15" s="172" t="s">
        <v>274</v>
      </c>
      <c r="X15" s="241"/>
      <c r="Y15" s="171" t="s">
        <v>281</v>
      </c>
      <c r="Z15" s="66">
        <v>9</v>
      </c>
      <c r="AA15" s="67">
        <f t="shared" si="20"/>
        <v>0.63694267515923575</v>
      </c>
      <c r="AB15" s="66">
        <v>2860</v>
      </c>
      <c r="AC15" s="67">
        <f>+AB15/AB$7*100</f>
        <v>7.3201945226516507</v>
      </c>
      <c r="AD15" s="74" t="s">
        <v>274</v>
      </c>
      <c r="AE15" s="170" t="s">
        <v>274</v>
      </c>
      <c r="AF15" s="74" t="s">
        <v>274</v>
      </c>
      <c r="AG15" s="172" t="s">
        <v>274</v>
      </c>
      <c r="AI15" s="241"/>
      <c r="AJ15" s="171" t="s">
        <v>281</v>
      </c>
      <c r="AK15" s="66">
        <v>5</v>
      </c>
      <c r="AL15" s="67">
        <f>+AK15/AK$7*100</f>
        <v>3.4013605442176873</v>
      </c>
      <c r="AM15" s="66">
        <v>409</v>
      </c>
      <c r="AN15" s="67">
        <f t="shared" si="3"/>
        <v>11.692395654659805</v>
      </c>
      <c r="AO15" s="74" t="s">
        <v>274</v>
      </c>
      <c r="AP15" s="170" t="s">
        <v>274</v>
      </c>
      <c r="AQ15" s="74" t="s">
        <v>274</v>
      </c>
      <c r="AR15" s="172" t="s">
        <v>274</v>
      </c>
      <c r="AT15" s="241"/>
      <c r="AU15" s="171" t="s">
        <v>281</v>
      </c>
      <c r="AV15" s="66">
        <v>2</v>
      </c>
      <c r="AW15" s="67">
        <f t="shared" si="23"/>
        <v>5.3163211057947905E-2</v>
      </c>
      <c r="AX15" s="66">
        <v>1420</v>
      </c>
      <c r="AY15" s="67">
        <f t="shared" si="5"/>
        <v>3.6857268928284057</v>
      </c>
      <c r="AZ15" s="74" t="s">
        <v>274</v>
      </c>
      <c r="BA15" s="170" t="s">
        <v>274</v>
      </c>
      <c r="BB15" s="74" t="s">
        <v>274</v>
      </c>
      <c r="BC15" s="172" t="s">
        <v>274</v>
      </c>
      <c r="BE15" s="241"/>
      <c r="BF15" s="171" t="s">
        <v>281</v>
      </c>
      <c r="BG15" s="66">
        <v>1</v>
      </c>
      <c r="BH15" s="67">
        <f>+BG15/BG$7*100</f>
        <v>0.125</v>
      </c>
      <c r="BI15" s="66">
        <v>2</v>
      </c>
      <c r="BJ15" s="67">
        <f>+BI15/BI$7*100</f>
        <v>6.4495324089003547E-2</v>
      </c>
      <c r="BK15" s="74" t="s">
        <v>274</v>
      </c>
      <c r="BL15" s="170" t="s">
        <v>274</v>
      </c>
      <c r="BM15" s="74" t="s">
        <v>274</v>
      </c>
      <c r="BN15" s="172" t="s">
        <v>274</v>
      </c>
      <c r="BP15" s="241"/>
      <c r="BQ15" s="171" t="s">
        <v>281</v>
      </c>
      <c r="BR15" s="66">
        <v>2</v>
      </c>
      <c r="BS15" s="67">
        <f t="shared" si="27"/>
        <v>0.25284450063211128</v>
      </c>
      <c r="BT15" s="66">
        <v>216</v>
      </c>
      <c r="BU15" s="67">
        <f t="shared" si="9"/>
        <v>1.6333938294010888</v>
      </c>
      <c r="BV15" s="66">
        <v>1</v>
      </c>
      <c r="BW15" s="67">
        <f>+BV15/BV$7*100</f>
        <v>0.2288329519450801</v>
      </c>
      <c r="BX15" s="66">
        <v>255</v>
      </c>
      <c r="BY15" s="169">
        <f>+BX15/BX$7*100</f>
        <v>3.4482758620689653</v>
      </c>
      <c r="CA15" s="241"/>
      <c r="CB15" s="171" t="s">
        <v>281</v>
      </c>
      <c r="CC15" s="74" t="s">
        <v>274</v>
      </c>
      <c r="CD15" s="170" t="s">
        <v>274</v>
      </c>
      <c r="CE15" s="74" t="s">
        <v>274</v>
      </c>
      <c r="CF15" s="170" t="s">
        <v>274</v>
      </c>
      <c r="CG15" s="74" t="s">
        <v>274</v>
      </c>
      <c r="CH15" s="170" t="s">
        <v>274</v>
      </c>
      <c r="CI15" s="74" t="s">
        <v>274</v>
      </c>
      <c r="CJ15" s="172" t="s">
        <v>274</v>
      </c>
      <c r="CL15" s="241"/>
      <c r="CM15" s="171" t="s">
        <v>281</v>
      </c>
      <c r="CN15" s="74" t="s">
        <v>274</v>
      </c>
      <c r="CO15" s="170" t="s">
        <v>274</v>
      </c>
      <c r="CP15" s="74" t="s">
        <v>274</v>
      </c>
      <c r="CQ15" s="170" t="s">
        <v>274</v>
      </c>
      <c r="CR15" s="66">
        <v>2</v>
      </c>
      <c r="CS15" s="67">
        <f>+CR15/CR$7*100</f>
        <v>0.30257186081694404</v>
      </c>
      <c r="CT15" s="66">
        <v>106</v>
      </c>
      <c r="CU15" s="169">
        <f>+CT15/CT$7*100</f>
        <v>0.74469579879162573</v>
      </c>
    </row>
    <row r="16" spans="2:99" ht="38.25" customHeight="1" x14ac:dyDescent="0.15">
      <c r="B16" s="241"/>
      <c r="C16" s="171" t="s">
        <v>282</v>
      </c>
      <c r="D16" s="66">
        <v>12</v>
      </c>
      <c r="E16" s="67">
        <f>+D16/D$7*100</f>
        <v>9.0909090909090912E-2</v>
      </c>
      <c r="F16" s="66">
        <v>6163</v>
      </c>
      <c r="G16" s="67">
        <f t="shared" si="15"/>
        <v>3.520044778762073</v>
      </c>
      <c r="H16" s="74" t="s">
        <v>274</v>
      </c>
      <c r="I16" s="170" t="s">
        <v>274</v>
      </c>
      <c r="J16" s="74" t="s">
        <v>274</v>
      </c>
      <c r="K16" s="172" t="s">
        <v>274</v>
      </c>
      <c r="M16" s="241"/>
      <c r="N16" s="171" t="s">
        <v>282</v>
      </c>
      <c r="O16" s="74" t="s">
        <v>274</v>
      </c>
      <c r="P16" s="170" t="s">
        <v>274</v>
      </c>
      <c r="Q16" s="74" t="s">
        <v>274</v>
      </c>
      <c r="R16" s="170" t="s">
        <v>274</v>
      </c>
      <c r="S16" s="74" t="s">
        <v>274</v>
      </c>
      <c r="T16" s="170" t="s">
        <v>274</v>
      </c>
      <c r="U16" s="74" t="s">
        <v>274</v>
      </c>
      <c r="V16" s="172" t="s">
        <v>274</v>
      </c>
      <c r="X16" s="241"/>
      <c r="Y16" s="171" t="s">
        <v>282</v>
      </c>
      <c r="Z16" s="66">
        <v>7</v>
      </c>
      <c r="AA16" s="67">
        <f>+Z16/Z$7*100</f>
        <v>0.49539985845718332</v>
      </c>
      <c r="AB16" s="66">
        <v>2577</v>
      </c>
      <c r="AC16" s="67">
        <f>+AB16/AB$7*100</f>
        <v>6.5958535961095466</v>
      </c>
      <c r="AD16" s="74" t="s">
        <v>274</v>
      </c>
      <c r="AE16" s="170" t="s">
        <v>274</v>
      </c>
      <c r="AF16" s="74" t="s">
        <v>274</v>
      </c>
      <c r="AG16" s="172" t="s">
        <v>274</v>
      </c>
      <c r="AI16" s="241"/>
      <c r="AJ16" s="171" t="s">
        <v>282</v>
      </c>
      <c r="AK16" s="66">
        <v>1</v>
      </c>
      <c r="AL16" s="67">
        <f>+AK16/AK$7*100</f>
        <v>0.68027210884353739</v>
      </c>
      <c r="AM16" s="66">
        <v>76</v>
      </c>
      <c r="AN16" s="67">
        <f>+AM16/AM$7*100</f>
        <v>2.1726700971983992</v>
      </c>
      <c r="AO16" s="66">
        <v>2</v>
      </c>
      <c r="AP16" s="67">
        <f>+AO16/AO$7*100</f>
        <v>0.5617977528089888</v>
      </c>
      <c r="AQ16" s="66">
        <v>2538</v>
      </c>
      <c r="AR16" s="169">
        <f>+AQ16/AQ$7*100</f>
        <v>18.698887497237163</v>
      </c>
      <c r="AT16" s="241"/>
      <c r="AU16" s="171" t="s">
        <v>282</v>
      </c>
      <c r="AV16" s="66">
        <v>1</v>
      </c>
      <c r="AW16" s="67">
        <f>+AV16/AV$7*100</f>
        <v>2.6581605528973953E-2</v>
      </c>
      <c r="AX16" s="66">
        <v>883</v>
      </c>
      <c r="AY16" s="67">
        <f>+AX16/AX$7*100</f>
        <v>2.2918991875827341</v>
      </c>
      <c r="AZ16" s="74" t="s">
        <v>274</v>
      </c>
      <c r="BA16" s="170" t="s">
        <v>274</v>
      </c>
      <c r="BB16" s="74" t="s">
        <v>274</v>
      </c>
      <c r="BC16" s="172" t="s">
        <v>274</v>
      </c>
      <c r="BE16" s="241"/>
      <c r="BF16" s="171" t="s">
        <v>282</v>
      </c>
      <c r="BG16" s="74" t="s">
        <v>274</v>
      </c>
      <c r="BH16" s="170" t="s">
        <v>274</v>
      </c>
      <c r="BI16" s="74" t="s">
        <v>274</v>
      </c>
      <c r="BJ16" s="170" t="s">
        <v>274</v>
      </c>
      <c r="BK16" s="74" t="s">
        <v>274</v>
      </c>
      <c r="BL16" s="170" t="s">
        <v>274</v>
      </c>
      <c r="BM16" s="74" t="s">
        <v>274</v>
      </c>
      <c r="BN16" s="172" t="s">
        <v>274</v>
      </c>
      <c r="BP16" s="241"/>
      <c r="BQ16" s="171" t="s">
        <v>282</v>
      </c>
      <c r="BR16" s="66">
        <v>1</v>
      </c>
      <c r="BS16" s="67">
        <f>+BR16/BR$7*100</f>
        <v>0.12642225031605564</v>
      </c>
      <c r="BT16" s="66">
        <v>89</v>
      </c>
      <c r="BU16" s="67">
        <f>+BT16/BT$7*100</f>
        <v>0.67301875378100429</v>
      </c>
      <c r="BV16" s="74" t="s">
        <v>274</v>
      </c>
      <c r="BW16" s="170" t="s">
        <v>274</v>
      </c>
      <c r="BX16" s="74" t="s">
        <v>274</v>
      </c>
      <c r="BY16" s="172" t="s">
        <v>274</v>
      </c>
      <c r="CA16" s="241"/>
      <c r="CB16" s="171" t="s">
        <v>282</v>
      </c>
      <c r="CC16" s="74" t="s">
        <v>274</v>
      </c>
      <c r="CD16" s="170" t="s">
        <v>274</v>
      </c>
      <c r="CE16" s="74" t="s">
        <v>274</v>
      </c>
      <c r="CF16" s="170" t="s">
        <v>274</v>
      </c>
      <c r="CG16" s="74" t="s">
        <v>274</v>
      </c>
      <c r="CH16" s="170" t="s">
        <v>274</v>
      </c>
      <c r="CI16" s="74" t="s">
        <v>274</v>
      </c>
      <c r="CJ16" s="172" t="s">
        <v>274</v>
      </c>
      <c r="CL16" s="241"/>
      <c r="CM16" s="171" t="s">
        <v>282</v>
      </c>
      <c r="CN16" s="74" t="s">
        <v>274</v>
      </c>
      <c r="CO16" s="170" t="s">
        <v>274</v>
      </c>
      <c r="CP16" s="74" t="s">
        <v>274</v>
      </c>
      <c r="CQ16" s="170" t="s">
        <v>274</v>
      </c>
      <c r="CR16" s="74" t="s">
        <v>274</v>
      </c>
      <c r="CS16" s="170" t="s">
        <v>274</v>
      </c>
      <c r="CT16" s="74" t="s">
        <v>274</v>
      </c>
      <c r="CU16" s="172" t="s">
        <v>274</v>
      </c>
    </row>
    <row r="17" spans="2:99" ht="38.25" customHeight="1" x14ac:dyDescent="0.15">
      <c r="B17" s="241"/>
      <c r="C17" s="181" t="s">
        <v>283</v>
      </c>
      <c r="D17" s="182">
        <v>2</v>
      </c>
      <c r="E17" s="183">
        <f>+D17/D$7*100</f>
        <v>1.5151515151515152E-2</v>
      </c>
      <c r="F17" s="182">
        <v>2130</v>
      </c>
      <c r="G17" s="183">
        <f>+F17/F$7*100</f>
        <v>1.2165658573362348</v>
      </c>
      <c r="H17" s="184" t="s">
        <v>274</v>
      </c>
      <c r="I17" s="185" t="s">
        <v>274</v>
      </c>
      <c r="J17" s="184" t="s">
        <v>274</v>
      </c>
      <c r="K17" s="186" t="s">
        <v>284</v>
      </c>
      <c r="M17" s="241"/>
      <c r="N17" s="181" t="s">
        <v>283</v>
      </c>
      <c r="O17" s="184" t="s">
        <v>284</v>
      </c>
      <c r="P17" s="185" t="s">
        <v>284</v>
      </c>
      <c r="Q17" s="184" t="s">
        <v>284</v>
      </c>
      <c r="R17" s="185" t="s">
        <v>284</v>
      </c>
      <c r="S17" s="184" t="s">
        <v>284</v>
      </c>
      <c r="T17" s="185" t="s">
        <v>284</v>
      </c>
      <c r="U17" s="184" t="s">
        <v>284</v>
      </c>
      <c r="V17" s="186" t="s">
        <v>284</v>
      </c>
      <c r="X17" s="241"/>
      <c r="Y17" s="181" t="s">
        <v>283</v>
      </c>
      <c r="Z17" s="184" t="s">
        <v>284</v>
      </c>
      <c r="AA17" s="185" t="s">
        <v>284</v>
      </c>
      <c r="AB17" s="184" t="s">
        <v>284</v>
      </c>
      <c r="AC17" s="185" t="s">
        <v>284</v>
      </c>
      <c r="AD17" s="184" t="s">
        <v>284</v>
      </c>
      <c r="AE17" s="185" t="s">
        <v>284</v>
      </c>
      <c r="AF17" s="184" t="s">
        <v>284</v>
      </c>
      <c r="AG17" s="186" t="s">
        <v>284</v>
      </c>
      <c r="AI17" s="241"/>
      <c r="AJ17" s="181" t="s">
        <v>283</v>
      </c>
      <c r="AK17" s="184" t="s">
        <v>284</v>
      </c>
      <c r="AL17" s="185" t="s">
        <v>284</v>
      </c>
      <c r="AM17" s="184" t="s">
        <v>284</v>
      </c>
      <c r="AN17" s="185" t="s">
        <v>284</v>
      </c>
      <c r="AO17" s="184" t="s">
        <v>284</v>
      </c>
      <c r="AP17" s="185" t="s">
        <v>284</v>
      </c>
      <c r="AQ17" s="184" t="s">
        <v>284</v>
      </c>
      <c r="AR17" s="186" t="s">
        <v>284</v>
      </c>
      <c r="AT17" s="241"/>
      <c r="AU17" s="181" t="s">
        <v>283</v>
      </c>
      <c r="AV17" s="184" t="s">
        <v>284</v>
      </c>
      <c r="AW17" s="185" t="s">
        <v>284</v>
      </c>
      <c r="AX17" s="184" t="s">
        <v>284</v>
      </c>
      <c r="AY17" s="185" t="s">
        <v>284</v>
      </c>
      <c r="AZ17" s="182">
        <v>2</v>
      </c>
      <c r="BA17" s="183">
        <f>+AZ17/AZ$7*100</f>
        <v>0.91324200913242004</v>
      </c>
      <c r="BB17" s="182">
        <v>2130</v>
      </c>
      <c r="BC17" s="187">
        <f>+BB17/BB$7*100</f>
        <v>71.237458193979933</v>
      </c>
      <c r="BE17" s="241"/>
      <c r="BF17" s="181" t="s">
        <v>283</v>
      </c>
      <c r="BG17" s="184" t="s">
        <v>284</v>
      </c>
      <c r="BH17" s="185" t="s">
        <v>284</v>
      </c>
      <c r="BI17" s="184" t="s">
        <v>284</v>
      </c>
      <c r="BJ17" s="185" t="s">
        <v>284</v>
      </c>
      <c r="BK17" s="184" t="s">
        <v>284</v>
      </c>
      <c r="BL17" s="185" t="s">
        <v>284</v>
      </c>
      <c r="BM17" s="184" t="s">
        <v>284</v>
      </c>
      <c r="BN17" s="186" t="s">
        <v>284</v>
      </c>
      <c r="BP17" s="241"/>
      <c r="BQ17" s="181" t="s">
        <v>283</v>
      </c>
      <c r="BR17" s="184" t="s">
        <v>284</v>
      </c>
      <c r="BS17" s="185" t="s">
        <v>284</v>
      </c>
      <c r="BT17" s="184" t="s">
        <v>284</v>
      </c>
      <c r="BU17" s="185" t="s">
        <v>284</v>
      </c>
      <c r="BV17" s="184" t="s">
        <v>284</v>
      </c>
      <c r="BW17" s="185" t="s">
        <v>284</v>
      </c>
      <c r="BX17" s="184" t="s">
        <v>284</v>
      </c>
      <c r="BY17" s="186" t="s">
        <v>284</v>
      </c>
      <c r="CA17" s="241"/>
      <c r="CB17" s="181" t="s">
        <v>283</v>
      </c>
      <c r="CC17" s="184" t="s">
        <v>284</v>
      </c>
      <c r="CD17" s="185" t="s">
        <v>284</v>
      </c>
      <c r="CE17" s="184" t="s">
        <v>284</v>
      </c>
      <c r="CF17" s="185" t="s">
        <v>284</v>
      </c>
      <c r="CG17" s="184" t="s">
        <v>284</v>
      </c>
      <c r="CH17" s="185" t="s">
        <v>284</v>
      </c>
      <c r="CI17" s="184" t="s">
        <v>284</v>
      </c>
      <c r="CJ17" s="186" t="s">
        <v>284</v>
      </c>
      <c r="CL17" s="241"/>
      <c r="CM17" s="181" t="s">
        <v>283</v>
      </c>
      <c r="CN17" s="184" t="s">
        <v>284</v>
      </c>
      <c r="CO17" s="185" t="s">
        <v>284</v>
      </c>
      <c r="CP17" s="184" t="s">
        <v>284</v>
      </c>
      <c r="CQ17" s="185" t="s">
        <v>284</v>
      </c>
      <c r="CR17" s="184" t="s">
        <v>284</v>
      </c>
      <c r="CS17" s="185" t="s">
        <v>284</v>
      </c>
      <c r="CT17" s="184" t="s">
        <v>284</v>
      </c>
      <c r="CU17" s="186" t="s">
        <v>284</v>
      </c>
    </row>
    <row r="18" spans="2:99" ht="22.5" customHeight="1" x14ac:dyDescent="0.15">
      <c r="B18" s="241"/>
      <c r="C18" s="188" t="s">
        <v>285</v>
      </c>
      <c r="D18" s="66"/>
      <c r="E18" s="67"/>
      <c r="F18" s="66"/>
      <c r="G18" s="67"/>
      <c r="H18" s="74"/>
      <c r="I18" s="170"/>
      <c r="J18" s="74"/>
      <c r="K18" s="172"/>
      <c r="M18" s="241"/>
      <c r="N18" s="188" t="s">
        <v>285</v>
      </c>
      <c r="O18" s="74"/>
      <c r="P18" s="170"/>
      <c r="Q18" s="74"/>
      <c r="R18" s="170"/>
      <c r="S18" s="74"/>
      <c r="T18" s="170"/>
      <c r="U18" s="74"/>
      <c r="V18" s="172"/>
      <c r="X18" s="241"/>
      <c r="Y18" s="188" t="s">
        <v>285</v>
      </c>
      <c r="Z18" s="74"/>
      <c r="AA18" s="170"/>
      <c r="AB18" s="74"/>
      <c r="AC18" s="170"/>
      <c r="AD18" s="74"/>
      <c r="AE18" s="170"/>
      <c r="AF18" s="74"/>
      <c r="AG18" s="172"/>
      <c r="AI18" s="241"/>
      <c r="AJ18" s="188" t="s">
        <v>285</v>
      </c>
      <c r="AK18" s="74"/>
      <c r="AL18" s="170"/>
      <c r="AM18" s="74"/>
      <c r="AN18" s="170"/>
      <c r="AO18" s="74"/>
      <c r="AP18" s="170"/>
      <c r="AQ18" s="74"/>
      <c r="AR18" s="172"/>
      <c r="AT18" s="241"/>
      <c r="AU18" s="188" t="s">
        <v>285</v>
      </c>
      <c r="AV18" s="74"/>
      <c r="AW18" s="170"/>
      <c r="AX18" s="74"/>
      <c r="AY18" s="170"/>
      <c r="AZ18" s="66"/>
      <c r="BA18" s="67"/>
      <c r="BB18" s="66"/>
      <c r="BC18" s="169"/>
      <c r="BE18" s="241"/>
      <c r="BF18" s="188" t="s">
        <v>285</v>
      </c>
      <c r="BG18" s="74"/>
      <c r="BH18" s="170"/>
      <c r="BI18" s="74"/>
      <c r="BJ18" s="170"/>
      <c r="BK18" s="74"/>
      <c r="BL18" s="170"/>
      <c r="BM18" s="74"/>
      <c r="BN18" s="172"/>
      <c r="BP18" s="241"/>
      <c r="BQ18" s="188" t="s">
        <v>285</v>
      </c>
      <c r="BR18" s="74"/>
      <c r="BS18" s="170"/>
      <c r="BT18" s="74"/>
      <c r="BU18" s="170"/>
      <c r="BV18" s="74"/>
      <c r="BW18" s="170"/>
      <c r="BX18" s="74"/>
      <c r="BY18" s="172"/>
      <c r="CA18" s="241"/>
      <c r="CB18" s="188" t="s">
        <v>285</v>
      </c>
      <c r="CC18" s="74"/>
      <c r="CD18" s="170"/>
      <c r="CE18" s="74"/>
      <c r="CF18" s="170"/>
      <c r="CG18" s="74"/>
      <c r="CH18" s="170"/>
      <c r="CI18" s="74"/>
      <c r="CJ18" s="172"/>
      <c r="CL18" s="241"/>
      <c r="CM18" s="188" t="s">
        <v>285</v>
      </c>
      <c r="CN18" s="74"/>
      <c r="CO18" s="170"/>
      <c r="CP18" s="74"/>
      <c r="CQ18" s="170"/>
      <c r="CR18" s="74"/>
      <c r="CS18" s="170"/>
      <c r="CT18" s="74"/>
      <c r="CU18" s="172"/>
    </row>
    <row r="19" spans="2:99" ht="38.25" customHeight="1" x14ac:dyDescent="0.15">
      <c r="B19" s="241"/>
      <c r="C19" s="168" t="s">
        <v>286</v>
      </c>
      <c r="D19" s="189">
        <v>10861</v>
      </c>
      <c r="E19" s="190">
        <f>+D19/D$7*100</f>
        <v>82.280303030303031</v>
      </c>
      <c r="F19" s="189">
        <v>93553</v>
      </c>
      <c r="G19" s="190">
        <f>+F19/F$7*100</f>
        <v>53.43351439031774</v>
      </c>
      <c r="H19" s="189">
        <v>604</v>
      </c>
      <c r="I19" s="190">
        <f>+H19/H$7*100</f>
        <v>91.101055806938163</v>
      </c>
      <c r="J19" s="189">
        <v>4499</v>
      </c>
      <c r="K19" s="191">
        <f>+J19/J$7*100</f>
        <v>72.459333225962311</v>
      </c>
      <c r="M19" s="241"/>
      <c r="N19" s="168" t="s">
        <v>286</v>
      </c>
      <c r="O19" s="189">
        <v>6</v>
      </c>
      <c r="P19" s="190">
        <f>+O19/O$7*100</f>
        <v>60</v>
      </c>
      <c r="Q19" s="189">
        <v>42</v>
      </c>
      <c r="R19" s="190">
        <f>+Q19/Q$7*100</f>
        <v>31.111111111111111</v>
      </c>
      <c r="S19" s="189">
        <v>2254</v>
      </c>
      <c r="T19" s="190">
        <f>+S19/S$7*100</f>
        <v>77.086183310533514</v>
      </c>
      <c r="U19" s="189">
        <v>10628</v>
      </c>
      <c r="V19" s="191">
        <f>+U19/U$7*100</f>
        <v>48.943126870826617</v>
      </c>
      <c r="X19" s="241"/>
      <c r="Y19" s="168" t="s">
        <v>286</v>
      </c>
      <c r="Z19" s="189">
        <v>1111</v>
      </c>
      <c r="AA19" s="190">
        <f>+Z19/Z$7*100</f>
        <v>78.627034677990096</v>
      </c>
      <c r="AB19" s="189">
        <v>14895</v>
      </c>
      <c r="AC19" s="190">
        <f>+AB19/AB$7*100</f>
        <v>38.123880214998721</v>
      </c>
      <c r="AD19" s="189">
        <v>2</v>
      </c>
      <c r="AE19" s="190">
        <f>+AD19/AD$7*100</f>
        <v>33.333333333333329</v>
      </c>
      <c r="AF19" s="189">
        <v>11</v>
      </c>
      <c r="AG19" s="191">
        <f>+AF19/AF$7*100</f>
        <v>4.0892193308550189</v>
      </c>
      <c r="AI19" s="241"/>
      <c r="AJ19" s="168" t="s">
        <v>286</v>
      </c>
      <c r="AK19" s="189">
        <v>102</v>
      </c>
      <c r="AL19" s="190">
        <f>+AK19/AK$7*100</f>
        <v>69.387755102040813</v>
      </c>
      <c r="AM19" s="189">
        <v>699</v>
      </c>
      <c r="AN19" s="190">
        <f>+AM19/AM$7*100</f>
        <v>19.982847341337909</v>
      </c>
      <c r="AO19" s="189">
        <v>242</v>
      </c>
      <c r="AP19" s="190">
        <f>+AO19/AO$7*100</f>
        <v>67.977528089887642</v>
      </c>
      <c r="AQ19" s="189">
        <v>6162</v>
      </c>
      <c r="AR19" s="191">
        <f>+AQ19/AQ$7*100</f>
        <v>45.398953805348853</v>
      </c>
      <c r="AT19" s="241"/>
      <c r="AU19" s="168" t="s">
        <v>286</v>
      </c>
      <c r="AV19" s="189">
        <v>3109</v>
      </c>
      <c r="AW19" s="190">
        <f>+AV19/AV$7*100</f>
        <v>82.64221158958</v>
      </c>
      <c r="AX19" s="189">
        <v>21225</v>
      </c>
      <c r="AY19" s="190">
        <f>+AX19/AX$7*100</f>
        <v>55.091234718509099</v>
      </c>
      <c r="AZ19" s="189">
        <v>200</v>
      </c>
      <c r="BA19" s="190">
        <f>+AZ19/AZ$7*100</f>
        <v>91.324200913242009</v>
      </c>
      <c r="BB19" s="189">
        <v>667</v>
      </c>
      <c r="BC19" s="191">
        <f>+BB19/BB$7*100</f>
        <v>22.30769230769231</v>
      </c>
      <c r="BE19" s="241"/>
      <c r="BF19" s="168" t="s">
        <v>286</v>
      </c>
      <c r="BG19" s="189">
        <v>698</v>
      </c>
      <c r="BH19" s="190">
        <f>+BG19/BG$7*100</f>
        <v>87.25</v>
      </c>
      <c r="BI19" s="189">
        <v>1664</v>
      </c>
      <c r="BJ19" s="190">
        <f>+BI19/BI$7*100</f>
        <v>53.660109642050948</v>
      </c>
      <c r="BK19" s="189">
        <v>541</v>
      </c>
      <c r="BL19" s="190">
        <f>+BK19/BK$7*100</f>
        <v>89.718076285240471</v>
      </c>
      <c r="BM19" s="189">
        <v>2297</v>
      </c>
      <c r="BN19" s="191">
        <f>+BM19/BM$7*100</f>
        <v>64.722457030149343</v>
      </c>
      <c r="BP19" s="241"/>
      <c r="BQ19" s="168" t="s">
        <v>286</v>
      </c>
      <c r="BR19" s="189">
        <v>689</v>
      </c>
      <c r="BS19" s="190">
        <f>+BR19/BR$7*100</f>
        <v>87.10493046776233</v>
      </c>
      <c r="BT19" s="189">
        <v>8822</v>
      </c>
      <c r="BU19" s="190">
        <f>+BT19/BT$7*100</f>
        <v>66.712038717483367</v>
      </c>
      <c r="BV19" s="189">
        <v>349</v>
      </c>
      <c r="BW19" s="190">
        <f>+BV19/BV$7*100</f>
        <v>79.862700228832949</v>
      </c>
      <c r="BX19" s="189">
        <v>5204</v>
      </c>
      <c r="BY19" s="191">
        <f>+BX19/BX$7*100</f>
        <v>70.371872887085871</v>
      </c>
      <c r="CA19" s="241"/>
      <c r="CB19" s="168" t="s">
        <v>286</v>
      </c>
      <c r="CC19" s="189">
        <v>70</v>
      </c>
      <c r="CD19" s="190">
        <f>+CC19/CC$7*100</f>
        <v>80.459770114942529</v>
      </c>
      <c r="CE19" s="189">
        <v>840</v>
      </c>
      <c r="CF19" s="190">
        <f>+CE19/CE$7*100</f>
        <v>61.810154525386316</v>
      </c>
      <c r="CG19" s="189">
        <v>293</v>
      </c>
      <c r="CH19" s="190">
        <f>+CG19/CG$7*100</f>
        <v>91.849529780564268</v>
      </c>
      <c r="CI19" s="189">
        <v>5426</v>
      </c>
      <c r="CJ19" s="191">
        <f>+CI19/CI$7*100</f>
        <v>87.108685182212227</v>
      </c>
      <c r="CL19" s="241"/>
      <c r="CM19" s="168" t="s">
        <v>286</v>
      </c>
      <c r="CN19" s="189">
        <v>2</v>
      </c>
      <c r="CO19" s="190">
        <f>+CN19/CN$7*100</f>
        <v>100</v>
      </c>
      <c r="CP19" s="189">
        <v>6</v>
      </c>
      <c r="CQ19" s="190">
        <f>+CP19/CP$7*100</f>
        <v>100</v>
      </c>
      <c r="CR19" s="189">
        <v>589</v>
      </c>
      <c r="CS19" s="190">
        <f>+CR19/CR$7*100</f>
        <v>89.107413010590022</v>
      </c>
      <c r="CT19" s="189">
        <v>10466</v>
      </c>
      <c r="CU19" s="191">
        <f>+CT19/CT$7*100</f>
        <v>73.528171982576936</v>
      </c>
    </row>
    <row r="20" spans="2:99" ht="38.25" customHeight="1" x14ac:dyDescent="0.15">
      <c r="B20" s="241"/>
      <c r="C20" s="168" t="s">
        <v>287</v>
      </c>
      <c r="D20" s="189">
        <v>12447</v>
      </c>
      <c r="E20" s="190">
        <f>+D20/D$7*100</f>
        <v>94.295454545454547</v>
      </c>
      <c r="F20" s="189">
        <v>136374</v>
      </c>
      <c r="G20" s="190">
        <f>+F20/F$7*100</f>
        <v>77.891057384212061</v>
      </c>
      <c r="H20" s="189">
        <v>642</v>
      </c>
      <c r="I20" s="190">
        <f>+H20/H$7*100</f>
        <v>96.832579185520359</v>
      </c>
      <c r="J20" s="189">
        <v>5103</v>
      </c>
      <c r="K20" s="191">
        <f>+J20/J$7*100</f>
        <v>82.187147688838778</v>
      </c>
      <c r="M20" s="241"/>
      <c r="N20" s="168" t="s">
        <v>287</v>
      </c>
      <c r="O20" s="189">
        <v>9</v>
      </c>
      <c r="P20" s="190">
        <f>+O20/O$7*100</f>
        <v>90</v>
      </c>
      <c r="Q20" s="189">
        <v>83</v>
      </c>
      <c r="R20" s="190">
        <f>+Q20/Q$7*100</f>
        <v>61.481481481481481</v>
      </c>
      <c r="S20" s="189">
        <v>2893</v>
      </c>
      <c r="T20" s="190">
        <f>+S20/S$7*100</f>
        <v>98.93980848153214</v>
      </c>
      <c r="U20" s="189">
        <v>20065</v>
      </c>
      <c r="V20" s="191">
        <f>+U20/U$7*100</f>
        <v>92.40156573796915</v>
      </c>
      <c r="X20" s="241"/>
      <c r="Y20" s="168" t="s">
        <v>287</v>
      </c>
      <c r="Z20" s="189">
        <v>1326</v>
      </c>
      <c r="AA20" s="190">
        <f>+Z20/Z$7*100</f>
        <v>93.842887473460721</v>
      </c>
      <c r="AB20" s="189">
        <v>24576</v>
      </c>
      <c r="AC20" s="190">
        <f>+AB20/AB$7*100</f>
        <v>62.902482723317121</v>
      </c>
      <c r="AD20" s="189">
        <v>3</v>
      </c>
      <c r="AE20" s="190">
        <f>+AD20/AD$7*100</f>
        <v>50</v>
      </c>
      <c r="AF20" s="189">
        <v>74</v>
      </c>
      <c r="AG20" s="191">
        <f>+AF20/AF$7*100</f>
        <v>27.509293680297397</v>
      </c>
      <c r="AI20" s="241"/>
      <c r="AJ20" s="168" t="s">
        <v>287</v>
      </c>
      <c r="AK20" s="189">
        <v>128</v>
      </c>
      <c r="AL20" s="190">
        <f>+AK20/AK$7*100</f>
        <v>87.074829931972786</v>
      </c>
      <c r="AM20" s="189">
        <v>2046</v>
      </c>
      <c r="AN20" s="190">
        <f>+AM20/AM$7*100</f>
        <v>58.490566037735846</v>
      </c>
      <c r="AO20" s="189">
        <v>341</v>
      </c>
      <c r="AP20" s="190">
        <f>+AO20/AO$7*100</f>
        <v>95.786516853932582</v>
      </c>
      <c r="AQ20" s="189">
        <v>10066</v>
      </c>
      <c r="AR20" s="191">
        <f>+AQ20/AQ$7*100</f>
        <v>74.161939143888603</v>
      </c>
      <c r="AT20" s="241"/>
      <c r="AU20" s="168" t="s">
        <v>287</v>
      </c>
      <c r="AV20" s="189">
        <v>3380</v>
      </c>
      <c r="AW20" s="190">
        <f>+AV20/AV$7*100</f>
        <v>89.845826687931947</v>
      </c>
      <c r="AX20" s="189">
        <v>30279</v>
      </c>
      <c r="AY20" s="190">
        <f>+AX20/AX$7*100</f>
        <v>78.591637033768521</v>
      </c>
      <c r="AZ20" s="189">
        <v>207</v>
      </c>
      <c r="BA20" s="190">
        <f>+AZ20/AZ$7*100</f>
        <v>94.520547945205479</v>
      </c>
      <c r="BB20" s="189">
        <v>724</v>
      </c>
      <c r="BC20" s="191">
        <f>+BB20/BB$7*100</f>
        <v>24.214046822742475</v>
      </c>
      <c r="BE20" s="241"/>
      <c r="BF20" s="168" t="s">
        <v>287</v>
      </c>
      <c r="BG20" s="189">
        <v>774</v>
      </c>
      <c r="BH20" s="190">
        <f>+BG20/BG$7*100</f>
        <v>96.75</v>
      </c>
      <c r="BI20" s="189">
        <v>2956</v>
      </c>
      <c r="BJ20" s="190">
        <f>+BI20/BI$7*100</f>
        <v>95.324089003547243</v>
      </c>
      <c r="BK20" s="189">
        <v>596</v>
      </c>
      <c r="BL20" s="190">
        <f>+BK20/BK$7*100</f>
        <v>98.839137645107797</v>
      </c>
      <c r="BM20" s="189">
        <v>2901</v>
      </c>
      <c r="BN20" s="191">
        <f>+BM20/BM$7*100</f>
        <v>81.741335587489445</v>
      </c>
      <c r="BP20" s="241"/>
      <c r="BQ20" s="168" t="s">
        <v>287</v>
      </c>
      <c r="BR20" s="189">
        <v>719</v>
      </c>
      <c r="BS20" s="190">
        <f>+BR20/BR$7*100</f>
        <v>90.89759797724399</v>
      </c>
      <c r="BT20" s="189">
        <v>9647</v>
      </c>
      <c r="BU20" s="190">
        <f>+BT20/BT$7*100</f>
        <v>72.950695704779193</v>
      </c>
      <c r="BV20" s="189">
        <v>399</v>
      </c>
      <c r="BW20" s="190">
        <f>+BV20/BV$7*100</f>
        <v>91.304347826086953</v>
      </c>
      <c r="BX20" s="189">
        <v>6684</v>
      </c>
      <c r="BY20" s="191">
        <f>+BX20/BX$7*100</f>
        <v>90.385395537525355</v>
      </c>
      <c r="CA20" s="241"/>
      <c r="CB20" s="168" t="s">
        <v>287</v>
      </c>
      <c r="CC20" s="189">
        <v>79</v>
      </c>
      <c r="CD20" s="190">
        <f>+CC20/CC$7*100</f>
        <v>90.804597701149419</v>
      </c>
      <c r="CE20" s="189">
        <v>1272</v>
      </c>
      <c r="CF20" s="190">
        <f>+CE20/CE$7*100</f>
        <v>93.598233995584991</v>
      </c>
      <c r="CG20" s="189">
        <v>306</v>
      </c>
      <c r="CH20" s="190">
        <f>+CG20/CG$7*100</f>
        <v>95.924764890282134</v>
      </c>
      <c r="CI20" s="189">
        <v>6119</v>
      </c>
      <c r="CJ20" s="191">
        <f>+CI20/CI$7*100</f>
        <v>98.234066463316751</v>
      </c>
      <c r="CL20" s="241"/>
      <c r="CM20" s="168" t="s">
        <v>287</v>
      </c>
      <c r="CN20" s="189">
        <v>2</v>
      </c>
      <c r="CO20" s="190">
        <f>+CN20/CN$7*100</f>
        <v>100</v>
      </c>
      <c r="CP20" s="189">
        <v>6</v>
      </c>
      <c r="CQ20" s="190">
        <f>+CP20/CP$7*100</f>
        <v>100</v>
      </c>
      <c r="CR20" s="189">
        <v>643</v>
      </c>
      <c r="CS20" s="190">
        <f>+CR20/CR$7*100</f>
        <v>97.276853252647498</v>
      </c>
      <c r="CT20" s="189">
        <v>13773</v>
      </c>
      <c r="CU20" s="191">
        <f>+CT20/CT$7*100</f>
        <v>96.761275818462835</v>
      </c>
    </row>
    <row r="21" spans="2:99" ht="38.25" customHeight="1" x14ac:dyDescent="0.15">
      <c r="B21" s="241"/>
      <c r="C21" s="168" t="s">
        <v>288</v>
      </c>
      <c r="D21" s="189">
        <v>12618</v>
      </c>
      <c r="E21" s="190">
        <f>+D21/D$7*100</f>
        <v>95.590909090909093</v>
      </c>
      <c r="F21" s="189">
        <v>153568</v>
      </c>
      <c r="G21" s="190">
        <f>+F21/F$7*100</f>
        <v>87.711542525545028</v>
      </c>
      <c r="H21" s="189">
        <v>650</v>
      </c>
      <c r="I21" s="190">
        <f>+H21/H$7*100</f>
        <v>98.039215686274503</v>
      </c>
      <c r="J21" s="189">
        <v>5797</v>
      </c>
      <c r="K21" s="191">
        <f>+J21/J$7*100</f>
        <v>93.364470929296189</v>
      </c>
      <c r="M21" s="241"/>
      <c r="N21" s="168" t="s">
        <v>288</v>
      </c>
      <c r="O21" s="189">
        <v>10</v>
      </c>
      <c r="P21" s="192">
        <f>+O21/O$7*100</f>
        <v>100</v>
      </c>
      <c r="Q21" s="189">
        <v>135</v>
      </c>
      <c r="R21" s="190">
        <f>+Q21/Q$7*100</f>
        <v>100</v>
      </c>
      <c r="S21" s="189">
        <v>2915</v>
      </c>
      <c r="T21" s="190">
        <f>+S21/S$7*100</f>
        <v>99.692202462380294</v>
      </c>
      <c r="U21" s="189">
        <v>21677</v>
      </c>
      <c r="V21" s="191">
        <f>+U21/U$7*100</f>
        <v>99.825005756389601</v>
      </c>
      <c r="X21" s="241"/>
      <c r="Y21" s="168" t="s">
        <v>288</v>
      </c>
      <c r="Z21" s="189">
        <v>1375</v>
      </c>
      <c r="AA21" s="190">
        <f>+Z21/Z$7*100</f>
        <v>97.310686482660998</v>
      </c>
      <c r="AB21" s="189">
        <v>30646</v>
      </c>
      <c r="AC21" s="190">
        <f>+AB21/AB$7*100</f>
        <v>78.438699769644231</v>
      </c>
      <c r="AD21" s="189">
        <v>5</v>
      </c>
      <c r="AE21" s="190">
        <f>+AD21/AD$7*100</f>
        <v>83.333333333333343</v>
      </c>
      <c r="AF21" s="189">
        <v>98</v>
      </c>
      <c r="AG21" s="191">
        <f>+AF21/AF$7*100</f>
        <v>36.431226765799259</v>
      </c>
      <c r="AI21" s="241"/>
      <c r="AJ21" s="168" t="s">
        <v>288</v>
      </c>
      <c r="AK21" s="189">
        <v>135</v>
      </c>
      <c r="AL21" s="190">
        <f>+AK21/AK$7*100</f>
        <v>91.83673469387756</v>
      </c>
      <c r="AM21" s="189">
        <v>2751</v>
      </c>
      <c r="AN21" s="190">
        <f>+AM21/AM$7*100</f>
        <v>78.644939965694675</v>
      </c>
      <c r="AO21" s="189">
        <v>348</v>
      </c>
      <c r="AP21" s="190">
        <f>+AO21/AO$7*100</f>
        <v>97.752808988764045</v>
      </c>
      <c r="AQ21" s="189">
        <v>10596</v>
      </c>
      <c r="AR21" s="191">
        <f>+AQ21/AQ$7*100</f>
        <v>78.066750165770287</v>
      </c>
      <c r="AT21" s="241"/>
      <c r="AU21" s="168" t="s">
        <v>288</v>
      </c>
      <c r="AV21" s="189">
        <v>3418</v>
      </c>
      <c r="AW21" s="190">
        <f>+AV21/AV$7*100</f>
        <v>90.855927698032957</v>
      </c>
      <c r="AX21" s="189">
        <v>33496</v>
      </c>
      <c r="AY21" s="190">
        <f>+AX21/AX$7*100</f>
        <v>86.941625353648092</v>
      </c>
      <c r="AZ21" s="189">
        <v>211</v>
      </c>
      <c r="BA21" s="190">
        <f>+AZ21/AZ$7*100</f>
        <v>96.347031963470315</v>
      </c>
      <c r="BB21" s="189">
        <v>853</v>
      </c>
      <c r="BC21" s="191">
        <f>+BB21/BB$7*100</f>
        <v>28.528428093645488</v>
      </c>
      <c r="BE21" s="241"/>
      <c r="BF21" s="168" t="s">
        <v>288</v>
      </c>
      <c r="BG21" s="189">
        <v>784</v>
      </c>
      <c r="BH21" s="190">
        <f>+BG21/BG$7*100</f>
        <v>98</v>
      </c>
      <c r="BI21" s="189">
        <v>3068</v>
      </c>
      <c r="BJ21" s="190">
        <f>+BI21/BI$7*100</f>
        <v>98.935827152531445</v>
      </c>
      <c r="BK21" s="189">
        <v>599</v>
      </c>
      <c r="BL21" s="190">
        <f>+BK21/BK$7*100</f>
        <v>99.336650082918737</v>
      </c>
      <c r="BM21" s="189">
        <v>3539</v>
      </c>
      <c r="BN21" s="191">
        <f>+BM21/BM$7*100</f>
        <v>99.718230487461256</v>
      </c>
      <c r="BP21" s="241"/>
      <c r="BQ21" s="168" t="s">
        <v>288</v>
      </c>
      <c r="BR21" s="189">
        <v>728</v>
      </c>
      <c r="BS21" s="190">
        <f>+BR21/BR$7*100</f>
        <v>92.035398230088489</v>
      </c>
      <c r="BT21" s="189">
        <v>12527</v>
      </c>
      <c r="BU21" s="190">
        <f>+BT21/BT$7*100</f>
        <v>94.729280096793715</v>
      </c>
      <c r="BV21" s="189">
        <v>405</v>
      </c>
      <c r="BW21" s="190">
        <f>+BV21/BV$7*100</f>
        <v>92.677345537757432</v>
      </c>
      <c r="BX21" s="189">
        <v>6888</v>
      </c>
      <c r="BY21" s="191">
        <f>+BX21/BX$7*100</f>
        <v>93.144016227180529</v>
      </c>
      <c r="CA21" s="241"/>
      <c r="CB21" s="168" t="s">
        <v>288</v>
      </c>
      <c r="CC21" s="189">
        <v>79</v>
      </c>
      <c r="CD21" s="190">
        <f>+CC21/CC$7*100</f>
        <v>90.804597701149419</v>
      </c>
      <c r="CE21" s="189">
        <v>1272</v>
      </c>
      <c r="CF21" s="190">
        <f>+CE21/CE$7*100</f>
        <v>93.598233995584991</v>
      </c>
      <c r="CG21" s="189">
        <v>306</v>
      </c>
      <c r="CH21" s="190">
        <f>+CG21/CG$7*100</f>
        <v>95.924764890282134</v>
      </c>
      <c r="CI21" s="189">
        <v>6119</v>
      </c>
      <c r="CJ21" s="191">
        <f>+CI21/CI$7*100</f>
        <v>98.234066463316751</v>
      </c>
      <c r="CL21" s="241"/>
      <c r="CM21" s="168" t="s">
        <v>288</v>
      </c>
      <c r="CN21" s="189">
        <v>2</v>
      </c>
      <c r="CO21" s="190">
        <f>+CN21/CN$7*100</f>
        <v>100</v>
      </c>
      <c r="CP21" s="189">
        <v>6</v>
      </c>
      <c r="CQ21" s="190">
        <f>+CP21/CP$7*100</f>
        <v>100</v>
      </c>
      <c r="CR21" s="189">
        <v>648</v>
      </c>
      <c r="CS21" s="190">
        <f>+CR21/CR$7*100</f>
        <v>98.033282904689869</v>
      </c>
      <c r="CT21" s="189">
        <v>14100</v>
      </c>
      <c r="CU21" s="191">
        <f>+CT21/CT$7*100</f>
        <v>99.058592103414355</v>
      </c>
    </row>
    <row r="22" spans="2:99" ht="38.25" customHeight="1" thickBot="1" x14ac:dyDescent="0.2">
      <c r="B22" s="242"/>
      <c r="C22" s="173" t="s">
        <v>289</v>
      </c>
      <c r="D22" s="193">
        <v>12665</v>
      </c>
      <c r="E22" s="194">
        <f>+D22/D$7*100</f>
        <v>95.946969696969703</v>
      </c>
      <c r="F22" s="193">
        <v>158952</v>
      </c>
      <c r="G22" s="194">
        <f>+F22/F$7*100</f>
        <v>90.786655471976147</v>
      </c>
      <c r="H22" s="193">
        <v>655</v>
      </c>
      <c r="I22" s="194">
        <f>+H22/H$7*100</f>
        <v>98.793363499245856</v>
      </c>
      <c r="J22" s="193">
        <v>6009</v>
      </c>
      <c r="K22" s="195">
        <f>+J22/J$7*100</f>
        <v>96.778869383153491</v>
      </c>
      <c r="M22" s="242"/>
      <c r="N22" s="173" t="s">
        <v>289</v>
      </c>
      <c r="O22" s="193">
        <v>10</v>
      </c>
      <c r="P22" s="196">
        <f>+O22/O$7*100</f>
        <v>100</v>
      </c>
      <c r="Q22" s="193">
        <v>135</v>
      </c>
      <c r="R22" s="194">
        <f>+Q22/Q$7*100</f>
        <v>100</v>
      </c>
      <c r="S22" s="193">
        <v>2915</v>
      </c>
      <c r="T22" s="194">
        <f>+S22/S$7*100</f>
        <v>99.692202462380294</v>
      </c>
      <c r="U22" s="193">
        <v>21677</v>
      </c>
      <c r="V22" s="195">
        <f>+U22/U$7*100</f>
        <v>99.825005756389601</v>
      </c>
      <c r="X22" s="242"/>
      <c r="Y22" s="173" t="s">
        <v>289</v>
      </c>
      <c r="Z22" s="193">
        <v>1392</v>
      </c>
      <c r="AA22" s="194">
        <f>+Z22/Z$7*100</f>
        <v>98.513800424628457</v>
      </c>
      <c r="AB22" s="193">
        <v>33537</v>
      </c>
      <c r="AC22" s="194">
        <f>+AB22/AB$7*100</f>
        <v>85.838239058100839</v>
      </c>
      <c r="AD22" s="193">
        <v>6</v>
      </c>
      <c r="AE22" s="194">
        <f>+AD22/AD$7*100</f>
        <v>100</v>
      </c>
      <c r="AF22" s="193">
        <v>269</v>
      </c>
      <c r="AG22" s="195">
        <f>+AF22/AF$7*100</f>
        <v>100</v>
      </c>
      <c r="AI22" s="242"/>
      <c r="AJ22" s="173" t="s">
        <v>289</v>
      </c>
      <c r="AK22" s="193">
        <v>139</v>
      </c>
      <c r="AL22" s="194">
        <f>+AK22/AK$7*100</f>
        <v>94.557823129251702</v>
      </c>
      <c r="AM22" s="193">
        <v>3012</v>
      </c>
      <c r="AN22" s="194">
        <f>+AM22/AM$7*100</f>
        <v>86.106346483704982</v>
      </c>
      <c r="AO22" s="193">
        <v>351</v>
      </c>
      <c r="AP22" s="194">
        <f>+AO22/AO$7*100</f>
        <v>98.595505617977537</v>
      </c>
      <c r="AQ22" s="193">
        <v>11008</v>
      </c>
      <c r="AR22" s="195">
        <f>+AQ22/AQ$7*100</f>
        <v>81.102188167685853</v>
      </c>
      <c r="AT22" s="242"/>
      <c r="AU22" s="173" t="s">
        <v>289</v>
      </c>
      <c r="AV22" s="193">
        <v>3431</v>
      </c>
      <c r="AW22" s="194">
        <f>+AV22/AV$7*100</f>
        <v>91.201488569909628</v>
      </c>
      <c r="AX22" s="193">
        <v>34721</v>
      </c>
      <c r="AY22" s="194">
        <f>+AX22/AX$7*100</f>
        <v>90.121213694292308</v>
      </c>
      <c r="AZ22" s="193">
        <v>211</v>
      </c>
      <c r="BA22" s="194">
        <f>+AZ22/AZ$7*100</f>
        <v>96.347031963470315</v>
      </c>
      <c r="BB22" s="193">
        <v>853</v>
      </c>
      <c r="BC22" s="195">
        <f>+BB22/BB$7*100</f>
        <v>28.528428093645488</v>
      </c>
      <c r="BE22" s="242"/>
      <c r="BF22" s="173" t="s">
        <v>289</v>
      </c>
      <c r="BG22" s="193">
        <v>785</v>
      </c>
      <c r="BH22" s="194">
        <f>+BG22/BG$7*100</f>
        <v>98.125</v>
      </c>
      <c r="BI22" s="193">
        <v>3076</v>
      </c>
      <c r="BJ22" s="194">
        <f>+BI22/BI$7*100</f>
        <v>99.193808448887452</v>
      </c>
      <c r="BK22" s="193">
        <v>599</v>
      </c>
      <c r="BL22" s="194">
        <f>+BK22/BK$7*100</f>
        <v>99.336650082918737</v>
      </c>
      <c r="BM22" s="193">
        <v>3539</v>
      </c>
      <c r="BN22" s="195">
        <f>+BM22/BM$7*100</f>
        <v>99.718230487461256</v>
      </c>
      <c r="BP22" s="242"/>
      <c r="BQ22" s="173" t="s">
        <v>289</v>
      </c>
      <c r="BR22" s="193">
        <v>729</v>
      </c>
      <c r="BS22" s="194">
        <f>+BR22/BR$7*100</f>
        <v>92.161820480404558</v>
      </c>
      <c r="BT22" s="193">
        <v>12584</v>
      </c>
      <c r="BU22" s="194">
        <f>+BT22/BT$7*100</f>
        <v>95.160314579552335</v>
      </c>
      <c r="BV22" s="193">
        <v>407</v>
      </c>
      <c r="BW22" s="194">
        <f>+BV22/BV$7*100</f>
        <v>93.135011441647592</v>
      </c>
      <c r="BX22" s="193">
        <v>7035</v>
      </c>
      <c r="BY22" s="195">
        <f>+BX22/BX$7*100</f>
        <v>95.131845841784994</v>
      </c>
      <c r="CA22" s="242"/>
      <c r="CB22" s="173" t="s">
        <v>289</v>
      </c>
      <c r="CC22" s="193">
        <v>79</v>
      </c>
      <c r="CD22" s="194">
        <f>+CC22/CC$7*100</f>
        <v>90.804597701149419</v>
      </c>
      <c r="CE22" s="193">
        <v>1272</v>
      </c>
      <c r="CF22" s="194">
        <f>+CE22/CE$7*100</f>
        <v>93.598233995584991</v>
      </c>
      <c r="CG22" s="193">
        <v>306</v>
      </c>
      <c r="CH22" s="194">
        <f>+CG22/CG$7*100</f>
        <v>95.924764890282134</v>
      </c>
      <c r="CI22" s="193">
        <v>6119</v>
      </c>
      <c r="CJ22" s="195">
        <f>+CI22/CI$7*100</f>
        <v>98.234066463316751</v>
      </c>
      <c r="CL22" s="242"/>
      <c r="CM22" s="173" t="s">
        <v>289</v>
      </c>
      <c r="CN22" s="193">
        <v>2</v>
      </c>
      <c r="CO22" s="194">
        <f>+CN22/CN$7*100</f>
        <v>100</v>
      </c>
      <c r="CP22" s="193">
        <v>6</v>
      </c>
      <c r="CQ22" s="194">
        <f>+CP22/CP$7*100</f>
        <v>100</v>
      </c>
      <c r="CR22" s="193">
        <v>648</v>
      </c>
      <c r="CS22" s="194">
        <f>+CR22/CR$7*100</f>
        <v>98.033282904689869</v>
      </c>
      <c r="CT22" s="193">
        <v>14100</v>
      </c>
      <c r="CU22" s="195">
        <f>+CT22/CT$7*100</f>
        <v>99.058592103414355</v>
      </c>
    </row>
    <row r="23" spans="2:99" ht="23.25" customHeight="1" x14ac:dyDescent="0.15">
      <c r="C23" s="88" t="s">
        <v>290</v>
      </c>
      <c r="D23" s="178"/>
      <c r="E23" s="178"/>
      <c r="F23" s="178"/>
      <c r="G23" s="178"/>
      <c r="H23" s="178"/>
      <c r="I23" s="178"/>
      <c r="J23" s="178"/>
      <c r="K23" s="178"/>
      <c r="N23" s="88" t="s">
        <v>290</v>
      </c>
      <c r="O23" s="179"/>
      <c r="P23" s="179"/>
      <c r="Q23" s="179"/>
      <c r="R23" s="179"/>
      <c r="S23" s="179"/>
      <c r="T23" s="179"/>
      <c r="U23" s="179"/>
      <c r="V23" s="179"/>
      <c r="Y23" s="88" t="s">
        <v>290</v>
      </c>
      <c r="AJ23" s="88" t="s">
        <v>290</v>
      </c>
      <c r="AU23" s="88" t="s">
        <v>290</v>
      </c>
      <c r="BF23" s="88" t="s">
        <v>290</v>
      </c>
      <c r="BQ23" s="88" t="s">
        <v>290</v>
      </c>
      <c r="CB23" s="88" t="s">
        <v>290</v>
      </c>
      <c r="CM23" s="88" t="s">
        <v>290</v>
      </c>
    </row>
    <row r="24" spans="2:99" ht="23.25" customHeight="1" x14ac:dyDescent="0.15">
      <c r="C24" s="136" t="s">
        <v>291</v>
      </c>
    </row>
  </sheetData>
  <mergeCells count="108">
    <mergeCell ref="BW2:BY2"/>
    <mergeCell ref="CH2:CJ2"/>
    <mergeCell ref="CS2:CU2"/>
    <mergeCell ref="B3:C6"/>
    <mergeCell ref="D3:G3"/>
    <mergeCell ref="H3:K3"/>
    <mergeCell ref="M3:N6"/>
    <mergeCell ref="O3:R3"/>
    <mergeCell ref="S3:V3"/>
    <mergeCell ref="X3:Y6"/>
    <mergeCell ref="I2:K2"/>
    <mergeCell ref="T2:V2"/>
    <mergeCell ref="AE2:AG2"/>
    <mergeCell ref="AP2:AR2"/>
    <mergeCell ref="BA2:BC2"/>
    <mergeCell ref="BL2:BN2"/>
    <mergeCell ref="BK3:BN3"/>
    <mergeCell ref="BP3:BQ6"/>
    <mergeCell ref="AV4:AY4"/>
    <mergeCell ref="AZ4:BC4"/>
    <mergeCell ref="BG4:BJ4"/>
    <mergeCell ref="BK4:BN4"/>
    <mergeCell ref="Z3:AC3"/>
    <mergeCell ref="AD3:AG3"/>
    <mergeCell ref="AI3:AJ6"/>
    <mergeCell ref="AK3:AN3"/>
    <mergeCell ref="AO3:AR3"/>
    <mergeCell ref="AT3:AU6"/>
    <mergeCell ref="Z5:AA5"/>
    <mergeCell ref="AB5:AC5"/>
    <mergeCell ref="AD5:AE5"/>
    <mergeCell ref="AF5:AG5"/>
    <mergeCell ref="CN3:CQ3"/>
    <mergeCell ref="CR3:CU3"/>
    <mergeCell ref="D4:G4"/>
    <mergeCell ref="H4:K4"/>
    <mergeCell ref="O4:R4"/>
    <mergeCell ref="S4:V4"/>
    <mergeCell ref="Z4:AC4"/>
    <mergeCell ref="AD4:AG4"/>
    <mergeCell ref="AK4:AN4"/>
    <mergeCell ref="AO4:AR4"/>
    <mergeCell ref="BR3:BU3"/>
    <mergeCell ref="BV3:BY3"/>
    <mergeCell ref="CA3:CB6"/>
    <mergeCell ref="CC3:CF3"/>
    <mergeCell ref="CG3:CJ3"/>
    <mergeCell ref="CL3:CM6"/>
    <mergeCell ref="BR4:BU4"/>
    <mergeCell ref="BV4:BY4"/>
    <mergeCell ref="CC4:CF4"/>
    <mergeCell ref="CG4:CJ4"/>
    <mergeCell ref="AV3:AY3"/>
    <mergeCell ref="AZ3:BC3"/>
    <mergeCell ref="BE3:BF6"/>
    <mergeCell ref="BG3:BJ3"/>
    <mergeCell ref="CN4:CQ4"/>
    <mergeCell ref="CR4:CU4"/>
    <mergeCell ref="D5:E5"/>
    <mergeCell ref="F5:G5"/>
    <mergeCell ref="H5:I5"/>
    <mergeCell ref="J5:K5"/>
    <mergeCell ref="O5:P5"/>
    <mergeCell ref="Q5:R5"/>
    <mergeCell ref="S5:T5"/>
    <mergeCell ref="U5:V5"/>
    <mergeCell ref="AZ5:BA5"/>
    <mergeCell ref="BB5:BC5"/>
    <mergeCell ref="BG5:BH5"/>
    <mergeCell ref="BI5:BJ5"/>
    <mergeCell ref="BK5:BL5"/>
    <mergeCell ref="BM5:BN5"/>
    <mergeCell ref="AK5:AL5"/>
    <mergeCell ref="AM5:AN5"/>
    <mergeCell ref="AO5:AP5"/>
    <mergeCell ref="AQ5:AR5"/>
    <mergeCell ref="AV5:AW5"/>
    <mergeCell ref="AX5:AY5"/>
    <mergeCell ref="CG5:CH5"/>
    <mergeCell ref="CI5:CJ5"/>
    <mergeCell ref="CN5:CO5"/>
    <mergeCell ref="CP5:CQ5"/>
    <mergeCell ref="CR5:CS5"/>
    <mergeCell ref="CT5:CU5"/>
    <mergeCell ref="BR5:BS5"/>
    <mergeCell ref="BT5:BU5"/>
    <mergeCell ref="BV5:BW5"/>
    <mergeCell ref="BX5:BY5"/>
    <mergeCell ref="CC5:CD5"/>
    <mergeCell ref="CE5:CF5"/>
    <mergeCell ref="CA8:CA22"/>
    <mergeCell ref="CL8:CL22"/>
    <mergeCell ref="BP7:BQ7"/>
    <mergeCell ref="CA7:CB7"/>
    <mergeCell ref="CL7:CM7"/>
    <mergeCell ref="B8:B22"/>
    <mergeCell ref="M8:M22"/>
    <mergeCell ref="X8:X22"/>
    <mergeCell ref="AI8:AI22"/>
    <mergeCell ref="AT8:AT22"/>
    <mergeCell ref="BE8:BE22"/>
    <mergeCell ref="BP8:BP22"/>
    <mergeCell ref="B7:C7"/>
    <mergeCell ref="M7:N7"/>
    <mergeCell ref="X7:Y7"/>
    <mergeCell ref="AI7:AJ7"/>
    <mergeCell ref="AT7:AU7"/>
    <mergeCell ref="BE7:BF7"/>
  </mergeCells>
  <phoneticPr fontId="2"/>
  <pageMargins left="0.74803149606299213" right="0.51181102362204722" top="0.74803149606299213" bottom="0.74803149606299213" header="0.31496062992125984" footer="0.31496062992125984"/>
  <pageSetup paperSize="9" scale="90" firstPageNumber="65" orientation="portrait" useFirstPageNumber="1" horizontalDpi="300" verticalDpi="300" r:id="rId1"/>
  <headerFooter>
    <oddFooter>&amp;C&amp;"ＭＳ 明朝,標準"&amp;12- &amp;P -</oddFooter>
  </headerFooter>
  <colBreaks count="8" manualBreakCount="8">
    <brk id="11" max="22" man="1"/>
    <brk id="22" max="22" man="1"/>
    <brk id="33" max="22" man="1"/>
    <brk id="44" max="22" man="1"/>
    <brk id="55" max="22" man="1"/>
    <brk id="66" max="22" man="1"/>
    <brk id="77" max="22" man="1"/>
    <brk id="88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INDEX</vt:lpstr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第７表!Print_Area</vt:lpstr>
      <vt:lpstr>第８表!Print_Area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820142</dc:creator>
  <cp:lastModifiedBy>山本 剛</cp:lastModifiedBy>
  <cp:lastPrinted>2015-03-25T01:41:52Z</cp:lastPrinted>
  <dcterms:created xsi:type="dcterms:W3CDTF">2013-09-04T05:03:28Z</dcterms:created>
  <dcterms:modified xsi:type="dcterms:W3CDTF">2015-03-25T01:43:28Z</dcterms:modified>
</cp:coreProperties>
</file>