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第９表" sheetId="1" r:id="rId1"/>
    <sheet name="第１０表" sheetId="2" r:id="rId2"/>
    <sheet name="第１１表" sheetId="3" r:id="rId3"/>
    <sheet name="第１２表" sheetId="4" r:id="rId4"/>
    <sheet name="第１３表" sheetId="5" r:id="rId5"/>
  </sheets>
  <definedNames>
    <definedName name="_xlnm.Print_Area" localSheetId="1">'第１０表'!$A$1:$M$69</definedName>
    <definedName name="_xlnm.Print_Area" localSheetId="3">'第１２表'!$A$1:$F$69</definedName>
    <definedName name="_xlnm.Print_Area" localSheetId="4">'第１３表'!$A$1:$N$70</definedName>
    <definedName name="_xlnm.Print_Area" localSheetId="0">'第９表'!$A$1:$K$70</definedName>
  </definedNames>
  <calcPr fullCalcOnLoad="1"/>
</workbook>
</file>

<file path=xl/sharedStrings.xml><?xml version="1.0" encoding="utf-8"?>
<sst xmlns="http://schemas.openxmlformats.org/spreadsheetml/2006/main" count="436" uniqueCount="305">
  <si>
    <t>計</t>
  </si>
  <si>
    <t>中学校</t>
  </si>
  <si>
    <t xml:space="preserve"> </t>
  </si>
  <si>
    <t>男</t>
  </si>
  <si>
    <t>女</t>
  </si>
  <si>
    <t>外国人</t>
  </si>
  <si>
    <t>へき地等</t>
  </si>
  <si>
    <t>１年</t>
  </si>
  <si>
    <t>２年</t>
  </si>
  <si>
    <t>３年</t>
  </si>
  <si>
    <t>生徒数</t>
  </si>
  <si>
    <t>の生徒数</t>
  </si>
  <si>
    <t>区　　　分</t>
  </si>
  <si>
    <t>合　　計</t>
  </si>
  <si>
    <t>単　　式　　学　　級</t>
  </si>
  <si>
    <t>複式学級</t>
  </si>
  <si>
    <t>７　５　条　の　学　級</t>
  </si>
  <si>
    <t>帰　国</t>
  </si>
  <si>
    <t>区　分</t>
  </si>
  <si>
    <t>（２個学年）</t>
  </si>
  <si>
    <t>知的障害</t>
  </si>
  <si>
    <t>情緒障害</t>
  </si>
  <si>
    <t>子女数</t>
  </si>
  <si>
    <t>国　　　立</t>
  </si>
  <si>
    <t>国</t>
  </si>
  <si>
    <t>公　　　立</t>
  </si>
  <si>
    <t>公</t>
  </si>
  <si>
    <t>私　　　立</t>
  </si>
  <si>
    <t>私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</si>
  <si>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</si>
  <si>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</si>
  <si>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</si>
  <si>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</si>
  <si>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</si>
  <si>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</si>
  <si>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</si>
  <si>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</si>
  <si>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</si>
  <si>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</si>
  <si>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</si>
  <si>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</si>
  <si>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</si>
  <si>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</si>
  <si>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</si>
  <si>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</si>
  <si>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</si>
  <si>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</si>
  <si>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</si>
  <si>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</si>
  <si>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</si>
  <si>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</si>
  <si>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</si>
  <si>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</si>
  <si>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１２</t>
  </si>
  <si>
    <t>南那珂</t>
  </si>
  <si>
    <t>13　北　郷　町</t>
  </si>
  <si>
    <t>１３</t>
  </si>
  <si>
    <t>14　南　郷　町</t>
  </si>
  <si>
    <t>１４</t>
  </si>
  <si>
    <t>北諸県</t>
  </si>
  <si>
    <t>15　三　股　町</t>
  </si>
  <si>
    <t>１５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</si>
  <si>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</si>
  <si>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</si>
  <si>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</si>
  <si>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</si>
  <si>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</si>
  <si>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</si>
  <si>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</si>
  <si>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</si>
  <si>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</si>
  <si>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</si>
  <si>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</si>
  <si>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</si>
  <si>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</si>
  <si>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</si>
  <si>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</t>
  </si>
  <si>
    <t>23　高　岡　町</t>
  </si>
  <si>
    <t>２３</t>
  </si>
  <si>
    <t>24　国　富　町</t>
  </si>
  <si>
    <t>２４</t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</si>
  <si>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</si>
  <si>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</si>
  <si>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</si>
  <si>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</si>
  <si>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</si>
  <si>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</si>
  <si>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</si>
  <si>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</si>
  <si>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</si>
  <si>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</si>
  <si>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</si>
  <si>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</si>
  <si>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</si>
  <si>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</si>
  <si>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</si>
  <si>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</si>
  <si>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</si>
  <si>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</si>
  <si>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</si>
  <si>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</si>
  <si>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</si>
  <si>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</si>
  <si>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</si>
  <si>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</si>
  <si>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</si>
  <si>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</si>
  <si>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</si>
  <si>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</si>
  <si>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</si>
  <si>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</si>
  <si>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</si>
  <si>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</si>
  <si>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</si>
  <si>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</si>
  <si>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</si>
  <si>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</t>
  </si>
  <si>
    <t>４２</t>
  </si>
  <si>
    <t>４３</t>
  </si>
  <si>
    <t>４４</t>
  </si>
  <si>
    <t>不　登　校</t>
  </si>
  <si>
    <t>教員数再掲（職名別内訳）</t>
  </si>
  <si>
    <t>校長</t>
  </si>
  <si>
    <t>教頭</t>
  </si>
  <si>
    <t>助</t>
  </si>
  <si>
    <t>養護</t>
  </si>
  <si>
    <t>講師</t>
  </si>
  <si>
    <t>教諭</t>
  </si>
  <si>
    <t>助教諭</t>
  </si>
  <si>
    <t>第９表　学校数及び学級数</t>
  </si>
  <si>
    <t>区　　分</t>
  </si>
  <si>
    <t>計</t>
  </si>
  <si>
    <t>本校</t>
  </si>
  <si>
    <t>分校</t>
  </si>
  <si>
    <t>総数</t>
  </si>
  <si>
    <t>単　式　学　級</t>
  </si>
  <si>
    <t>複式</t>
  </si>
  <si>
    <t>７５条</t>
  </si>
  <si>
    <t>１学年</t>
  </si>
  <si>
    <t>２学年</t>
  </si>
  <si>
    <t>３学年</t>
  </si>
  <si>
    <t>学級</t>
  </si>
  <si>
    <t>南那珂郡</t>
  </si>
  <si>
    <t>北諸県郡</t>
  </si>
  <si>
    <t>西諸県郡</t>
  </si>
  <si>
    <t>東諸県郡</t>
  </si>
  <si>
    <t>東臼杵郡</t>
  </si>
  <si>
    <t>西臼杵郡</t>
  </si>
  <si>
    <t xml:space="preserve">  </t>
  </si>
  <si>
    <t>第１０表　学年別生徒数</t>
  </si>
  <si>
    <t>区　　分</t>
  </si>
  <si>
    <t>総　　　　数</t>
  </si>
  <si>
    <t>１　学　年</t>
  </si>
  <si>
    <t>２　学　年</t>
  </si>
  <si>
    <t>３　学　年</t>
  </si>
  <si>
    <t>男</t>
  </si>
  <si>
    <t>女</t>
  </si>
  <si>
    <t xml:space="preserve">女 </t>
  </si>
  <si>
    <t>国　　立</t>
  </si>
  <si>
    <t>公　　立</t>
  </si>
  <si>
    <t>私　　立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</si>
  <si>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</si>
  <si>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</si>
  <si>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</si>
  <si>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</si>
  <si>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</si>
  <si>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</si>
  <si>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</si>
  <si>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</si>
  <si>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</si>
  <si>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第１１表  学級編成方式別生徒数、外国人生徒数、帰国子女数、へき地等の生徒数</t>
  </si>
  <si>
    <t xml:space="preserve"> 9　えびの市</t>
  </si>
  <si>
    <t>12　佐土原町</t>
  </si>
  <si>
    <t>16　山之口町</t>
  </si>
  <si>
    <t>25　綾　 　　町</t>
  </si>
  <si>
    <t>28　西米良村</t>
  </si>
  <si>
    <t>42　高千穂町</t>
  </si>
  <si>
    <t>43　日之影町</t>
  </si>
  <si>
    <t>44　五ケ瀬町</t>
  </si>
  <si>
    <t>中学校</t>
  </si>
  <si>
    <t>学　校　数</t>
  </si>
  <si>
    <t>学　　　　級　　　　数</t>
  </si>
  <si>
    <t>平成１５年度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</si>
  <si>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</si>
  <si>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</si>
  <si>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</si>
  <si>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</si>
  <si>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</si>
  <si>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</si>
  <si>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</si>
  <si>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</si>
  <si>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</si>
  <si>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</si>
  <si>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</si>
  <si>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</si>
  <si>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</si>
  <si>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</si>
  <si>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</si>
  <si>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</si>
  <si>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</si>
  <si>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</si>
  <si>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</si>
  <si>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</si>
  <si>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</si>
  <si>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</si>
  <si>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</si>
  <si>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</si>
  <si>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　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</si>
  <si>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</si>
  <si>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</si>
  <si>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</si>
  <si>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</si>
  <si>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</si>
  <si>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</si>
  <si>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</si>
  <si>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</si>
  <si>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</si>
  <si>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</si>
  <si>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</si>
  <si>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</si>
  <si>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</si>
  <si>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</si>
  <si>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</si>
  <si>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</si>
  <si>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</si>
  <si>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</si>
  <si>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</si>
  <si>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計</t>
  </si>
  <si>
    <t>男</t>
  </si>
  <si>
    <t>女</t>
  </si>
  <si>
    <t>平成 １５ 年度</t>
  </si>
  <si>
    <t>１５年度</t>
  </si>
  <si>
    <t>市　計</t>
  </si>
  <si>
    <t>第１２表　理由別長期欠席者数</t>
  </si>
  <si>
    <t>区　　分</t>
  </si>
  <si>
    <t>病　気</t>
  </si>
  <si>
    <t>経　済　的</t>
  </si>
  <si>
    <t>そ　の　他</t>
  </si>
  <si>
    <t>理　　由</t>
  </si>
  <si>
    <t>平成１４年度間　</t>
  </si>
  <si>
    <t>国　　　立</t>
  </si>
  <si>
    <t>公　　　立</t>
  </si>
  <si>
    <t>私　　　立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</si>
  <si>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</si>
  <si>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</si>
  <si>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</si>
  <si>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</si>
  <si>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</si>
  <si>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</si>
  <si>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</si>
  <si>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</si>
  <si>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</si>
  <si>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</si>
  <si>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</si>
  <si>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</si>
  <si>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</si>
  <si>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</si>
  <si>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</si>
  <si>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</si>
  <si>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</si>
  <si>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</si>
  <si>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</si>
  <si>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</si>
  <si>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</si>
  <si>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</si>
  <si>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</si>
  <si>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</si>
  <si>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</si>
  <si>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</si>
  <si>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</si>
  <si>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</si>
  <si>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</si>
  <si>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</si>
  <si>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t>25　綾　　 　町</t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</si>
  <si>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</si>
  <si>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</si>
  <si>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</si>
  <si>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</si>
  <si>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</si>
  <si>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</si>
  <si>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</si>
  <si>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</si>
  <si>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</si>
  <si>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</si>
  <si>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</si>
  <si>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</si>
  <si>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</si>
  <si>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</si>
  <si>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</si>
  <si>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</si>
  <si>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</si>
  <si>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</si>
  <si>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</si>
  <si>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</si>
  <si>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</si>
  <si>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</si>
  <si>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第１３表　教職員数（本務者）</t>
  </si>
  <si>
    <t>中学校</t>
  </si>
  <si>
    <t>区　　　分</t>
  </si>
  <si>
    <t>教　員　数</t>
  </si>
  <si>
    <t>職　員　数</t>
  </si>
  <si>
    <t>教諭</t>
  </si>
  <si>
    <t>養護</t>
  </si>
  <si>
    <t>私　　　立</t>
  </si>
  <si>
    <r>
      <t>25　綾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町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</si>
</sst>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0_ "/>
    <numFmt numFmtId="179" formatCode="#,##0_ ;[Red]\-#,##0\ 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107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 applyProtection="1">
      <alignment horizont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176" fontId="4" fillId="0" borderId="2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Alignment="1">
      <alignment/>
    </xf>
    <xf numFmtId="41" fontId="4" fillId="0" borderId="1" xfId="0" applyNumberFormat="1" applyFont="1" applyFill="1" applyAlignment="1" applyProtection="1">
      <alignment/>
      <protection/>
    </xf>
    <xf numFmtId="41" fontId="4" fillId="0" borderId="5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 horizontal="center"/>
      <protection/>
    </xf>
    <xf numFmtId="37" fontId="4" fillId="0" borderId="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4" xfId="0" applyNumberFormat="1" applyFont="1" applyFill="1" applyBorder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  <protection/>
    </xf>
    <xf numFmtId="41" fontId="4" fillId="0" borderId="1" xfId="20" applyNumberFormat="1" applyFont="1" applyBorder="1" applyAlignment="1" applyProtection="1">
      <alignment horizontal="left"/>
      <protection/>
    </xf>
    <xf numFmtId="41" fontId="4" fillId="0" borderId="1" xfId="20" applyNumberFormat="1" applyFont="1" applyBorder="1">
      <alignment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20" applyFont="1">
      <alignment/>
      <protection/>
    </xf>
    <xf numFmtId="41" fontId="4" fillId="0" borderId="2" xfId="2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0" xfId="20" applyNumberFormat="1" applyFont="1" applyAlignment="1" applyProtection="1">
      <alignment horizontal="center"/>
      <protection/>
    </xf>
    <xf numFmtId="41" fontId="4" fillId="0" borderId="2" xfId="20" applyNumberFormat="1" applyFont="1" applyFill="1" applyBorder="1" applyProtection="1">
      <alignment/>
      <protection/>
    </xf>
    <xf numFmtId="41" fontId="4" fillId="0" borderId="0" xfId="20" applyNumberFormat="1" applyFont="1" applyFill="1" applyProtection="1">
      <alignment/>
      <protection/>
    </xf>
    <xf numFmtId="41" fontId="4" fillId="0" borderId="2" xfId="20" applyNumberFormat="1" applyFont="1" applyFill="1" applyBorder="1">
      <alignment/>
      <protection/>
    </xf>
    <xf numFmtId="41" fontId="4" fillId="0" borderId="0" xfId="20" applyNumberFormat="1" applyFont="1" applyFill="1">
      <alignment/>
      <protection/>
    </xf>
    <xf numFmtId="41" fontId="4" fillId="0" borderId="0" xfId="20" applyNumberFormat="1" applyFont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Alignment="1" applyProtection="1">
      <alignment/>
      <protection/>
    </xf>
    <xf numFmtId="41" fontId="4" fillId="0" borderId="1" xfId="20" applyNumberFormat="1" applyFont="1" applyBorder="1" applyAlignment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1" xfId="20" applyNumberFormat="1" applyFont="1" applyFill="1" applyBorder="1" applyProtection="1">
      <alignment/>
      <protection/>
    </xf>
    <xf numFmtId="41" fontId="4" fillId="0" borderId="1" xfId="20" applyNumberFormat="1" applyFont="1" applyFill="1">
      <alignment/>
      <protection/>
    </xf>
    <xf numFmtId="0" fontId="7" fillId="0" borderId="0" xfId="20" applyFont="1">
      <alignment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20" applyNumberFormat="1" applyFont="1" applyBorder="1" applyAlignment="1" applyProtection="1">
      <alignment horizontal="center" vertical="center"/>
      <protection/>
    </xf>
    <xf numFmtId="41" fontId="4" fillId="0" borderId="3" xfId="20" applyNumberFormat="1" applyFont="1" applyBorder="1" applyAlignment="1" applyProtection="1">
      <alignment horizontal="center" vertical="center"/>
      <protection/>
    </xf>
    <xf numFmtId="41" fontId="4" fillId="0" borderId="11" xfId="20" applyNumberFormat="1" applyFont="1" applyBorder="1" applyAlignment="1" applyProtection="1">
      <alignment horizontal="center" vertical="center"/>
      <protection/>
    </xf>
    <xf numFmtId="41" fontId="4" fillId="0" borderId="12" xfId="20" applyNumberFormat="1" applyFont="1" applyBorder="1" applyAlignment="1" applyProtection="1">
      <alignment horizontal="center" vertical="center"/>
      <protection/>
    </xf>
    <xf numFmtId="41" fontId="4" fillId="0" borderId="10" xfId="20" applyNumberFormat="1" applyFont="1" applyBorder="1" applyAlignment="1" applyProtection="1">
      <alignment horizontal="center" vertical="center"/>
      <protection/>
    </xf>
    <xf numFmtId="41" fontId="4" fillId="0" borderId="1" xfId="20" applyNumberFormat="1" applyFont="1" applyBorder="1" applyAlignment="1" applyProtection="1">
      <alignment horizontal="right"/>
      <protection/>
    </xf>
    <xf numFmtId="41" fontId="4" fillId="0" borderId="7" xfId="20" applyNumberFormat="1" applyFont="1" applyBorder="1" applyAlignment="1" applyProtection="1">
      <alignment horizontal="center" vertical="center"/>
      <protection/>
    </xf>
    <xf numFmtId="41" fontId="4" fillId="0" borderId="8" xfId="20" applyNumberFormat="1" applyFont="1" applyBorder="1" applyAlignment="1" applyProtection="1">
      <alignment horizontal="center" vertical="center"/>
      <protection/>
    </xf>
    <xf numFmtId="41" fontId="4" fillId="0" borderId="13" xfId="20" applyNumberFormat="1" applyFont="1" applyBorder="1" applyAlignment="1" applyProtection="1">
      <alignment horizontal="center" vertical="center"/>
      <protection/>
    </xf>
    <xf numFmtId="41" fontId="4" fillId="0" borderId="14" xfId="20" applyNumberFormat="1" applyFont="1" applyBorder="1" applyAlignment="1" applyProtection="1">
      <alignment horizontal="center" vertical="center"/>
      <protection/>
    </xf>
    <xf numFmtId="41" fontId="4" fillId="0" borderId="5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@学校調査　第１３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SheetLayoutView="100" workbookViewId="0" topLeftCell="A1">
      <selection activeCell="A95" sqref="A95"/>
    </sheetView>
  </sheetViews>
  <sheetFormatPr defaultColWidth="8.66015625" defaultRowHeight="18"/>
  <cols>
    <col min="1" max="1" width="10.91015625" style="0" customWidth="1"/>
    <col min="2" max="4" width="5.5" style="0" customWidth="1"/>
    <col min="5" max="11" width="6.91015625" style="0" customWidth="1"/>
  </cols>
  <sheetData>
    <row r="1" spans="1:11" ht="16.5" customHeight="1">
      <c r="A1" s="1" t="s">
        <v>129</v>
      </c>
      <c r="B1" s="1"/>
      <c r="C1" s="2"/>
      <c r="D1" s="2"/>
      <c r="E1" s="2"/>
      <c r="F1" s="2"/>
      <c r="G1" s="2"/>
      <c r="H1" s="2"/>
      <c r="I1" s="2"/>
      <c r="J1" s="83" t="s">
        <v>179</v>
      </c>
      <c r="K1" s="83"/>
    </row>
    <row r="2" spans="1:12" ht="15.75" customHeight="1">
      <c r="A2" s="66"/>
      <c r="B2" s="84" t="s">
        <v>180</v>
      </c>
      <c r="C2" s="85"/>
      <c r="D2" s="63"/>
      <c r="E2" s="84" t="s">
        <v>181</v>
      </c>
      <c r="F2" s="85"/>
      <c r="G2" s="85"/>
      <c r="H2" s="85"/>
      <c r="I2" s="85"/>
      <c r="J2" s="85"/>
      <c r="K2" s="85"/>
      <c r="L2" s="18"/>
    </row>
    <row r="3" spans="1:11" ht="15.75" customHeight="1">
      <c r="A3" s="59" t="s">
        <v>130</v>
      </c>
      <c r="B3" s="86" t="s">
        <v>131</v>
      </c>
      <c r="C3" s="86" t="s">
        <v>132</v>
      </c>
      <c r="D3" s="86" t="s">
        <v>133</v>
      </c>
      <c r="E3" s="86" t="s">
        <v>134</v>
      </c>
      <c r="F3" s="64" t="s">
        <v>135</v>
      </c>
      <c r="G3" s="65"/>
      <c r="H3" s="65"/>
      <c r="I3" s="65"/>
      <c r="J3" s="51" t="s">
        <v>136</v>
      </c>
      <c r="K3" s="53" t="s">
        <v>137</v>
      </c>
    </row>
    <row r="4" spans="1:11" ht="15.75" customHeight="1">
      <c r="A4" s="60"/>
      <c r="B4" s="87"/>
      <c r="C4" s="87"/>
      <c r="D4" s="87"/>
      <c r="E4" s="87"/>
      <c r="F4" s="54" t="s">
        <v>131</v>
      </c>
      <c r="G4" s="54" t="s">
        <v>138</v>
      </c>
      <c r="H4" s="54" t="s">
        <v>139</v>
      </c>
      <c r="I4" s="54" t="s">
        <v>140</v>
      </c>
      <c r="J4" s="52" t="s">
        <v>141</v>
      </c>
      <c r="K4" s="55" t="s">
        <v>141</v>
      </c>
    </row>
    <row r="5" spans="1:11" ht="15.75" customHeight="1">
      <c r="A5" s="7" t="s">
        <v>182</v>
      </c>
      <c r="B5" s="35">
        <f>SUM(C5:D5)</f>
        <v>148</v>
      </c>
      <c r="C5" s="19">
        <f>C10+C21+C26+C30+C37+C42+C47+C55+C67</f>
        <v>148</v>
      </c>
      <c r="D5" s="19">
        <f>D10+D21+D26+D30+D37+D42+D47+D55+D67</f>
        <v>0</v>
      </c>
      <c r="E5" s="22">
        <f>SUM(F5,J5,K5)</f>
        <v>1315</v>
      </c>
      <c r="F5" s="19">
        <f aca="true" t="shared" si="0" ref="F5:K5">F10+F21+F26+F30+F37+F42+F47+F55+F67</f>
        <v>1202</v>
      </c>
      <c r="G5" s="19">
        <f t="shared" si="0"/>
        <v>382</v>
      </c>
      <c r="H5" s="19">
        <f t="shared" si="0"/>
        <v>400</v>
      </c>
      <c r="I5" s="19">
        <f t="shared" si="0"/>
        <v>420</v>
      </c>
      <c r="J5" s="19">
        <f t="shared" si="0"/>
        <v>5</v>
      </c>
      <c r="K5" s="19">
        <f t="shared" si="0"/>
        <v>108</v>
      </c>
    </row>
    <row r="6" spans="1:11" ht="15.75" customHeight="1">
      <c r="A6" s="7" t="s">
        <v>158</v>
      </c>
      <c r="B6" s="35">
        <f>SUM(C6:D6)</f>
        <v>1</v>
      </c>
      <c r="C6" s="19">
        <v>1</v>
      </c>
      <c r="D6" s="25">
        <v>0</v>
      </c>
      <c r="E6" s="22">
        <f>SUM(F6,J6,K6)</f>
        <v>15</v>
      </c>
      <c r="F6" s="19">
        <f>SUM(G6:I6)</f>
        <v>12</v>
      </c>
      <c r="G6" s="19">
        <v>4</v>
      </c>
      <c r="H6" s="19">
        <v>4</v>
      </c>
      <c r="I6" s="19">
        <v>4</v>
      </c>
      <c r="J6" s="25">
        <v>0</v>
      </c>
      <c r="K6" s="23">
        <v>3</v>
      </c>
    </row>
    <row r="7" spans="1:11" ht="15.75" customHeight="1">
      <c r="A7" s="7" t="s">
        <v>159</v>
      </c>
      <c r="B7" s="35">
        <f>SUM(C7:D7)</f>
        <v>142</v>
      </c>
      <c r="C7" s="19">
        <f>C5-C6-C8</f>
        <v>142</v>
      </c>
      <c r="D7" s="25">
        <v>0</v>
      </c>
      <c r="E7" s="22">
        <f>SUM(F7,J7,K7)</f>
        <v>1270</v>
      </c>
      <c r="F7" s="19">
        <f>SUM(G7:I7)</f>
        <v>1160</v>
      </c>
      <c r="G7" s="19">
        <f>G5-G6-G8</f>
        <v>367</v>
      </c>
      <c r="H7" s="19">
        <f>H5-H6-H8</f>
        <v>387</v>
      </c>
      <c r="I7" s="19">
        <f>I5-I6-I8</f>
        <v>406</v>
      </c>
      <c r="J7" s="19">
        <f>J5-J6-J8</f>
        <v>5</v>
      </c>
      <c r="K7" s="19">
        <f>K5-K6-K8</f>
        <v>105</v>
      </c>
    </row>
    <row r="8" spans="1:11" ht="15.75" customHeight="1">
      <c r="A8" s="7" t="s">
        <v>160</v>
      </c>
      <c r="B8" s="35">
        <f>SUM(C8:D8)</f>
        <v>5</v>
      </c>
      <c r="C8" s="19">
        <v>5</v>
      </c>
      <c r="D8" s="25">
        <v>0</v>
      </c>
      <c r="E8" s="22">
        <f>SUM(F8,J8,K8)</f>
        <v>30</v>
      </c>
      <c r="F8" s="19">
        <f>SUM(G8:I8)</f>
        <v>30</v>
      </c>
      <c r="G8" s="19">
        <v>11</v>
      </c>
      <c r="H8" s="19">
        <v>9</v>
      </c>
      <c r="I8" s="19">
        <v>10</v>
      </c>
      <c r="J8" s="27">
        <v>0</v>
      </c>
      <c r="K8" s="25">
        <v>0</v>
      </c>
    </row>
    <row r="9" spans="1:11" ht="15" customHeight="1">
      <c r="A9" s="3"/>
      <c r="B9" s="26"/>
      <c r="C9" s="27"/>
      <c r="D9" s="25"/>
      <c r="E9" s="26"/>
      <c r="F9" s="27"/>
      <c r="G9" s="27"/>
      <c r="H9" s="27"/>
      <c r="I9" s="27"/>
      <c r="J9" s="27"/>
      <c r="K9" s="25"/>
    </row>
    <row r="10" spans="1:11" ht="14.25" customHeight="1">
      <c r="A10" s="7" t="s">
        <v>161</v>
      </c>
      <c r="B10" s="35">
        <f aca="true" t="shared" si="1" ref="B10:B19">SUM(C10:D10)</f>
        <v>84</v>
      </c>
      <c r="C10" s="19">
        <f>SUM(C11:C19)</f>
        <v>84</v>
      </c>
      <c r="D10" s="19">
        <f>SUM(D11:D19)</f>
        <v>0</v>
      </c>
      <c r="E10" s="22">
        <f aca="true" t="shared" si="2" ref="E10:E19">SUM(F10,J10,K10)</f>
        <v>857</v>
      </c>
      <c r="F10" s="19">
        <f aca="true" t="shared" si="3" ref="F10:K10">SUM(F11:F19)</f>
        <v>787</v>
      </c>
      <c r="G10" s="19">
        <f t="shared" si="3"/>
        <v>252</v>
      </c>
      <c r="H10" s="19">
        <f t="shared" si="3"/>
        <v>262</v>
      </c>
      <c r="I10" s="19">
        <f t="shared" si="3"/>
        <v>273</v>
      </c>
      <c r="J10" s="19">
        <f t="shared" si="3"/>
        <v>1</v>
      </c>
      <c r="K10" s="19">
        <f t="shared" si="3"/>
        <v>69</v>
      </c>
    </row>
    <row r="11" spans="1:11" ht="14.25" customHeight="1">
      <c r="A11" s="8" t="s">
        <v>183</v>
      </c>
      <c r="B11" s="35">
        <f t="shared" si="1"/>
        <v>23</v>
      </c>
      <c r="C11" s="19">
        <v>23</v>
      </c>
      <c r="D11" s="25">
        <v>0</v>
      </c>
      <c r="E11" s="22">
        <f t="shared" si="2"/>
        <v>311</v>
      </c>
      <c r="F11" s="19">
        <f aca="true" t="shared" si="4" ref="F11:F19">SUM(G11:I11)</f>
        <v>290</v>
      </c>
      <c r="G11" s="19">
        <v>93</v>
      </c>
      <c r="H11" s="19">
        <v>95</v>
      </c>
      <c r="I11" s="19">
        <v>102</v>
      </c>
      <c r="J11" s="27">
        <v>0</v>
      </c>
      <c r="K11" s="23">
        <v>21</v>
      </c>
    </row>
    <row r="12" spans="1:11" ht="14.25" customHeight="1">
      <c r="A12" s="8" t="s">
        <v>184</v>
      </c>
      <c r="B12" s="35">
        <f t="shared" si="1"/>
        <v>12</v>
      </c>
      <c r="C12" s="19">
        <v>12</v>
      </c>
      <c r="D12" s="25">
        <v>0</v>
      </c>
      <c r="E12" s="22">
        <f t="shared" si="2"/>
        <v>143</v>
      </c>
      <c r="F12" s="19">
        <f t="shared" si="4"/>
        <v>133</v>
      </c>
      <c r="G12" s="19">
        <v>43</v>
      </c>
      <c r="H12" s="19">
        <v>46</v>
      </c>
      <c r="I12" s="19">
        <v>44</v>
      </c>
      <c r="J12" s="27">
        <v>0</v>
      </c>
      <c r="K12" s="23">
        <v>10</v>
      </c>
    </row>
    <row r="13" spans="1:11" ht="14.25" customHeight="1">
      <c r="A13" s="8" t="s">
        <v>185</v>
      </c>
      <c r="B13" s="35">
        <f t="shared" si="1"/>
        <v>14</v>
      </c>
      <c r="C13" s="19">
        <v>14</v>
      </c>
      <c r="D13" s="25">
        <v>0</v>
      </c>
      <c r="E13" s="22">
        <f t="shared" si="2"/>
        <v>129</v>
      </c>
      <c r="F13" s="19">
        <f t="shared" si="4"/>
        <v>120</v>
      </c>
      <c r="G13" s="19">
        <v>37</v>
      </c>
      <c r="H13" s="19">
        <v>40</v>
      </c>
      <c r="I13" s="19">
        <v>43</v>
      </c>
      <c r="J13" s="27">
        <v>1</v>
      </c>
      <c r="K13" s="23">
        <v>8</v>
      </c>
    </row>
    <row r="14" spans="1:11" ht="14.25" customHeight="1">
      <c r="A14" s="8" t="s">
        <v>186</v>
      </c>
      <c r="B14" s="35">
        <f t="shared" si="1"/>
        <v>7</v>
      </c>
      <c r="C14" s="19">
        <v>7</v>
      </c>
      <c r="D14" s="25">
        <v>0</v>
      </c>
      <c r="E14" s="22">
        <f t="shared" si="2"/>
        <v>56</v>
      </c>
      <c r="F14" s="19">
        <f t="shared" si="4"/>
        <v>50</v>
      </c>
      <c r="G14" s="19">
        <v>17</v>
      </c>
      <c r="H14" s="19">
        <v>16</v>
      </c>
      <c r="I14" s="19">
        <v>17</v>
      </c>
      <c r="J14" s="27">
        <v>0</v>
      </c>
      <c r="K14" s="23">
        <v>6</v>
      </c>
    </row>
    <row r="15" spans="1:11" ht="14.25" customHeight="1">
      <c r="A15" s="8" t="s">
        <v>187</v>
      </c>
      <c r="B15" s="35">
        <f t="shared" si="1"/>
        <v>6</v>
      </c>
      <c r="C15" s="19">
        <v>6</v>
      </c>
      <c r="D15" s="25">
        <v>0</v>
      </c>
      <c r="E15" s="22">
        <f t="shared" si="2"/>
        <v>50</v>
      </c>
      <c r="F15" s="19">
        <f t="shared" si="4"/>
        <v>45</v>
      </c>
      <c r="G15" s="19">
        <v>15</v>
      </c>
      <c r="H15" s="19">
        <v>15</v>
      </c>
      <c r="I15" s="19">
        <v>15</v>
      </c>
      <c r="J15" s="27">
        <v>0</v>
      </c>
      <c r="K15" s="23">
        <v>5</v>
      </c>
    </row>
    <row r="16" spans="1:11" ht="14.25" customHeight="1">
      <c r="A16" s="8" t="s">
        <v>188</v>
      </c>
      <c r="B16" s="35">
        <f t="shared" si="1"/>
        <v>6</v>
      </c>
      <c r="C16" s="19">
        <v>6</v>
      </c>
      <c r="D16" s="25">
        <v>0</v>
      </c>
      <c r="E16" s="22">
        <f t="shared" si="2"/>
        <v>63</v>
      </c>
      <c r="F16" s="19">
        <f t="shared" si="4"/>
        <v>57</v>
      </c>
      <c r="G16" s="19">
        <v>18</v>
      </c>
      <c r="H16" s="19">
        <v>20</v>
      </c>
      <c r="I16" s="19">
        <v>19</v>
      </c>
      <c r="J16" s="27">
        <v>0</v>
      </c>
      <c r="K16" s="23">
        <v>6</v>
      </c>
    </row>
    <row r="17" spans="1:11" ht="14.25" customHeight="1">
      <c r="A17" s="8" t="s">
        <v>189</v>
      </c>
      <c r="B17" s="35">
        <f t="shared" si="1"/>
        <v>6</v>
      </c>
      <c r="C17" s="19">
        <v>6</v>
      </c>
      <c r="D17" s="25">
        <v>0</v>
      </c>
      <c r="E17" s="22">
        <f t="shared" si="2"/>
        <v>36</v>
      </c>
      <c r="F17" s="19">
        <f t="shared" si="4"/>
        <v>30</v>
      </c>
      <c r="G17" s="19">
        <v>10</v>
      </c>
      <c r="H17" s="19">
        <v>10</v>
      </c>
      <c r="I17" s="19">
        <v>10</v>
      </c>
      <c r="J17" s="27">
        <v>0</v>
      </c>
      <c r="K17" s="23">
        <v>6</v>
      </c>
    </row>
    <row r="18" spans="1:11" ht="14.25" customHeight="1">
      <c r="A18" s="8" t="s">
        <v>190</v>
      </c>
      <c r="B18" s="35">
        <f t="shared" si="1"/>
        <v>6</v>
      </c>
      <c r="C18" s="19">
        <v>6</v>
      </c>
      <c r="D18" s="25">
        <v>0</v>
      </c>
      <c r="E18" s="22">
        <f t="shared" si="2"/>
        <v>41</v>
      </c>
      <c r="F18" s="19">
        <f t="shared" si="4"/>
        <v>36</v>
      </c>
      <c r="G18" s="19">
        <v>10</v>
      </c>
      <c r="H18" s="19">
        <v>12</v>
      </c>
      <c r="I18" s="19">
        <v>14</v>
      </c>
      <c r="J18" s="19">
        <v>0</v>
      </c>
      <c r="K18" s="23">
        <v>5</v>
      </c>
    </row>
    <row r="19" spans="1:11" ht="14.25" customHeight="1">
      <c r="A19" s="8" t="s">
        <v>191</v>
      </c>
      <c r="B19" s="35">
        <f t="shared" si="1"/>
        <v>4</v>
      </c>
      <c r="C19" s="19">
        <v>4</v>
      </c>
      <c r="D19" s="25">
        <v>0</v>
      </c>
      <c r="E19" s="22">
        <f t="shared" si="2"/>
        <v>28</v>
      </c>
      <c r="F19" s="19">
        <f t="shared" si="4"/>
        <v>26</v>
      </c>
      <c r="G19" s="19">
        <v>9</v>
      </c>
      <c r="H19" s="19">
        <v>8</v>
      </c>
      <c r="I19" s="19">
        <v>9</v>
      </c>
      <c r="J19" s="27">
        <v>0</v>
      </c>
      <c r="K19" s="25">
        <v>2</v>
      </c>
    </row>
    <row r="20" spans="1:11" ht="14.25" customHeight="1">
      <c r="A20" s="3"/>
      <c r="B20" s="36"/>
      <c r="C20" s="27"/>
      <c r="D20" s="25"/>
      <c r="E20" s="26"/>
      <c r="F20" s="27"/>
      <c r="G20" s="27"/>
      <c r="H20" s="27"/>
      <c r="I20" s="27"/>
      <c r="J20" s="27"/>
      <c r="K20" s="25"/>
    </row>
    <row r="21" spans="1:11" ht="14.25" customHeight="1">
      <c r="A21" s="7" t="s">
        <v>162</v>
      </c>
      <c r="B21" s="35">
        <f>SUM(C21:D21)</f>
        <v>6</v>
      </c>
      <c r="C21" s="19">
        <f>SUM(C22:C24)</f>
        <v>6</v>
      </c>
      <c r="D21" s="19">
        <f>SUM(D22:D24)</f>
        <v>0</v>
      </c>
      <c r="E21" s="22">
        <f>SUM(F21,J21,K21)</f>
        <v>79</v>
      </c>
      <c r="F21" s="19">
        <f aca="true" t="shared" si="5" ref="F21:K21">SUM(F22:F24)</f>
        <v>73</v>
      </c>
      <c r="G21" s="19">
        <f t="shared" si="5"/>
        <v>24</v>
      </c>
      <c r="H21" s="19">
        <f t="shared" si="5"/>
        <v>24</v>
      </c>
      <c r="I21" s="19">
        <f t="shared" si="5"/>
        <v>25</v>
      </c>
      <c r="J21" s="19">
        <f t="shared" si="5"/>
        <v>0</v>
      </c>
      <c r="K21" s="19">
        <f t="shared" si="5"/>
        <v>6</v>
      </c>
    </row>
    <row r="22" spans="1:11" ht="14.25" customHeight="1">
      <c r="A22" s="8" t="s">
        <v>192</v>
      </c>
      <c r="B22" s="35">
        <f>SUM(C22:D22)</f>
        <v>2</v>
      </c>
      <c r="C22" s="19">
        <v>2</v>
      </c>
      <c r="D22" s="25">
        <v>0</v>
      </c>
      <c r="E22" s="22">
        <f>SUM(F22,J22,K22)</f>
        <v>31</v>
      </c>
      <c r="F22" s="19">
        <f>SUM(G22:I22)</f>
        <v>29</v>
      </c>
      <c r="G22" s="19">
        <v>10</v>
      </c>
      <c r="H22" s="19">
        <v>9</v>
      </c>
      <c r="I22" s="19">
        <v>10</v>
      </c>
      <c r="J22" s="27">
        <v>0</v>
      </c>
      <c r="K22" s="23">
        <v>2</v>
      </c>
    </row>
    <row r="23" spans="1:11" ht="14.25" customHeight="1">
      <c r="A23" s="8" t="s">
        <v>193</v>
      </c>
      <c r="B23" s="35">
        <f>SUM(C23:D23)</f>
        <v>1</v>
      </c>
      <c r="C23" s="19">
        <v>1</v>
      </c>
      <c r="D23" s="25">
        <v>0</v>
      </c>
      <c r="E23" s="22">
        <f>SUM(F23,J23,K23)</f>
        <v>13</v>
      </c>
      <c r="F23" s="19">
        <f>SUM(G23:I23)</f>
        <v>12</v>
      </c>
      <c r="G23" s="19">
        <v>4</v>
      </c>
      <c r="H23" s="19">
        <v>4</v>
      </c>
      <c r="I23" s="19">
        <v>4</v>
      </c>
      <c r="J23" s="27">
        <v>0</v>
      </c>
      <c r="K23" s="25">
        <v>1</v>
      </c>
    </row>
    <row r="24" spans="1:11" ht="14.25" customHeight="1">
      <c r="A24" s="8" t="s">
        <v>194</v>
      </c>
      <c r="B24" s="35">
        <f>SUM(C24:D24)</f>
        <v>3</v>
      </c>
      <c r="C24" s="19">
        <v>3</v>
      </c>
      <c r="D24" s="25">
        <v>0</v>
      </c>
      <c r="E24" s="22">
        <f>SUM(F24,J24,K24)</f>
        <v>35</v>
      </c>
      <c r="F24" s="19">
        <f>SUM(G24:I24)</f>
        <v>32</v>
      </c>
      <c r="G24" s="19">
        <v>10</v>
      </c>
      <c r="H24" s="19">
        <v>11</v>
      </c>
      <c r="I24" s="19">
        <v>11</v>
      </c>
      <c r="J24" s="27">
        <v>0</v>
      </c>
      <c r="K24" s="23">
        <v>3</v>
      </c>
    </row>
    <row r="25" spans="1:11" ht="14.25" customHeight="1">
      <c r="A25" s="3"/>
      <c r="B25" s="36"/>
      <c r="C25" s="27"/>
      <c r="D25" s="25"/>
      <c r="E25" s="26"/>
      <c r="F25" s="27"/>
      <c r="G25" s="27"/>
      <c r="H25" s="27"/>
      <c r="I25" s="27"/>
      <c r="J25" s="27"/>
      <c r="K25" s="25"/>
    </row>
    <row r="26" spans="1:11" ht="14.25" customHeight="1">
      <c r="A26" s="7" t="s">
        <v>163</v>
      </c>
      <c r="B26" s="35">
        <f>SUM(C26:D26)</f>
        <v>3</v>
      </c>
      <c r="C26" s="19">
        <f>SUM(C27:C29)</f>
        <v>3</v>
      </c>
      <c r="D26" s="19">
        <v>0</v>
      </c>
      <c r="E26" s="22">
        <f>SUM(F26,J26,K26)</f>
        <v>21</v>
      </c>
      <c r="F26" s="19">
        <f aca="true" t="shared" si="6" ref="F26:K26">SUM(F27:F29)</f>
        <v>19</v>
      </c>
      <c r="G26" s="19">
        <f t="shared" si="6"/>
        <v>6</v>
      </c>
      <c r="H26" s="19">
        <f t="shared" si="6"/>
        <v>6</v>
      </c>
      <c r="I26" s="19">
        <f t="shared" si="6"/>
        <v>7</v>
      </c>
      <c r="J26" s="19">
        <f t="shared" si="6"/>
        <v>0</v>
      </c>
      <c r="K26" s="19">
        <f t="shared" si="6"/>
        <v>2</v>
      </c>
    </row>
    <row r="27" spans="1:11" ht="14.25" customHeight="1">
      <c r="A27" s="8" t="s">
        <v>195</v>
      </c>
      <c r="B27" s="35">
        <f>SUM(C27:D27)</f>
        <v>1</v>
      </c>
      <c r="C27" s="19">
        <v>1</v>
      </c>
      <c r="D27" s="27">
        <v>0</v>
      </c>
      <c r="E27" s="22">
        <f>SUM(F27,J27,K27)</f>
        <v>7</v>
      </c>
      <c r="F27" s="19">
        <f>SUM(G27:I27)</f>
        <v>6</v>
      </c>
      <c r="G27" s="19">
        <v>2</v>
      </c>
      <c r="H27" s="19">
        <v>2</v>
      </c>
      <c r="I27" s="19">
        <v>2</v>
      </c>
      <c r="J27" s="27">
        <v>0</v>
      </c>
      <c r="K27" s="19">
        <v>1</v>
      </c>
    </row>
    <row r="28" spans="1:11" ht="14.25" customHeight="1">
      <c r="A28" s="8" t="s">
        <v>196</v>
      </c>
      <c r="B28" s="35">
        <f>SUM(C28:D28)</f>
        <v>2</v>
      </c>
      <c r="C28" s="19">
        <v>2</v>
      </c>
      <c r="D28" s="27">
        <v>0</v>
      </c>
      <c r="E28" s="22">
        <f>SUM(F28,J28,K28)</f>
        <v>14</v>
      </c>
      <c r="F28" s="19">
        <f>SUM(G28:I28)</f>
        <v>13</v>
      </c>
      <c r="G28" s="19">
        <v>4</v>
      </c>
      <c r="H28" s="19">
        <v>4</v>
      </c>
      <c r="I28" s="19">
        <v>5</v>
      </c>
      <c r="J28" s="27">
        <v>0</v>
      </c>
      <c r="K28" s="19">
        <v>1</v>
      </c>
    </row>
    <row r="29" spans="1:11" ht="14.25" customHeight="1">
      <c r="A29" s="3"/>
      <c r="B29" s="36"/>
      <c r="C29" s="27"/>
      <c r="D29" s="27"/>
      <c r="E29" s="26"/>
      <c r="F29" s="27"/>
      <c r="G29" s="27"/>
      <c r="H29" s="27"/>
      <c r="I29" s="27"/>
      <c r="J29" s="27"/>
      <c r="K29" s="27"/>
    </row>
    <row r="30" spans="1:11" ht="14.25" customHeight="1">
      <c r="A30" s="7" t="s">
        <v>164</v>
      </c>
      <c r="B30" s="35">
        <f aca="true" t="shared" si="7" ref="B30:B35">SUM(C30:D30)</f>
        <v>8</v>
      </c>
      <c r="C30" s="19">
        <f>SUM(C31:C35)</f>
        <v>8</v>
      </c>
      <c r="D30" s="19">
        <v>0</v>
      </c>
      <c r="E30" s="22">
        <f aca="true" t="shared" si="8" ref="E30:E35">SUM(F30,J30,K30)</f>
        <v>76</v>
      </c>
      <c r="F30" s="19">
        <f aca="true" t="shared" si="9" ref="F30:K30">SUM(F31:F35)</f>
        <v>68</v>
      </c>
      <c r="G30" s="19">
        <f t="shared" si="9"/>
        <v>21</v>
      </c>
      <c r="H30" s="19">
        <f t="shared" si="9"/>
        <v>22</v>
      </c>
      <c r="I30" s="19">
        <f t="shared" si="9"/>
        <v>25</v>
      </c>
      <c r="J30" s="19">
        <f t="shared" si="9"/>
        <v>1</v>
      </c>
      <c r="K30" s="19">
        <f t="shared" si="9"/>
        <v>7</v>
      </c>
    </row>
    <row r="31" spans="1:11" ht="14.25" customHeight="1">
      <c r="A31" s="8" t="s">
        <v>197</v>
      </c>
      <c r="B31" s="35">
        <f t="shared" si="7"/>
        <v>1</v>
      </c>
      <c r="C31" s="19">
        <v>1</v>
      </c>
      <c r="D31" s="27">
        <v>0</v>
      </c>
      <c r="E31" s="22">
        <f t="shared" si="8"/>
        <v>28</v>
      </c>
      <c r="F31" s="19">
        <f>SUM(G31:I31)</f>
        <v>26</v>
      </c>
      <c r="G31" s="19">
        <v>8</v>
      </c>
      <c r="H31" s="19">
        <v>9</v>
      </c>
      <c r="I31" s="19">
        <v>9</v>
      </c>
      <c r="J31" s="27">
        <v>0</v>
      </c>
      <c r="K31" s="23">
        <v>2</v>
      </c>
    </row>
    <row r="32" spans="1:11" ht="14.25" customHeight="1">
      <c r="A32" s="8" t="s">
        <v>198</v>
      </c>
      <c r="B32" s="35">
        <f t="shared" si="7"/>
        <v>1</v>
      </c>
      <c r="C32" s="19">
        <v>1</v>
      </c>
      <c r="D32" s="27">
        <v>0</v>
      </c>
      <c r="E32" s="22">
        <f t="shared" si="8"/>
        <v>8</v>
      </c>
      <c r="F32" s="19">
        <f>SUM(G32:I32)</f>
        <v>7</v>
      </c>
      <c r="G32" s="19">
        <v>2</v>
      </c>
      <c r="H32" s="19">
        <v>2</v>
      </c>
      <c r="I32" s="19">
        <v>3</v>
      </c>
      <c r="J32" s="27">
        <v>0</v>
      </c>
      <c r="K32" s="25">
        <v>1</v>
      </c>
    </row>
    <row r="33" spans="1:11" ht="14.25" customHeight="1">
      <c r="A33" s="8" t="s">
        <v>199</v>
      </c>
      <c r="B33" s="35">
        <f t="shared" si="7"/>
        <v>3</v>
      </c>
      <c r="C33" s="19">
        <v>3</v>
      </c>
      <c r="D33" s="27">
        <v>0</v>
      </c>
      <c r="E33" s="22">
        <f t="shared" si="8"/>
        <v>16</v>
      </c>
      <c r="F33" s="19">
        <f>SUM(G33:I33)</f>
        <v>13</v>
      </c>
      <c r="G33" s="19">
        <v>4</v>
      </c>
      <c r="H33" s="19">
        <v>4</v>
      </c>
      <c r="I33" s="19">
        <v>5</v>
      </c>
      <c r="J33" s="27">
        <v>1</v>
      </c>
      <c r="K33" s="23">
        <v>2</v>
      </c>
    </row>
    <row r="34" spans="1:11" ht="14.25" customHeight="1">
      <c r="A34" s="8" t="s">
        <v>200</v>
      </c>
      <c r="B34" s="35">
        <f t="shared" si="7"/>
        <v>1</v>
      </c>
      <c r="C34" s="19">
        <v>1</v>
      </c>
      <c r="D34" s="27">
        <v>0</v>
      </c>
      <c r="E34" s="22">
        <f t="shared" si="8"/>
        <v>10</v>
      </c>
      <c r="F34" s="19">
        <f>SUM(G34:I34)</f>
        <v>9</v>
      </c>
      <c r="G34" s="19">
        <v>3</v>
      </c>
      <c r="H34" s="19">
        <v>3</v>
      </c>
      <c r="I34" s="19">
        <v>3</v>
      </c>
      <c r="J34" s="27">
        <v>0</v>
      </c>
      <c r="K34" s="23">
        <v>1</v>
      </c>
    </row>
    <row r="35" spans="1:11" ht="14.25" customHeight="1">
      <c r="A35" s="8" t="s">
        <v>201</v>
      </c>
      <c r="B35" s="35">
        <f t="shared" si="7"/>
        <v>2</v>
      </c>
      <c r="C35" s="19">
        <v>2</v>
      </c>
      <c r="D35" s="27">
        <v>0</v>
      </c>
      <c r="E35" s="22">
        <f t="shared" si="8"/>
        <v>14</v>
      </c>
      <c r="F35" s="19">
        <f>SUM(G35:I35)</f>
        <v>13</v>
      </c>
      <c r="G35" s="19">
        <v>4</v>
      </c>
      <c r="H35" s="19">
        <v>4</v>
      </c>
      <c r="I35" s="19">
        <v>5</v>
      </c>
      <c r="J35" s="27">
        <v>0</v>
      </c>
      <c r="K35" s="23">
        <v>1</v>
      </c>
    </row>
    <row r="36" spans="1:11" ht="14.25" customHeight="1">
      <c r="A36" s="3"/>
      <c r="B36" s="36"/>
      <c r="C36" s="27"/>
      <c r="D36" s="27"/>
      <c r="E36" s="26"/>
      <c r="F36" s="27"/>
      <c r="G36" s="27"/>
      <c r="H36" s="27"/>
      <c r="I36" s="27"/>
      <c r="J36" s="27"/>
      <c r="K36" s="25"/>
    </row>
    <row r="37" spans="1:11" ht="14.25" customHeight="1">
      <c r="A37" s="7" t="s">
        <v>165</v>
      </c>
      <c r="B37" s="35">
        <f>SUM(C37:D37)</f>
        <v>6</v>
      </c>
      <c r="C37" s="19">
        <f>SUM(C38:C40)</f>
        <v>6</v>
      </c>
      <c r="D37" s="19">
        <v>0</v>
      </c>
      <c r="E37" s="22">
        <f>SUM(F37,J37,K37)</f>
        <v>30</v>
      </c>
      <c r="F37" s="19">
        <f aca="true" t="shared" si="10" ref="F37:K37">SUM(F38:F40)</f>
        <v>26</v>
      </c>
      <c r="G37" s="19">
        <f t="shared" si="10"/>
        <v>8</v>
      </c>
      <c r="H37" s="19">
        <f t="shared" si="10"/>
        <v>9</v>
      </c>
      <c r="I37" s="19">
        <f t="shared" si="10"/>
        <v>9</v>
      </c>
      <c r="J37" s="19">
        <f t="shared" si="10"/>
        <v>1</v>
      </c>
      <c r="K37" s="19">
        <f t="shared" si="10"/>
        <v>3</v>
      </c>
    </row>
    <row r="38" spans="1:11" ht="14.25" customHeight="1">
      <c r="A38" s="8" t="s">
        <v>202</v>
      </c>
      <c r="B38" s="35">
        <f>SUM(C38:D38)</f>
        <v>2</v>
      </c>
      <c r="C38" s="19">
        <v>2</v>
      </c>
      <c r="D38" s="27">
        <v>0</v>
      </c>
      <c r="E38" s="22">
        <f>SUM(F38,J38,K38)</f>
        <v>14</v>
      </c>
      <c r="F38" s="19">
        <f>SUM(G38:I38)</f>
        <v>13</v>
      </c>
      <c r="G38" s="19">
        <v>4</v>
      </c>
      <c r="H38" s="19">
        <v>5</v>
      </c>
      <c r="I38" s="19">
        <v>4</v>
      </c>
      <c r="J38" s="27">
        <v>0</v>
      </c>
      <c r="K38" s="19">
        <v>1</v>
      </c>
    </row>
    <row r="39" spans="1:11" ht="14.25" customHeight="1">
      <c r="A39" s="8" t="s">
        <v>203</v>
      </c>
      <c r="B39" s="35">
        <f>SUM(C39:D39)</f>
        <v>2</v>
      </c>
      <c r="C39" s="19">
        <v>2</v>
      </c>
      <c r="D39" s="27">
        <v>0</v>
      </c>
      <c r="E39" s="22">
        <f>SUM(F39,J39,K39)</f>
        <v>11</v>
      </c>
      <c r="F39" s="19">
        <f>SUM(G39:I39)</f>
        <v>9</v>
      </c>
      <c r="G39" s="19">
        <v>3</v>
      </c>
      <c r="H39" s="19">
        <v>3</v>
      </c>
      <c r="I39" s="19">
        <v>3</v>
      </c>
      <c r="J39" s="27">
        <v>0</v>
      </c>
      <c r="K39" s="19">
        <v>2</v>
      </c>
    </row>
    <row r="40" spans="1:11" ht="14.25" customHeight="1">
      <c r="A40" s="8" t="s">
        <v>204</v>
      </c>
      <c r="B40" s="35">
        <f>SUM(C40:D40)</f>
        <v>2</v>
      </c>
      <c r="C40" s="19">
        <v>2</v>
      </c>
      <c r="D40" s="27">
        <v>0</v>
      </c>
      <c r="E40" s="22">
        <f>SUM(F40,J40,K40)</f>
        <v>5</v>
      </c>
      <c r="F40" s="19">
        <f>SUM(G40:I40)</f>
        <v>4</v>
      </c>
      <c r="G40" s="19">
        <v>1</v>
      </c>
      <c r="H40" s="19">
        <v>1</v>
      </c>
      <c r="I40" s="19">
        <v>2</v>
      </c>
      <c r="J40" s="19">
        <v>1</v>
      </c>
      <c r="K40" s="19">
        <v>0</v>
      </c>
    </row>
    <row r="41" spans="1:11" ht="14.25" customHeight="1">
      <c r="A41" s="3"/>
      <c r="B41" s="36"/>
      <c r="C41" s="27"/>
      <c r="D41" s="27"/>
      <c r="E41" s="26"/>
      <c r="F41" s="27"/>
      <c r="G41" s="27"/>
      <c r="H41" s="27"/>
      <c r="I41" s="27"/>
      <c r="J41" s="27"/>
      <c r="K41" s="27"/>
    </row>
    <row r="42" spans="1:11" ht="14.25" customHeight="1">
      <c r="A42" s="7" t="s">
        <v>166</v>
      </c>
      <c r="B42" s="35">
        <f>SUM(C42:D42)</f>
        <v>5</v>
      </c>
      <c r="C42" s="19">
        <f>SUM(C43:C45)</f>
        <v>5</v>
      </c>
      <c r="D42" s="19">
        <v>0</v>
      </c>
      <c r="E42" s="22">
        <f>SUM(F42,J42,K42)</f>
        <v>45</v>
      </c>
      <c r="F42" s="19">
        <f aca="true" t="shared" si="11" ref="F42:K42">SUM(F43:F45)</f>
        <v>44</v>
      </c>
      <c r="G42" s="19">
        <f t="shared" si="11"/>
        <v>12</v>
      </c>
      <c r="H42" s="19">
        <f t="shared" si="11"/>
        <v>15</v>
      </c>
      <c r="I42" s="19">
        <f t="shared" si="11"/>
        <v>17</v>
      </c>
      <c r="J42" s="19">
        <f t="shared" si="11"/>
        <v>0</v>
      </c>
      <c r="K42" s="19">
        <f t="shared" si="11"/>
        <v>1</v>
      </c>
    </row>
    <row r="43" spans="1:11" ht="14.25" customHeight="1">
      <c r="A43" s="8" t="s">
        <v>205</v>
      </c>
      <c r="B43" s="35">
        <f>SUM(C43:D43)</f>
        <v>1</v>
      </c>
      <c r="C43" s="19">
        <v>1</v>
      </c>
      <c r="D43" s="25">
        <v>0</v>
      </c>
      <c r="E43" s="22">
        <f>SUM(F43,J43,K43)</f>
        <v>13</v>
      </c>
      <c r="F43" s="19">
        <f>SUM(G43:I43)</f>
        <v>12</v>
      </c>
      <c r="G43" s="19">
        <v>3</v>
      </c>
      <c r="H43" s="19">
        <v>4</v>
      </c>
      <c r="I43" s="19">
        <v>5</v>
      </c>
      <c r="J43" s="27">
        <v>0</v>
      </c>
      <c r="K43" s="23">
        <v>1</v>
      </c>
    </row>
    <row r="44" spans="1:11" ht="14.25" customHeight="1">
      <c r="A44" s="8" t="s">
        <v>206</v>
      </c>
      <c r="B44" s="35">
        <f>SUM(C44:D44)</f>
        <v>3</v>
      </c>
      <c r="C44" s="19">
        <v>3</v>
      </c>
      <c r="D44" s="25">
        <v>0</v>
      </c>
      <c r="E44" s="22">
        <f>SUM(F44,J44,K44)</f>
        <v>24</v>
      </c>
      <c r="F44" s="19">
        <f>SUM(G44:I44)</f>
        <v>24</v>
      </c>
      <c r="G44" s="19">
        <v>7</v>
      </c>
      <c r="H44" s="19">
        <v>8</v>
      </c>
      <c r="I44" s="19">
        <v>9</v>
      </c>
      <c r="J44" s="27">
        <v>0</v>
      </c>
      <c r="K44" s="23">
        <v>0</v>
      </c>
    </row>
    <row r="45" spans="1:11" ht="14.25" customHeight="1">
      <c r="A45" s="8" t="s">
        <v>207</v>
      </c>
      <c r="B45" s="35">
        <f>SUM(C45:D45)</f>
        <v>1</v>
      </c>
      <c r="C45" s="19">
        <v>1</v>
      </c>
      <c r="D45" s="25">
        <v>0</v>
      </c>
      <c r="E45" s="22">
        <f>SUM(F45,J45,K45)</f>
        <v>8</v>
      </c>
      <c r="F45" s="19">
        <f>SUM(G45:I45)</f>
        <v>8</v>
      </c>
      <c r="G45" s="19">
        <v>2</v>
      </c>
      <c r="H45" s="19">
        <v>3</v>
      </c>
      <c r="I45" s="19">
        <v>3</v>
      </c>
      <c r="J45" s="27">
        <v>0</v>
      </c>
      <c r="K45" s="23">
        <v>0</v>
      </c>
    </row>
    <row r="46" spans="1:11" ht="14.25" customHeight="1">
      <c r="A46" s="3"/>
      <c r="B46" s="36"/>
      <c r="C46" s="27"/>
      <c r="D46" s="25"/>
      <c r="E46" s="26"/>
      <c r="F46" s="27"/>
      <c r="G46" s="27"/>
      <c r="H46" s="27"/>
      <c r="I46" s="27"/>
      <c r="J46" s="19"/>
      <c r="K46" s="25"/>
    </row>
    <row r="47" spans="1:11" ht="14.25" customHeight="1">
      <c r="A47" s="7" t="s">
        <v>167</v>
      </c>
      <c r="B47" s="35">
        <f aca="true" t="shared" si="12" ref="B47:B53">SUM(C47:D47)</f>
        <v>10</v>
      </c>
      <c r="C47" s="19">
        <f>SUM(C48:C53)</f>
        <v>10</v>
      </c>
      <c r="D47" s="19">
        <v>0</v>
      </c>
      <c r="E47" s="22">
        <f aca="true" t="shared" si="13" ref="E47:E53">SUM(F47,J47,K47)</f>
        <v>92</v>
      </c>
      <c r="F47" s="19">
        <f aca="true" t="shared" si="14" ref="F47:K47">SUM(F48:F53)</f>
        <v>83</v>
      </c>
      <c r="G47" s="19">
        <f t="shared" si="14"/>
        <v>26</v>
      </c>
      <c r="H47" s="19">
        <f t="shared" si="14"/>
        <v>28</v>
      </c>
      <c r="I47" s="19">
        <f t="shared" si="14"/>
        <v>29</v>
      </c>
      <c r="J47" s="19">
        <f t="shared" si="14"/>
        <v>0</v>
      </c>
      <c r="K47" s="19">
        <f t="shared" si="14"/>
        <v>9</v>
      </c>
    </row>
    <row r="48" spans="1:11" ht="14.25" customHeight="1">
      <c r="A48" s="8" t="s">
        <v>208</v>
      </c>
      <c r="B48" s="35">
        <f t="shared" si="12"/>
        <v>2</v>
      </c>
      <c r="C48" s="19">
        <v>2</v>
      </c>
      <c r="D48" s="27">
        <v>0</v>
      </c>
      <c r="E48" s="22">
        <f t="shared" si="13"/>
        <v>23</v>
      </c>
      <c r="F48" s="19">
        <f aca="true" t="shared" si="15" ref="F48:F53">SUM(G48:I48)</f>
        <v>21</v>
      </c>
      <c r="G48" s="19">
        <v>6</v>
      </c>
      <c r="H48" s="19">
        <v>7</v>
      </c>
      <c r="I48" s="19">
        <v>8</v>
      </c>
      <c r="J48" s="27">
        <v>0</v>
      </c>
      <c r="K48" s="23">
        <v>2</v>
      </c>
    </row>
    <row r="49" spans="1:11" ht="14.25" customHeight="1">
      <c r="A49" s="8" t="s">
        <v>209</v>
      </c>
      <c r="B49" s="35">
        <f t="shared" si="12"/>
        <v>3</v>
      </c>
      <c r="C49" s="19">
        <v>3</v>
      </c>
      <c r="D49" s="27">
        <v>0</v>
      </c>
      <c r="E49" s="22">
        <f t="shared" si="13"/>
        <v>25</v>
      </c>
      <c r="F49" s="19">
        <f t="shared" si="15"/>
        <v>23</v>
      </c>
      <c r="G49" s="19">
        <v>7</v>
      </c>
      <c r="H49" s="19">
        <v>8</v>
      </c>
      <c r="I49" s="19">
        <v>8</v>
      </c>
      <c r="J49" s="27">
        <v>0</v>
      </c>
      <c r="K49" s="23">
        <v>2</v>
      </c>
    </row>
    <row r="50" spans="1:11" ht="14.25" customHeight="1">
      <c r="A50" s="8" t="s">
        <v>210</v>
      </c>
      <c r="B50" s="35">
        <f t="shared" si="12"/>
        <v>1</v>
      </c>
      <c r="C50" s="19">
        <v>1</v>
      </c>
      <c r="D50" s="25">
        <v>0</v>
      </c>
      <c r="E50" s="22">
        <f t="shared" si="13"/>
        <v>4</v>
      </c>
      <c r="F50" s="19">
        <f t="shared" si="15"/>
        <v>3</v>
      </c>
      <c r="G50" s="19">
        <v>1</v>
      </c>
      <c r="H50" s="19">
        <v>1</v>
      </c>
      <c r="I50" s="19">
        <v>1</v>
      </c>
      <c r="J50" s="27">
        <v>0</v>
      </c>
      <c r="K50" s="25">
        <v>1</v>
      </c>
    </row>
    <row r="51" spans="1:11" ht="14.25" customHeight="1">
      <c r="A51" s="8" t="s">
        <v>211</v>
      </c>
      <c r="B51" s="35">
        <f t="shared" si="12"/>
        <v>1</v>
      </c>
      <c r="C51" s="19">
        <v>1</v>
      </c>
      <c r="D51" s="25">
        <v>0</v>
      </c>
      <c r="E51" s="22">
        <f t="shared" si="13"/>
        <v>7</v>
      </c>
      <c r="F51" s="19">
        <f t="shared" si="15"/>
        <v>6</v>
      </c>
      <c r="G51" s="19">
        <v>2</v>
      </c>
      <c r="H51" s="19">
        <v>2</v>
      </c>
      <c r="I51" s="19">
        <v>2</v>
      </c>
      <c r="J51" s="27">
        <v>0</v>
      </c>
      <c r="K51" s="23">
        <v>1</v>
      </c>
    </row>
    <row r="52" spans="1:11" ht="14.25" customHeight="1">
      <c r="A52" s="8" t="s">
        <v>212</v>
      </c>
      <c r="B52" s="35">
        <f t="shared" si="12"/>
        <v>2</v>
      </c>
      <c r="C52" s="19">
        <v>2</v>
      </c>
      <c r="D52" s="25">
        <v>0</v>
      </c>
      <c r="E52" s="22">
        <f t="shared" si="13"/>
        <v>20</v>
      </c>
      <c r="F52" s="19">
        <f t="shared" si="15"/>
        <v>18</v>
      </c>
      <c r="G52" s="19">
        <v>6</v>
      </c>
      <c r="H52" s="19">
        <v>6</v>
      </c>
      <c r="I52" s="19">
        <v>6</v>
      </c>
      <c r="J52" s="27">
        <v>0</v>
      </c>
      <c r="K52" s="25">
        <v>2</v>
      </c>
    </row>
    <row r="53" spans="1:11" ht="14.25" customHeight="1">
      <c r="A53" s="8" t="s">
        <v>213</v>
      </c>
      <c r="B53" s="35">
        <f t="shared" si="12"/>
        <v>1</v>
      </c>
      <c r="C53" s="19">
        <v>1</v>
      </c>
      <c r="D53" s="25">
        <v>0</v>
      </c>
      <c r="E53" s="22">
        <f t="shared" si="13"/>
        <v>13</v>
      </c>
      <c r="F53" s="19">
        <f t="shared" si="15"/>
        <v>12</v>
      </c>
      <c r="G53" s="19">
        <v>4</v>
      </c>
      <c r="H53" s="19">
        <v>4</v>
      </c>
      <c r="I53" s="19">
        <v>4</v>
      </c>
      <c r="J53" s="27">
        <v>0</v>
      </c>
      <c r="K53" s="25">
        <v>1</v>
      </c>
    </row>
    <row r="54" spans="1:11" ht="14.25" customHeight="1">
      <c r="A54" s="3"/>
      <c r="B54" s="35"/>
      <c r="C54" s="27"/>
      <c r="D54" s="25"/>
      <c r="E54" s="26"/>
      <c r="F54" s="27"/>
      <c r="G54" s="27"/>
      <c r="H54" s="27"/>
      <c r="I54" s="27"/>
      <c r="J54" s="27"/>
      <c r="K54" s="25"/>
    </row>
    <row r="55" spans="1:11" ht="14.25" customHeight="1">
      <c r="A55" s="7" t="s">
        <v>168</v>
      </c>
      <c r="B55" s="35">
        <f aca="true" t="shared" si="16" ref="B55:B65">SUM(C55:D55)</f>
        <v>15</v>
      </c>
      <c r="C55" s="19">
        <f>SUM(C56:C65)</f>
        <v>15</v>
      </c>
      <c r="D55" s="19">
        <v>0</v>
      </c>
      <c r="E55" s="22">
        <f aca="true" t="shared" si="17" ref="E55:E65">SUM(F55,J55,K55)</f>
        <v>75</v>
      </c>
      <c r="F55" s="19">
        <f aca="true" t="shared" si="18" ref="F55:K55">SUM(F56:F65)</f>
        <v>68</v>
      </c>
      <c r="G55" s="19">
        <f t="shared" si="18"/>
        <v>22</v>
      </c>
      <c r="H55" s="19">
        <f t="shared" si="18"/>
        <v>23</v>
      </c>
      <c r="I55" s="19">
        <f t="shared" si="18"/>
        <v>23</v>
      </c>
      <c r="J55" s="19">
        <f t="shared" si="18"/>
        <v>0</v>
      </c>
      <c r="K55" s="19">
        <f t="shared" si="18"/>
        <v>7</v>
      </c>
    </row>
    <row r="56" spans="1:11" ht="14.25" customHeight="1">
      <c r="A56" s="8" t="s">
        <v>214</v>
      </c>
      <c r="B56" s="35">
        <f t="shared" si="16"/>
        <v>2</v>
      </c>
      <c r="C56" s="19">
        <v>2</v>
      </c>
      <c r="D56" s="27">
        <v>0</v>
      </c>
      <c r="E56" s="22">
        <f t="shared" si="17"/>
        <v>22</v>
      </c>
      <c r="F56" s="19">
        <f aca="true" t="shared" si="19" ref="F56:F65">SUM(G56:I56)</f>
        <v>20</v>
      </c>
      <c r="G56" s="19">
        <v>6</v>
      </c>
      <c r="H56" s="19">
        <v>7</v>
      </c>
      <c r="I56" s="19">
        <v>7</v>
      </c>
      <c r="J56" s="27">
        <v>0</v>
      </c>
      <c r="K56" s="27">
        <v>2</v>
      </c>
    </row>
    <row r="57" spans="1:11" ht="14.25" customHeight="1">
      <c r="A57" s="8" t="s">
        <v>215</v>
      </c>
      <c r="B57" s="35">
        <f t="shared" si="16"/>
        <v>2</v>
      </c>
      <c r="C57" s="19">
        <v>2</v>
      </c>
      <c r="D57" s="25">
        <v>0</v>
      </c>
      <c r="E57" s="22">
        <f t="shared" si="17"/>
        <v>7</v>
      </c>
      <c r="F57" s="19">
        <f t="shared" si="19"/>
        <v>6</v>
      </c>
      <c r="G57" s="19">
        <v>2</v>
      </c>
      <c r="H57" s="19">
        <v>2</v>
      </c>
      <c r="I57" s="19">
        <v>2</v>
      </c>
      <c r="J57" s="27">
        <v>0</v>
      </c>
      <c r="K57" s="25">
        <v>1</v>
      </c>
    </row>
    <row r="58" spans="1:11" ht="14.25" customHeight="1">
      <c r="A58" s="8" t="s">
        <v>216</v>
      </c>
      <c r="B58" s="35">
        <f t="shared" si="16"/>
        <v>2</v>
      </c>
      <c r="C58" s="19">
        <v>2</v>
      </c>
      <c r="D58" s="25">
        <v>0</v>
      </c>
      <c r="E58" s="22">
        <f t="shared" si="17"/>
        <v>7</v>
      </c>
      <c r="F58" s="19">
        <f t="shared" si="19"/>
        <v>6</v>
      </c>
      <c r="G58" s="19">
        <v>2</v>
      </c>
      <c r="H58" s="19">
        <v>2</v>
      </c>
      <c r="I58" s="19">
        <v>2</v>
      </c>
      <c r="J58" s="27">
        <v>0</v>
      </c>
      <c r="K58" s="25">
        <v>1</v>
      </c>
    </row>
    <row r="59" spans="1:11" ht="14.25" customHeight="1">
      <c r="A59" s="8" t="s">
        <v>217</v>
      </c>
      <c r="B59" s="35">
        <f t="shared" si="16"/>
        <v>1</v>
      </c>
      <c r="C59" s="19">
        <v>1</v>
      </c>
      <c r="D59" s="25">
        <v>0</v>
      </c>
      <c r="E59" s="22">
        <f t="shared" si="17"/>
        <v>3</v>
      </c>
      <c r="F59" s="19">
        <f t="shared" si="19"/>
        <v>3</v>
      </c>
      <c r="G59" s="19">
        <v>1</v>
      </c>
      <c r="H59" s="19">
        <v>1</v>
      </c>
      <c r="I59" s="19">
        <v>1</v>
      </c>
      <c r="J59" s="27">
        <v>0</v>
      </c>
      <c r="K59" s="25">
        <v>0</v>
      </c>
    </row>
    <row r="60" spans="1:11" ht="14.25" customHeight="1">
      <c r="A60" s="8" t="s">
        <v>218</v>
      </c>
      <c r="B60" s="35">
        <f t="shared" si="16"/>
        <v>1</v>
      </c>
      <c r="C60" s="19">
        <v>1</v>
      </c>
      <c r="D60" s="25">
        <v>0</v>
      </c>
      <c r="E60" s="22">
        <f t="shared" si="17"/>
        <v>3</v>
      </c>
      <c r="F60" s="19">
        <f t="shared" si="19"/>
        <v>3</v>
      </c>
      <c r="G60" s="19">
        <v>1</v>
      </c>
      <c r="H60" s="19">
        <v>1</v>
      </c>
      <c r="I60" s="19">
        <v>1</v>
      </c>
      <c r="J60" s="27">
        <v>0</v>
      </c>
      <c r="K60" s="25">
        <v>0</v>
      </c>
    </row>
    <row r="61" spans="1:11" ht="14.25" customHeight="1">
      <c r="A61" s="8" t="s">
        <v>219</v>
      </c>
      <c r="B61" s="35">
        <f t="shared" si="16"/>
        <v>1</v>
      </c>
      <c r="C61" s="19">
        <v>1</v>
      </c>
      <c r="D61" s="25">
        <v>0</v>
      </c>
      <c r="E61" s="22">
        <f t="shared" si="17"/>
        <v>7</v>
      </c>
      <c r="F61" s="19">
        <f t="shared" si="19"/>
        <v>6</v>
      </c>
      <c r="G61" s="19">
        <v>2</v>
      </c>
      <c r="H61" s="19">
        <v>2</v>
      </c>
      <c r="I61" s="19">
        <v>2</v>
      </c>
      <c r="J61" s="27">
        <v>0</v>
      </c>
      <c r="K61" s="25">
        <v>1</v>
      </c>
    </row>
    <row r="62" spans="1:11" ht="14.25" customHeight="1">
      <c r="A62" s="8" t="s">
        <v>220</v>
      </c>
      <c r="B62" s="35">
        <f t="shared" si="16"/>
        <v>1</v>
      </c>
      <c r="C62" s="19">
        <v>1</v>
      </c>
      <c r="D62" s="25">
        <v>0</v>
      </c>
      <c r="E62" s="22">
        <f t="shared" si="17"/>
        <v>6</v>
      </c>
      <c r="F62" s="19">
        <f t="shared" si="19"/>
        <v>6</v>
      </c>
      <c r="G62" s="19">
        <v>2</v>
      </c>
      <c r="H62" s="19">
        <v>2</v>
      </c>
      <c r="I62" s="19">
        <v>2</v>
      </c>
      <c r="J62" s="19">
        <v>0</v>
      </c>
      <c r="K62" s="25">
        <v>0</v>
      </c>
    </row>
    <row r="63" spans="1:11" ht="14.25" customHeight="1">
      <c r="A63" s="8" t="s">
        <v>221</v>
      </c>
      <c r="B63" s="35">
        <f t="shared" si="16"/>
        <v>2</v>
      </c>
      <c r="C63" s="19">
        <v>2</v>
      </c>
      <c r="D63" s="25">
        <v>0</v>
      </c>
      <c r="E63" s="22">
        <f t="shared" si="17"/>
        <v>10</v>
      </c>
      <c r="F63" s="19">
        <f t="shared" si="19"/>
        <v>9</v>
      </c>
      <c r="G63" s="19">
        <v>3</v>
      </c>
      <c r="H63" s="19">
        <v>3</v>
      </c>
      <c r="I63" s="19">
        <v>3</v>
      </c>
      <c r="J63" s="27">
        <v>0</v>
      </c>
      <c r="K63" s="25">
        <v>1</v>
      </c>
    </row>
    <row r="64" spans="1:11" ht="14.25" customHeight="1">
      <c r="A64" s="8" t="s">
        <v>222</v>
      </c>
      <c r="B64" s="35">
        <f t="shared" si="16"/>
        <v>1</v>
      </c>
      <c r="C64" s="19">
        <v>1</v>
      </c>
      <c r="D64" s="25">
        <v>0</v>
      </c>
      <c r="E64" s="22">
        <f t="shared" si="17"/>
        <v>3</v>
      </c>
      <c r="F64" s="19">
        <f t="shared" si="19"/>
        <v>3</v>
      </c>
      <c r="G64" s="19">
        <v>1</v>
      </c>
      <c r="H64" s="19">
        <v>1</v>
      </c>
      <c r="I64" s="19">
        <v>1</v>
      </c>
      <c r="J64" s="27">
        <v>0</v>
      </c>
      <c r="K64" s="23">
        <v>0</v>
      </c>
    </row>
    <row r="65" spans="1:11" ht="14.25" customHeight="1">
      <c r="A65" s="8" t="s">
        <v>223</v>
      </c>
      <c r="B65" s="35">
        <f t="shared" si="16"/>
        <v>2</v>
      </c>
      <c r="C65" s="19">
        <v>2</v>
      </c>
      <c r="D65" s="25">
        <v>0</v>
      </c>
      <c r="E65" s="22">
        <f t="shared" si="17"/>
        <v>7</v>
      </c>
      <c r="F65" s="19">
        <f t="shared" si="19"/>
        <v>6</v>
      </c>
      <c r="G65" s="19">
        <v>2</v>
      </c>
      <c r="H65" s="19">
        <v>2</v>
      </c>
      <c r="I65" s="19">
        <v>2</v>
      </c>
      <c r="J65" s="27">
        <v>0</v>
      </c>
      <c r="K65" s="25">
        <v>1</v>
      </c>
    </row>
    <row r="66" spans="1:11" ht="14.25" customHeight="1">
      <c r="A66" s="3"/>
      <c r="B66" s="36"/>
      <c r="C66" s="27"/>
      <c r="D66" s="25"/>
      <c r="E66" s="26"/>
      <c r="F66" s="27"/>
      <c r="G66" s="27"/>
      <c r="H66" s="27"/>
      <c r="I66" s="27"/>
      <c r="J66" s="27"/>
      <c r="K66" s="25"/>
    </row>
    <row r="67" spans="1:11" ht="14.25" customHeight="1">
      <c r="A67" s="7" t="s">
        <v>169</v>
      </c>
      <c r="B67" s="35">
        <f>SUM(C67:D67)</f>
        <v>11</v>
      </c>
      <c r="C67" s="19">
        <f>SUM(C68:C70)</f>
        <v>11</v>
      </c>
      <c r="D67" s="19">
        <v>0</v>
      </c>
      <c r="E67" s="22">
        <f>SUM(F67,J67,K67)</f>
        <v>40</v>
      </c>
      <c r="F67" s="19">
        <f aca="true" t="shared" si="20" ref="F67:K67">SUM(F68:F70)</f>
        <v>34</v>
      </c>
      <c r="G67" s="19">
        <f t="shared" si="20"/>
        <v>11</v>
      </c>
      <c r="H67" s="19">
        <f t="shared" si="20"/>
        <v>11</v>
      </c>
      <c r="I67" s="19">
        <f t="shared" si="20"/>
        <v>12</v>
      </c>
      <c r="J67" s="19">
        <f t="shared" si="20"/>
        <v>2</v>
      </c>
      <c r="K67" s="19">
        <f t="shared" si="20"/>
        <v>4</v>
      </c>
    </row>
    <row r="68" spans="1:11" ht="14.25" customHeight="1">
      <c r="A68" s="8" t="s">
        <v>224</v>
      </c>
      <c r="B68" s="35">
        <f>SUM(C68:D68)</f>
        <v>5</v>
      </c>
      <c r="C68" s="19">
        <v>5</v>
      </c>
      <c r="D68" s="25">
        <v>0</v>
      </c>
      <c r="E68" s="22">
        <f>SUM(F68,J68,K68)</f>
        <v>21</v>
      </c>
      <c r="F68" s="19">
        <f>SUM(G68:I68)</f>
        <v>18</v>
      </c>
      <c r="G68" s="19">
        <v>6</v>
      </c>
      <c r="H68" s="19">
        <v>6</v>
      </c>
      <c r="I68" s="19">
        <v>6</v>
      </c>
      <c r="J68" s="23">
        <v>1</v>
      </c>
      <c r="K68" s="23">
        <v>2</v>
      </c>
    </row>
    <row r="69" spans="1:11" ht="14.25" customHeight="1">
      <c r="A69" s="8" t="s">
        <v>225</v>
      </c>
      <c r="B69" s="35">
        <f>SUM(C69:D69)</f>
        <v>4</v>
      </c>
      <c r="C69" s="19">
        <v>4</v>
      </c>
      <c r="D69" s="25">
        <v>0</v>
      </c>
      <c r="E69" s="22">
        <f>SUM(F69,J69,K69)</f>
        <v>12</v>
      </c>
      <c r="F69" s="19">
        <f>SUM(G69:I69)</f>
        <v>9</v>
      </c>
      <c r="G69" s="19">
        <v>3</v>
      </c>
      <c r="H69" s="19">
        <v>3</v>
      </c>
      <c r="I69" s="19">
        <v>3</v>
      </c>
      <c r="J69" s="23">
        <v>1</v>
      </c>
      <c r="K69" s="25">
        <v>2</v>
      </c>
    </row>
    <row r="70" spans="1:11" ht="14.25" customHeight="1">
      <c r="A70" s="13" t="s">
        <v>226</v>
      </c>
      <c r="B70" s="37">
        <f>SUM(C70:D70)</f>
        <v>2</v>
      </c>
      <c r="C70" s="20">
        <v>2</v>
      </c>
      <c r="D70" s="34">
        <v>0</v>
      </c>
      <c r="E70" s="29">
        <f>SUM(F70,J70,K70)</f>
        <v>7</v>
      </c>
      <c r="F70" s="20">
        <f>SUM(G70:I70)</f>
        <v>7</v>
      </c>
      <c r="G70" s="20">
        <v>2</v>
      </c>
      <c r="H70" s="20">
        <v>2</v>
      </c>
      <c r="I70" s="20">
        <v>3</v>
      </c>
      <c r="J70" s="34">
        <v>0</v>
      </c>
      <c r="K70" s="34">
        <v>0</v>
      </c>
    </row>
  </sheetData>
  <mergeCells count="8">
    <mergeCell ref="J1:K1"/>
    <mergeCell ref="E2:K2"/>
    <mergeCell ref="B2:D2"/>
    <mergeCell ref="F3:I3"/>
    <mergeCell ref="B3:B4"/>
    <mergeCell ref="C3:C4"/>
    <mergeCell ref="D3:D4"/>
    <mergeCell ref="E3:E4"/>
  </mergeCells>
  <printOptions/>
  <pageMargins left="1.22" right="1.15" top="0.71" bottom="0.86" header="0.5118110236220472" footer="0.5118110236220472"/>
  <pageSetup orientation="portrait" paperSize="9" scale="80" r:id="rId1"/>
  <ignoredErrors>
    <ignoredError sqref="E5:E70" formula="1"/>
    <ignoredError sqref="F6:F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workbookViewId="0" topLeftCell="A1">
      <selection activeCell="A94" sqref="A94"/>
    </sheetView>
  </sheetViews>
  <sheetFormatPr defaultColWidth="8.66015625" defaultRowHeight="18"/>
  <cols>
    <col min="1" max="1" width="11" style="0" customWidth="1"/>
    <col min="2" max="4" width="6.16015625" style="0" customWidth="1"/>
    <col min="5" max="13" width="5.08203125" style="0" customWidth="1"/>
  </cols>
  <sheetData>
    <row r="1" spans="1:13" ht="17.25" customHeight="1">
      <c r="A1" s="15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 t="s">
        <v>1</v>
      </c>
    </row>
    <row r="2" spans="1:13" ht="16.5" customHeight="1">
      <c r="A2" s="90" t="s">
        <v>150</v>
      </c>
      <c r="B2" s="88" t="s">
        <v>151</v>
      </c>
      <c r="C2" s="89"/>
      <c r="D2" s="92"/>
      <c r="E2" s="88" t="s">
        <v>152</v>
      </c>
      <c r="F2" s="89"/>
      <c r="G2" s="92"/>
      <c r="H2" s="88" t="s">
        <v>153</v>
      </c>
      <c r="I2" s="89"/>
      <c r="J2" s="92"/>
      <c r="K2" s="88" t="s">
        <v>154</v>
      </c>
      <c r="L2" s="89"/>
      <c r="M2" s="89"/>
    </row>
    <row r="3" spans="1:13" ht="16.5" customHeight="1">
      <c r="A3" s="91"/>
      <c r="B3" s="56" t="s">
        <v>227</v>
      </c>
      <c r="C3" s="56" t="s">
        <v>228</v>
      </c>
      <c r="D3" s="56" t="s">
        <v>229</v>
      </c>
      <c r="E3" s="56" t="s">
        <v>131</v>
      </c>
      <c r="F3" s="56" t="s">
        <v>155</v>
      </c>
      <c r="G3" s="56" t="s">
        <v>156</v>
      </c>
      <c r="H3" s="56" t="s">
        <v>131</v>
      </c>
      <c r="I3" s="56" t="s">
        <v>155</v>
      </c>
      <c r="J3" s="56" t="s">
        <v>156</v>
      </c>
      <c r="K3" s="56" t="s">
        <v>131</v>
      </c>
      <c r="L3" s="57" t="s">
        <v>155</v>
      </c>
      <c r="M3" s="56" t="s">
        <v>157</v>
      </c>
    </row>
    <row r="4" spans="1:13" ht="16.5" customHeight="1">
      <c r="A4" s="7" t="s">
        <v>182</v>
      </c>
      <c r="B4" s="38">
        <f>B9+B20+B25+B29+B36+B41+B46+B54+B66</f>
        <v>39165</v>
      </c>
      <c r="C4" s="39">
        <f>C9+C20+C25+C29+C36+C41+C46+C54+C66</f>
        <v>19782</v>
      </c>
      <c r="D4" s="39">
        <f>D9+D20+D25+D29+D36+D41+D46+D54+D66</f>
        <v>19383</v>
      </c>
      <c r="E4" s="40">
        <f>SUM(F4:G4)</f>
        <v>12456</v>
      </c>
      <c r="F4" s="41">
        <f>F9+F20+F25+F29+F36+F41+F46+F54+F66</f>
        <v>6347</v>
      </c>
      <c r="G4" s="41">
        <f>G9+G20+G25+G29+G36+G41+G46+G54+G66</f>
        <v>6109</v>
      </c>
      <c r="H4" s="41">
        <f>SUM(I4:J4)</f>
        <v>13037</v>
      </c>
      <c r="I4" s="41">
        <f>I9+I20+I25+I29+I36+I41+I46+I54+I66</f>
        <v>6552</v>
      </c>
      <c r="J4" s="41">
        <f>J9+J20+J25+J29+J36+J41+J46+J54+J66</f>
        <v>6485</v>
      </c>
      <c r="K4" s="41">
        <f>SUM(L4:M4)</f>
        <v>13672</v>
      </c>
      <c r="L4" s="41">
        <f>L9+L20+L25+L29+L36+L41+L46+L54+L66</f>
        <v>6883</v>
      </c>
      <c r="M4" s="41">
        <f>M9+M20+M25+M29+M36+M41+M46+M54+M66</f>
        <v>6789</v>
      </c>
    </row>
    <row r="5" spans="1:13" ht="16.5" customHeight="1">
      <c r="A5" s="7" t="s">
        <v>158</v>
      </c>
      <c r="B5" s="38">
        <f>C5+D5</f>
        <v>505</v>
      </c>
      <c r="C5" s="39">
        <f aca="true" t="shared" si="0" ref="C5:D7">F5+I5+L5</f>
        <v>254</v>
      </c>
      <c r="D5" s="39">
        <f t="shared" si="0"/>
        <v>251</v>
      </c>
      <c r="E5" s="38">
        <f>SUM(F5:G5)</f>
        <v>171</v>
      </c>
      <c r="F5" s="42">
        <v>87</v>
      </c>
      <c r="G5" s="42">
        <v>84</v>
      </c>
      <c r="H5" s="42">
        <f>SUM(I5:J5)</f>
        <v>169</v>
      </c>
      <c r="I5" s="42">
        <v>85</v>
      </c>
      <c r="J5" s="42">
        <v>84</v>
      </c>
      <c r="K5" s="42">
        <f>SUM(L5:M5)</f>
        <v>165</v>
      </c>
      <c r="L5" s="43">
        <v>82</v>
      </c>
      <c r="M5" s="43">
        <v>83</v>
      </c>
    </row>
    <row r="6" spans="1:13" ht="16.5" customHeight="1">
      <c r="A6" s="7" t="s">
        <v>159</v>
      </c>
      <c r="B6" s="38">
        <f>C6+D6</f>
        <v>37651</v>
      </c>
      <c r="C6" s="39">
        <f t="shared" si="0"/>
        <v>18987</v>
      </c>
      <c r="D6" s="39">
        <f t="shared" si="0"/>
        <v>18664</v>
      </c>
      <c r="E6" s="38">
        <f>SUM(F6:G6)</f>
        <v>11930</v>
      </c>
      <c r="F6" s="42">
        <f>F4-F5-F7</f>
        <v>6074</v>
      </c>
      <c r="G6" s="42">
        <f>G4-G5-G7</f>
        <v>5856</v>
      </c>
      <c r="H6" s="42">
        <f>SUM(I6:J6)</f>
        <v>12538</v>
      </c>
      <c r="I6" s="42">
        <f>I4-I5-I7</f>
        <v>6293</v>
      </c>
      <c r="J6" s="42">
        <f>J4-J5-J7</f>
        <v>6245</v>
      </c>
      <c r="K6" s="42">
        <f>SUM(L6:M6)</f>
        <v>13183</v>
      </c>
      <c r="L6" s="42">
        <f>L4-L5-L7</f>
        <v>6620</v>
      </c>
      <c r="M6" s="42">
        <f>M4-M5-M7</f>
        <v>6563</v>
      </c>
    </row>
    <row r="7" spans="1:13" ht="16.5" customHeight="1">
      <c r="A7" s="7" t="s">
        <v>160</v>
      </c>
      <c r="B7" s="38">
        <f>C7+D7</f>
        <v>1009</v>
      </c>
      <c r="C7" s="39">
        <f t="shared" si="0"/>
        <v>541</v>
      </c>
      <c r="D7" s="39">
        <f t="shared" si="0"/>
        <v>468</v>
      </c>
      <c r="E7" s="38">
        <f>SUM(F7:G7)</f>
        <v>355</v>
      </c>
      <c r="F7" s="42">
        <v>186</v>
      </c>
      <c r="G7" s="42">
        <v>169</v>
      </c>
      <c r="H7" s="42">
        <f>SUM(I7:J7)</f>
        <v>330</v>
      </c>
      <c r="I7" s="42">
        <v>174</v>
      </c>
      <c r="J7" s="42">
        <v>156</v>
      </c>
      <c r="K7" s="42">
        <f>SUM(L7:M7)</f>
        <v>324</v>
      </c>
      <c r="L7" s="43">
        <v>181</v>
      </c>
      <c r="M7" s="43">
        <v>143</v>
      </c>
    </row>
    <row r="8" spans="1:13" ht="14.25" customHeight="1">
      <c r="A8" s="3"/>
      <c r="B8" s="36"/>
      <c r="C8" s="44"/>
      <c r="D8" s="44"/>
      <c r="E8" s="36"/>
      <c r="F8" s="45"/>
      <c r="G8" s="45"/>
      <c r="H8" s="45"/>
      <c r="I8" s="45"/>
      <c r="J8" s="45"/>
      <c r="K8" s="45"/>
      <c r="L8" s="45"/>
      <c r="M8" s="45"/>
    </row>
    <row r="9" spans="1:13" ht="14.25" customHeight="1">
      <c r="A9" s="7" t="s">
        <v>161</v>
      </c>
      <c r="B9" s="38">
        <f>SUM(B10:B18)</f>
        <v>26437</v>
      </c>
      <c r="C9" s="42">
        <f>SUM(C10:C18)</f>
        <v>13359</v>
      </c>
      <c r="D9" s="42">
        <f>SUM(D10:D18)</f>
        <v>13078</v>
      </c>
      <c r="E9" s="38">
        <f aca="true" t="shared" si="1" ref="E9:E18">SUM(F9:G9)</f>
        <v>8475</v>
      </c>
      <c r="F9" s="42">
        <f>SUM(F10:F18)</f>
        <v>4309</v>
      </c>
      <c r="G9" s="42">
        <f>SUM(G10:G18)</f>
        <v>4166</v>
      </c>
      <c r="H9" s="42">
        <f aca="true" t="shared" si="2" ref="H9:H18">SUM(I9:J9)</f>
        <v>8787</v>
      </c>
      <c r="I9" s="42">
        <f>SUM(I10:I18)</f>
        <v>4449</v>
      </c>
      <c r="J9" s="42">
        <f>SUM(J10:J18)</f>
        <v>4338</v>
      </c>
      <c r="K9" s="42">
        <f aca="true" t="shared" si="3" ref="K9:K18">SUM(L9:M9)</f>
        <v>9175</v>
      </c>
      <c r="L9" s="42">
        <f>SUM(L10:L18)</f>
        <v>4601</v>
      </c>
      <c r="M9" s="42">
        <f>SUM(M10:M18)</f>
        <v>4574</v>
      </c>
    </row>
    <row r="10" spans="1:13" ht="14.25" customHeight="1">
      <c r="A10" s="8" t="s">
        <v>183</v>
      </c>
      <c r="B10" s="38">
        <f aca="true" t="shared" si="4" ref="B10:B18">C10+D10</f>
        <v>10413</v>
      </c>
      <c r="C10" s="39">
        <f aca="true" t="shared" si="5" ref="C10:C18">F10+I10+L10</f>
        <v>5266</v>
      </c>
      <c r="D10" s="39">
        <f aca="true" t="shared" si="6" ref="D10:D18">G10+J10+M10</f>
        <v>5147</v>
      </c>
      <c r="E10" s="38">
        <f t="shared" si="1"/>
        <v>3331</v>
      </c>
      <c r="F10" s="42">
        <v>1706</v>
      </c>
      <c r="G10" s="42">
        <v>1625</v>
      </c>
      <c r="H10" s="42">
        <f t="shared" si="2"/>
        <v>3461</v>
      </c>
      <c r="I10" s="42">
        <v>1736</v>
      </c>
      <c r="J10" s="42">
        <v>1725</v>
      </c>
      <c r="K10" s="42">
        <f t="shared" si="3"/>
        <v>3621</v>
      </c>
      <c r="L10" s="42">
        <v>1824</v>
      </c>
      <c r="M10" s="42">
        <v>1797</v>
      </c>
    </row>
    <row r="11" spans="1:13" ht="14.25" customHeight="1">
      <c r="A11" s="8" t="s">
        <v>184</v>
      </c>
      <c r="B11" s="38">
        <f t="shared" si="4"/>
        <v>4492</v>
      </c>
      <c r="C11" s="39">
        <f t="shared" si="5"/>
        <v>2283</v>
      </c>
      <c r="D11" s="39">
        <f t="shared" si="6"/>
        <v>2209</v>
      </c>
      <c r="E11" s="38">
        <f t="shared" si="1"/>
        <v>1478</v>
      </c>
      <c r="F11" s="42">
        <v>734</v>
      </c>
      <c r="G11" s="42">
        <v>744</v>
      </c>
      <c r="H11" s="42">
        <f t="shared" si="2"/>
        <v>1517</v>
      </c>
      <c r="I11" s="42">
        <v>772</v>
      </c>
      <c r="J11" s="42">
        <v>745</v>
      </c>
      <c r="K11" s="42">
        <f t="shared" si="3"/>
        <v>1497</v>
      </c>
      <c r="L11" s="42">
        <v>777</v>
      </c>
      <c r="M11" s="42">
        <v>720</v>
      </c>
    </row>
    <row r="12" spans="1:13" ht="14.25" customHeight="1">
      <c r="A12" s="8" t="s">
        <v>185</v>
      </c>
      <c r="B12" s="38">
        <f t="shared" si="4"/>
        <v>4047</v>
      </c>
      <c r="C12" s="39">
        <f t="shared" si="5"/>
        <v>2024</v>
      </c>
      <c r="D12" s="39">
        <f t="shared" si="6"/>
        <v>2023</v>
      </c>
      <c r="E12" s="38">
        <f t="shared" si="1"/>
        <v>1243</v>
      </c>
      <c r="F12" s="42">
        <v>626</v>
      </c>
      <c r="G12" s="42">
        <v>617</v>
      </c>
      <c r="H12" s="42">
        <f t="shared" si="2"/>
        <v>1345</v>
      </c>
      <c r="I12" s="42">
        <v>692</v>
      </c>
      <c r="J12" s="42">
        <v>653</v>
      </c>
      <c r="K12" s="42">
        <f t="shared" si="3"/>
        <v>1459</v>
      </c>
      <c r="L12" s="42">
        <v>706</v>
      </c>
      <c r="M12" s="42">
        <v>753</v>
      </c>
    </row>
    <row r="13" spans="1:13" ht="14.25" customHeight="1">
      <c r="A13" s="8" t="s">
        <v>186</v>
      </c>
      <c r="B13" s="38">
        <f t="shared" si="4"/>
        <v>1414</v>
      </c>
      <c r="C13" s="39">
        <f t="shared" si="5"/>
        <v>702</v>
      </c>
      <c r="D13" s="39">
        <f t="shared" si="6"/>
        <v>712</v>
      </c>
      <c r="E13" s="38">
        <f t="shared" si="1"/>
        <v>502</v>
      </c>
      <c r="F13" s="42">
        <v>265</v>
      </c>
      <c r="G13" s="42">
        <v>237</v>
      </c>
      <c r="H13" s="42">
        <f t="shared" si="2"/>
        <v>449</v>
      </c>
      <c r="I13" s="42">
        <v>217</v>
      </c>
      <c r="J13" s="42">
        <v>232</v>
      </c>
      <c r="K13" s="42">
        <f t="shared" si="3"/>
        <v>463</v>
      </c>
      <c r="L13" s="42">
        <v>220</v>
      </c>
      <c r="M13" s="42">
        <v>243</v>
      </c>
    </row>
    <row r="14" spans="1:13" ht="14.25" customHeight="1">
      <c r="A14" s="8" t="s">
        <v>187</v>
      </c>
      <c r="B14" s="38">
        <f t="shared" si="4"/>
        <v>1456</v>
      </c>
      <c r="C14" s="39">
        <f t="shared" si="5"/>
        <v>743</v>
      </c>
      <c r="D14" s="39">
        <f t="shared" si="6"/>
        <v>713</v>
      </c>
      <c r="E14" s="38">
        <f t="shared" si="1"/>
        <v>470</v>
      </c>
      <c r="F14" s="42">
        <v>230</v>
      </c>
      <c r="G14" s="42">
        <v>240</v>
      </c>
      <c r="H14" s="42">
        <f t="shared" si="2"/>
        <v>496</v>
      </c>
      <c r="I14" s="42">
        <v>239</v>
      </c>
      <c r="J14" s="42">
        <v>257</v>
      </c>
      <c r="K14" s="42">
        <f t="shared" si="3"/>
        <v>490</v>
      </c>
      <c r="L14" s="42">
        <v>274</v>
      </c>
      <c r="M14" s="42">
        <v>216</v>
      </c>
    </row>
    <row r="15" spans="1:13" ht="14.25" customHeight="1">
      <c r="A15" s="8" t="s">
        <v>188</v>
      </c>
      <c r="B15" s="38">
        <f t="shared" si="4"/>
        <v>1968</v>
      </c>
      <c r="C15" s="39">
        <f t="shared" si="5"/>
        <v>1003</v>
      </c>
      <c r="D15" s="39">
        <f t="shared" si="6"/>
        <v>965</v>
      </c>
      <c r="E15" s="38">
        <f t="shared" si="1"/>
        <v>606</v>
      </c>
      <c r="F15" s="42">
        <v>329</v>
      </c>
      <c r="G15" s="42">
        <v>277</v>
      </c>
      <c r="H15" s="42">
        <f t="shared" si="2"/>
        <v>662</v>
      </c>
      <c r="I15" s="42">
        <v>337</v>
      </c>
      <c r="J15" s="42">
        <v>325</v>
      </c>
      <c r="K15" s="42">
        <f t="shared" si="3"/>
        <v>700</v>
      </c>
      <c r="L15" s="42">
        <v>337</v>
      </c>
      <c r="M15" s="42">
        <v>363</v>
      </c>
    </row>
    <row r="16" spans="1:13" ht="14.25" customHeight="1">
      <c r="A16" s="8" t="s">
        <v>189</v>
      </c>
      <c r="B16" s="38">
        <f t="shared" si="4"/>
        <v>775</v>
      </c>
      <c r="C16" s="39">
        <f t="shared" si="5"/>
        <v>395</v>
      </c>
      <c r="D16" s="39">
        <f t="shared" si="6"/>
        <v>380</v>
      </c>
      <c r="E16" s="38">
        <f t="shared" si="1"/>
        <v>264</v>
      </c>
      <c r="F16" s="42">
        <v>128</v>
      </c>
      <c r="G16" s="42">
        <v>136</v>
      </c>
      <c r="H16" s="42">
        <f t="shared" si="2"/>
        <v>250</v>
      </c>
      <c r="I16" s="42">
        <v>127</v>
      </c>
      <c r="J16" s="42">
        <v>123</v>
      </c>
      <c r="K16" s="42">
        <f t="shared" si="3"/>
        <v>261</v>
      </c>
      <c r="L16" s="42">
        <v>140</v>
      </c>
      <c r="M16" s="42">
        <v>121</v>
      </c>
    </row>
    <row r="17" spans="1:13" ht="14.25" customHeight="1">
      <c r="A17" s="8" t="s">
        <v>190</v>
      </c>
      <c r="B17" s="38">
        <f t="shared" si="4"/>
        <v>1076</v>
      </c>
      <c r="C17" s="39">
        <f t="shared" si="5"/>
        <v>549</v>
      </c>
      <c r="D17" s="39">
        <f t="shared" si="6"/>
        <v>527</v>
      </c>
      <c r="E17" s="38">
        <f t="shared" si="1"/>
        <v>321</v>
      </c>
      <c r="F17" s="42">
        <v>166</v>
      </c>
      <c r="G17" s="42">
        <v>155</v>
      </c>
      <c r="H17" s="42">
        <f t="shared" si="2"/>
        <v>362</v>
      </c>
      <c r="I17" s="42">
        <v>193</v>
      </c>
      <c r="J17" s="42">
        <v>169</v>
      </c>
      <c r="K17" s="42">
        <f t="shared" si="3"/>
        <v>393</v>
      </c>
      <c r="L17" s="42">
        <v>190</v>
      </c>
      <c r="M17" s="42">
        <v>203</v>
      </c>
    </row>
    <row r="18" spans="1:13" ht="14.25" customHeight="1">
      <c r="A18" s="8" t="s">
        <v>191</v>
      </c>
      <c r="B18" s="38">
        <f t="shared" si="4"/>
        <v>796</v>
      </c>
      <c r="C18" s="39">
        <f t="shared" si="5"/>
        <v>394</v>
      </c>
      <c r="D18" s="39">
        <f t="shared" si="6"/>
        <v>402</v>
      </c>
      <c r="E18" s="38">
        <f t="shared" si="1"/>
        <v>260</v>
      </c>
      <c r="F18" s="42">
        <v>125</v>
      </c>
      <c r="G18" s="42">
        <v>135</v>
      </c>
      <c r="H18" s="42">
        <f t="shared" si="2"/>
        <v>245</v>
      </c>
      <c r="I18" s="42">
        <v>136</v>
      </c>
      <c r="J18" s="42">
        <v>109</v>
      </c>
      <c r="K18" s="42">
        <f t="shared" si="3"/>
        <v>291</v>
      </c>
      <c r="L18" s="42">
        <v>133</v>
      </c>
      <c r="M18" s="42">
        <v>158</v>
      </c>
    </row>
    <row r="19" spans="1:13" ht="14.25" customHeight="1">
      <c r="A19" s="3"/>
      <c r="B19" s="36"/>
      <c r="C19" s="44"/>
      <c r="D19" s="44"/>
      <c r="E19" s="36"/>
      <c r="F19" s="45"/>
      <c r="G19" s="45"/>
      <c r="H19" s="45"/>
      <c r="I19" s="45" t="s">
        <v>148</v>
      </c>
      <c r="J19" s="45"/>
      <c r="K19" s="45"/>
      <c r="L19" s="45"/>
      <c r="M19" s="45"/>
    </row>
    <row r="20" spans="1:13" ht="14.25" customHeight="1">
      <c r="A20" s="7" t="s">
        <v>162</v>
      </c>
      <c r="B20" s="38">
        <f>SUM(B21:B23)</f>
        <v>2595</v>
      </c>
      <c r="C20" s="42">
        <f>SUM(C21:C23)</f>
        <v>1308</v>
      </c>
      <c r="D20" s="42">
        <f>SUM(D21:D23)</f>
        <v>1287</v>
      </c>
      <c r="E20" s="38">
        <f>SUM(F20:G20)</f>
        <v>841</v>
      </c>
      <c r="F20" s="42">
        <f>SUM(F21:F23)</f>
        <v>422</v>
      </c>
      <c r="G20" s="42">
        <f>SUM(G21:G23)</f>
        <v>419</v>
      </c>
      <c r="H20" s="42">
        <f>SUM(I20:J20)</f>
        <v>864</v>
      </c>
      <c r="I20" s="42">
        <f>SUM(I21:I23)</f>
        <v>444</v>
      </c>
      <c r="J20" s="42">
        <f>SUM(J21:J23)</f>
        <v>420</v>
      </c>
      <c r="K20" s="42">
        <f>SUM(L20:M20)</f>
        <v>890</v>
      </c>
      <c r="L20" s="42">
        <f>SUM(L21:L23)</f>
        <v>442</v>
      </c>
      <c r="M20" s="42">
        <f>SUM(M21:M23)</f>
        <v>448</v>
      </c>
    </row>
    <row r="21" spans="1:13" ht="14.25" customHeight="1">
      <c r="A21" s="8" t="s">
        <v>192</v>
      </c>
      <c r="B21" s="38">
        <f>C21+D21</f>
        <v>1028</v>
      </c>
      <c r="C21" s="39">
        <f aca="true" t="shared" si="7" ref="C21:D23">F21+I21+L21</f>
        <v>509</v>
      </c>
      <c r="D21" s="39">
        <f t="shared" si="7"/>
        <v>519</v>
      </c>
      <c r="E21" s="38">
        <f>SUM(F21:G21)</f>
        <v>357</v>
      </c>
      <c r="F21" s="42">
        <v>182</v>
      </c>
      <c r="G21" s="42">
        <v>175</v>
      </c>
      <c r="H21" s="42">
        <f>SUM(I21:J21)</f>
        <v>323</v>
      </c>
      <c r="I21" s="42">
        <v>152</v>
      </c>
      <c r="J21" s="42">
        <v>171</v>
      </c>
      <c r="K21" s="42">
        <f>SUM(L21:M21)</f>
        <v>348</v>
      </c>
      <c r="L21" s="43">
        <v>175</v>
      </c>
      <c r="M21" s="43">
        <v>173</v>
      </c>
    </row>
    <row r="22" spans="1:13" ht="14.25" customHeight="1">
      <c r="A22" s="8" t="s">
        <v>193</v>
      </c>
      <c r="B22" s="38">
        <f>C22+D22</f>
        <v>441</v>
      </c>
      <c r="C22" s="39">
        <f t="shared" si="7"/>
        <v>248</v>
      </c>
      <c r="D22" s="39">
        <f t="shared" si="7"/>
        <v>193</v>
      </c>
      <c r="E22" s="38">
        <f>SUM(F22:G22)</f>
        <v>133</v>
      </c>
      <c r="F22" s="42">
        <v>74</v>
      </c>
      <c r="G22" s="42">
        <v>59</v>
      </c>
      <c r="H22" s="42">
        <f>SUM(I22:J22)</f>
        <v>160</v>
      </c>
      <c r="I22" s="42">
        <v>95</v>
      </c>
      <c r="J22" s="42">
        <v>65</v>
      </c>
      <c r="K22" s="42">
        <f>SUM(L22:M22)</f>
        <v>148</v>
      </c>
      <c r="L22" s="43">
        <v>79</v>
      </c>
      <c r="M22" s="43">
        <v>69</v>
      </c>
    </row>
    <row r="23" spans="1:13" ht="14.25" customHeight="1">
      <c r="A23" s="8" t="s">
        <v>194</v>
      </c>
      <c r="B23" s="38">
        <f>C23+D23</f>
        <v>1126</v>
      </c>
      <c r="C23" s="39">
        <f t="shared" si="7"/>
        <v>551</v>
      </c>
      <c r="D23" s="39">
        <f t="shared" si="7"/>
        <v>575</v>
      </c>
      <c r="E23" s="38">
        <f>SUM(F23:G23)</f>
        <v>351</v>
      </c>
      <c r="F23" s="42">
        <v>166</v>
      </c>
      <c r="G23" s="42">
        <v>185</v>
      </c>
      <c r="H23" s="42">
        <f>SUM(I23:J23)</f>
        <v>381</v>
      </c>
      <c r="I23" s="42">
        <v>197</v>
      </c>
      <c r="J23" s="42">
        <v>184</v>
      </c>
      <c r="K23" s="42">
        <f>SUM(L23:M23)</f>
        <v>394</v>
      </c>
      <c r="L23" s="43">
        <v>188</v>
      </c>
      <c r="M23" s="43">
        <v>206</v>
      </c>
    </row>
    <row r="24" spans="1:13" ht="14.25" customHeight="1">
      <c r="A24" s="3"/>
      <c r="B24" s="36"/>
      <c r="C24" s="44"/>
      <c r="D24" s="44"/>
      <c r="E24" s="36"/>
      <c r="F24" s="45"/>
      <c r="G24" s="45"/>
      <c r="H24" s="45"/>
      <c r="I24" s="45"/>
      <c r="J24" s="45"/>
      <c r="K24" s="45"/>
      <c r="L24" s="45"/>
      <c r="M24" s="45"/>
    </row>
    <row r="25" spans="1:13" ht="14.25" customHeight="1">
      <c r="A25" s="7" t="s">
        <v>163</v>
      </c>
      <c r="B25" s="38">
        <f>SUM(B26:B27)</f>
        <v>583</v>
      </c>
      <c r="C25" s="42">
        <f>SUM(C26:C27)</f>
        <v>300</v>
      </c>
      <c r="D25" s="42">
        <f>SUM(D26:D27)</f>
        <v>283</v>
      </c>
      <c r="E25" s="38">
        <f>SUM(F25:G25)</f>
        <v>179</v>
      </c>
      <c r="F25" s="42">
        <f>SUM(F26:F27)</f>
        <v>101</v>
      </c>
      <c r="G25" s="42">
        <f>SUM(G26:G27)</f>
        <v>78</v>
      </c>
      <c r="H25" s="42">
        <f>SUM(I25:J25)</f>
        <v>171</v>
      </c>
      <c r="I25" s="42">
        <f>SUM(I26:I27)</f>
        <v>88</v>
      </c>
      <c r="J25" s="42">
        <f>SUM(J26:J27)</f>
        <v>83</v>
      </c>
      <c r="K25" s="42">
        <f>SUM(L25:M25)</f>
        <v>233</v>
      </c>
      <c r="L25" s="42">
        <f>SUM(L26:L27)</f>
        <v>111</v>
      </c>
      <c r="M25" s="42">
        <f>SUM(M26:M27)</f>
        <v>122</v>
      </c>
    </row>
    <row r="26" spans="1:13" ht="14.25" customHeight="1">
      <c r="A26" s="8" t="s">
        <v>195</v>
      </c>
      <c r="B26" s="38">
        <f>C26+D26</f>
        <v>170</v>
      </c>
      <c r="C26" s="39">
        <f>F26+I26+L26</f>
        <v>88</v>
      </c>
      <c r="D26" s="39">
        <f>G26+J26+M26</f>
        <v>82</v>
      </c>
      <c r="E26" s="38">
        <f>SUM(F26:G26)</f>
        <v>52</v>
      </c>
      <c r="F26" s="42">
        <v>28</v>
      </c>
      <c r="G26" s="42">
        <v>24</v>
      </c>
      <c r="H26" s="42">
        <f>SUM(I26:J26)</f>
        <v>54</v>
      </c>
      <c r="I26" s="42">
        <v>28</v>
      </c>
      <c r="J26" s="42">
        <v>26</v>
      </c>
      <c r="K26" s="42">
        <f>SUM(L26:M26)</f>
        <v>64</v>
      </c>
      <c r="L26" s="43">
        <v>32</v>
      </c>
      <c r="M26" s="43">
        <v>32</v>
      </c>
    </row>
    <row r="27" spans="1:13" ht="14.25" customHeight="1">
      <c r="A27" s="8" t="s">
        <v>196</v>
      </c>
      <c r="B27" s="38">
        <f>C27+D27</f>
        <v>413</v>
      </c>
      <c r="C27" s="39">
        <f>F27+I27+L27</f>
        <v>212</v>
      </c>
      <c r="D27" s="39">
        <f>G27+J27+M27</f>
        <v>201</v>
      </c>
      <c r="E27" s="38">
        <f>SUM(F27:G27)</f>
        <v>127</v>
      </c>
      <c r="F27" s="42">
        <v>73</v>
      </c>
      <c r="G27" s="42">
        <v>54</v>
      </c>
      <c r="H27" s="42">
        <f>SUM(I27:J27)</f>
        <v>117</v>
      </c>
      <c r="I27" s="42">
        <v>60</v>
      </c>
      <c r="J27" s="42">
        <v>57</v>
      </c>
      <c r="K27" s="42">
        <f>SUM(L27:M27)</f>
        <v>169</v>
      </c>
      <c r="L27" s="43">
        <v>79</v>
      </c>
      <c r="M27" s="43">
        <v>90</v>
      </c>
    </row>
    <row r="28" spans="1:13" ht="14.25" customHeight="1">
      <c r="A28" s="3"/>
      <c r="B28" s="36"/>
      <c r="C28" s="44"/>
      <c r="D28" s="44"/>
      <c r="E28" s="36"/>
      <c r="F28" s="45"/>
      <c r="G28" s="45"/>
      <c r="H28" s="45"/>
      <c r="I28" s="45"/>
      <c r="J28" s="45"/>
      <c r="K28" s="45"/>
      <c r="L28" s="45"/>
      <c r="M28" s="45"/>
    </row>
    <row r="29" spans="1:13" ht="14.25" customHeight="1">
      <c r="A29" s="7" t="s">
        <v>164</v>
      </c>
      <c r="B29" s="38">
        <f>SUM(B30:B34)</f>
        <v>2299</v>
      </c>
      <c r="C29" s="42">
        <f>SUM(C30:C34)</f>
        <v>1168</v>
      </c>
      <c r="D29" s="42">
        <f>SUM(D30:D34)</f>
        <v>1131</v>
      </c>
      <c r="E29" s="38">
        <f aca="true" t="shared" si="8" ref="E29:E34">SUM(F29:G29)</f>
        <v>729</v>
      </c>
      <c r="F29" s="42">
        <f>SUM(F30:F34)</f>
        <v>380</v>
      </c>
      <c r="G29" s="42">
        <f>SUM(G30:G34)</f>
        <v>349</v>
      </c>
      <c r="H29" s="42">
        <f aca="true" t="shared" si="9" ref="H29:H34">SUM(I29:J29)</f>
        <v>753</v>
      </c>
      <c r="I29" s="42">
        <f>SUM(I30:I34)</f>
        <v>384</v>
      </c>
      <c r="J29" s="42">
        <f>SUM(J30:J34)</f>
        <v>369</v>
      </c>
      <c r="K29" s="42">
        <f aca="true" t="shared" si="10" ref="K29:K34">SUM(L29:M29)</f>
        <v>817</v>
      </c>
      <c r="L29" s="42">
        <f>SUM(L30:L34)</f>
        <v>404</v>
      </c>
      <c r="M29" s="42">
        <f>SUM(M30:M34)</f>
        <v>413</v>
      </c>
    </row>
    <row r="30" spans="1:13" ht="14.25" customHeight="1">
      <c r="A30" s="8" t="s">
        <v>197</v>
      </c>
      <c r="B30" s="38">
        <f>C30+D30</f>
        <v>991</v>
      </c>
      <c r="C30" s="39">
        <f aca="true" t="shared" si="11" ref="C30:D34">F30+I30+L30</f>
        <v>513</v>
      </c>
      <c r="D30" s="39">
        <f t="shared" si="11"/>
        <v>478</v>
      </c>
      <c r="E30" s="38">
        <f t="shared" si="8"/>
        <v>318</v>
      </c>
      <c r="F30" s="42">
        <v>164</v>
      </c>
      <c r="G30" s="42">
        <v>154</v>
      </c>
      <c r="H30" s="42">
        <f t="shared" si="9"/>
        <v>327</v>
      </c>
      <c r="I30" s="42">
        <v>176</v>
      </c>
      <c r="J30" s="42">
        <v>151</v>
      </c>
      <c r="K30" s="42">
        <f t="shared" si="10"/>
        <v>346</v>
      </c>
      <c r="L30" s="43">
        <v>173</v>
      </c>
      <c r="M30" s="43">
        <v>173</v>
      </c>
    </row>
    <row r="31" spans="1:13" ht="14.25" customHeight="1">
      <c r="A31" s="8" t="s">
        <v>198</v>
      </c>
      <c r="B31" s="38">
        <f>C31+D31</f>
        <v>244</v>
      </c>
      <c r="C31" s="39">
        <f t="shared" si="11"/>
        <v>124</v>
      </c>
      <c r="D31" s="39">
        <f t="shared" si="11"/>
        <v>120</v>
      </c>
      <c r="E31" s="38">
        <f t="shared" si="8"/>
        <v>79</v>
      </c>
      <c r="F31" s="42">
        <v>47</v>
      </c>
      <c r="G31" s="42">
        <v>32</v>
      </c>
      <c r="H31" s="42">
        <f t="shared" si="9"/>
        <v>78</v>
      </c>
      <c r="I31" s="42">
        <v>39</v>
      </c>
      <c r="J31" s="42">
        <v>39</v>
      </c>
      <c r="K31" s="42">
        <f t="shared" si="10"/>
        <v>87</v>
      </c>
      <c r="L31" s="43">
        <v>38</v>
      </c>
      <c r="M31" s="43">
        <v>49</v>
      </c>
    </row>
    <row r="32" spans="1:13" ht="14.25" customHeight="1">
      <c r="A32" s="8" t="s">
        <v>199</v>
      </c>
      <c r="B32" s="38">
        <f>C32+D32</f>
        <v>396</v>
      </c>
      <c r="C32" s="39">
        <f t="shared" si="11"/>
        <v>203</v>
      </c>
      <c r="D32" s="39">
        <f t="shared" si="11"/>
        <v>193</v>
      </c>
      <c r="E32" s="38">
        <f t="shared" si="8"/>
        <v>124</v>
      </c>
      <c r="F32" s="42">
        <v>59</v>
      </c>
      <c r="G32" s="42">
        <v>65</v>
      </c>
      <c r="H32" s="42">
        <f t="shared" si="9"/>
        <v>132</v>
      </c>
      <c r="I32" s="42">
        <v>68</v>
      </c>
      <c r="J32" s="42">
        <v>64</v>
      </c>
      <c r="K32" s="42">
        <f t="shared" si="10"/>
        <v>140</v>
      </c>
      <c r="L32" s="43">
        <v>76</v>
      </c>
      <c r="M32" s="43">
        <v>64</v>
      </c>
    </row>
    <row r="33" spans="1:13" ht="14.25" customHeight="1">
      <c r="A33" s="8" t="s">
        <v>200</v>
      </c>
      <c r="B33" s="38">
        <f>C33+D33</f>
        <v>296</v>
      </c>
      <c r="C33" s="39">
        <f t="shared" si="11"/>
        <v>153</v>
      </c>
      <c r="D33" s="39">
        <f t="shared" si="11"/>
        <v>143</v>
      </c>
      <c r="E33" s="38">
        <f t="shared" si="8"/>
        <v>97</v>
      </c>
      <c r="F33" s="42">
        <v>58</v>
      </c>
      <c r="G33" s="42">
        <v>39</v>
      </c>
      <c r="H33" s="42">
        <f t="shared" si="9"/>
        <v>96</v>
      </c>
      <c r="I33" s="42">
        <v>45</v>
      </c>
      <c r="J33" s="42">
        <v>51</v>
      </c>
      <c r="K33" s="42">
        <f t="shared" si="10"/>
        <v>103</v>
      </c>
      <c r="L33" s="43">
        <v>50</v>
      </c>
      <c r="M33" s="43">
        <v>53</v>
      </c>
    </row>
    <row r="34" spans="1:13" ht="14.25" customHeight="1">
      <c r="A34" s="8" t="s">
        <v>201</v>
      </c>
      <c r="B34" s="38">
        <f>C34+D34</f>
        <v>372</v>
      </c>
      <c r="C34" s="39">
        <f t="shared" si="11"/>
        <v>175</v>
      </c>
      <c r="D34" s="39">
        <f t="shared" si="11"/>
        <v>197</v>
      </c>
      <c r="E34" s="38">
        <f t="shared" si="8"/>
        <v>111</v>
      </c>
      <c r="F34" s="42">
        <v>52</v>
      </c>
      <c r="G34" s="42">
        <v>59</v>
      </c>
      <c r="H34" s="42">
        <f t="shared" si="9"/>
        <v>120</v>
      </c>
      <c r="I34" s="42">
        <v>56</v>
      </c>
      <c r="J34" s="42">
        <v>64</v>
      </c>
      <c r="K34" s="42">
        <f t="shared" si="10"/>
        <v>141</v>
      </c>
      <c r="L34" s="43">
        <v>67</v>
      </c>
      <c r="M34" s="43">
        <v>74</v>
      </c>
    </row>
    <row r="35" spans="1:13" ht="14.25" customHeight="1">
      <c r="A35" s="3"/>
      <c r="B35" s="36"/>
      <c r="C35" s="44"/>
      <c r="D35" s="44"/>
      <c r="E35" s="36"/>
      <c r="F35" s="45"/>
      <c r="G35" s="45"/>
      <c r="H35" s="45"/>
      <c r="I35" s="45"/>
      <c r="J35" s="45"/>
      <c r="K35" s="45"/>
      <c r="L35" s="45"/>
      <c r="M35" s="45"/>
    </row>
    <row r="36" spans="1:13" ht="14.25" customHeight="1">
      <c r="A36" s="7" t="s">
        <v>165</v>
      </c>
      <c r="B36" s="38">
        <f>SUM(B37:B39)</f>
        <v>743</v>
      </c>
      <c r="C36" s="42">
        <f>SUM(C37:C39)</f>
        <v>369</v>
      </c>
      <c r="D36" s="42">
        <f>SUM(D37:D39)</f>
        <v>374</v>
      </c>
      <c r="E36" s="38">
        <f>SUM(F36:G36)</f>
        <v>230</v>
      </c>
      <c r="F36" s="42">
        <f>SUM(F37:F39)</f>
        <v>117</v>
      </c>
      <c r="G36" s="42">
        <f>SUM(G37:G39)</f>
        <v>113</v>
      </c>
      <c r="H36" s="42">
        <f>SUM(I36:J36)</f>
        <v>270</v>
      </c>
      <c r="I36" s="42">
        <f>SUM(I37:I39)</f>
        <v>131</v>
      </c>
      <c r="J36" s="42">
        <f>SUM(J37:J39)</f>
        <v>139</v>
      </c>
      <c r="K36" s="42">
        <f>SUM(L36:M36)</f>
        <v>243</v>
      </c>
      <c r="L36" s="42">
        <f>SUM(L37:L39)</f>
        <v>121</v>
      </c>
      <c r="M36" s="42">
        <f>SUM(M37:M39)</f>
        <v>122</v>
      </c>
    </row>
    <row r="37" spans="1:13" ht="14.25" customHeight="1">
      <c r="A37" s="8" t="s">
        <v>202</v>
      </c>
      <c r="B37" s="38">
        <f>C37+D37</f>
        <v>368</v>
      </c>
      <c r="C37" s="39">
        <f aca="true" t="shared" si="12" ref="C37:D39">F37+I37+L37</f>
        <v>163</v>
      </c>
      <c r="D37" s="39">
        <f t="shared" si="12"/>
        <v>205</v>
      </c>
      <c r="E37" s="38">
        <f>SUM(F37:G37)</f>
        <v>106</v>
      </c>
      <c r="F37" s="42">
        <v>49</v>
      </c>
      <c r="G37" s="42">
        <v>57</v>
      </c>
      <c r="H37" s="42">
        <f>SUM(I37:J37)</f>
        <v>142</v>
      </c>
      <c r="I37" s="42">
        <v>59</v>
      </c>
      <c r="J37" s="42">
        <v>83</v>
      </c>
      <c r="K37" s="42">
        <f>SUM(L37:M37)</f>
        <v>120</v>
      </c>
      <c r="L37" s="43">
        <v>55</v>
      </c>
      <c r="M37" s="43">
        <v>65</v>
      </c>
    </row>
    <row r="38" spans="1:13" ht="14.25" customHeight="1">
      <c r="A38" s="8" t="s">
        <v>203</v>
      </c>
      <c r="B38" s="38">
        <f>C38+D38</f>
        <v>283</v>
      </c>
      <c r="C38" s="39">
        <f t="shared" si="12"/>
        <v>156</v>
      </c>
      <c r="D38" s="39">
        <f t="shared" si="12"/>
        <v>127</v>
      </c>
      <c r="E38" s="38">
        <f>SUM(F38:G38)</f>
        <v>92</v>
      </c>
      <c r="F38" s="42">
        <v>51</v>
      </c>
      <c r="G38" s="42">
        <v>41</v>
      </c>
      <c r="H38" s="42">
        <f>SUM(I38:J38)</f>
        <v>96</v>
      </c>
      <c r="I38" s="42">
        <v>56</v>
      </c>
      <c r="J38" s="42">
        <v>40</v>
      </c>
      <c r="K38" s="42">
        <f>SUM(L38:M38)</f>
        <v>95</v>
      </c>
      <c r="L38" s="43">
        <v>49</v>
      </c>
      <c r="M38" s="43">
        <v>46</v>
      </c>
    </row>
    <row r="39" spans="1:13" ht="14.25" customHeight="1">
      <c r="A39" s="8" t="s">
        <v>204</v>
      </c>
      <c r="B39" s="38">
        <f>C39+D39</f>
        <v>92</v>
      </c>
      <c r="C39" s="39">
        <f t="shared" si="12"/>
        <v>50</v>
      </c>
      <c r="D39" s="39">
        <f t="shared" si="12"/>
        <v>42</v>
      </c>
      <c r="E39" s="38">
        <f>SUM(F39:G39)</f>
        <v>32</v>
      </c>
      <c r="F39" s="42">
        <v>17</v>
      </c>
      <c r="G39" s="42">
        <v>15</v>
      </c>
      <c r="H39" s="42">
        <f>SUM(I39:J39)</f>
        <v>32</v>
      </c>
      <c r="I39" s="42">
        <v>16</v>
      </c>
      <c r="J39" s="42">
        <v>16</v>
      </c>
      <c r="K39" s="42">
        <f>SUM(L39:M39)</f>
        <v>28</v>
      </c>
      <c r="L39" s="43">
        <v>17</v>
      </c>
      <c r="M39" s="43">
        <v>11</v>
      </c>
    </row>
    <row r="40" spans="1:13" ht="14.25" customHeight="1">
      <c r="A40" s="3"/>
      <c r="B40" s="36"/>
      <c r="C40" s="44"/>
      <c r="D40" s="44"/>
      <c r="E40" s="36"/>
      <c r="F40" s="45"/>
      <c r="G40" s="45"/>
      <c r="H40" s="45"/>
      <c r="I40" s="45"/>
      <c r="J40" s="45"/>
      <c r="K40" s="45"/>
      <c r="L40" s="45"/>
      <c r="M40" s="45"/>
    </row>
    <row r="41" spans="1:13" ht="14.25" customHeight="1">
      <c r="A41" s="7" t="s">
        <v>166</v>
      </c>
      <c r="B41" s="38">
        <f>SUM(B42:B44)</f>
        <v>1429</v>
      </c>
      <c r="C41" s="42">
        <f>SUM(C42:C44)</f>
        <v>685</v>
      </c>
      <c r="D41" s="42">
        <f>SUM(D42:D44)</f>
        <v>744</v>
      </c>
      <c r="E41" s="38">
        <f>SUM(F41:G41)</f>
        <v>413</v>
      </c>
      <c r="F41" s="42">
        <f>SUM(F42:F44)</f>
        <v>190</v>
      </c>
      <c r="G41" s="42">
        <f>SUM(G42:G44)</f>
        <v>223</v>
      </c>
      <c r="H41" s="42">
        <f>SUM(I41:J41)</f>
        <v>489</v>
      </c>
      <c r="I41" s="42">
        <f>SUM(I42:I44)</f>
        <v>243</v>
      </c>
      <c r="J41" s="42">
        <f>SUM(J42:J44)</f>
        <v>246</v>
      </c>
      <c r="K41" s="42">
        <f>SUM(L41:M41)</f>
        <v>527</v>
      </c>
      <c r="L41" s="42">
        <f>SUM(L42:L44)</f>
        <v>252</v>
      </c>
      <c r="M41" s="42">
        <f>SUM(M42:M44)</f>
        <v>275</v>
      </c>
    </row>
    <row r="42" spans="1:13" ht="14.25" customHeight="1">
      <c r="A42" s="8" t="s">
        <v>205</v>
      </c>
      <c r="B42" s="38">
        <f>C42+D42</f>
        <v>435</v>
      </c>
      <c r="C42" s="39">
        <f aca="true" t="shared" si="13" ref="C42:D44">F42+I42+L42</f>
        <v>226</v>
      </c>
      <c r="D42" s="39">
        <f t="shared" si="13"/>
        <v>209</v>
      </c>
      <c r="E42" s="38">
        <f>SUM(F42:G42)</f>
        <v>120</v>
      </c>
      <c r="F42" s="42">
        <v>60</v>
      </c>
      <c r="G42" s="42">
        <v>60</v>
      </c>
      <c r="H42" s="42">
        <f>SUM(I42:J42)</f>
        <v>149</v>
      </c>
      <c r="I42" s="42">
        <v>83</v>
      </c>
      <c r="J42" s="42">
        <v>66</v>
      </c>
      <c r="K42" s="42">
        <f>SUM(L42:M42)</f>
        <v>166</v>
      </c>
      <c r="L42" s="43">
        <v>83</v>
      </c>
      <c r="M42" s="43">
        <v>83</v>
      </c>
    </row>
    <row r="43" spans="1:13" ht="14.25" customHeight="1">
      <c r="A43" s="8" t="s">
        <v>206</v>
      </c>
      <c r="B43" s="38">
        <f>C43+D43</f>
        <v>755</v>
      </c>
      <c r="C43" s="39">
        <f t="shared" si="13"/>
        <v>348</v>
      </c>
      <c r="D43" s="39">
        <f t="shared" si="13"/>
        <v>407</v>
      </c>
      <c r="E43" s="38">
        <f>SUM(F43:G43)</f>
        <v>221</v>
      </c>
      <c r="F43" s="42">
        <v>98</v>
      </c>
      <c r="G43" s="42">
        <v>123</v>
      </c>
      <c r="H43" s="42">
        <f>SUM(I43:J43)</f>
        <v>254</v>
      </c>
      <c r="I43" s="42">
        <v>120</v>
      </c>
      <c r="J43" s="42">
        <v>134</v>
      </c>
      <c r="K43" s="42">
        <f>SUM(L43:M43)</f>
        <v>280</v>
      </c>
      <c r="L43" s="43">
        <v>130</v>
      </c>
      <c r="M43" s="43">
        <v>150</v>
      </c>
    </row>
    <row r="44" spans="1:13" ht="14.25" customHeight="1">
      <c r="A44" s="8" t="s">
        <v>207</v>
      </c>
      <c r="B44" s="38">
        <f>C44+D44</f>
        <v>239</v>
      </c>
      <c r="C44" s="39">
        <f t="shared" si="13"/>
        <v>111</v>
      </c>
      <c r="D44" s="39">
        <f t="shared" si="13"/>
        <v>128</v>
      </c>
      <c r="E44" s="38">
        <f>SUM(F44:G44)</f>
        <v>72</v>
      </c>
      <c r="F44" s="42">
        <v>32</v>
      </c>
      <c r="G44" s="42">
        <v>40</v>
      </c>
      <c r="H44" s="42">
        <f>SUM(I44:J44)</f>
        <v>86</v>
      </c>
      <c r="I44" s="42">
        <v>40</v>
      </c>
      <c r="J44" s="42">
        <v>46</v>
      </c>
      <c r="K44" s="42">
        <f>SUM(L44:M44)</f>
        <v>81</v>
      </c>
      <c r="L44" s="43">
        <v>39</v>
      </c>
      <c r="M44" s="43">
        <v>42</v>
      </c>
    </row>
    <row r="45" spans="1:13" ht="14.25" customHeight="1">
      <c r="A45" s="3"/>
      <c r="B45" s="36"/>
      <c r="C45" s="44"/>
      <c r="D45" s="44"/>
      <c r="E45" s="36"/>
      <c r="F45" s="45"/>
      <c r="G45" s="45"/>
      <c r="H45" s="45"/>
      <c r="I45" s="45"/>
      <c r="J45" s="45"/>
      <c r="K45" s="45"/>
      <c r="L45" s="45"/>
      <c r="M45" s="45"/>
    </row>
    <row r="46" spans="1:13" ht="14.25" customHeight="1">
      <c r="A46" s="7" t="s">
        <v>167</v>
      </c>
      <c r="B46" s="38">
        <f>SUM(B47:B52)</f>
        <v>2625</v>
      </c>
      <c r="C46" s="42">
        <f>SUM(C47:C52)</f>
        <v>1315</v>
      </c>
      <c r="D46" s="42">
        <f>SUM(D47:D52)</f>
        <v>1310</v>
      </c>
      <c r="E46" s="38">
        <f aca="true" t="shared" si="14" ref="E46:E52">SUM(F46:G46)</f>
        <v>808</v>
      </c>
      <c r="F46" s="42">
        <f>SUM(F47:F52)</f>
        <v>408</v>
      </c>
      <c r="G46" s="42">
        <f>SUM(G47:G52)</f>
        <v>400</v>
      </c>
      <c r="H46" s="42">
        <f aca="true" t="shared" si="15" ref="H46:H52">SUM(I46:J46)</f>
        <v>908</v>
      </c>
      <c r="I46" s="42">
        <f>SUM(I47:I52)</f>
        <v>421</v>
      </c>
      <c r="J46" s="42">
        <f>SUM(J47:J52)</f>
        <v>487</v>
      </c>
      <c r="K46" s="42">
        <f aca="true" t="shared" si="16" ref="K46:K52">SUM(L46:M46)</f>
        <v>909</v>
      </c>
      <c r="L46" s="42">
        <f>SUM(L47:L52)</f>
        <v>486</v>
      </c>
      <c r="M46" s="42">
        <f>SUM(M47:M52)</f>
        <v>423</v>
      </c>
    </row>
    <row r="47" spans="1:13" ht="14.25" customHeight="1">
      <c r="A47" s="8" t="s">
        <v>208</v>
      </c>
      <c r="B47" s="38">
        <f aca="true" t="shared" si="17" ref="B47:B52">C47+D47</f>
        <v>719</v>
      </c>
      <c r="C47" s="39">
        <f aca="true" t="shared" si="18" ref="C47:D52">F47+I47+L47</f>
        <v>352</v>
      </c>
      <c r="D47" s="39">
        <f t="shared" si="18"/>
        <v>367</v>
      </c>
      <c r="E47" s="38">
        <f t="shared" si="14"/>
        <v>202</v>
      </c>
      <c r="F47" s="42">
        <v>101</v>
      </c>
      <c r="G47" s="42">
        <v>101</v>
      </c>
      <c r="H47" s="42">
        <f t="shared" si="15"/>
        <v>247</v>
      </c>
      <c r="I47" s="42">
        <v>122</v>
      </c>
      <c r="J47" s="42">
        <v>125</v>
      </c>
      <c r="K47" s="42">
        <f t="shared" si="16"/>
        <v>270</v>
      </c>
      <c r="L47" s="43">
        <v>129</v>
      </c>
      <c r="M47" s="43">
        <v>141</v>
      </c>
    </row>
    <row r="48" spans="1:13" ht="14.25" customHeight="1">
      <c r="A48" s="8" t="s">
        <v>209</v>
      </c>
      <c r="B48" s="38">
        <f t="shared" si="17"/>
        <v>718</v>
      </c>
      <c r="C48" s="39">
        <f t="shared" si="18"/>
        <v>368</v>
      </c>
      <c r="D48" s="39">
        <f t="shared" si="18"/>
        <v>350</v>
      </c>
      <c r="E48" s="38">
        <f t="shared" si="14"/>
        <v>224</v>
      </c>
      <c r="F48" s="42">
        <v>118</v>
      </c>
      <c r="G48" s="42">
        <v>106</v>
      </c>
      <c r="H48" s="42">
        <f t="shared" si="15"/>
        <v>247</v>
      </c>
      <c r="I48" s="42">
        <v>106</v>
      </c>
      <c r="J48" s="42">
        <v>141</v>
      </c>
      <c r="K48" s="42">
        <f t="shared" si="16"/>
        <v>247</v>
      </c>
      <c r="L48" s="43">
        <v>144</v>
      </c>
      <c r="M48" s="43">
        <v>103</v>
      </c>
    </row>
    <row r="49" spans="1:13" ht="14.25" customHeight="1">
      <c r="A49" s="8" t="s">
        <v>210</v>
      </c>
      <c r="B49" s="38">
        <f t="shared" si="17"/>
        <v>47</v>
      </c>
      <c r="C49" s="39">
        <f t="shared" si="18"/>
        <v>20</v>
      </c>
      <c r="D49" s="39">
        <f t="shared" si="18"/>
        <v>27</v>
      </c>
      <c r="E49" s="38">
        <f t="shared" si="14"/>
        <v>15</v>
      </c>
      <c r="F49" s="42">
        <v>6</v>
      </c>
      <c r="G49" s="42">
        <v>9</v>
      </c>
      <c r="H49" s="42">
        <f t="shared" si="15"/>
        <v>18</v>
      </c>
      <c r="I49" s="42">
        <v>7</v>
      </c>
      <c r="J49" s="42">
        <v>11</v>
      </c>
      <c r="K49" s="42">
        <f t="shared" si="16"/>
        <v>14</v>
      </c>
      <c r="L49" s="43">
        <v>7</v>
      </c>
      <c r="M49" s="43">
        <v>7</v>
      </c>
    </row>
    <row r="50" spans="1:13" ht="14.25" customHeight="1">
      <c r="A50" s="8" t="s">
        <v>211</v>
      </c>
      <c r="B50" s="38">
        <f t="shared" si="17"/>
        <v>173</v>
      </c>
      <c r="C50" s="39">
        <f t="shared" si="18"/>
        <v>93</v>
      </c>
      <c r="D50" s="39">
        <f t="shared" si="18"/>
        <v>80</v>
      </c>
      <c r="E50" s="38">
        <f t="shared" si="14"/>
        <v>45</v>
      </c>
      <c r="F50" s="42">
        <v>24</v>
      </c>
      <c r="G50" s="42">
        <v>21</v>
      </c>
      <c r="H50" s="42">
        <f t="shared" si="15"/>
        <v>71</v>
      </c>
      <c r="I50" s="42">
        <v>35</v>
      </c>
      <c r="J50" s="42">
        <v>36</v>
      </c>
      <c r="K50" s="42">
        <f t="shared" si="16"/>
        <v>57</v>
      </c>
      <c r="L50" s="43">
        <v>34</v>
      </c>
      <c r="M50" s="43">
        <v>23</v>
      </c>
    </row>
    <row r="51" spans="1:13" ht="14.25" customHeight="1">
      <c r="A51" s="8" t="s">
        <v>212</v>
      </c>
      <c r="B51" s="38">
        <f t="shared" si="17"/>
        <v>589</v>
      </c>
      <c r="C51" s="39">
        <f t="shared" si="18"/>
        <v>291</v>
      </c>
      <c r="D51" s="39">
        <f t="shared" si="18"/>
        <v>298</v>
      </c>
      <c r="E51" s="38">
        <f t="shared" si="14"/>
        <v>198</v>
      </c>
      <c r="F51" s="42">
        <v>99</v>
      </c>
      <c r="G51" s="42">
        <v>99</v>
      </c>
      <c r="H51" s="42">
        <f t="shared" si="15"/>
        <v>200</v>
      </c>
      <c r="I51" s="42">
        <v>90</v>
      </c>
      <c r="J51" s="42">
        <v>110</v>
      </c>
      <c r="K51" s="42">
        <f t="shared" si="16"/>
        <v>191</v>
      </c>
      <c r="L51" s="43">
        <v>102</v>
      </c>
      <c r="M51" s="43">
        <v>89</v>
      </c>
    </row>
    <row r="52" spans="1:13" ht="14.25" customHeight="1">
      <c r="A52" s="8" t="s">
        <v>213</v>
      </c>
      <c r="B52" s="38">
        <f t="shared" si="17"/>
        <v>379</v>
      </c>
      <c r="C52" s="39">
        <f t="shared" si="18"/>
        <v>191</v>
      </c>
      <c r="D52" s="39">
        <f t="shared" si="18"/>
        <v>188</v>
      </c>
      <c r="E52" s="38">
        <f t="shared" si="14"/>
        <v>124</v>
      </c>
      <c r="F52" s="42">
        <v>60</v>
      </c>
      <c r="G52" s="42">
        <v>64</v>
      </c>
      <c r="H52" s="42">
        <f t="shared" si="15"/>
        <v>125</v>
      </c>
      <c r="I52" s="42">
        <v>61</v>
      </c>
      <c r="J52" s="42">
        <v>64</v>
      </c>
      <c r="K52" s="42">
        <f t="shared" si="16"/>
        <v>130</v>
      </c>
      <c r="L52" s="43">
        <v>70</v>
      </c>
      <c r="M52" s="43">
        <v>60</v>
      </c>
    </row>
    <row r="53" spans="1:13" ht="14.25" customHeight="1">
      <c r="A53" s="3"/>
      <c r="B53" s="36"/>
      <c r="C53" s="44"/>
      <c r="D53" s="44"/>
      <c r="E53" s="36"/>
      <c r="F53" s="45"/>
      <c r="G53" s="45"/>
      <c r="H53" s="45"/>
      <c r="I53" s="45"/>
      <c r="J53" s="45"/>
      <c r="K53" s="45"/>
      <c r="L53" s="45"/>
      <c r="M53" s="45"/>
    </row>
    <row r="54" spans="1:13" ht="14.25" customHeight="1">
      <c r="A54" s="7" t="s">
        <v>168</v>
      </c>
      <c r="B54" s="38">
        <f>SUM(B55:B64)</f>
        <v>1652</v>
      </c>
      <c r="C54" s="39">
        <f>SUM(C55:C64)</f>
        <v>862</v>
      </c>
      <c r="D54" s="39">
        <f>SUM(D55:D64)</f>
        <v>790</v>
      </c>
      <c r="E54" s="38">
        <f aca="true" t="shared" si="19" ref="E54:E64">SUM(F54:G54)</f>
        <v>527</v>
      </c>
      <c r="F54" s="42">
        <f>SUM(F55:F64)</f>
        <v>288</v>
      </c>
      <c r="G54" s="42">
        <f>SUM(G55:G64)</f>
        <v>239</v>
      </c>
      <c r="H54" s="42">
        <f aca="true" t="shared" si="20" ref="H54:H64">SUM(I54:J54)</f>
        <v>526</v>
      </c>
      <c r="I54" s="42">
        <f>SUM(I55:I64)</f>
        <v>264</v>
      </c>
      <c r="J54" s="42">
        <f>SUM(J55:J64)</f>
        <v>262</v>
      </c>
      <c r="K54" s="42">
        <f aca="true" t="shared" si="21" ref="K54:K64">SUM(L54:M54)</f>
        <v>599</v>
      </c>
      <c r="L54" s="42">
        <f>SUM(L55:L64)</f>
        <v>310</v>
      </c>
      <c r="M54" s="42">
        <f>SUM(M55:M64)</f>
        <v>289</v>
      </c>
    </row>
    <row r="55" spans="1:13" ht="14.25" customHeight="1">
      <c r="A55" s="8" t="s">
        <v>214</v>
      </c>
      <c r="B55" s="38">
        <f aca="true" t="shared" si="22" ref="B55:B64">C55+D55</f>
        <v>658</v>
      </c>
      <c r="C55" s="39">
        <f aca="true" t="shared" si="23" ref="C55:C64">F55+I55+L55</f>
        <v>347</v>
      </c>
      <c r="D55" s="39">
        <f aca="true" t="shared" si="24" ref="D55:D64">G55+J55+M55</f>
        <v>311</v>
      </c>
      <c r="E55" s="38">
        <f t="shared" si="19"/>
        <v>202</v>
      </c>
      <c r="F55" s="42">
        <v>115</v>
      </c>
      <c r="G55" s="42">
        <v>87</v>
      </c>
      <c r="H55" s="42">
        <f t="shared" si="20"/>
        <v>217</v>
      </c>
      <c r="I55" s="42">
        <v>103</v>
      </c>
      <c r="J55" s="42">
        <v>114</v>
      </c>
      <c r="K55" s="42">
        <f t="shared" si="21"/>
        <v>239</v>
      </c>
      <c r="L55" s="43">
        <v>129</v>
      </c>
      <c r="M55" s="43">
        <v>110</v>
      </c>
    </row>
    <row r="56" spans="1:13" ht="14.25" customHeight="1">
      <c r="A56" s="8" t="s">
        <v>215</v>
      </c>
      <c r="B56" s="38">
        <f t="shared" si="22"/>
        <v>123</v>
      </c>
      <c r="C56" s="39">
        <f t="shared" si="23"/>
        <v>68</v>
      </c>
      <c r="D56" s="39">
        <f t="shared" si="24"/>
        <v>55</v>
      </c>
      <c r="E56" s="38">
        <f t="shared" si="19"/>
        <v>36</v>
      </c>
      <c r="F56" s="42">
        <v>21</v>
      </c>
      <c r="G56" s="42">
        <v>15</v>
      </c>
      <c r="H56" s="42">
        <f t="shared" si="20"/>
        <v>40</v>
      </c>
      <c r="I56" s="42">
        <v>23</v>
      </c>
      <c r="J56" s="42">
        <v>17</v>
      </c>
      <c r="K56" s="42">
        <f t="shared" si="21"/>
        <v>47</v>
      </c>
      <c r="L56" s="43">
        <v>24</v>
      </c>
      <c r="M56" s="43">
        <v>23</v>
      </c>
    </row>
    <row r="57" spans="1:13" ht="14.25" customHeight="1">
      <c r="A57" s="8" t="s">
        <v>216</v>
      </c>
      <c r="B57" s="38">
        <f t="shared" si="22"/>
        <v>83</v>
      </c>
      <c r="C57" s="39">
        <f t="shared" si="23"/>
        <v>31</v>
      </c>
      <c r="D57" s="39">
        <f t="shared" si="24"/>
        <v>52</v>
      </c>
      <c r="E57" s="38">
        <f t="shared" si="19"/>
        <v>25</v>
      </c>
      <c r="F57" s="42">
        <v>12</v>
      </c>
      <c r="G57" s="42">
        <v>13</v>
      </c>
      <c r="H57" s="42">
        <f t="shared" si="20"/>
        <v>27</v>
      </c>
      <c r="I57" s="42">
        <v>8</v>
      </c>
      <c r="J57" s="42">
        <v>19</v>
      </c>
      <c r="K57" s="42">
        <f t="shared" si="21"/>
        <v>31</v>
      </c>
      <c r="L57" s="43">
        <v>11</v>
      </c>
      <c r="M57" s="43">
        <v>20</v>
      </c>
    </row>
    <row r="58" spans="1:13" ht="14.25" customHeight="1">
      <c r="A58" s="8" t="s">
        <v>217</v>
      </c>
      <c r="B58" s="38">
        <f t="shared" si="22"/>
        <v>69</v>
      </c>
      <c r="C58" s="39">
        <f t="shared" si="23"/>
        <v>45</v>
      </c>
      <c r="D58" s="39">
        <f t="shared" si="24"/>
        <v>24</v>
      </c>
      <c r="E58" s="38">
        <f t="shared" si="19"/>
        <v>20</v>
      </c>
      <c r="F58" s="42">
        <v>8</v>
      </c>
      <c r="G58" s="42">
        <v>12</v>
      </c>
      <c r="H58" s="42">
        <f t="shared" si="20"/>
        <v>26</v>
      </c>
      <c r="I58" s="42">
        <v>19</v>
      </c>
      <c r="J58" s="42">
        <v>7</v>
      </c>
      <c r="K58" s="42">
        <f t="shared" si="21"/>
        <v>23</v>
      </c>
      <c r="L58" s="43">
        <v>18</v>
      </c>
      <c r="M58" s="43">
        <v>5</v>
      </c>
    </row>
    <row r="59" spans="1:13" ht="14.25" customHeight="1">
      <c r="A59" s="8" t="s">
        <v>218</v>
      </c>
      <c r="B59" s="38">
        <f t="shared" si="22"/>
        <v>69</v>
      </c>
      <c r="C59" s="39">
        <f t="shared" si="23"/>
        <v>40</v>
      </c>
      <c r="D59" s="39">
        <f t="shared" si="24"/>
        <v>29</v>
      </c>
      <c r="E59" s="38">
        <f t="shared" si="19"/>
        <v>30</v>
      </c>
      <c r="F59" s="42">
        <v>18</v>
      </c>
      <c r="G59" s="42">
        <v>12</v>
      </c>
      <c r="H59" s="42">
        <f t="shared" si="20"/>
        <v>10</v>
      </c>
      <c r="I59" s="42">
        <v>5</v>
      </c>
      <c r="J59" s="42">
        <v>5</v>
      </c>
      <c r="K59" s="42">
        <f t="shared" si="21"/>
        <v>29</v>
      </c>
      <c r="L59" s="43">
        <v>17</v>
      </c>
      <c r="M59" s="43">
        <v>12</v>
      </c>
    </row>
    <row r="60" spans="1:13" ht="14.25" customHeight="1">
      <c r="A60" s="8" t="s">
        <v>219</v>
      </c>
      <c r="B60" s="38">
        <f t="shared" si="22"/>
        <v>169</v>
      </c>
      <c r="C60" s="39">
        <f t="shared" si="23"/>
        <v>84</v>
      </c>
      <c r="D60" s="39">
        <f t="shared" si="24"/>
        <v>85</v>
      </c>
      <c r="E60" s="38">
        <f t="shared" si="19"/>
        <v>51</v>
      </c>
      <c r="F60" s="42">
        <v>29</v>
      </c>
      <c r="G60" s="42">
        <v>22</v>
      </c>
      <c r="H60" s="42">
        <f t="shared" si="20"/>
        <v>60</v>
      </c>
      <c r="I60" s="42">
        <v>31</v>
      </c>
      <c r="J60" s="42">
        <v>29</v>
      </c>
      <c r="K60" s="42">
        <f t="shared" si="21"/>
        <v>58</v>
      </c>
      <c r="L60" s="43">
        <v>24</v>
      </c>
      <c r="M60" s="43">
        <v>34</v>
      </c>
    </row>
    <row r="61" spans="1:13" ht="14.25" customHeight="1">
      <c r="A61" s="8" t="s">
        <v>220</v>
      </c>
      <c r="B61" s="38">
        <f t="shared" si="22"/>
        <v>140</v>
      </c>
      <c r="C61" s="39">
        <f t="shared" si="23"/>
        <v>68</v>
      </c>
      <c r="D61" s="39">
        <f t="shared" si="24"/>
        <v>72</v>
      </c>
      <c r="E61" s="38">
        <f t="shared" si="19"/>
        <v>46</v>
      </c>
      <c r="F61" s="42">
        <v>23</v>
      </c>
      <c r="G61" s="42">
        <v>23</v>
      </c>
      <c r="H61" s="42">
        <f t="shared" si="20"/>
        <v>50</v>
      </c>
      <c r="I61" s="42">
        <v>24</v>
      </c>
      <c r="J61" s="42">
        <v>26</v>
      </c>
      <c r="K61" s="42">
        <f t="shared" si="21"/>
        <v>44</v>
      </c>
      <c r="L61" s="43">
        <v>21</v>
      </c>
      <c r="M61" s="43">
        <v>23</v>
      </c>
    </row>
    <row r="62" spans="1:13" ht="14.25" customHeight="1">
      <c r="A62" s="8" t="s">
        <v>221</v>
      </c>
      <c r="B62" s="38">
        <f t="shared" si="22"/>
        <v>164</v>
      </c>
      <c r="C62" s="39">
        <f t="shared" si="23"/>
        <v>91</v>
      </c>
      <c r="D62" s="39">
        <f t="shared" si="24"/>
        <v>73</v>
      </c>
      <c r="E62" s="38">
        <f t="shared" si="19"/>
        <v>55</v>
      </c>
      <c r="F62" s="42">
        <v>32</v>
      </c>
      <c r="G62" s="42">
        <v>23</v>
      </c>
      <c r="H62" s="42">
        <f t="shared" si="20"/>
        <v>50</v>
      </c>
      <c r="I62" s="42">
        <v>26</v>
      </c>
      <c r="J62" s="42">
        <v>24</v>
      </c>
      <c r="K62" s="42">
        <f t="shared" si="21"/>
        <v>59</v>
      </c>
      <c r="L62" s="43">
        <v>33</v>
      </c>
      <c r="M62" s="43">
        <v>26</v>
      </c>
    </row>
    <row r="63" spans="1:13" ht="14.25" customHeight="1">
      <c r="A63" s="8" t="s">
        <v>222</v>
      </c>
      <c r="B63" s="38">
        <f t="shared" si="22"/>
        <v>74</v>
      </c>
      <c r="C63" s="39">
        <f t="shared" si="23"/>
        <v>36</v>
      </c>
      <c r="D63" s="39">
        <f t="shared" si="24"/>
        <v>38</v>
      </c>
      <c r="E63" s="38">
        <f t="shared" si="19"/>
        <v>31</v>
      </c>
      <c r="F63" s="42">
        <v>16</v>
      </c>
      <c r="G63" s="42">
        <v>15</v>
      </c>
      <c r="H63" s="42">
        <f t="shared" si="20"/>
        <v>18</v>
      </c>
      <c r="I63" s="42">
        <v>9</v>
      </c>
      <c r="J63" s="43">
        <v>9</v>
      </c>
      <c r="K63" s="42">
        <f t="shared" si="21"/>
        <v>25</v>
      </c>
      <c r="L63" s="43">
        <v>11</v>
      </c>
      <c r="M63" s="43">
        <v>14</v>
      </c>
    </row>
    <row r="64" spans="1:13" ht="14.25" customHeight="1">
      <c r="A64" s="8" t="s">
        <v>223</v>
      </c>
      <c r="B64" s="38">
        <f t="shared" si="22"/>
        <v>103</v>
      </c>
      <c r="C64" s="39">
        <f t="shared" si="23"/>
        <v>52</v>
      </c>
      <c r="D64" s="39">
        <f t="shared" si="24"/>
        <v>51</v>
      </c>
      <c r="E64" s="38">
        <f t="shared" si="19"/>
        <v>31</v>
      </c>
      <c r="F64" s="42">
        <v>14</v>
      </c>
      <c r="G64" s="42">
        <v>17</v>
      </c>
      <c r="H64" s="42">
        <f t="shared" si="20"/>
        <v>28</v>
      </c>
      <c r="I64" s="42">
        <v>16</v>
      </c>
      <c r="J64" s="43">
        <v>12</v>
      </c>
      <c r="K64" s="42">
        <f t="shared" si="21"/>
        <v>44</v>
      </c>
      <c r="L64" s="43">
        <v>22</v>
      </c>
      <c r="M64" s="43">
        <v>22</v>
      </c>
    </row>
    <row r="65" spans="1:13" ht="14.25" customHeight="1">
      <c r="A65" s="3"/>
      <c r="B65" s="36"/>
      <c r="C65" s="44"/>
      <c r="D65" s="44"/>
      <c r="E65" s="36"/>
      <c r="F65" s="45"/>
      <c r="G65" s="45"/>
      <c r="H65" s="45"/>
      <c r="I65" s="45"/>
      <c r="J65" s="45"/>
      <c r="K65" s="45"/>
      <c r="L65" s="45"/>
      <c r="M65" s="45"/>
    </row>
    <row r="66" spans="1:13" ht="14.25" customHeight="1">
      <c r="A66" s="7" t="s">
        <v>169</v>
      </c>
      <c r="B66" s="38">
        <f>SUM(B67:B69)</f>
        <v>802</v>
      </c>
      <c r="C66" s="42">
        <f>SUM(C67:C69)</f>
        <v>416</v>
      </c>
      <c r="D66" s="42">
        <f>SUM(D67:D69)</f>
        <v>386</v>
      </c>
      <c r="E66" s="38">
        <f>SUM(F66:G66)</f>
        <v>254</v>
      </c>
      <c r="F66" s="42">
        <f>SUM(F67:F69)</f>
        <v>132</v>
      </c>
      <c r="G66" s="42">
        <f>SUM(G67:G69)</f>
        <v>122</v>
      </c>
      <c r="H66" s="42">
        <f>SUM(I66:J66)</f>
        <v>269</v>
      </c>
      <c r="I66" s="42">
        <f>SUM(I67:I69)</f>
        <v>128</v>
      </c>
      <c r="J66" s="42">
        <f>SUM(J67:J69)</f>
        <v>141</v>
      </c>
      <c r="K66" s="42">
        <f>SUM(L66:M66)</f>
        <v>279</v>
      </c>
      <c r="L66" s="42">
        <f>SUM(L67:L69)</f>
        <v>156</v>
      </c>
      <c r="M66" s="42">
        <f>SUM(M67:M69)</f>
        <v>123</v>
      </c>
    </row>
    <row r="67" spans="1:13" ht="14.25" customHeight="1">
      <c r="A67" s="8" t="s">
        <v>224</v>
      </c>
      <c r="B67" s="38">
        <f>C67+D67</f>
        <v>481</v>
      </c>
      <c r="C67" s="39">
        <f aca="true" t="shared" si="25" ref="C67:D69">F67+I67+L67</f>
        <v>248</v>
      </c>
      <c r="D67" s="39">
        <f t="shared" si="25"/>
        <v>233</v>
      </c>
      <c r="E67" s="38">
        <f>SUM(F67:G67)</f>
        <v>153</v>
      </c>
      <c r="F67" s="42">
        <v>83</v>
      </c>
      <c r="G67" s="42">
        <v>70</v>
      </c>
      <c r="H67" s="42">
        <f>SUM(I67:J67)</f>
        <v>168</v>
      </c>
      <c r="I67" s="42">
        <v>80</v>
      </c>
      <c r="J67" s="43">
        <v>88</v>
      </c>
      <c r="K67" s="42">
        <f>SUM(L67:M67)</f>
        <v>160</v>
      </c>
      <c r="L67" s="43">
        <v>85</v>
      </c>
      <c r="M67" s="43">
        <v>75</v>
      </c>
    </row>
    <row r="68" spans="1:13" ht="14.25" customHeight="1">
      <c r="A68" s="8" t="s">
        <v>225</v>
      </c>
      <c r="B68" s="38">
        <f>C68+D68</f>
        <v>169</v>
      </c>
      <c r="C68" s="39">
        <f t="shared" si="25"/>
        <v>83</v>
      </c>
      <c r="D68" s="39">
        <f t="shared" si="25"/>
        <v>86</v>
      </c>
      <c r="E68" s="38">
        <f>SUM(F68:G68)</f>
        <v>55</v>
      </c>
      <c r="F68" s="42">
        <v>21</v>
      </c>
      <c r="G68" s="42">
        <v>34</v>
      </c>
      <c r="H68" s="42">
        <f>SUM(I68:J68)</f>
        <v>56</v>
      </c>
      <c r="I68" s="42">
        <v>27</v>
      </c>
      <c r="J68" s="43">
        <v>29</v>
      </c>
      <c r="K68" s="42">
        <f>SUM(L68:M68)</f>
        <v>58</v>
      </c>
      <c r="L68" s="43">
        <v>35</v>
      </c>
      <c r="M68" s="43">
        <v>23</v>
      </c>
    </row>
    <row r="69" spans="1:13" ht="14.25" customHeight="1">
      <c r="A69" s="13" t="s">
        <v>226</v>
      </c>
      <c r="B69" s="46">
        <f>C69+D69</f>
        <v>152</v>
      </c>
      <c r="C69" s="47">
        <f t="shared" si="25"/>
        <v>85</v>
      </c>
      <c r="D69" s="47">
        <f t="shared" si="25"/>
        <v>67</v>
      </c>
      <c r="E69" s="46">
        <f>SUM(F69:G69)</f>
        <v>46</v>
      </c>
      <c r="F69" s="47">
        <v>28</v>
      </c>
      <c r="G69" s="47">
        <v>18</v>
      </c>
      <c r="H69" s="47">
        <f>SUM(I69:J69)</f>
        <v>45</v>
      </c>
      <c r="I69" s="47">
        <v>21</v>
      </c>
      <c r="J69" s="48">
        <v>24</v>
      </c>
      <c r="K69" s="47">
        <f>SUM(L69:M69)</f>
        <v>61</v>
      </c>
      <c r="L69" s="48">
        <v>36</v>
      </c>
      <c r="M69" s="48">
        <v>25</v>
      </c>
    </row>
  </sheetData>
  <mergeCells count="5">
    <mergeCell ref="K2:M2"/>
    <mergeCell ref="A2:A3"/>
    <mergeCell ref="B2:D2"/>
    <mergeCell ref="E2:G2"/>
    <mergeCell ref="H2:J2"/>
  </mergeCells>
  <printOptions/>
  <pageMargins left="1.1811023622047245" right="1.13" top="0.69" bottom="0.7874015748031497" header="0.5118110236220472" footer="0.5118110236220472"/>
  <pageSetup orientation="portrait" paperSize="9" scale="80" r:id="rId1"/>
  <ignoredErrors>
    <ignoredError sqref="E4:E69 H4:H69 K4:K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283"/>
  <sheetViews>
    <sheetView showGridLines="0" zoomScaleSheetLayoutView="100" workbookViewId="0" topLeftCell="A1">
      <selection activeCell="A88" sqref="A88"/>
    </sheetView>
  </sheetViews>
  <sheetFormatPr defaultColWidth="8.66015625" defaultRowHeight="18"/>
  <cols>
    <col min="1" max="1" width="11" style="3" customWidth="1"/>
    <col min="2" max="6" width="7.33203125" style="3" customWidth="1"/>
    <col min="7" max="7" width="8.16015625" style="3" customWidth="1"/>
    <col min="8" max="13" width="7.08203125" style="3" customWidth="1"/>
    <col min="14" max="14" width="6.08203125" style="3" customWidth="1"/>
    <col min="15" max="16384" width="8.83203125" style="3" customWidth="1"/>
  </cols>
  <sheetData>
    <row r="1" spans="1:14" ht="15.75" customHeight="1">
      <c r="A1" s="1" t="s">
        <v>170</v>
      </c>
      <c r="B1" s="2"/>
      <c r="C1" s="2"/>
      <c r="D1" s="2"/>
      <c r="E1" s="2"/>
      <c r="F1" s="2"/>
      <c r="G1" s="17"/>
      <c r="H1" s="16"/>
      <c r="I1" s="16"/>
      <c r="J1" s="16"/>
      <c r="K1" s="2"/>
      <c r="L1" s="12"/>
      <c r="N1" s="5" t="s">
        <v>1</v>
      </c>
    </row>
    <row r="2" spans="1:14" ht="15.75" customHeight="1">
      <c r="A2" s="94" t="s">
        <v>12</v>
      </c>
      <c r="B2" s="86" t="s">
        <v>13</v>
      </c>
      <c r="C2" s="84" t="s">
        <v>14</v>
      </c>
      <c r="D2" s="85"/>
      <c r="E2" s="85"/>
      <c r="F2" s="85"/>
      <c r="G2" s="51" t="s">
        <v>15</v>
      </c>
      <c r="H2" s="84" t="s">
        <v>16</v>
      </c>
      <c r="I2" s="85"/>
      <c r="J2" s="85"/>
      <c r="K2" s="58" t="s">
        <v>5</v>
      </c>
      <c r="L2" s="49" t="s">
        <v>17</v>
      </c>
      <c r="M2" s="51" t="s">
        <v>6</v>
      </c>
      <c r="N2" s="64" t="s">
        <v>18</v>
      </c>
    </row>
    <row r="3" spans="1:14" ht="15.75" customHeight="1">
      <c r="A3" s="95"/>
      <c r="B3" s="87"/>
      <c r="C3" s="50" t="s">
        <v>0</v>
      </c>
      <c r="D3" s="50" t="s">
        <v>7</v>
      </c>
      <c r="E3" s="50" t="s">
        <v>8</v>
      </c>
      <c r="F3" s="50" t="s">
        <v>9</v>
      </c>
      <c r="G3" s="52" t="s">
        <v>19</v>
      </c>
      <c r="H3" s="54" t="s">
        <v>0</v>
      </c>
      <c r="I3" s="50" t="s">
        <v>20</v>
      </c>
      <c r="J3" s="50" t="s">
        <v>21</v>
      </c>
      <c r="K3" s="50" t="s">
        <v>10</v>
      </c>
      <c r="L3" s="50" t="s">
        <v>22</v>
      </c>
      <c r="M3" s="50" t="s">
        <v>11</v>
      </c>
      <c r="N3" s="93"/>
    </row>
    <row r="4" spans="1:14" ht="15.75" customHeight="1">
      <c r="A4" s="7" t="s">
        <v>230</v>
      </c>
      <c r="B4" s="22">
        <f aca="true" t="shared" si="0" ref="B4:M4">B9+B20+B25+B29+B36+B41+B46+B54+B66</f>
        <v>39165</v>
      </c>
      <c r="C4" s="23">
        <f t="shared" si="0"/>
        <v>38911</v>
      </c>
      <c r="D4" s="23">
        <f t="shared" si="0"/>
        <v>12378</v>
      </c>
      <c r="E4" s="23">
        <f t="shared" si="0"/>
        <v>12954</v>
      </c>
      <c r="F4" s="23">
        <f t="shared" si="0"/>
        <v>13579</v>
      </c>
      <c r="G4" s="23">
        <f t="shared" si="0"/>
        <v>32</v>
      </c>
      <c r="H4" s="23">
        <f t="shared" si="0"/>
        <v>222</v>
      </c>
      <c r="I4" s="23">
        <f t="shared" si="0"/>
        <v>210</v>
      </c>
      <c r="J4" s="23">
        <f t="shared" si="0"/>
        <v>12</v>
      </c>
      <c r="K4" s="24">
        <f t="shared" si="0"/>
        <v>17</v>
      </c>
      <c r="L4" s="23">
        <f t="shared" si="0"/>
        <v>2</v>
      </c>
      <c r="M4" s="23">
        <f t="shared" si="0"/>
        <v>1511</v>
      </c>
      <c r="N4" s="4" t="s">
        <v>231</v>
      </c>
    </row>
    <row r="5" spans="1:14" ht="15.75" customHeight="1">
      <c r="A5" s="7" t="s">
        <v>23</v>
      </c>
      <c r="B5" s="22">
        <f>C5+G5+H5</f>
        <v>505</v>
      </c>
      <c r="C5" s="23">
        <f>D5+E5+F5</f>
        <v>486</v>
      </c>
      <c r="D5" s="23">
        <v>164</v>
      </c>
      <c r="E5" s="23">
        <v>163</v>
      </c>
      <c r="F5" s="23">
        <v>159</v>
      </c>
      <c r="G5" s="25">
        <v>0</v>
      </c>
      <c r="H5" s="23">
        <f>I5+J5</f>
        <v>19</v>
      </c>
      <c r="I5" s="23">
        <v>19</v>
      </c>
      <c r="J5" s="23">
        <v>0</v>
      </c>
      <c r="K5" s="26">
        <v>0</v>
      </c>
      <c r="L5" s="27">
        <v>0</v>
      </c>
      <c r="M5" s="25">
        <v>0</v>
      </c>
      <c r="N5" s="4" t="s">
        <v>24</v>
      </c>
    </row>
    <row r="6" spans="1:14" ht="15.75" customHeight="1">
      <c r="A6" s="7" t="s">
        <v>25</v>
      </c>
      <c r="B6" s="22">
        <f>C6+G6+H6</f>
        <v>37651</v>
      </c>
      <c r="C6" s="23">
        <f>D6+E6+F6</f>
        <v>37416</v>
      </c>
      <c r="D6" s="23">
        <v>11859</v>
      </c>
      <c r="E6" s="23">
        <v>12461</v>
      </c>
      <c r="F6" s="23">
        <v>13096</v>
      </c>
      <c r="G6" s="23">
        <v>32</v>
      </c>
      <c r="H6" s="23">
        <f>I6+J6</f>
        <v>203</v>
      </c>
      <c r="I6" s="23">
        <v>191</v>
      </c>
      <c r="J6" s="23">
        <v>12</v>
      </c>
      <c r="K6" s="22">
        <v>17</v>
      </c>
      <c r="L6" s="23">
        <v>2</v>
      </c>
      <c r="M6" s="23">
        <v>1511</v>
      </c>
      <c r="N6" s="4" t="s">
        <v>26</v>
      </c>
    </row>
    <row r="7" spans="1:14" ht="15.75" customHeight="1">
      <c r="A7" s="7" t="s">
        <v>27</v>
      </c>
      <c r="B7" s="22">
        <f>C7+G7+H7</f>
        <v>1009</v>
      </c>
      <c r="C7" s="23">
        <f>D7+E7+F7</f>
        <v>1009</v>
      </c>
      <c r="D7" s="23">
        <v>355</v>
      </c>
      <c r="E7" s="23">
        <v>330</v>
      </c>
      <c r="F7" s="23">
        <v>324</v>
      </c>
      <c r="G7" s="25">
        <v>0</v>
      </c>
      <c r="H7" s="23">
        <f>I7+J7</f>
        <v>0</v>
      </c>
      <c r="I7" s="23">
        <v>0</v>
      </c>
      <c r="J7" s="23">
        <v>0</v>
      </c>
      <c r="K7" s="26">
        <v>0</v>
      </c>
      <c r="L7" s="23">
        <v>0</v>
      </c>
      <c r="M7" s="25">
        <v>0</v>
      </c>
      <c r="N7" s="4" t="s">
        <v>28</v>
      </c>
    </row>
    <row r="8" spans="2:14" ht="15.75" customHeight="1">
      <c r="B8" s="26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6"/>
    </row>
    <row r="9" spans="1:14" ht="14.25" customHeight="1">
      <c r="A9" s="7" t="s">
        <v>232</v>
      </c>
      <c r="B9" s="22">
        <f aca="true" t="shared" si="1" ref="B9:M9">SUM(B10:B18)</f>
        <v>26437</v>
      </c>
      <c r="C9" s="19">
        <f t="shared" si="1"/>
        <v>26284</v>
      </c>
      <c r="D9" s="19">
        <f t="shared" si="1"/>
        <v>8434</v>
      </c>
      <c r="E9" s="19">
        <f t="shared" si="1"/>
        <v>8734</v>
      </c>
      <c r="F9" s="19">
        <f t="shared" si="1"/>
        <v>9116</v>
      </c>
      <c r="G9" s="19">
        <f t="shared" si="1"/>
        <v>7</v>
      </c>
      <c r="H9" s="19">
        <f t="shared" si="1"/>
        <v>146</v>
      </c>
      <c r="I9" s="19">
        <f t="shared" si="1"/>
        <v>135</v>
      </c>
      <c r="J9" s="19">
        <f t="shared" si="1"/>
        <v>11</v>
      </c>
      <c r="K9" s="22">
        <f t="shared" si="1"/>
        <v>16</v>
      </c>
      <c r="L9" s="19">
        <f t="shared" si="1"/>
        <v>1</v>
      </c>
      <c r="M9" s="19">
        <f t="shared" si="1"/>
        <v>158</v>
      </c>
      <c r="N9" s="4" t="s">
        <v>29</v>
      </c>
    </row>
    <row r="10" spans="1:14" ht="14.25" customHeight="1">
      <c r="A10" s="8" t="s">
        <v>30</v>
      </c>
      <c r="B10" s="22">
        <f aca="true" t="shared" si="2" ref="B10:B18">C10+G10+H10</f>
        <v>10413</v>
      </c>
      <c r="C10" s="23">
        <f aca="true" t="shared" si="3" ref="C10:C18">D10+E10+F10</f>
        <v>10358</v>
      </c>
      <c r="D10" s="23">
        <v>3316</v>
      </c>
      <c r="E10" s="23">
        <v>3444</v>
      </c>
      <c r="F10" s="23">
        <v>3598</v>
      </c>
      <c r="G10" s="25">
        <v>0</v>
      </c>
      <c r="H10" s="23">
        <f aca="true" t="shared" si="4" ref="H10:H18">I10+J10</f>
        <v>55</v>
      </c>
      <c r="I10" s="23">
        <v>51</v>
      </c>
      <c r="J10" s="23">
        <v>4</v>
      </c>
      <c r="K10" s="26">
        <v>12</v>
      </c>
      <c r="L10" s="27">
        <v>0</v>
      </c>
      <c r="M10" s="25">
        <v>0</v>
      </c>
      <c r="N10" s="9" t="s">
        <v>31</v>
      </c>
    </row>
    <row r="11" spans="1:14" ht="14.25" customHeight="1">
      <c r="A11" s="8" t="s">
        <v>32</v>
      </c>
      <c r="B11" s="22">
        <f t="shared" si="2"/>
        <v>4492</v>
      </c>
      <c r="C11" s="23">
        <f t="shared" si="3"/>
        <v>4471</v>
      </c>
      <c r="D11" s="23">
        <v>1472</v>
      </c>
      <c r="E11" s="23">
        <v>1511</v>
      </c>
      <c r="F11" s="23">
        <v>1488</v>
      </c>
      <c r="G11" s="25">
        <v>0</v>
      </c>
      <c r="H11" s="23">
        <f t="shared" si="4"/>
        <v>21</v>
      </c>
      <c r="I11" s="23">
        <v>21</v>
      </c>
      <c r="J11" s="23">
        <v>0</v>
      </c>
      <c r="K11" s="26">
        <v>0</v>
      </c>
      <c r="L11" s="27">
        <v>0</v>
      </c>
      <c r="M11" s="25">
        <v>56</v>
      </c>
      <c r="N11" s="9" t="s">
        <v>33</v>
      </c>
    </row>
    <row r="12" spans="1:14" ht="14.25" customHeight="1">
      <c r="A12" s="8" t="s">
        <v>34</v>
      </c>
      <c r="B12" s="22">
        <f t="shared" si="2"/>
        <v>4047</v>
      </c>
      <c r="C12" s="23">
        <f t="shared" si="3"/>
        <v>4022</v>
      </c>
      <c r="D12" s="23">
        <v>1233</v>
      </c>
      <c r="E12" s="23">
        <v>1336</v>
      </c>
      <c r="F12" s="23">
        <v>1453</v>
      </c>
      <c r="G12" s="25">
        <v>7</v>
      </c>
      <c r="H12" s="23">
        <f t="shared" si="4"/>
        <v>18</v>
      </c>
      <c r="I12" s="23">
        <v>17</v>
      </c>
      <c r="J12" s="23">
        <v>1</v>
      </c>
      <c r="K12" s="26">
        <v>0</v>
      </c>
      <c r="L12" s="27">
        <v>0</v>
      </c>
      <c r="M12" s="25">
        <v>53</v>
      </c>
      <c r="N12" s="9" t="s">
        <v>35</v>
      </c>
    </row>
    <row r="13" spans="1:14" ht="14.25" customHeight="1">
      <c r="A13" s="8" t="s">
        <v>36</v>
      </c>
      <c r="B13" s="22">
        <f t="shared" si="2"/>
        <v>1414</v>
      </c>
      <c r="C13" s="23">
        <f t="shared" si="3"/>
        <v>1404</v>
      </c>
      <c r="D13" s="23">
        <v>502</v>
      </c>
      <c r="E13" s="23">
        <v>445</v>
      </c>
      <c r="F13" s="23">
        <v>457</v>
      </c>
      <c r="G13" s="25">
        <v>0</v>
      </c>
      <c r="H13" s="23">
        <f t="shared" si="4"/>
        <v>10</v>
      </c>
      <c r="I13" s="23">
        <v>7</v>
      </c>
      <c r="J13" s="23">
        <v>3</v>
      </c>
      <c r="K13" s="26">
        <v>0</v>
      </c>
      <c r="L13" s="27">
        <v>0</v>
      </c>
      <c r="M13" s="25">
        <v>0</v>
      </c>
      <c r="N13" s="9" t="s">
        <v>37</v>
      </c>
    </row>
    <row r="14" spans="1:14" ht="14.25" customHeight="1">
      <c r="A14" s="8" t="s">
        <v>38</v>
      </c>
      <c r="B14" s="22">
        <f t="shared" si="2"/>
        <v>1456</v>
      </c>
      <c r="C14" s="23">
        <f t="shared" si="3"/>
        <v>1449</v>
      </c>
      <c r="D14" s="23">
        <v>467</v>
      </c>
      <c r="E14" s="23">
        <v>494</v>
      </c>
      <c r="F14" s="23">
        <v>488</v>
      </c>
      <c r="G14" s="25">
        <v>0</v>
      </c>
      <c r="H14" s="23">
        <f t="shared" si="4"/>
        <v>7</v>
      </c>
      <c r="I14" s="23">
        <v>6</v>
      </c>
      <c r="J14" s="23">
        <v>1</v>
      </c>
      <c r="K14" s="26">
        <v>0</v>
      </c>
      <c r="L14" s="27">
        <v>0</v>
      </c>
      <c r="M14" s="25">
        <v>0</v>
      </c>
      <c r="N14" s="9" t="s">
        <v>39</v>
      </c>
    </row>
    <row r="15" spans="1:14" ht="14.25" customHeight="1">
      <c r="A15" s="8" t="s">
        <v>40</v>
      </c>
      <c r="B15" s="22">
        <f t="shared" si="2"/>
        <v>1968</v>
      </c>
      <c r="C15" s="23">
        <f t="shared" si="3"/>
        <v>1952</v>
      </c>
      <c r="D15" s="23">
        <v>605</v>
      </c>
      <c r="E15" s="23">
        <v>654</v>
      </c>
      <c r="F15" s="23">
        <v>693</v>
      </c>
      <c r="G15" s="25">
        <v>0</v>
      </c>
      <c r="H15" s="23">
        <f t="shared" si="4"/>
        <v>16</v>
      </c>
      <c r="I15" s="23">
        <v>16</v>
      </c>
      <c r="J15" s="23">
        <v>0</v>
      </c>
      <c r="K15" s="26">
        <v>0</v>
      </c>
      <c r="L15" s="27">
        <v>0</v>
      </c>
      <c r="M15" s="25">
        <v>0</v>
      </c>
      <c r="N15" s="9" t="s">
        <v>41</v>
      </c>
    </row>
    <row r="16" spans="1:14" ht="14.25" customHeight="1">
      <c r="A16" s="8" t="s">
        <v>42</v>
      </c>
      <c r="B16" s="22">
        <f t="shared" si="2"/>
        <v>775</v>
      </c>
      <c r="C16" s="23">
        <f t="shared" si="3"/>
        <v>766</v>
      </c>
      <c r="D16" s="23">
        <v>261</v>
      </c>
      <c r="E16" s="23">
        <v>246</v>
      </c>
      <c r="F16" s="23">
        <v>259</v>
      </c>
      <c r="G16" s="25">
        <v>0</v>
      </c>
      <c r="H16" s="23">
        <f t="shared" si="4"/>
        <v>9</v>
      </c>
      <c r="I16" s="23">
        <v>8</v>
      </c>
      <c r="J16" s="23">
        <v>1</v>
      </c>
      <c r="K16" s="26">
        <v>3</v>
      </c>
      <c r="L16" s="27">
        <v>1</v>
      </c>
      <c r="M16" s="25">
        <v>32</v>
      </c>
      <c r="N16" s="9" t="s">
        <v>43</v>
      </c>
    </row>
    <row r="17" spans="1:14" ht="14.25" customHeight="1">
      <c r="A17" s="8" t="s">
        <v>44</v>
      </c>
      <c r="B17" s="22">
        <f t="shared" si="2"/>
        <v>1076</v>
      </c>
      <c r="C17" s="23">
        <f t="shared" si="3"/>
        <v>1068</v>
      </c>
      <c r="D17" s="23">
        <v>319</v>
      </c>
      <c r="E17" s="23">
        <v>359</v>
      </c>
      <c r="F17" s="23">
        <v>390</v>
      </c>
      <c r="G17" s="25">
        <v>0</v>
      </c>
      <c r="H17" s="23">
        <f t="shared" si="4"/>
        <v>8</v>
      </c>
      <c r="I17" s="23">
        <v>7</v>
      </c>
      <c r="J17" s="23">
        <v>1</v>
      </c>
      <c r="K17" s="26">
        <v>1</v>
      </c>
      <c r="L17" s="27">
        <v>0</v>
      </c>
      <c r="M17" s="25">
        <v>17</v>
      </c>
      <c r="N17" s="9" t="s">
        <v>45</v>
      </c>
    </row>
    <row r="18" spans="1:14" ht="14.25" customHeight="1">
      <c r="A18" s="8" t="s">
        <v>171</v>
      </c>
      <c r="B18" s="22">
        <f t="shared" si="2"/>
        <v>796</v>
      </c>
      <c r="C18" s="23">
        <f t="shared" si="3"/>
        <v>794</v>
      </c>
      <c r="D18" s="23">
        <v>259</v>
      </c>
      <c r="E18" s="23">
        <v>245</v>
      </c>
      <c r="F18" s="23">
        <v>290</v>
      </c>
      <c r="G18" s="25">
        <v>0</v>
      </c>
      <c r="H18" s="23">
        <f t="shared" si="4"/>
        <v>2</v>
      </c>
      <c r="I18" s="25">
        <v>2</v>
      </c>
      <c r="J18" s="23">
        <v>0</v>
      </c>
      <c r="K18" s="26">
        <v>0</v>
      </c>
      <c r="L18" s="27">
        <v>0</v>
      </c>
      <c r="M18" s="25">
        <v>0</v>
      </c>
      <c r="N18" s="9" t="s">
        <v>46</v>
      </c>
    </row>
    <row r="19" spans="2:14" ht="14.25" customHeight="1">
      <c r="B19" s="26"/>
      <c r="C19" s="25"/>
      <c r="D19" s="25"/>
      <c r="E19" s="25"/>
      <c r="F19" s="25"/>
      <c r="G19" s="25"/>
      <c r="H19" s="25"/>
      <c r="I19" s="25"/>
      <c r="J19" s="25"/>
      <c r="K19" s="26" t="s">
        <v>2</v>
      </c>
      <c r="L19" s="25"/>
      <c r="M19" s="25"/>
      <c r="N19" s="10"/>
    </row>
    <row r="20" spans="1:14" ht="14.25" customHeight="1">
      <c r="A20" s="7" t="s">
        <v>47</v>
      </c>
      <c r="B20" s="22">
        <f aca="true" t="shared" si="5" ref="B20:M20">SUM(B21:B23)</f>
        <v>2595</v>
      </c>
      <c r="C20" s="19">
        <f t="shared" si="5"/>
        <v>2582</v>
      </c>
      <c r="D20" s="19">
        <f t="shared" si="5"/>
        <v>835</v>
      </c>
      <c r="E20" s="19">
        <f t="shared" si="5"/>
        <v>860</v>
      </c>
      <c r="F20" s="19">
        <f t="shared" si="5"/>
        <v>887</v>
      </c>
      <c r="G20" s="19">
        <f t="shared" si="5"/>
        <v>0</v>
      </c>
      <c r="H20" s="19">
        <f t="shared" si="5"/>
        <v>13</v>
      </c>
      <c r="I20" s="19">
        <f t="shared" si="5"/>
        <v>13</v>
      </c>
      <c r="J20" s="19">
        <f t="shared" si="5"/>
        <v>0</v>
      </c>
      <c r="K20" s="22">
        <f t="shared" si="5"/>
        <v>0</v>
      </c>
      <c r="L20" s="19">
        <f t="shared" si="5"/>
        <v>0</v>
      </c>
      <c r="M20" s="19">
        <f t="shared" si="5"/>
        <v>0</v>
      </c>
      <c r="N20" s="4" t="s">
        <v>48</v>
      </c>
    </row>
    <row r="21" spans="1:14" ht="14.25" customHeight="1">
      <c r="A21" s="8" t="s">
        <v>49</v>
      </c>
      <c r="B21" s="22">
        <f>C21+G21+H21</f>
        <v>1028</v>
      </c>
      <c r="C21" s="23">
        <f>D21+E21+F21</f>
        <v>1024</v>
      </c>
      <c r="D21" s="23">
        <v>354</v>
      </c>
      <c r="E21" s="23">
        <v>323</v>
      </c>
      <c r="F21" s="23">
        <v>347</v>
      </c>
      <c r="G21" s="25">
        <v>0</v>
      </c>
      <c r="H21" s="23">
        <f>I21+J21</f>
        <v>4</v>
      </c>
      <c r="I21" s="25">
        <v>4</v>
      </c>
      <c r="J21" s="23">
        <v>0</v>
      </c>
      <c r="K21" s="26">
        <v>0</v>
      </c>
      <c r="L21" s="27">
        <v>0</v>
      </c>
      <c r="M21" s="25">
        <v>0</v>
      </c>
      <c r="N21" s="11" t="s">
        <v>50</v>
      </c>
    </row>
    <row r="22" spans="1:14" ht="14.25" customHeight="1">
      <c r="A22" s="8" t="s">
        <v>51</v>
      </c>
      <c r="B22" s="22">
        <f>C22+G22+H22</f>
        <v>441</v>
      </c>
      <c r="C22" s="23">
        <f>D22+E22+F22</f>
        <v>440</v>
      </c>
      <c r="D22" s="23">
        <v>133</v>
      </c>
      <c r="E22" s="23">
        <v>159</v>
      </c>
      <c r="F22" s="23">
        <v>148</v>
      </c>
      <c r="G22" s="25">
        <v>0</v>
      </c>
      <c r="H22" s="23">
        <f>I22+J22</f>
        <v>1</v>
      </c>
      <c r="I22" s="25">
        <v>1</v>
      </c>
      <c r="J22" s="23">
        <v>0</v>
      </c>
      <c r="K22" s="26">
        <v>0</v>
      </c>
      <c r="L22" s="27">
        <v>0</v>
      </c>
      <c r="M22" s="25">
        <v>0</v>
      </c>
      <c r="N22" s="11" t="s">
        <v>52</v>
      </c>
    </row>
    <row r="23" spans="1:14" ht="14.25" customHeight="1">
      <c r="A23" s="8" t="s">
        <v>172</v>
      </c>
      <c r="B23" s="22">
        <f>C23+G23+H23</f>
        <v>1126</v>
      </c>
      <c r="C23" s="23">
        <f>D23+E23+F23</f>
        <v>1118</v>
      </c>
      <c r="D23" s="23">
        <v>348</v>
      </c>
      <c r="E23" s="23">
        <v>378</v>
      </c>
      <c r="F23" s="23">
        <v>392</v>
      </c>
      <c r="G23" s="25">
        <v>0</v>
      </c>
      <c r="H23" s="23">
        <f>I23+J23</f>
        <v>8</v>
      </c>
      <c r="I23" s="25">
        <v>8</v>
      </c>
      <c r="J23" s="23">
        <v>0</v>
      </c>
      <c r="K23" s="26">
        <v>0</v>
      </c>
      <c r="L23" s="27">
        <v>0</v>
      </c>
      <c r="M23" s="25">
        <v>0</v>
      </c>
      <c r="N23" s="11" t="s">
        <v>53</v>
      </c>
    </row>
    <row r="24" spans="2:14" ht="14.25" customHeight="1">
      <c r="B24" s="26"/>
      <c r="C24" s="25"/>
      <c r="D24" s="25"/>
      <c r="E24" s="25"/>
      <c r="F24" s="25"/>
      <c r="G24" s="25"/>
      <c r="H24" s="25"/>
      <c r="I24" s="25"/>
      <c r="J24" s="25"/>
      <c r="K24" s="26"/>
      <c r="L24" s="25"/>
      <c r="M24" s="25"/>
      <c r="N24" s="6"/>
    </row>
    <row r="25" spans="1:14" ht="14.25" customHeight="1">
      <c r="A25" s="7" t="s">
        <v>142</v>
      </c>
      <c r="B25" s="22">
        <f aca="true" t="shared" si="6" ref="B25:M25">SUM(B26:B27)</f>
        <v>583</v>
      </c>
      <c r="C25" s="19">
        <f t="shared" si="6"/>
        <v>580</v>
      </c>
      <c r="D25" s="19">
        <f t="shared" si="6"/>
        <v>179</v>
      </c>
      <c r="E25" s="19">
        <f t="shared" si="6"/>
        <v>170</v>
      </c>
      <c r="F25" s="19">
        <f t="shared" si="6"/>
        <v>231</v>
      </c>
      <c r="G25" s="19">
        <f t="shared" si="6"/>
        <v>0</v>
      </c>
      <c r="H25" s="19">
        <f t="shared" si="6"/>
        <v>3</v>
      </c>
      <c r="I25" s="19">
        <f t="shared" si="6"/>
        <v>3</v>
      </c>
      <c r="J25" s="19">
        <f t="shared" si="6"/>
        <v>0</v>
      </c>
      <c r="K25" s="22">
        <f t="shared" si="6"/>
        <v>0</v>
      </c>
      <c r="L25" s="19">
        <f t="shared" si="6"/>
        <v>0</v>
      </c>
      <c r="M25" s="19">
        <f t="shared" si="6"/>
        <v>0</v>
      </c>
      <c r="N25" s="4" t="s">
        <v>54</v>
      </c>
    </row>
    <row r="26" spans="1:14" ht="14.25" customHeight="1">
      <c r="A26" s="8" t="s">
        <v>55</v>
      </c>
      <c r="B26" s="22">
        <f>C26+G26+H26</f>
        <v>170</v>
      </c>
      <c r="C26" s="23">
        <f>D26+E26+F26</f>
        <v>169</v>
      </c>
      <c r="D26" s="23">
        <v>52</v>
      </c>
      <c r="E26" s="23">
        <v>54</v>
      </c>
      <c r="F26" s="23">
        <v>63</v>
      </c>
      <c r="G26" s="25">
        <v>0</v>
      </c>
      <c r="H26" s="23">
        <f>I26+J26</f>
        <v>1</v>
      </c>
      <c r="I26" s="25">
        <v>1</v>
      </c>
      <c r="J26" s="23">
        <v>0</v>
      </c>
      <c r="K26" s="26">
        <v>0</v>
      </c>
      <c r="L26" s="27">
        <v>0</v>
      </c>
      <c r="M26" s="25">
        <v>0</v>
      </c>
      <c r="N26" s="11" t="s">
        <v>56</v>
      </c>
    </row>
    <row r="27" spans="1:14" ht="14.25" customHeight="1">
      <c r="A27" s="8" t="s">
        <v>57</v>
      </c>
      <c r="B27" s="22">
        <f>C27+G27+H27</f>
        <v>413</v>
      </c>
      <c r="C27" s="23">
        <f>D27+E27+F27</f>
        <v>411</v>
      </c>
      <c r="D27" s="23">
        <v>127</v>
      </c>
      <c r="E27" s="23">
        <v>116</v>
      </c>
      <c r="F27" s="23">
        <v>168</v>
      </c>
      <c r="G27" s="25">
        <v>0</v>
      </c>
      <c r="H27" s="23">
        <f>I27+J27</f>
        <v>2</v>
      </c>
      <c r="I27" s="25">
        <v>2</v>
      </c>
      <c r="J27" s="23">
        <v>0</v>
      </c>
      <c r="K27" s="26">
        <v>0</v>
      </c>
      <c r="L27" s="27">
        <v>0</v>
      </c>
      <c r="M27" s="25">
        <v>0</v>
      </c>
      <c r="N27" s="11" t="s">
        <v>58</v>
      </c>
    </row>
    <row r="28" spans="2:14" ht="14.25" customHeight="1">
      <c r="B28" s="26"/>
      <c r="C28" s="25"/>
      <c r="D28" s="25"/>
      <c r="E28" s="25"/>
      <c r="F28" s="25"/>
      <c r="G28" s="25"/>
      <c r="H28" s="28"/>
      <c r="I28" s="25"/>
      <c r="J28" s="25"/>
      <c r="K28" s="26"/>
      <c r="L28" s="25"/>
      <c r="M28" s="25"/>
      <c r="N28" s="6"/>
    </row>
    <row r="29" spans="1:14" ht="14.25" customHeight="1">
      <c r="A29" s="7" t="s">
        <v>143</v>
      </c>
      <c r="B29" s="22">
        <f aca="true" t="shared" si="7" ref="B29:M29">SUM(B30:B34)</f>
        <v>2299</v>
      </c>
      <c r="C29" s="19">
        <f t="shared" si="7"/>
        <v>2283</v>
      </c>
      <c r="D29" s="19">
        <f t="shared" si="7"/>
        <v>721</v>
      </c>
      <c r="E29" s="19">
        <f t="shared" si="7"/>
        <v>748</v>
      </c>
      <c r="F29" s="19">
        <f t="shared" si="7"/>
        <v>814</v>
      </c>
      <c r="G29" s="19">
        <f t="shared" si="7"/>
        <v>8</v>
      </c>
      <c r="H29" s="19">
        <f t="shared" si="7"/>
        <v>8</v>
      </c>
      <c r="I29" s="19">
        <f t="shared" si="7"/>
        <v>7</v>
      </c>
      <c r="J29" s="19">
        <f t="shared" si="7"/>
        <v>1</v>
      </c>
      <c r="K29" s="22">
        <f t="shared" si="7"/>
        <v>0</v>
      </c>
      <c r="L29" s="19">
        <f t="shared" si="7"/>
        <v>0</v>
      </c>
      <c r="M29" s="19">
        <f t="shared" si="7"/>
        <v>30</v>
      </c>
      <c r="N29" s="4" t="s">
        <v>59</v>
      </c>
    </row>
    <row r="30" spans="1:14" ht="14.25" customHeight="1">
      <c r="A30" s="8" t="s">
        <v>60</v>
      </c>
      <c r="B30" s="22">
        <f>C30+G30+H30</f>
        <v>991</v>
      </c>
      <c r="C30" s="23">
        <f>D30+E30+F30</f>
        <v>988</v>
      </c>
      <c r="D30" s="23">
        <v>317</v>
      </c>
      <c r="E30" s="23">
        <v>326</v>
      </c>
      <c r="F30" s="23">
        <v>345</v>
      </c>
      <c r="G30" s="25">
        <v>0</v>
      </c>
      <c r="H30" s="23">
        <f>I30+J30</f>
        <v>3</v>
      </c>
      <c r="I30" s="25">
        <v>2</v>
      </c>
      <c r="J30" s="23">
        <v>1</v>
      </c>
      <c r="K30" s="26">
        <v>0</v>
      </c>
      <c r="L30" s="27">
        <v>0</v>
      </c>
      <c r="M30" s="25">
        <v>0</v>
      </c>
      <c r="N30" s="11" t="s">
        <v>61</v>
      </c>
    </row>
    <row r="31" spans="1:14" ht="14.25" customHeight="1">
      <c r="A31" s="8" t="s">
        <v>173</v>
      </c>
      <c r="B31" s="22">
        <f>C31+G31+H31</f>
        <v>244</v>
      </c>
      <c r="C31" s="23">
        <f>D31+E31+F31</f>
        <v>243</v>
      </c>
      <c r="D31" s="23">
        <v>79</v>
      </c>
      <c r="E31" s="23">
        <v>77</v>
      </c>
      <c r="F31" s="23">
        <v>87</v>
      </c>
      <c r="G31" s="25">
        <v>0</v>
      </c>
      <c r="H31" s="23">
        <f>I31+J31</f>
        <v>1</v>
      </c>
      <c r="I31" s="25">
        <v>1</v>
      </c>
      <c r="J31" s="23">
        <v>0</v>
      </c>
      <c r="K31" s="26">
        <v>0</v>
      </c>
      <c r="L31" s="27">
        <v>0</v>
      </c>
      <c r="M31" s="25">
        <v>0</v>
      </c>
      <c r="N31" s="11" t="s">
        <v>62</v>
      </c>
    </row>
    <row r="32" spans="1:14" ht="14.25" customHeight="1">
      <c r="A32" s="8" t="s">
        <v>63</v>
      </c>
      <c r="B32" s="22">
        <f>C32+G32+H32</f>
        <v>396</v>
      </c>
      <c r="C32" s="23">
        <f>D32+E32+F32</f>
        <v>386</v>
      </c>
      <c r="D32" s="23">
        <v>118</v>
      </c>
      <c r="E32" s="23">
        <v>130</v>
      </c>
      <c r="F32" s="23">
        <v>138</v>
      </c>
      <c r="G32" s="25">
        <v>8</v>
      </c>
      <c r="H32" s="23">
        <f>I32+J32</f>
        <v>2</v>
      </c>
      <c r="I32" s="23">
        <v>2</v>
      </c>
      <c r="J32" s="23">
        <v>0</v>
      </c>
      <c r="K32" s="26">
        <v>0</v>
      </c>
      <c r="L32" s="27">
        <v>0</v>
      </c>
      <c r="M32" s="25">
        <v>12</v>
      </c>
      <c r="N32" s="11" t="s">
        <v>64</v>
      </c>
    </row>
    <row r="33" spans="1:14" ht="14.25" customHeight="1">
      <c r="A33" s="8" t="s">
        <v>65</v>
      </c>
      <c r="B33" s="22">
        <f>C33+G33+H33</f>
        <v>296</v>
      </c>
      <c r="C33" s="23">
        <f>D33+E33+F33</f>
        <v>295</v>
      </c>
      <c r="D33" s="23">
        <v>96</v>
      </c>
      <c r="E33" s="23">
        <v>96</v>
      </c>
      <c r="F33" s="23">
        <v>103</v>
      </c>
      <c r="G33" s="25">
        <v>0</v>
      </c>
      <c r="H33" s="23">
        <f>I33+J33</f>
        <v>1</v>
      </c>
      <c r="I33" s="25">
        <v>1</v>
      </c>
      <c r="J33" s="23">
        <v>0</v>
      </c>
      <c r="K33" s="26">
        <v>0</v>
      </c>
      <c r="L33" s="27">
        <v>0</v>
      </c>
      <c r="M33" s="25">
        <v>0</v>
      </c>
      <c r="N33" s="11" t="s">
        <v>66</v>
      </c>
    </row>
    <row r="34" spans="1:14" ht="14.25" customHeight="1">
      <c r="A34" s="8" t="s">
        <v>67</v>
      </c>
      <c r="B34" s="22">
        <f>C34+G34+H34</f>
        <v>372</v>
      </c>
      <c r="C34" s="23">
        <f>D34+E34+F34</f>
        <v>371</v>
      </c>
      <c r="D34" s="23">
        <v>111</v>
      </c>
      <c r="E34" s="23">
        <v>119</v>
      </c>
      <c r="F34" s="23">
        <v>141</v>
      </c>
      <c r="G34" s="25">
        <v>0</v>
      </c>
      <c r="H34" s="23">
        <f>I34+J34</f>
        <v>1</v>
      </c>
      <c r="I34" s="23">
        <v>1</v>
      </c>
      <c r="J34" s="23">
        <v>0</v>
      </c>
      <c r="K34" s="26">
        <v>0</v>
      </c>
      <c r="L34" s="27">
        <v>0</v>
      </c>
      <c r="M34" s="25">
        <v>18</v>
      </c>
      <c r="N34" s="11" t="s">
        <v>68</v>
      </c>
    </row>
    <row r="35" spans="2:14" ht="14.25" customHeight="1">
      <c r="B35" s="26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6"/>
    </row>
    <row r="36" spans="1:14" ht="14.25" customHeight="1">
      <c r="A36" s="7" t="s">
        <v>144</v>
      </c>
      <c r="B36" s="22">
        <f aca="true" t="shared" si="8" ref="B36:M36">SUM(B37:B39)</f>
        <v>743</v>
      </c>
      <c r="C36" s="19">
        <f t="shared" si="8"/>
        <v>734</v>
      </c>
      <c r="D36" s="19">
        <f t="shared" si="8"/>
        <v>226</v>
      </c>
      <c r="E36" s="19">
        <f t="shared" si="8"/>
        <v>268</v>
      </c>
      <c r="F36" s="19">
        <f t="shared" si="8"/>
        <v>240</v>
      </c>
      <c r="G36" s="19">
        <f t="shared" si="8"/>
        <v>4</v>
      </c>
      <c r="H36" s="19">
        <f t="shared" si="8"/>
        <v>5</v>
      </c>
      <c r="I36" s="19">
        <f t="shared" si="8"/>
        <v>5</v>
      </c>
      <c r="J36" s="19">
        <f t="shared" si="8"/>
        <v>0</v>
      </c>
      <c r="K36" s="22">
        <f t="shared" si="8"/>
        <v>0</v>
      </c>
      <c r="L36" s="19">
        <f t="shared" si="8"/>
        <v>0</v>
      </c>
      <c r="M36" s="19">
        <f t="shared" si="8"/>
        <v>127</v>
      </c>
      <c r="N36" s="4" t="s">
        <v>69</v>
      </c>
    </row>
    <row r="37" spans="1:14" ht="14.25" customHeight="1">
      <c r="A37" s="8" t="s">
        <v>70</v>
      </c>
      <c r="B37" s="22">
        <f>C37+G37+H37</f>
        <v>368</v>
      </c>
      <c r="C37" s="23">
        <f>D37+E37+F37</f>
        <v>366</v>
      </c>
      <c r="D37" s="23">
        <v>106</v>
      </c>
      <c r="E37" s="23">
        <v>142</v>
      </c>
      <c r="F37" s="23">
        <v>118</v>
      </c>
      <c r="G37" s="25">
        <v>0</v>
      </c>
      <c r="H37" s="23">
        <f>I37+J37</f>
        <v>2</v>
      </c>
      <c r="I37" s="25">
        <v>2</v>
      </c>
      <c r="J37" s="23">
        <v>0</v>
      </c>
      <c r="K37" s="26">
        <v>0</v>
      </c>
      <c r="L37" s="27">
        <v>0</v>
      </c>
      <c r="M37" s="25">
        <v>35</v>
      </c>
      <c r="N37" s="11" t="s">
        <v>71</v>
      </c>
    </row>
    <row r="38" spans="1:14" ht="14.25" customHeight="1">
      <c r="A38" s="8" t="s">
        <v>72</v>
      </c>
      <c r="B38" s="22">
        <f>C38+G38+H38</f>
        <v>283</v>
      </c>
      <c r="C38" s="23">
        <f>D38+E38+F38</f>
        <v>280</v>
      </c>
      <c r="D38" s="23">
        <v>91</v>
      </c>
      <c r="E38" s="23">
        <v>95</v>
      </c>
      <c r="F38" s="23">
        <v>94</v>
      </c>
      <c r="G38" s="25">
        <v>0</v>
      </c>
      <c r="H38" s="23">
        <f>I38+J38</f>
        <v>3</v>
      </c>
      <c r="I38" s="23">
        <v>3</v>
      </c>
      <c r="J38" s="23">
        <v>0</v>
      </c>
      <c r="K38" s="26">
        <v>0</v>
      </c>
      <c r="L38" s="27">
        <v>0</v>
      </c>
      <c r="M38" s="25">
        <v>0</v>
      </c>
      <c r="N38" s="11" t="s">
        <v>73</v>
      </c>
    </row>
    <row r="39" spans="1:14" ht="14.25" customHeight="1">
      <c r="A39" s="8" t="s">
        <v>74</v>
      </c>
      <c r="B39" s="22">
        <f>C39+G39+H39</f>
        <v>92</v>
      </c>
      <c r="C39" s="23">
        <f>D39+E39+F39</f>
        <v>88</v>
      </c>
      <c r="D39" s="23">
        <v>29</v>
      </c>
      <c r="E39" s="23">
        <v>31</v>
      </c>
      <c r="F39" s="23">
        <v>28</v>
      </c>
      <c r="G39" s="25">
        <v>4</v>
      </c>
      <c r="H39" s="23">
        <f>I39+J39</f>
        <v>0</v>
      </c>
      <c r="I39" s="23">
        <v>0</v>
      </c>
      <c r="J39" s="23">
        <v>0</v>
      </c>
      <c r="K39" s="26">
        <v>0</v>
      </c>
      <c r="L39" s="27">
        <v>0</v>
      </c>
      <c r="M39" s="25">
        <v>92</v>
      </c>
      <c r="N39" s="11" t="s">
        <v>75</v>
      </c>
    </row>
    <row r="40" spans="2:14" ht="14.25" customHeight="1">
      <c r="B40" s="26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6"/>
    </row>
    <row r="41" spans="1:14" ht="14.25" customHeight="1">
      <c r="A41" s="7" t="s">
        <v>145</v>
      </c>
      <c r="B41" s="22">
        <f aca="true" t="shared" si="9" ref="B41:M41">SUM(B42:B44)</f>
        <v>1429</v>
      </c>
      <c r="C41" s="19">
        <f t="shared" si="9"/>
        <v>1423</v>
      </c>
      <c r="D41" s="19">
        <f t="shared" si="9"/>
        <v>410</v>
      </c>
      <c r="E41" s="19">
        <f t="shared" si="9"/>
        <v>487</v>
      </c>
      <c r="F41" s="19">
        <f t="shared" si="9"/>
        <v>526</v>
      </c>
      <c r="G41" s="19">
        <f t="shared" si="9"/>
        <v>0</v>
      </c>
      <c r="H41" s="19">
        <f t="shared" si="9"/>
        <v>6</v>
      </c>
      <c r="I41" s="19">
        <f t="shared" si="9"/>
        <v>6</v>
      </c>
      <c r="J41" s="19">
        <f t="shared" si="9"/>
        <v>0</v>
      </c>
      <c r="K41" s="22">
        <f t="shared" si="9"/>
        <v>0</v>
      </c>
      <c r="L41" s="19">
        <f t="shared" si="9"/>
        <v>0</v>
      </c>
      <c r="M41" s="19">
        <f t="shared" si="9"/>
        <v>0</v>
      </c>
      <c r="N41" s="4" t="s">
        <v>76</v>
      </c>
    </row>
    <row r="42" spans="1:14" ht="14.25" customHeight="1">
      <c r="A42" s="8" t="s">
        <v>77</v>
      </c>
      <c r="B42" s="22">
        <f>C42+G42+H42</f>
        <v>435</v>
      </c>
      <c r="C42" s="23">
        <f>D42+E42+F42</f>
        <v>429</v>
      </c>
      <c r="D42" s="23">
        <v>117</v>
      </c>
      <c r="E42" s="23">
        <v>147</v>
      </c>
      <c r="F42" s="23">
        <v>165</v>
      </c>
      <c r="G42" s="25">
        <v>0</v>
      </c>
      <c r="H42" s="23">
        <f>I42+J42</f>
        <v>6</v>
      </c>
      <c r="I42" s="23">
        <v>6</v>
      </c>
      <c r="J42" s="23">
        <v>0</v>
      </c>
      <c r="K42" s="26">
        <v>0</v>
      </c>
      <c r="L42" s="27">
        <v>0</v>
      </c>
      <c r="M42" s="25">
        <v>0</v>
      </c>
      <c r="N42" s="11" t="s">
        <v>78</v>
      </c>
    </row>
    <row r="43" spans="1:14" ht="14.25" customHeight="1">
      <c r="A43" s="8" t="s">
        <v>79</v>
      </c>
      <c r="B43" s="22">
        <f>C43+G43+H43</f>
        <v>755</v>
      </c>
      <c r="C43" s="23">
        <f>D43+E43+F43</f>
        <v>755</v>
      </c>
      <c r="D43" s="23">
        <v>221</v>
      </c>
      <c r="E43" s="23">
        <v>254</v>
      </c>
      <c r="F43" s="23">
        <v>280</v>
      </c>
      <c r="G43" s="25">
        <v>0</v>
      </c>
      <c r="H43" s="23">
        <f>I43+J43</f>
        <v>0</v>
      </c>
      <c r="I43" s="23">
        <v>0</v>
      </c>
      <c r="J43" s="23">
        <v>0</v>
      </c>
      <c r="K43" s="26">
        <v>0</v>
      </c>
      <c r="L43" s="27">
        <v>0</v>
      </c>
      <c r="M43" s="25">
        <v>0</v>
      </c>
      <c r="N43" s="11" t="s">
        <v>80</v>
      </c>
    </row>
    <row r="44" spans="1:14" ht="14.25" customHeight="1">
      <c r="A44" s="8" t="s">
        <v>174</v>
      </c>
      <c r="B44" s="22">
        <f>C44+G44+H44</f>
        <v>239</v>
      </c>
      <c r="C44" s="23">
        <f>D44+E44+F44</f>
        <v>239</v>
      </c>
      <c r="D44" s="23">
        <v>72</v>
      </c>
      <c r="E44" s="23">
        <v>86</v>
      </c>
      <c r="F44" s="23">
        <v>81</v>
      </c>
      <c r="G44" s="25">
        <v>0</v>
      </c>
      <c r="H44" s="23">
        <f>I44+J44</f>
        <v>0</v>
      </c>
      <c r="I44" s="23">
        <v>0</v>
      </c>
      <c r="J44" s="23">
        <v>0</v>
      </c>
      <c r="K44" s="26">
        <v>0</v>
      </c>
      <c r="L44" s="27">
        <v>0</v>
      </c>
      <c r="M44" s="25">
        <v>0</v>
      </c>
      <c r="N44" s="11" t="s">
        <v>81</v>
      </c>
    </row>
    <row r="45" spans="2:14" ht="14.25" customHeight="1">
      <c r="B45" s="26"/>
      <c r="C45" s="25"/>
      <c r="D45" s="25"/>
      <c r="E45" s="25"/>
      <c r="F45" s="25"/>
      <c r="G45" s="25"/>
      <c r="H45" s="25"/>
      <c r="I45" s="25"/>
      <c r="J45" s="25"/>
      <c r="K45" s="26"/>
      <c r="L45" s="25"/>
      <c r="M45" s="25"/>
      <c r="N45" s="6"/>
    </row>
    <row r="46" spans="1:14" ht="14.25" customHeight="1">
      <c r="A46" s="7" t="s">
        <v>82</v>
      </c>
      <c r="B46" s="22">
        <f aca="true" t="shared" si="10" ref="B46:M46">SUM(B47:B52)</f>
        <v>2625</v>
      </c>
      <c r="C46" s="19">
        <f t="shared" si="10"/>
        <v>2598</v>
      </c>
      <c r="D46" s="19">
        <f t="shared" si="10"/>
        <v>799</v>
      </c>
      <c r="E46" s="19">
        <f t="shared" si="10"/>
        <v>902</v>
      </c>
      <c r="F46" s="19">
        <f t="shared" si="10"/>
        <v>897</v>
      </c>
      <c r="G46" s="19">
        <f t="shared" si="10"/>
        <v>0</v>
      </c>
      <c r="H46" s="19">
        <f t="shared" si="10"/>
        <v>27</v>
      </c>
      <c r="I46" s="19">
        <f t="shared" si="10"/>
        <v>27</v>
      </c>
      <c r="J46" s="19">
        <f t="shared" si="10"/>
        <v>0</v>
      </c>
      <c r="K46" s="22">
        <f t="shared" si="10"/>
        <v>1</v>
      </c>
      <c r="L46" s="19">
        <f t="shared" si="10"/>
        <v>1</v>
      </c>
      <c r="M46" s="19">
        <f t="shared" si="10"/>
        <v>47</v>
      </c>
      <c r="N46" s="4" t="s">
        <v>83</v>
      </c>
    </row>
    <row r="47" spans="1:14" ht="14.25" customHeight="1">
      <c r="A47" s="8" t="s">
        <v>84</v>
      </c>
      <c r="B47" s="22">
        <f aca="true" t="shared" si="11" ref="B47:B52">C47+G47+H47</f>
        <v>719</v>
      </c>
      <c r="C47" s="23">
        <f aca="true" t="shared" si="12" ref="C47:C52">D47+E47+F47</f>
        <v>713</v>
      </c>
      <c r="D47" s="23">
        <v>198</v>
      </c>
      <c r="E47" s="23">
        <v>245</v>
      </c>
      <c r="F47" s="23">
        <v>270</v>
      </c>
      <c r="G47" s="25">
        <v>0</v>
      </c>
      <c r="H47" s="23">
        <f aca="true" t="shared" si="13" ref="H47:H52">I47+J47</f>
        <v>6</v>
      </c>
      <c r="I47" s="23">
        <v>6</v>
      </c>
      <c r="J47" s="23">
        <v>0</v>
      </c>
      <c r="K47" s="26">
        <v>1</v>
      </c>
      <c r="L47" s="27">
        <v>0</v>
      </c>
      <c r="M47" s="25">
        <v>0</v>
      </c>
      <c r="N47" s="11" t="s">
        <v>85</v>
      </c>
    </row>
    <row r="48" spans="1:14" ht="14.25" customHeight="1">
      <c r="A48" s="8" t="s">
        <v>86</v>
      </c>
      <c r="B48" s="22">
        <f t="shared" si="11"/>
        <v>718</v>
      </c>
      <c r="C48" s="23">
        <f t="shared" si="12"/>
        <v>712</v>
      </c>
      <c r="D48" s="23">
        <v>223</v>
      </c>
      <c r="E48" s="23">
        <v>246</v>
      </c>
      <c r="F48" s="23">
        <v>243</v>
      </c>
      <c r="G48" s="25">
        <v>0</v>
      </c>
      <c r="H48" s="23">
        <f t="shared" si="13"/>
        <v>6</v>
      </c>
      <c r="I48" s="25">
        <v>6</v>
      </c>
      <c r="J48" s="23">
        <v>0</v>
      </c>
      <c r="K48" s="26">
        <v>0</v>
      </c>
      <c r="L48" s="27">
        <v>1</v>
      </c>
      <c r="M48" s="25">
        <v>0</v>
      </c>
      <c r="N48" s="11" t="s">
        <v>87</v>
      </c>
    </row>
    <row r="49" spans="1:14" ht="14.25" customHeight="1">
      <c r="A49" s="8" t="s">
        <v>175</v>
      </c>
      <c r="B49" s="22">
        <f t="shared" si="11"/>
        <v>47</v>
      </c>
      <c r="C49" s="23">
        <f t="shared" si="12"/>
        <v>46</v>
      </c>
      <c r="D49" s="23">
        <v>14</v>
      </c>
      <c r="E49" s="23">
        <v>18</v>
      </c>
      <c r="F49" s="23">
        <v>14</v>
      </c>
      <c r="G49" s="25">
        <v>0</v>
      </c>
      <c r="H49" s="23">
        <f t="shared" si="13"/>
        <v>1</v>
      </c>
      <c r="I49" s="25">
        <v>1</v>
      </c>
      <c r="J49" s="23">
        <v>0</v>
      </c>
      <c r="K49" s="26">
        <v>0</v>
      </c>
      <c r="L49" s="27">
        <v>0</v>
      </c>
      <c r="M49" s="25">
        <v>47</v>
      </c>
      <c r="N49" s="11" t="s">
        <v>88</v>
      </c>
    </row>
    <row r="50" spans="1:14" ht="14.25" customHeight="1">
      <c r="A50" s="8" t="s">
        <v>89</v>
      </c>
      <c r="B50" s="22">
        <f t="shared" si="11"/>
        <v>173</v>
      </c>
      <c r="C50" s="23">
        <f t="shared" si="12"/>
        <v>169</v>
      </c>
      <c r="D50" s="23">
        <v>45</v>
      </c>
      <c r="E50" s="23">
        <v>71</v>
      </c>
      <c r="F50" s="23">
        <v>53</v>
      </c>
      <c r="G50" s="25">
        <v>0</v>
      </c>
      <c r="H50" s="23">
        <f t="shared" si="13"/>
        <v>4</v>
      </c>
      <c r="I50" s="25">
        <v>4</v>
      </c>
      <c r="J50" s="23">
        <v>0</v>
      </c>
      <c r="K50" s="26">
        <v>0</v>
      </c>
      <c r="L50" s="27">
        <v>0</v>
      </c>
      <c r="M50" s="25">
        <v>0</v>
      </c>
      <c r="N50" s="11" t="s">
        <v>90</v>
      </c>
    </row>
    <row r="51" spans="1:14" ht="14.25" customHeight="1">
      <c r="A51" s="8" t="s">
        <v>91</v>
      </c>
      <c r="B51" s="22">
        <f t="shared" si="11"/>
        <v>589</v>
      </c>
      <c r="C51" s="23">
        <f t="shared" si="12"/>
        <v>585</v>
      </c>
      <c r="D51" s="23">
        <v>198</v>
      </c>
      <c r="E51" s="23">
        <v>199</v>
      </c>
      <c r="F51" s="23">
        <v>188</v>
      </c>
      <c r="G51" s="25">
        <v>0</v>
      </c>
      <c r="H51" s="23">
        <f t="shared" si="13"/>
        <v>4</v>
      </c>
      <c r="I51" s="25">
        <v>4</v>
      </c>
      <c r="J51" s="23">
        <v>0</v>
      </c>
      <c r="K51" s="26">
        <v>0</v>
      </c>
      <c r="L51" s="27">
        <v>0</v>
      </c>
      <c r="M51" s="25">
        <v>0</v>
      </c>
      <c r="N51" s="11" t="s">
        <v>92</v>
      </c>
    </row>
    <row r="52" spans="1:14" ht="14.25" customHeight="1">
      <c r="A52" s="8" t="s">
        <v>93</v>
      </c>
      <c r="B52" s="22">
        <f t="shared" si="11"/>
        <v>379</v>
      </c>
      <c r="C52" s="23">
        <f t="shared" si="12"/>
        <v>373</v>
      </c>
      <c r="D52" s="23">
        <v>121</v>
      </c>
      <c r="E52" s="23">
        <v>123</v>
      </c>
      <c r="F52" s="23">
        <v>129</v>
      </c>
      <c r="G52" s="25">
        <v>0</v>
      </c>
      <c r="H52" s="23">
        <f t="shared" si="13"/>
        <v>6</v>
      </c>
      <c r="I52" s="25">
        <v>6</v>
      </c>
      <c r="J52" s="23">
        <v>0</v>
      </c>
      <c r="K52" s="26">
        <v>0</v>
      </c>
      <c r="L52" s="27">
        <v>0</v>
      </c>
      <c r="M52" s="25">
        <v>0</v>
      </c>
      <c r="N52" s="11" t="s">
        <v>94</v>
      </c>
    </row>
    <row r="53" spans="2:14" ht="14.25" customHeight="1">
      <c r="B53" s="26"/>
      <c r="C53" s="25"/>
      <c r="D53" s="25"/>
      <c r="E53" s="25"/>
      <c r="F53" s="25"/>
      <c r="G53" s="25"/>
      <c r="H53" s="25"/>
      <c r="I53" s="25"/>
      <c r="J53" s="25"/>
      <c r="K53" s="26"/>
      <c r="L53" s="25"/>
      <c r="M53" s="25"/>
      <c r="N53" s="6"/>
    </row>
    <row r="54" spans="1:14" ht="14.25" customHeight="1">
      <c r="A54" s="7" t="s">
        <v>146</v>
      </c>
      <c r="B54" s="22">
        <f aca="true" t="shared" si="14" ref="B54:M54">SUM(B55:B64)</f>
        <v>1652</v>
      </c>
      <c r="C54" s="23">
        <f t="shared" si="14"/>
        <v>1643</v>
      </c>
      <c r="D54" s="23">
        <f t="shared" si="14"/>
        <v>525</v>
      </c>
      <c r="E54" s="23">
        <f t="shared" si="14"/>
        <v>521</v>
      </c>
      <c r="F54" s="23">
        <f t="shared" si="14"/>
        <v>597</v>
      </c>
      <c r="G54" s="23">
        <f t="shared" si="14"/>
        <v>0</v>
      </c>
      <c r="H54" s="23">
        <f t="shared" si="14"/>
        <v>9</v>
      </c>
      <c r="I54" s="23">
        <f t="shared" si="14"/>
        <v>9</v>
      </c>
      <c r="J54" s="23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611</v>
      </c>
      <c r="N54" s="4" t="s">
        <v>95</v>
      </c>
    </row>
    <row r="55" spans="1:14" ht="14.25" customHeight="1">
      <c r="A55" s="8" t="s">
        <v>96</v>
      </c>
      <c r="B55" s="22">
        <f aca="true" t="shared" si="15" ref="B55:B64">C55+G55+H55</f>
        <v>658</v>
      </c>
      <c r="C55" s="23">
        <f aca="true" t="shared" si="16" ref="C55:C64">D55+E55+F55</f>
        <v>654</v>
      </c>
      <c r="D55" s="23">
        <v>202</v>
      </c>
      <c r="E55" s="23">
        <v>213</v>
      </c>
      <c r="F55" s="23">
        <v>239</v>
      </c>
      <c r="G55" s="25">
        <v>0</v>
      </c>
      <c r="H55" s="23">
        <f aca="true" t="shared" si="17" ref="H55:H64">I55+J55</f>
        <v>4</v>
      </c>
      <c r="I55" s="25">
        <v>4</v>
      </c>
      <c r="J55" s="23">
        <v>0</v>
      </c>
      <c r="K55" s="26">
        <v>0</v>
      </c>
      <c r="L55" s="27">
        <v>0</v>
      </c>
      <c r="M55" s="25">
        <v>22</v>
      </c>
      <c r="N55" s="11" t="s">
        <v>97</v>
      </c>
    </row>
    <row r="56" spans="1:14" ht="14.25" customHeight="1">
      <c r="A56" s="8" t="s">
        <v>98</v>
      </c>
      <c r="B56" s="22">
        <f t="shared" si="15"/>
        <v>123</v>
      </c>
      <c r="C56" s="23">
        <f t="shared" si="16"/>
        <v>122</v>
      </c>
      <c r="D56" s="23">
        <v>36</v>
      </c>
      <c r="E56" s="23">
        <v>39</v>
      </c>
      <c r="F56" s="23">
        <v>47</v>
      </c>
      <c r="G56" s="25">
        <v>0</v>
      </c>
      <c r="H56" s="23">
        <f t="shared" si="17"/>
        <v>1</v>
      </c>
      <c r="I56" s="25">
        <v>1</v>
      </c>
      <c r="J56" s="23">
        <v>0</v>
      </c>
      <c r="K56" s="26">
        <v>0</v>
      </c>
      <c r="L56" s="27">
        <v>0</v>
      </c>
      <c r="M56" s="25">
        <v>27</v>
      </c>
      <c r="N56" s="11" t="s">
        <v>99</v>
      </c>
    </row>
    <row r="57" spans="1:14" ht="14.25" customHeight="1">
      <c r="A57" s="8" t="s">
        <v>100</v>
      </c>
      <c r="B57" s="22">
        <f t="shared" si="15"/>
        <v>83</v>
      </c>
      <c r="C57" s="23">
        <f t="shared" si="16"/>
        <v>82</v>
      </c>
      <c r="D57" s="23">
        <v>25</v>
      </c>
      <c r="E57" s="23">
        <v>27</v>
      </c>
      <c r="F57" s="23">
        <v>30</v>
      </c>
      <c r="G57" s="25">
        <v>0</v>
      </c>
      <c r="H57" s="23">
        <f t="shared" si="17"/>
        <v>1</v>
      </c>
      <c r="I57" s="25">
        <v>1</v>
      </c>
      <c r="J57" s="23">
        <v>0</v>
      </c>
      <c r="K57" s="26">
        <v>0</v>
      </c>
      <c r="L57" s="27">
        <v>0</v>
      </c>
      <c r="M57" s="25">
        <v>83</v>
      </c>
      <c r="N57" s="11" t="s">
        <v>101</v>
      </c>
    </row>
    <row r="58" spans="1:14" ht="14.25" customHeight="1">
      <c r="A58" s="8" t="s">
        <v>102</v>
      </c>
      <c r="B58" s="22">
        <f t="shared" si="15"/>
        <v>69</v>
      </c>
      <c r="C58" s="23">
        <f t="shared" si="16"/>
        <v>69</v>
      </c>
      <c r="D58" s="23">
        <v>20</v>
      </c>
      <c r="E58" s="23">
        <v>26</v>
      </c>
      <c r="F58" s="23">
        <v>23</v>
      </c>
      <c r="G58" s="25">
        <v>0</v>
      </c>
      <c r="H58" s="23">
        <f t="shared" si="17"/>
        <v>0</v>
      </c>
      <c r="I58" s="25">
        <v>0</v>
      </c>
      <c r="J58" s="23">
        <v>0</v>
      </c>
      <c r="K58" s="26">
        <v>0</v>
      </c>
      <c r="L58" s="27">
        <v>0</v>
      </c>
      <c r="M58" s="25">
        <v>69</v>
      </c>
      <c r="N58" s="11" t="s">
        <v>103</v>
      </c>
    </row>
    <row r="59" spans="1:14" ht="14.25" customHeight="1">
      <c r="A59" s="8" t="s">
        <v>104</v>
      </c>
      <c r="B59" s="22">
        <f t="shared" si="15"/>
        <v>69</v>
      </c>
      <c r="C59" s="23">
        <f t="shared" si="16"/>
        <v>69</v>
      </c>
      <c r="D59" s="23">
        <v>30</v>
      </c>
      <c r="E59" s="23">
        <v>10</v>
      </c>
      <c r="F59" s="23">
        <v>29</v>
      </c>
      <c r="G59" s="25">
        <v>0</v>
      </c>
      <c r="H59" s="23">
        <f t="shared" si="17"/>
        <v>0</v>
      </c>
      <c r="I59" s="25">
        <v>0</v>
      </c>
      <c r="J59" s="23">
        <v>0</v>
      </c>
      <c r="K59" s="26">
        <v>0</v>
      </c>
      <c r="L59" s="27">
        <v>0</v>
      </c>
      <c r="M59" s="25">
        <v>69</v>
      </c>
      <c r="N59" s="11" t="s">
        <v>105</v>
      </c>
    </row>
    <row r="60" spans="1:14" ht="14.25" customHeight="1">
      <c r="A60" s="8" t="s">
        <v>106</v>
      </c>
      <c r="B60" s="22">
        <f t="shared" si="15"/>
        <v>169</v>
      </c>
      <c r="C60" s="23">
        <f t="shared" si="16"/>
        <v>168</v>
      </c>
      <c r="D60" s="23">
        <v>51</v>
      </c>
      <c r="E60" s="23">
        <v>60</v>
      </c>
      <c r="F60" s="23">
        <v>57</v>
      </c>
      <c r="G60" s="25">
        <v>0</v>
      </c>
      <c r="H60" s="23">
        <f t="shared" si="17"/>
        <v>1</v>
      </c>
      <c r="I60" s="25">
        <v>1</v>
      </c>
      <c r="J60" s="23">
        <v>0</v>
      </c>
      <c r="K60" s="26">
        <v>0</v>
      </c>
      <c r="L60" s="27">
        <v>0</v>
      </c>
      <c r="M60" s="25">
        <v>0</v>
      </c>
      <c r="N60" s="11" t="s">
        <v>107</v>
      </c>
    </row>
    <row r="61" spans="1:14" ht="14.25" customHeight="1">
      <c r="A61" s="8" t="s">
        <v>108</v>
      </c>
      <c r="B61" s="22">
        <f t="shared" si="15"/>
        <v>140</v>
      </c>
      <c r="C61" s="23">
        <f t="shared" si="16"/>
        <v>140</v>
      </c>
      <c r="D61" s="23">
        <v>46</v>
      </c>
      <c r="E61" s="23">
        <v>50</v>
      </c>
      <c r="F61" s="23">
        <v>44</v>
      </c>
      <c r="G61" s="25">
        <v>0</v>
      </c>
      <c r="H61" s="23">
        <f t="shared" si="17"/>
        <v>0</v>
      </c>
      <c r="I61" s="25">
        <v>0</v>
      </c>
      <c r="J61" s="23">
        <v>0</v>
      </c>
      <c r="K61" s="26">
        <v>0</v>
      </c>
      <c r="L61" s="27">
        <v>0</v>
      </c>
      <c r="M61" s="25">
        <v>0</v>
      </c>
      <c r="N61" s="11" t="s">
        <v>109</v>
      </c>
    </row>
    <row r="62" spans="1:14" ht="14.25" customHeight="1">
      <c r="A62" s="8" t="s">
        <v>110</v>
      </c>
      <c r="B62" s="22">
        <f t="shared" si="15"/>
        <v>164</v>
      </c>
      <c r="C62" s="23">
        <f t="shared" si="16"/>
        <v>163</v>
      </c>
      <c r="D62" s="23">
        <v>54</v>
      </c>
      <c r="E62" s="23">
        <v>50</v>
      </c>
      <c r="F62" s="23">
        <v>59</v>
      </c>
      <c r="G62" s="25">
        <v>0</v>
      </c>
      <c r="H62" s="23">
        <f t="shared" si="17"/>
        <v>1</v>
      </c>
      <c r="I62" s="25">
        <v>1</v>
      </c>
      <c r="J62" s="23">
        <v>0</v>
      </c>
      <c r="K62" s="26">
        <v>0</v>
      </c>
      <c r="L62" s="27">
        <v>0</v>
      </c>
      <c r="M62" s="25">
        <v>164</v>
      </c>
      <c r="N62" s="11" t="s">
        <v>111</v>
      </c>
    </row>
    <row r="63" spans="1:14" ht="14.25" customHeight="1">
      <c r="A63" s="8" t="s">
        <v>112</v>
      </c>
      <c r="B63" s="22">
        <f t="shared" si="15"/>
        <v>74</v>
      </c>
      <c r="C63" s="23">
        <f t="shared" si="16"/>
        <v>74</v>
      </c>
      <c r="D63" s="23">
        <v>31</v>
      </c>
      <c r="E63" s="23">
        <v>18</v>
      </c>
      <c r="F63" s="23">
        <v>25</v>
      </c>
      <c r="G63" s="25">
        <v>0</v>
      </c>
      <c r="H63" s="23">
        <f t="shared" si="17"/>
        <v>0</v>
      </c>
      <c r="I63" s="23">
        <v>0</v>
      </c>
      <c r="J63" s="23">
        <v>0</v>
      </c>
      <c r="K63" s="26">
        <v>0</v>
      </c>
      <c r="L63" s="27">
        <v>0</v>
      </c>
      <c r="M63" s="25">
        <v>74</v>
      </c>
      <c r="N63" s="11" t="s">
        <v>113</v>
      </c>
    </row>
    <row r="64" spans="1:14" ht="14.25" customHeight="1">
      <c r="A64" s="8" t="s">
        <v>114</v>
      </c>
      <c r="B64" s="22">
        <f t="shared" si="15"/>
        <v>103</v>
      </c>
      <c r="C64" s="23">
        <f t="shared" si="16"/>
        <v>102</v>
      </c>
      <c r="D64" s="23">
        <v>30</v>
      </c>
      <c r="E64" s="23">
        <v>28</v>
      </c>
      <c r="F64" s="23">
        <v>44</v>
      </c>
      <c r="G64" s="25">
        <v>0</v>
      </c>
      <c r="H64" s="23">
        <f t="shared" si="17"/>
        <v>1</v>
      </c>
      <c r="I64" s="25">
        <v>1</v>
      </c>
      <c r="J64" s="23">
        <v>0</v>
      </c>
      <c r="K64" s="26">
        <v>0</v>
      </c>
      <c r="L64" s="27">
        <v>0</v>
      </c>
      <c r="M64" s="25">
        <v>103</v>
      </c>
      <c r="N64" s="11" t="s">
        <v>115</v>
      </c>
    </row>
    <row r="65" spans="2:14" ht="14.25" customHeight="1">
      <c r="B65" s="26"/>
      <c r="C65" s="25"/>
      <c r="D65" s="25"/>
      <c r="E65" s="25"/>
      <c r="F65" s="25"/>
      <c r="G65" s="25"/>
      <c r="H65" s="25"/>
      <c r="I65" s="25"/>
      <c r="J65" s="25"/>
      <c r="K65" s="26"/>
      <c r="L65" s="25"/>
      <c r="M65" s="25"/>
      <c r="N65" s="6"/>
    </row>
    <row r="66" spans="1:14" ht="14.25" customHeight="1">
      <c r="A66" s="7" t="s">
        <v>147</v>
      </c>
      <c r="B66" s="22">
        <f aca="true" t="shared" si="18" ref="B66:M66">SUM(B67:B69)</f>
        <v>802</v>
      </c>
      <c r="C66" s="19">
        <f t="shared" si="18"/>
        <v>784</v>
      </c>
      <c r="D66" s="19">
        <f t="shared" si="18"/>
        <v>249</v>
      </c>
      <c r="E66" s="19">
        <f t="shared" si="18"/>
        <v>264</v>
      </c>
      <c r="F66" s="19">
        <f t="shared" si="18"/>
        <v>271</v>
      </c>
      <c r="G66" s="19">
        <f t="shared" si="18"/>
        <v>13</v>
      </c>
      <c r="H66" s="19">
        <f t="shared" si="18"/>
        <v>5</v>
      </c>
      <c r="I66" s="19">
        <f t="shared" si="18"/>
        <v>5</v>
      </c>
      <c r="J66" s="19">
        <f t="shared" si="18"/>
        <v>0</v>
      </c>
      <c r="K66" s="22">
        <f t="shared" si="18"/>
        <v>0</v>
      </c>
      <c r="L66" s="19">
        <f t="shared" si="18"/>
        <v>0</v>
      </c>
      <c r="M66" s="19">
        <f t="shared" si="18"/>
        <v>538</v>
      </c>
      <c r="N66" s="4" t="s">
        <v>116</v>
      </c>
    </row>
    <row r="67" spans="1:14" ht="14.25" customHeight="1">
      <c r="A67" s="8" t="s">
        <v>176</v>
      </c>
      <c r="B67" s="22">
        <f>C67+G67+H67</f>
        <v>481</v>
      </c>
      <c r="C67" s="23">
        <f>D67+E67+F67</f>
        <v>471</v>
      </c>
      <c r="D67" s="23">
        <v>153</v>
      </c>
      <c r="E67" s="23">
        <v>163</v>
      </c>
      <c r="F67" s="23">
        <v>155</v>
      </c>
      <c r="G67" s="25">
        <v>8</v>
      </c>
      <c r="H67" s="23">
        <f>I67+J67</f>
        <v>2</v>
      </c>
      <c r="I67" s="23">
        <v>2</v>
      </c>
      <c r="J67" s="23">
        <v>0</v>
      </c>
      <c r="K67" s="26">
        <v>0</v>
      </c>
      <c r="L67" s="27">
        <v>0</v>
      </c>
      <c r="M67" s="25">
        <v>239</v>
      </c>
      <c r="N67" s="11" t="s">
        <v>117</v>
      </c>
    </row>
    <row r="68" spans="1:14" ht="14.25" customHeight="1">
      <c r="A68" s="8" t="s">
        <v>177</v>
      </c>
      <c r="B68" s="22">
        <f>C68+G68+H68</f>
        <v>169</v>
      </c>
      <c r="C68" s="23">
        <f>D68+E68+F68</f>
        <v>161</v>
      </c>
      <c r="D68" s="23">
        <v>50</v>
      </c>
      <c r="E68" s="23">
        <v>56</v>
      </c>
      <c r="F68" s="23">
        <v>55</v>
      </c>
      <c r="G68" s="25">
        <v>5</v>
      </c>
      <c r="H68" s="23">
        <f>I68+J68</f>
        <v>3</v>
      </c>
      <c r="I68" s="23">
        <v>3</v>
      </c>
      <c r="J68" s="23">
        <v>0</v>
      </c>
      <c r="K68" s="26">
        <v>0</v>
      </c>
      <c r="L68" s="27">
        <v>0</v>
      </c>
      <c r="M68" s="25">
        <v>147</v>
      </c>
      <c r="N68" s="11" t="s">
        <v>118</v>
      </c>
    </row>
    <row r="69" spans="1:14" ht="14.25" customHeight="1">
      <c r="A69" s="13" t="s">
        <v>178</v>
      </c>
      <c r="B69" s="29">
        <f>C69+G69+H69</f>
        <v>152</v>
      </c>
      <c r="C69" s="20">
        <f>D69+E69+F69</f>
        <v>152</v>
      </c>
      <c r="D69" s="20">
        <v>46</v>
      </c>
      <c r="E69" s="20">
        <v>45</v>
      </c>
      <c r="F69" s="20">
        <v>61</v>
      </c>
      <c r="G69" s="30">
        <v>0</v>
      </c>
      <c r="H69" s="31">
        <f>I69+J69</f>
        <v>0</v>
      </c>
      <c r="I69" s="30">
        <v>0</v>
      </c>
      <c r="J69" s="32">
        <v>0</v>
      </c>
      <c r="K69" s="33">
        <v>0</v>
      </c>
      <c r="L69" s="34">
        <v>0</v>
      </c>
      <c r="M69" s="30">
        <v>152</v>
      </c>
      <c r="N69" s="14" t="s">
        <v>119</v>
      </c>
    </row>
    <row r="70" ht="13.5" customHeight="1"/>
    <row r="71" spans="2:4" ht="13.5" customHeight="1">
      <c r="B71"/>
      <c r="C71"/>
      <c r="D71"/>
    </row>
    <row r="72" spans="2:4" ht="17.25">
      <c r="B72"/>
      <c r="C72"/>
      <c r="D72"/>
    </row>
    <row r="73" spans="2:4" ht="17.25">
      <c r="B73"/>
      <c r="C73"/>
      <c r="D73"/>
    </row>
    <row r="75" spans="1:14" ht="17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7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7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7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7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7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7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7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7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7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7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7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7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7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7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7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7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7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7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7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7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7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7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7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7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7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7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7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7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7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7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7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7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7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7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7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7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7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7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7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7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7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7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7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7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7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7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7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7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7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7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7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7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7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7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7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7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7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7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7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7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7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7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7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7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7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7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7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7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7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7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7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7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7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7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7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7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7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7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7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7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7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7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7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7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7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7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7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7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7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7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7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7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7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7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7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7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7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7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7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7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7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7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7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7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7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7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7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7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7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7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7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7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7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7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7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7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7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7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7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7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7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7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7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7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7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7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7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7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7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7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7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7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7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7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7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7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7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7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7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7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7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7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7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7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7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7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7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7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7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7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7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7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7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7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7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7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7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7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7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7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7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7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7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7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7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7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7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7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7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7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7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7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7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7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7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7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7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7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7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7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7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7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7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7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7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7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7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7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7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7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7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7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7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7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7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7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7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</sheetData>
  <mergeCells count="5">
    <mergeCell ref="N2:N3"/>
    <mergeCell ref="C2:F2"/>
    <mergeCell ref="H2:J2"/>
    <mergeCell ref="A2:A3"/>
    <mergeCell ref="B2:B3"/>
  </mergeCells>
  <printOptions/>
  <pageMargins left="1.29" right="1.26" top="0.69" bottom="0.984251968503937" header="0.5118110236220472" footer="0.5118110236220472"/>
  <pageSetup horizontalDpi="600" verticalDpi="600" orientation="portrait" paperSize="9" scale="80" r:id="rId1"/>
  <colBreaks count="1" manualBreakCount="1">
    <brk id="6" max="65535" man="1"/>
  </colBreaks>
  <ignoredErrors>
    <ignoredError sqref="N10:N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69"/>
  <sheetViews>
    <sheetView showGridLines="0" workbookViewId="0" topLeftCell="A1">
      <selection activeCell="A103" sqref="A103"/>
    </sheetView>
  </sheetViews>
  <sheetFormatPr defaultColWidth="8.66015625" defaultRowHeight="18"/>
  <cols>
    <col min="1" max="1" width="11.58203125" style="3" customWidth="1"/>
    <col min="2" max="6" width="10.08203125" style="3" customWidth="1"/>
    <col min="7" max="7" width="6.66015625" style="3" customWidth="1"/>
    <col min="8" max="8" width="14.66015625" style="3" customWidth="1"/>
    <col min="9" max="11" width="8.66015625" style="3" customWidth="1"/>
    <col min="12" max="12" width="8.83203125" style="3" customWidth="1"/>
    <col min="13" max="13" width="8.66015625" style="3" customWidth="1"/>
    <col min="14" max="14" width="6.66015625" style="3" customWidth="1"/>
    <col min="15" max="16384" width="8.83203125" style="3" customWidth="1"/>
  </cols>
  <sheetData>
    <row r="1" spans="1:6" ht="15.75" customHeight="1">
      <c r="A1" s="1" t="s">
        <v>233</v>
      </c>
      <c r="B1" s="2"/>
      <c r="C1" s="2"/>
      <c r="D1" s="2"/>
      <c r="E1" s="2"/>
      <c r="F1" s="5" t="s">
        <v>1</v>
      </c>
    </row>
    <row r="2" spans="1:6" ht="15.75" customHeight="1">
      <c r="A2" s="94" t="s">
        <v>234</v>
      </c>
      <c r="B2" s="86" t="s">
        <v>0</v>
      </c>
      <c r="C2" s="86" t="s">
        <v>235</v>
      </c>
      <c r="D2" s="58" t="s">
        <v>236</v>
      </c>
      <c r="E2" s="86" t="s">
        <v>120</v>
      </c>
      <c r="F2" s="64" t="s">
        <v>237</v>
      </c>
    </row>
    <row r="3" spans="1:6" ht="15.75" customHeight="1">
      <c r="A3" s="95"/>
      <c r="B3" s="87"/>
      <c r="C3" s="87"/>
      <c r="D3" s="50" t="s">
        <v>238</v>
      </c>
      <c r="E3" s="87"/>
      <c r="F3" s="93"/>
    </row>
    <row r="4" spans="1:6" ht="15.75" customHeight="1">
      <c r="A4" s="7" t="s">
        <v>239</v>
      </c>
      <c r="B4" s="22">
        <f>B9+B20+B25+B29+B36+B41+B46+B54+B66</f>
        <v>1119</v>
      </c>
      <c r="C4" s="23">
        <f>C9+C20+C25+C29+C36+C41+C46+C54+C66</f>
        <v>333</v>
      </c>
      <c r="D4" s="23">
        <f>D9+D20+D25+D29+D36+D41+D46+D54+D66</f>
        <v>2</v>
      </c>
      <c r="E4" s="23">
        <f>E9+E20+E25+E29+E36+E41+E46+E54+E66</f>
        <v>758</v>
      </c>
      <c r="F4" s="23">
        <f>F9+F20+F25+F29+F36+F41+F46+F54+F66</f>
        <v>26</v>
      </c>
    </row>
    <row r="5" spans="1:6" ht="15.75" customHeight="1">
      <c r="A5" s="7" t="s">
        <v>240</v>
      </c>
      <c r="B5" s="22">
        <f>SUM(C5:F5)</f>
        <v>0</v>
      </c>
      <c r="C5" s="25">
        <v>0</v>
      </c>
      <c r="D5" s="25">
        <v>0</v>
      </c>
      <c r="E5" s="25">
        <v>0</v>
      </c>
      <c r="F5" s="25">
        <v>0</v>
      </c>
    </row>
    <row r="6" spans="1:6" ht="15.75" customHeight="1">
      <c r="A6" s="7" t="s">
        <v>241</v>
      </c>
      <c r="B6" s="22">
        <f>SUM(C6:F6)</f>
        <v>1103</v>
      </c>
      <c r="C6" s="23">
        <v>322</v>
      </c>
      <c r="D6" s="23">
        <v>2</v>
      </c>
      <c r="E6" s="23">
        <v>753</v>
      </c>
      <c r="F6" s="23">
        <v>26</v>
      </c>
    </row>
    <row r="7" spans="1:6" ht="15.75" customHeight="1">
      <c r="A7" s="7" t="s">
        <v>242</v>
      </c>
      <c r="B7" s="22">
        <f>SUM(C7:F7)</f>
        <v>16</v>
      </c>
      <c r="C7" s="23">
        <v>11</v>
      </c>
      <c r="D7" s="25">
        <v>0</v>
      </c>
      <c r="E7" s="25">
        <v>5</v>
      </c>
      <c r="F7" s="25">
        <v>0</v>
      </c>
    </row>
    <row r="8" spans="2:6" ht="15.75" customHeight="1">
      <c r="B8" s="26"/>
      <c r="C8" s="25"/>
      <c r="D8" s="25"/>
      <c r="E8" s="25"/>
      <c r="F8" s="25"/>
    </row>
    <row r="9" spans="1:6" ht="14.25" customHeight="1">
      <c r="A9" s="7" t="s">
        <v>243</v>
      </c>
      <c r="B9" s="22">
        <f>SUM(B10:B18)</f>
        <v>833</v>
      </c>
      <c r="C9" s="19">
        <f>SUM(C10:C18)</f>
        <v>243</v>
      </c>
      <c r="D9" s="19">
        <f>SUM(D10:D18)</f>
        <v>0</v>
      </c>
      <c r="E9" s="19">
        <f>SUM(E10:E18)</f>
        <v>569</v>
      </c>
      <c r="F9" s="19">
        <f>SUM(F10:F18)</f>
        <v>21</v>
      </c>
    </row>
    <row r="10" spans="1:6" ht="14.25" customHeight="1">
      <c r="A10" s="8" t="s">
        <v>244</v>
      </c>
      <c r="B10" s="22">
        <f aca="true" t="shared" si="0" ref="B10:B18">SUM(C10:F10)</f>
        <v>373</v>
      </c>
      <c r="C10" s="23">
        <v>110</v>
      </c>
      <c r="D10" s="25">
        <v>0</v>
      </c>
      <c r="E10" s="23">
        <v>254</v>
      </c>
      <c r="F10" s="25">
        <v>9</v>
      </c>
    </row>
    <row r="11" spans="1:6" ht="14.25" customHeight="1">
      <c r="A11" s="8" t="s">
        <v>245</v>
      </c>
      <c r="B11" s="22">
        <f t="shared" si="0"/>
        <v>108</v>
      </c>
      <c r="C11" s="23">
        <v>8</v>
      </c>
      <c r="D11" s="25">
        <v>0</v>
      </c>
      <c r="E11" s="23">
        <v>98</v>
      </c>
      <c r="F11" s="25">
        <v>2</v>
      </c>
    </row>
    <row r="12" spans="1:6" ht="14.25" customHeight="1">
      <c r="A12" s="8" t="s">
        <v>246</v>
      </c>
      <c r="B12" s="22">
        <f t="shared" si="0"/>
        <v>155</v>
      </c>
      <c r="C12" s="23">
        <v>47</v>
      </c>
      <c r="D12" s="25">
        <v>0</v>
      </c>
      <c r="E12" s="23">
        <v>108</v>
      </c>
      <c r="F12" s="25">
        <v>0</v>
      </c>
    </row>
    <row r="13" spans="1:6" ht="14.25" customHeight="1">
      <c r="A13" s="8" t="s">
        <v>247</v>
      </c>
      <c r="B13" s="22">
        <f t="shared" si="0"/>
        <v>39</v>
      </c>
      <c r="C13" s="23">
        <v>19</v>
      </c>
      <c r="D13" s="25">
        <v>0</v>
      </c>
      <c r="E13" s="23">
        <v>20</v>
      </c>
      <c r="F13" s="25">
        <v>0</v>
      </c>
    </row>
    <row r="14" spans="1:6" ht="14.25" customHeight="1">
      <c r="A14" s="8" t="s">
        <v>248</v>
      </c>
      <c r="B14" s="22">
        <f t="shared" si="0"/>
        <v>32</v>
      </c>
      <c r="C14" s="23">
        <v>9</v>
      </c>
      <c r="D14" s="25">
        <v>0</v>
      </c>
      <c r="E14" s="23">
        <v>16</v>
      </c>
      <c r="F14" s="25">
        <v>7</v>
      </c>
    </row>
    <row r="15" spans="1:6" ht="14.25" customHeight="1">
      <c r="A15" s="8" t="s">
        <v>249</v>
      </c>
      <c r="B15" s="22">
        <f t="shared" si="0"/>
        <v>51</v>
      </c>
      <c r="C15" s="23">
        <v>18</v>
      </c>
      <c r="D15" s="25">
        <v>0</v>
      </c>
      <c r="E15" s="23">
        <v>33</v>
      </c>
      <c r="F15" s="25">
        <v>0</v>
      </c>
    </row>
    <row r="16" spans="1:6" ht="14.25" customHeight="1">
      <c r="A16" s="8" t="s">
        <v>250</v>
      </c>
      <c r="B16" s="22">
        <f t="shared" si="0"/>
        <v>25</v>
      </c>
      <c r="C16" s="23">
        <v>16</v>
      </c>
      <c r="D16" s="25">
        <v>0</v>
      </c>
      <c r="E16" s="23">
        <v>9</v>
      </c>
      <c r="F16" s="25">
        <v>0</v>
      </c>
    </row>
    <row r="17" spans="1:6" ht="14.25" customHeight="1">
      <c r="A17" s="8" t="s">
        <v>251</v>
      </c>
      <c r="B17" s="22">
        <f t="shared" si="0"/>
        <v>33</v>
      </c>
      <c r="C17" s="23">
        <v>11</v>
      </c>
      <c r="D17" s="25">
        <v>0</v>
      </c>
      <c r="E17" s="23">
        <v>22</v>
      </c>
      <c r="F17" s="25">
        <v>0</v>
      </c>
    </row>
    <row r="18" spans="1:6" ht="14.25" customHeight="1">
      <c r="A18" s="8" t="s">
        <v>252</v>
      </c>
      <c r="B18" s="22">
        <f t="shared" si="0"/>
        <v>17</v>
      </c>
      <c r="C18" s="23">
        <v>5</v>
      </c>
      <c r="D18" s="25">
        <v>0</v>
      </c>
      <c r="E18" s="23">
        <v>9</v>
      </c>
      <c r="F18" s="25">
        <v>3</v>
      </c>
    </row>
    <row r="19" spans="2:6" ht="14.25" customHeight="1">
      <c r="B19" s="26"/>
      <c r="C19" s="25"/>
      <c r="D19" s="25"/>
      <c r="E19" s="25"/>
      <c r="F19" s="25"/>
    </row>
    <row r="20" spans="1:6" ht="14.25" customHeight="1">
      <c r="A20" s="7" t="s">
        <v>253</v>
      </c>
      <c r="B20" s="22">
        <f>SUM(B21:B23)</f>
        <v>64</v>
      </c>
      <c r="C20" s="19">
        <f>SUM(C21:C23)</f>
        <v>14</v>
      </c>
      <c r="D20" s="19">
        <f>SUM(D21:D23)</f>
        <v>0</v>
      </c>
      <c r="E20" s="19">
        <f>SUM(E21:E23)</f>
        <v>50</v>
      </c>
      <c r="F20" s="19">
        <f>SUM(F21:F23)</f>
        <v>0</v>
      </c>
    </row>
    <row r="21" spans="1:6" ht="14.25" customHeight="1">
      <c r="A21" s="8" t="s">
        <v>254</v>
      </c>
      <c r="B21" s="22">
        <f>SUM(C21:F21)</f>
        <v>14</v>
      </c>
      <c r="C21" s="25">
        <v>2</v>
      </c>
      <c r="D21" s="25">
        <v>0</v>
      </c>
      <c r="E21" s="23">
        <v>12</v>
      </c>
      <c r="F21" s="25">
        <v>0</v>
      </c>
    </row>
    <row r="22" spans="1:6" ht="14.25" customHeight="1">
      <c r="A22" s="8" t="s">
        <v>255</v>
      </c>
      <c r="B22" s="22">
        <f>SUM(C22:F22)</f>
        <v>22</v>
      </c>
      <c r="C22" s="23">
        <v>6</v>
      </c>
      <c r="D22" s="25">
        <v>0</v>
      </c>
      <c r="E22" s="23">
        <v>16</v>
      </c>
      <c r="F22" s="25">
        <v>0</v>
      </c>
    </row>
    <row r="23" spans="1:6" ht="14.25" customHeight="1">
      <c r="A23" s="8" t="s">
        <v>256</v>
      </c>
      <c r="B23" s="22">
        <f>SUM(C23:F23)</f>
        <v>28</v>
      </c>
      <c r="C23" s="23">
        <v>6</v>
      </c>
      <c r="D23" s="25">
        <v>0</v>
      </c>
      <c r="E23" s="23">
        <v>22</v>
      </c>
      <c r="F23" s="25">
        <v>0</v>
      </c>
    </row>
    <row r="24" spans="2:6" ht="14.25" customHeight="1">
      <c r="B24" s="26"/>
      <c r="C24" s="25"/>
      <c r="D24" s="25"/>
      <c r="E24" s="25"/>
      <c r="F24" s="25"/>
    </row>
    <row r="25" spans="1:6" ht="14.25" customHeight="1">
      <c r="A25" s="7" t="s">
        <v>257</v>
      </c>
      <c r="B25" s="22">
        <f>SUM(B26:B27)</f>
        <v>21</v>
      </c>
      <c r="C25" s="19">
        <f>SUM(C26:C27)</f>
        <v>6</v>
      </c>
      <c r="D25" s="19">
        <f>SUM(D26:D27)</f>
        <v>0</v>
      </c>
      <c r="E25" s="19">
        <f>SUM(E26:E27)</f>
        <v>15</v>
      </c>
      <c r="F25" s="19">
        <f>SUM(F26:F27)</f>
        <v>0</v>
      </c>
    </row>
    <row r="26" spans="1:6" ht="14.25" customHeight="1">
      <c r="A26" s="8" t="s">
        <v>258</v>
      </c>
      <c r="B26" s="22">
        <f>SUM(C26:F26)</f>
        <v>2</v>
      </c>
      <c r="C26" s="25">
        <v>1</v>
      </c>
      <c r="D26" s="25">
        <v>0</v>
      </c>
      <c r="E26" s="23">
        <v>1</v>
      </c>
      <c r="F26" s="25">
        <v>0</v>
      </c>
    </row>
    <row r="27" spans="1:6" ht="14.25" customHeight="1">
      <c r="A27" s="8" t="s">
        <v>259</v>
      </c>
      <c r="B27" s="22">
        <f>SUM(C27:F27)</f>
        <v>19</v>
      </c>
      <c r="C27" s="25">
        <v>5</v>
      </c>
      <c r="D27" s="25">
        <v>0</v>
      </c>
      <c r="E27" s="23">
        <v>14</v>
      </c>
      <c r="F27" s="25">
        <v>0</v>
      </c>
    </row>
    <row r="28" spans="2:6" ht="14.25" customHeight="1">
      <c r="B28" s="26"/>
      <c r="C28" s="25"/>
      <c r="D28" s="25"/>
      <c r="E28" s="25"/>
      <c r="F28" s="25"/>
    </row>
    <row r="29" spans="1:6" ht="14.25" customHeight="1">
      <c r="A29" s="7" t="s">
        <v>260</v>
      </c>
      <c r="B29" s="22">
        <f>SUM(B30:B34)</f>
        <v>46</v>
      </c>
      <c r="C29" s="19">
        <f>SUM(C30:C34)</f>
        <v>12</v>
      </c>
      <c r="D29" s="19">
        <f>SUM(D30:D34)</f>
        <v>1</v>
      </c>
      <c r="E29" s="19">
        <f>SUM(E30:E34)</f>
        <v>33</v>
      </c>
      <c r="F29" s="19">
        <f>SUM(F30:F34)</f>
        <v>0</v>
      </c>
    </row>
    <row r="30" spans="1:6" ht="14.25" customHeight="1">
      <c r="A30" s="8" t="s">
        <v>261</v>
      </c>
      <c r="B30" s="22">
        <f>SUM(C30:F30)</f>
        <v>10</v>
      </c>
      <c r="C30" s="23">
        <v>1</v>
      </c>
      <c r="D30" s="25">
        <v>0</v>
      </c>
      <c r="E30" s="23">
        <v>9</v>
      </c>
      <c r="F30" s="25">
        <v>0</v>
      </c>
    </row>
    <row r="31" spans="1:6" ht="14.25" customHeight="1">
      <c r="A31" s="8" t="s">
        <v>262</v>
      </c>
      <c r="B31" s="22">
        <f>SUM(C31:F31)</f>
        <v>5</v>
      </c>
      <c r="C31" s="23">
        <v>1</v>
      </c>
      <c r="D31" s="25">
        <v>0</v>
      </c>
      <c r="E31" s="23">
        <v>4</v>
      </c>
      <c r="F31" s="25">
        <v>0</v>
      </c>
    </row>
    <row r="32" spans="1:6" ht="14.25" customHeight="1">
      <c r="A32" s="8" t="s">
        <v>263</v>
      </c>
      <c r="B32" s="22">
        <f>SUM(C32:F32)</f>
        <v>16</v>
      </c>
      <c r="C32" s="23">
        <v>8</v>
      </c>
      <c r="D32" s="25">
        <v>0</v>
      </c>
      <c r="E32" s="23">
        <v>8</v>
      </c>
      <c r="F32" s="25">
        <v>0</v>
      </c>
    </row>
    <row r="33" spans="1:6" ht="14.25" customHeight="1">
      <c r="A33" s="8" t="s">
        <v>264</v>
      </c>
      <c r="B33" s="22">
        <f>SUM(C33:F33)</f>
        <v>4</v>
      </c>
      <c r="C33" s="23">
        <v>0</v>
      </c>
      <c r="D33" s="25">
        <v>0</v>
      </c>
      <c r="E33" s="25">
        <v>4</v>
      </c>
      <c r="F33" s="25">
        <v>0</v>
      </c>
    </row>
    <row r="34" spans="1:6" ht="14.25" customHeight="1">
      <c r="A34" s="8" t="s">
        <v>265</v>
      </c>
      <c r="B34" s="22">
        <f>SUM(C34:F34)</f>
        <v>11</v>
      </c>
      <c r="C34" s="25">
        <v>2</v>
      </c>
      <c r="D34" s="25">
        <v>1</v>
      </c>
      <c r="E34" s="23">
        <v>8</v>
      </c>
      <c r="F34" s="25">
        <v>0</v>
      </c>
    </row>
    <row r="35" spans="2:6" ht="14.25" customHeight="1">
      <c r="B35" s="26"/>
      <c r="C35" s="25"/>
      <c r="D35" s="25"/>
      <c r="E35" s="25"/>
      <c r="F35" s="25"/>
    </row>
    <row r="36" spans="1:6" ht="14.25" customHeight="1">
      <c r="A36" s="7" t="s">
        <v>266</v>
      </c>
      <c r="B36" s="22">
        <f>SUM(B37:B39)</f>
        <v>10</v>
      </c>
      <c r="C36" s="19">
        <f>SUM(C37:C39)</f>
        <v>3</v>
      </c>
      <c r="D36" s="19">
        <f>SUM(D37:D39)</f>
        <v>0</v>
      </c>
      <c r="E36" s="19">
        <f>SUM(E37:E39)</f>
        <v>4</v>
      </c>
      <c r="F36" s="19">
        <f>SUM(F37:F39)</f>
        <v>3</v>
      </c>
    </row>
    <row r="37" spans="1:6" ht="14.25" customHeight="1">
      <c r="A37" s="8" t="s">
        <v>267</v>
      </c>
      <c r="B37" s="22">
        <f>SUM(C37:F37)</f>
        <v>3</v>
      </c>
      <c r="C37" s="23">
        <v>1</v>
      </c>
      <c r="D37" s="25">
        <v>0</v>
      </c>
      <c r="E37" s="23">
        <v>2</v>
      </c>
      <c r="F37" s="25">
        <v>0</v>
      </c>
    </row>
    <row r="38" spans="1:6" ht="14.25" customHeight="1">
      <c r="A38" s="8" t="s">
        <v>268</v>
      </c>
      <c r="B38" s="22">
        <f>SUM(C38:F38)</f>
        <v>6</v>
      </c>
      <c r="C38" s="23">
        <v>2</v>
      </c>
      <c r="D38" s="25">
        <v>0</v>
      </c>
      <c r="E38" s="23">
        <v>1</v>
      </c>
      <c r="F38" s="25">
        <v>3</v>
      </c>
    </row>
    <row r="39" spans="1:6" ht="14.25" customHeight="1">
      <c r="A39" s="8" t="s">
        <v>269</v>
      </c>
      <c r="B39" s="22">
        <f>SUM(C39:F39)</f>
        <v>1</v>
      </c>
      <c r="C39" s="23">
        <v>0</v>
      </c>
      <c r="D39" s="25">
        <v>0</v>
      </c>
      <c r="E39" s="25">
        <v>1</v>
      </c>
      <c r="F39" s="25">
        <v>0</v>
      </c>
    </row>
    <row r="40" spans="2:6" ht="14.25" customHeight="1">
      <c r="B40" s="26"/>
      <c r="C40" s="25"/>
      <c r="D40" s="25"/>
      <c r="E40" s="25"/>
      <c r="F40" s="25"/>
    </row>
    <row r="41" spans="1:6" ht="14.25" customHeight="1">
      <c r="A41" s="7" t="s">
        <v>270</v>
      </c>
      <c r="B41" s="22">
        <f>SUM(B42:B44)</f>
        <v>37</v>
      </c>
      <c r="C41" s="19">
        <f>SUM(C42:C44)</f>
        <v>11</v>
      </c>
      <c r="D41" s="19">
        <f>SUM(D42:D44)</f>
        <v>1</v>
      </c>
      <c r="E41" s="19">
        <f>SUM(E42:E44)</f>
        <v>23</v>
      </c>
      <c r="F41" s="19">
        <f>SUM(F42:F44)</f>
        <v>2</v>
      </c>
    </row>
    <row r="42" spans="1:6" ht="14.25" customHeight="1">
      <c r="A42" s="8" t="s">
        <v>271</v>
      </c>
      <c r="B42" s="22">
        <f>SUM(C42:F42)</f>
        <v>18</v>
      </c>
      <c r="C42" s="23">
        <v>10</v>
      </c>
      <c r="D42" s="25">
        <v>0</v>
      </c>
      <c r="E42" s="23">
        <v>8</v>
      </c>
      <c r="F42" s="25">
        <v>0</v>
      </c>
    </row>
    <row r="43" spans="1:6" ht="14.25" customHeight="1">
      <c r="A43" s="8" t="s">
        <v>272</v>
      </c>
      <c r="B43" s="22">
        <f>SUM(C43:F43)</f>
        <v>16</v>
      </c>
      <c r="C43" s="23">
        <v>1</v>
      </c>
      <c r="D43" s="25">
        <v>1</v>
      </c>
      <c r="E43" s="23">
        <v>12</v>
      </c>
      <c r="F43" s="25">
        <v>2</v>
      </c>
    </row>
    <row r="44" spans="1:6" ht="14.25" customHeight="1">
      <c r="A44" s="8" t="s">
        <v>273</v>
      </c>
      <c r="B44" s="22">
        <f>SUM(C44:F44)</f>
        <v>3</v>
      </c>
      <c r="C44" s="23">
        <v>0</v>
      </c>
      <c r="D44" s="25">
        <v>0</v>
      </c>
      <c r="E44" s="23">
        <v>3</v>
      </c>
      <c r="F44" s="25">
        <v>0</v>
      </c>
    </row>
    <row r="45" spans="2:6" ht="14.25" customHeight="1">
      <c r="B45" s="26"/>
      <c r="C45" s="25"/>
      <c r="D45" s="25"/>
      <c r="E45" s="25"/>
      <c r="F45" s="25"/>
    </row>
    <row r="46" spans="1:6" ht="14.25" customHeight="1">
      <c r="A46" s="7" t="s">
        <v>274</v>
      </c>
      <c r="B46" s="22">
        <f>SUM(B47:B52)</f>
        <v>70</v>
      </c>
      <c r="C46" s="19">
        <f>SUM(C47:C52)</f>
        <v>31</v>
      </c>
      <c r="D46" s="19">
        <f>SUM(D47:D52)</f>
        <v>0</v>
      </c>
      <c r="E46" s="19">
        <f>SUM(E47:E52)</f>
        <v>39</v>
      </c>
      <c r="F46" s="19">
        <f>SUM(F47:F52)</f>
        <v>0</v>
      </c>
    </row>
    <row r="47" spans="1:6" ht="14.25" customHeight="1">
      <c r="A47" s="8" t="s">
        <v>275</v>
      </c>
      <c r="B47" s="22">
        <f aca="true" t="shared" si="1" ref="B47:B52">SUM(C47:F47)</f>
        <v>30</v>
      </c>
      <c r="C47" s="23">
        <v>25</v>
      </c>
      <c r="D47" s="25">
        <v>0</v>
      </c>
      <c r="E47" s="23">
        <v>5</v>
      </c>
      <c r="F47" s="25">
        <v>0</v>
      </c>
    </row>
    <row r="48" spans="1:6" ht="14.25" customHeight="1">
      <c r="A48" s="8" t="s">
        <v>276</v>
      </c>
      <c r="B48" s="22">
        <f t="shared" si="1"/>
        <v>18</v>
      </c>
      <c r="C48" s="23">
        <v>6</v>
      </c>
      <c r="D48" s="25">
        <v>0</v>
      </c>
      <c r="E48" s="23">
        <v>12</v>
      </c>
      <c r="F48" s="25">
        <v>0</v>
      </c>
    </row>
    <row r="49" spans="1:6" ht="14.25" customHeight="1">
      <c r="A49" s="8" t="s">
        <v>277</v>
      </c>
      <c r="B49" s="22">
        <f t="shared" si="1"/>
        <v>0</v>
      </c>
      <c r="C49" s="23">
        <v>0</v>
      </c>
      <c r="D49" s="25">
        <v>0</v>
      </c>
      <c r="E49" s="25">
        <v>0</v>
      </c>
      <c r="F49" s="25">
        <v>0</v>
      </c>
    </row>
    <row r="50" spans="1:6" ht="14.25" customHeight="1">
      <c r="A50" s="8" t="s">
        <v>278</v>
      </c>
      <c r="B50" s="22">
        <f t="shared" si="1"/>
        <v>1</v>
      </c>
      <c r="C50" s="23">
        <v>0</v>
      </c>
      <c r="D50" s="25">
        <v>0</v>
      </c>
      <c r="E50" s="23">
        <v>1</v>
      </c>
      <c r="F50" s="25">
        <v>0</v>
      </c>
    </row>
    <row r="51" spans="1:6" ht="14.25" customHeight="1">
      <c r="A51" s="8" t="s">
        <v>279</v>
      </c>
      <c r="B51" s="22">
        <f t="shared" si="1"/>
        <v>10</v>
      </c>
      <c r="C51" s="23">
        <v>0</v>
      </c>
      <c r="D51" s="25">
        <v>0</v>
      </c>
      <c r="E51" s="23">
        <v>10</v>
      </c>
      <c r="F51" s="25">
        <v>0</v>
      </c>
    </row>
    <row r="52" spans="1:6" ht="14.25" customHeight="1">
      <c r="A52" s="8" t="s">
        <v>280</v>
      </c>
      <c r="B52" s="22">
        <f t="shared" si="1"/>
        <v>11</v>
      </c>
      <c r="C52" s="23">
        <v>0</v>
      </c>
      <c r="D52" s="25">
        <v>0</v>
      </c>
      <c r="E52" s="23">
        <v>11</v>
      </c>
      <c r="F52" s="25">
        <v>0</v>
      </c>
    </row>
    <row r="53" spans="2:6" ht="14.25" customHeight="1">
      <c r="B53" s="26"/>
      <c r="C53" s="25"/>
      <c r="D53" s="25"/>
      <c r="E53" s="25"/>
      <c r="F53" s="25"/>
    </row>
    <row r="54" spans="1:6" ht="14.25" customHeight="1">
      <c r="A54" s="7" t="s">
        <v>281</v>
      </c>
      <c r="B54" s="22">
        <f>SUM(B55:B64)</f>
        <v>28</v>
      </c>
      <c r="C54" s="19">
        <f>SUM(C55:C64)</f>
        <v>7</v>
      </c>
      <c r="D54" s="19">
        <f>SUM(D55:D64)</f>
        <v>0</v>
      </c>
      <c r="E54" s="19">
        <f>SUM(E55:E64)</f>
        <v>21</v>
      </c>
      <c r="F54" s="19">
        <f>SUM(F55:F64)</f>
        <v>0</v>
      </c>
    </row>
    <row r="55" spans="1:6" ht="14.25" customHeight="1">
      <c r="A55" s="8" t="s">
        <v>282</v>
      </c>
      <c r="B55" s="22">
        <f aca="true" t="shared" si="2" ref="B55:B64">SUM(C55:F55)</f>
        <v>14</v>
      </c>
      <c r="C55" s="23">
        <v>2</v>
      </c>
      <c r="D55" s="25">
        <v>0</v>
      </c>
      <c r="E55" s="23">
        <v>12</v>
      </c>
      <c r="F55" s="25">
        <v>0</v>
      </c>
    </row>
    <row r="56" spans="1:6" ht="14.25" customHeight="1">
      <c r="A56" s="8" t="s">
        <v>283</v>
      </c>
      <c r="B56" s="22">
        <f t="shared" si="2"/>
        <v>3</v>
      </c>
      <c r="C56" s="25">
        <v>2</v>
      </c>
      <c r="D56" s="25">
        <v>0</v>
      </c>
      <c r="E56" s="25">
        <v>1</v>
      </c>
      <c r="F56" s="25">
        <v>0</v>
      </c>
    </row>
    <row r="57" spans="1:6" ht="14.25" customHeight="1">
      <c r="A57" s="8" t="s">
        <v>284</v>
      </c>
      <c r="B57" s="22">
        <f t="shared" si="2"/>
        <v>0</v>
      </c>
      <c r="C57" s="23">
        <v>0</v>
      </c>
      <c r="D57" s="25">
        <v>0</v>
      </c>
      <c r="E57" s="23">
        <v>0</v>
      </c>
      <c r="F57" s="25">
        <v>0</v>
      </c>
    </row>
    <row r="58" spans="1:6" ht="14.25" customHeight="1">
      <c r="A58" s="8" t="s">
        <v>285</v>
      </c>
      <c r="B58" s="22">
        <f t="shared" si="2"/>
        <v>1</v>
      </c>
      <c r="C58" s="25">
        <v>0</v>
      </c>
      <c r="D58" s="25">
        <v>0</v>
      </c>
      <c r="E58" s="25">
        <v>1</v>
      </c>
      <c r="F58" s="25">
        <v>0</v>
      </c>
    </row>
    <row r="59" spans="1:6" ht="14.25" customHeight="1">
      <c r="A59" s="8" t="s">
        <v>286</v>
      </c>
      <c r="B59" s="22">
        <f t="shared" si="2"/>
        <v>0</v>
      </c>
      <c r="C59" s="23">
        <v>0</v>
      </c>
      <c r="D59" s="25">
        <v>0</v>
      </c>
      <c r="E59" s="23">
        <v>0</v>
      </c>
      <c r="F59" s="25">
        <v>0</v>
      </c>
    </row>
    <row r="60" spans="1:6" ht="14.25" customHeight="1">
      <c r="A60" s="8" t="s">
        <v>287</v>
      </c>
      <c r="B60" s="22">
        <f t="shared" si="2"/>
        <v>3</v>
      </c>
      <c r="C60" s="23">
        <v>2</v>
      </c>
      <c r="D60" s="25">
        <v>0</v>
      </c>
      <c r="E60" s="23">
        <v>1</v>
      </c>
      <c r="F60" s="25">
        <v>0</v>
      </c>
    </row>
    <row r="61" spans="1:6" ht="14.25" customHeight="1">
      <c r="A61" s="8" t="s">
        <v>288</v>
      </c>
      <c r="B61" s="22">
        <f t="shared" si="2"/>
        <v>6</v>
      </c>
      <c r="C61" s="23">
        <v>0</v>
      </c>
      <c r="D61" s="25">
        <v>0</v>
      </c>
      <c r="E61" s="23">
        <v>6</v>
      </c>
      <c r="F61" s="25">
        <v>0</v>
      </c>
    </row>
    <row r="62" spans="1:6" ht="14.25" customHeight="1">
      <c r="A62" s="8" t="s">
        <v>289</v>
      </c>
      <c r="B62" s="22">
        <f t="shared" si="2"/>
        <v>1</v>
      </c>
      <c r="C62" s="23">
        <v>1</v>
      </c>
      <c r="D62" s="25">
        <v>0</v>
      </c>
      <c r="E62" s="23">
        <v>0</v>
      </c>
      <c r="F62" s="25">
        <v>0</v>
      </c>
    </row>
    <row r="63" spans="1:6" ht="14.25" customHeight="1">
      <c r="A63" s="8" t="s">
        <v>290</v>
      </c>
      <c r="B63" s="22">
        <f t="shared" si="2"/>
        <v>0</v>
      </c>
      <c r="C63" s="25">
        <v>0</v>
      </c>
      <c r="D63" s="25">
        <v>0</v>
      </c>
      <c r="E63" s="25">
        <v>0</v>
      </c>
      <c r="F63" s="25">
        <v>0</v>
      </c>
    </row>
    <row r="64" spans="1:6" ht="14.25" customHeight="1">
      <c r="A64" s="8" t="s">
        <v>291</v>
      </c>
      <c r="B64" s="22">
        <f t="shared" si="2"/>
        <v>0</v>
      </c>
      <c r="C64" s="23">
        <v>0</v>
      </c>
      <c r="D64" s="25">
        <v>0</v>
      </c>
      <c r="E64" s="25">
        <v>0</v>
      </c>
      <c r="F64" s="25">
        <v>0</v>
      </c>
    </row>
    <row r="65" spans="2:6" ht="14.25" customHeight="1">
      <c r="B65" s="26"/>
      <c r="C65" s="25"/>
      <c r="D65" s="25"/>
      <c r="E65" s="25"/>
      <c r="F65" s="25"/>
    </row>
    <row r="66" spans="1:6" ht="14.25" customHeight="1">
      <c r="A66" s="7" t="s">
        <v>292</v>
      </c>
      <c r="B66" s="22">
        <f>SUM(B67:B69)</f>
        <v>10</v>
      </c>
      <c r="C66" s="19">
        <f>SUM(C67:C69)</f>
        <v>6</v>
      </c>
      <c r="D66" s="19">
        <f>SUM(D67:D69)</f>
        <v>0</v>
      </c>
      <c r="E66" s="19">
        <f>SUM(E67:E69)</f>
        <v>4</v>
      </c>
      <c r="F66" s="19">
        <f>SUM(F67:F69)</f>
        <v>0</v>
      </c>
    </row>
    <row r="67" spans="1:6" ht="14.25" customHeight="1">
      <c r="A67" s="8" t="s">
        <v>293</v>
      </c>
      <c r="B67" s="22">
        <f>SUM(C67:F67)</f>
        <v>7</v>
      </c>
      <c r="C67" s="23">
        <v>6</v>
      </c>
      <c r="D67" s="25">
        <v>0</v>
      </c>
      <c r="E67" s="23">
        <v>1</v>
      </c>
      <c r="F67" s="25">
        <v>0</v>
      </c>
    </row>
    <row r="68" spans="1:6" ht="14.25" customHeight="1">
      <c r="A68" s="8" t="s">
        <v>294</v>
      </c>
      <c r="B68" s="22">
        <f>SUM(C68:F68)</f>
        <v>0</v>
      </c>
      <c r="C68" s="23">
        <v>0</v>
      </c>
      <c r="D68" s="25">
        <v>0</v>
      </c>
      <c r="E68" s="25">
        <v>0</v>
      </c>
      <c r="F68" s="25">
        <v>0</v>
      </c>
    </row>
    <row r="69" spans="1:6" ht="14.25" customHeight="1">
      <c r="A69" s="13" t="s">
        <v>295</v>
      </c>
      <c r="B69" s="29">
        <f>SUM(C69:F69)</f>
        <v>3</v>
      </c>
      <c r="C69" s="20">
        <v>0</v>
      </c>
      <c r="D69" s="30">
        <v>0</v>
      </c>
      <c r="E69" s="30">
        <v>3</v>
      </c>
      <c r="F69" s="30"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mergeCells count="5">
    <mergeCell ref="F2:F3"/>
    <mergeCell ref="A2:A3"/>
    <mergeCell ref="B2:B3"/>
    <mergeCell ref="C2:C3"/>
    <mergeCell ref="E2:E3"/>
  </mergeCells>
  <printOptions/>
  <pageMargins left="1.67" right="0.7874015748031497" top="0.71" bottom="0.88" header="0.5118110236220472" footer="0.5118110236220472"/>
  <pageSetup horizontalDpi="400" verticalDpi="4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145"/>
  <sheetViews>
    <sheetView showGridLines="0" workbookViewId="0" topLeftCell="A1">
      <selection activeCell="A101" sqref="A101"/>
    </sheetView>
  </sheetViews>
  <sheetFormatPr defaultColWidth="8.66015625" defaultRowHeight="18"/>
  <cols>
    <col min="1" max="1" width="10.91015625" style="67" customWidth="1"/>
    <col min="2" max="4" width="5.66015625" style="67" customWidth="1"/>
    <col min="5" max="9" width="5.33203125" style="67" customWidth="1"/>
    <col min="10" max="10" width="6.5" style="67" customWidth="1"/>
    <col min="11" max="11" width="5.33203125" style="67" customWidth="1"/>
    <col min="12" max="14" width="5.83203125" style="67" customWidth="1"/>
    <col min="15" max="16384" width="7.16015625" style="67" customWidth="1"/>
  </cols>
  <sheetData>
    <row r="1" spans="1:14" ht="15" customHeight="1">
      <c r="A1" s="61" t="s">
        <v>296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01" t="s">
        <v>297</v>
      </c>
      <c r="M1" s="101"/>
      <c r="N1" s="101"/>
    </row>
    <row r="2" spans="1:14" ht="15" customHeight="1">
      <c r="A2" s="104" t="s">
        <v>298</v>
      </c>
      <c r="B2" s="98" t="s">
        <v>299</v>
      </c>
      <c r="C2" s="99"/>
      <c r="D2" s="100"/>
      <c r="E2" s="98" t="s">
        <v>121</v>
      </c>
      <c r="F2" s="99"/>
      <c r="G2" s="99"/>
      <c r="H2" s="99"/>
      <c r="I2" s="99"/>
      <c r="J2" s="99"/>
      <c r="K2" s="100"/>
      <c r="L2" s="98" t="s">
        <v>300</v>
      </c>
      <c r="M2" s="99"/>
      <c r="N2" s="99"/>
    </row>
    <row r="3" spans="1:14" ht="15" customHeight="1">
      <c r="A3" s="105"/>
      <c r="B3" s="102" t="s">
        <v>0</v>
      </c>
      <c r="C3" s="102" t="s">
        <v>3</v>
      </c>
      <c r="D3" s="102" t="s">
        <v>4</v>
      </c>
      <c r="E3" s="102" t="s">
        <v>122</v>
      </c>
      <c r="F3" s="102" t="s">
        <v>123</v>
      </c>
      <c r="G3" s="102" t="s">
        <v>301</v>
      </c>
      <c r="H3" s="68" t="s">
        <v>124</v>
      </c>
      <c r="I3" s="68" t="s">
        <v>125</v>
      </c>
      <c r="J3" s="68" t="s">
        <v>302</v>
      </c>
      <c r="K3" s="102" t="s">
        <v>126</v>
      </c>
      <c r="L3" s="102" t="s">
        <v>0</v>
      </c>
      <c r="M3" s="102" t="s">
        <v>3</v>
      </c>
      <c r="N3" s="96" t="s">
        <v>4</v>
      </c>
    </row>
    <row r="4" spans="1:14" ht="15" customHeight="1">
      <c r="A4" s="106"/>
      <c r="B4" s="103"/>
      <c r="C4" s="103"/>
      <c r="D4" s="103"/>
      <c r="E4" s="103"/>
      <c r="F4" s="103"/>
      <c r="G4" s="103"/>
      <c r="H4" s="69" t="s">
        <v>127</v>
      </c>
      <c r="I4" s="69" t="s">
        <v>127</v>
      </c>
      <c r="J4" s="69" t="s">
        <v>128</v>
      </c>
      <c r="K4" s="103"/>
      <c r="L4" s="103"/>
      <c r="M4" s="103"/>
      <c r="N4" s="97"/>
    </row>
    <row r="5" spans="1:14" ht="15" customHeight="1">
      <c r="A5" s="70" t="s">
        <v>230</v>
      </c>
      <c r="B5" s="71">
        <f aca="true" t="shared" si="0" ref="B5:N5">B10+B21+B26+B30+B37+B42+B47+B55+B67</f>
        <v>2988</v>
      </c>
      <c r="C5" s="72">
        <f t="shared" si="0"/>
        <v>1711</v>
      </c>
      <c r="D5" s="72">
        <f t="shared" si="0"/>
        <v>1277</v>
      </c>
      <c r="E5" s="71">
        <f t="shared" si="0"/>
        <v>143</v>
      </c>
      <c r="F5" s="72">
        <f t="shared" si="0"/>
        <v>149</v>
      </c>
      <c r="G5" s="72">
        <f t="shared" si="0"/>
        <v>2238</v>
      </c>
      <c r="H5" s="72">
        <f t="shared" si="0"/>
        <v>1</v>
      </c>
      <c r="I5" s="72">
        <f t="shared" si="0"/>
        <v>137</v>
      </c>
      <c r="J5" s="72">
        <f t="shared" si="0"/>
        <v>10</v>
      </c>
      <c r="K5" s="72">
        <f t="shared" si="0"/>
        <v>310</v>
      </c>
      <c r="L5" s="71">
        <f t="shared" si="0"/>
        <v>401</v>
      </c>
      <c r="M5" s="72">
        <f t="shared" si="0"/>
        <v>180</v>
      </c>
      <c r="N5" s="72">
        <f t="shared" si="0"/>
        <v>221</v>
      </c>
    </row>
    <row r="6" spans="1:14" ht="15" customHeight="1">
      <c r="A6" s="70" t="s">
        <v>23</v>
      </c>
      <c r="B6" s="71">
        <f>SUM(E6:K6)</f>
        <v>27</v>
      </c>
      <c r="C6" s="72">
        <v>23</v>
      </c>
      <c r="D6" s="72">
        <v>4</v>
      </c>
      <c r="E6" s="73">
        <v>0</v>
      </c>
      <c r="F6" s="72">
        <v>1</v>
      </c>
      <c r="G6" s="72">
        <v>25</v>
      </c>
      <c r="H6" s="74">
        <v>0</v>
      </c>
      <c r="I6" s="72">
        <v>1</v>
      </c>
      <c r="J6" s="74">
        <v>0</v>
      </c>
      <c r="K6" s="74">
        <v>0</v>
      </c>
      <c r="L6" s="71">
        <f>M6+N6</f>
        <v>1</v>
      </c>
      <c r="M6" s="74">
        <v>0</v>
      </c>
      <c r="N6" s="72">
        <v>1</v>
      </c>
    </row>
    <row r="7" spans="1:14" ht="15" customHeight="1">
      <c r="A7" s="70" t="s">
        <v>25</v>
      </c>
      <c r="B7" s="71">
        <f>SUM(E7:K7)</f>
        <v>2881</v>
      </c>
      <c r="C7" s="72">
        <f aca="true" t="shared" si="1" ref="C7:K7">C5-C6-C8</f>
        <v>1635</v>
      </c>
      <c r="D7" s="72">
        <f t="shared" si="1"/>
        <v>1246</v>
      </c>
      <c r="E7" s="71">
        <f t="shared" si="1"/>
        <v>142</v>
      </c>
      <c r="F7" s="72">
        <f t="shared" si="1"/>
        <v>143</v>
      </c>
      <c r="G7" s="72">
        <f t="shared" si="1"/>
        <v>2165</v>
      </c>
      <c r="H7" s="72">
        <f t="shared" si="1"/>
        <v>0</v>
      </c>
      <c r="I7" s="72">
        <f t="shared" si="1"/>
        <v>135</v>
      </c>
      <c r="J7" s="72">
        <f t="shared" si="1"/>
        <v>10</v>
      </c>
      <c r="K7" s="72">
        <f t="shared" si="1"/>
        <v>286</v>
      </c>
      <c r="L7" s="71">
        <f>M7+N7</f>
        <v>389</v>
      </c>
      <c r="M7" s="72">
        <f>M5-M6-M8</f>
        <v>174</v>
      </c>
      <c r="N7" s="72">
        <f>N5-N6-N8</f>
        <v>215</v>
      </c>
    </row>
    <row r="8" spans="1:14" ht="15" customHeight="1">
      <c r="A8" s="70" t="s">
        <v>303</v>
      </c>
      <c r="B8" s="71">
        <f>SUM(E8:K8)</f>
        <v>80</v>
      </c>
      <c r="C8" s="72">
        <v>53</v>
      </c>
      <c r="D8" s="72">
        <v>27</v>
      </c>
      <c r="E8" s="71">
        <v>1</v>
      </c>
      <c r="F8" s="72">
        <v>5</v>
      </c>
      <c r="G8" s="72">
        <v>48</v>
      </c>
      <c r="H8" s="74">
        <v>1</v>
      </c>
      <c r="I8" s="72">
        <v>1</v>
      </c>
      <c r="J8" s="74">
        <v>0</v>
      </c>
      <c r="K8" s="72">
        <v>24</v>
      </c>
      <c r="L8" s="71">
        <f>M8+N8</f>
        <v>11</v>
      </c>
      <c r="M8" s="72">
        <v>6</v>
      </c>
      <c r="N8" s="72">
        <v>5</v>
      </c>
    </row>
    <row r="9" spans="1:14" ht="15" customHeight="1">
      <c r="A9" s="75"/>
      <c r="B9" s="73"/>
      <c r="C9" s="74"/>
      <c r="D9" s="74"/>
      <c r="E9" s="73"/>
      <c r="F9" s="74"/>
      <c r="G9" s="74"/>
      <c r="H9" s="74"/>
      <c r="I9" s="74"/>
      <c r="J9" s="74"/>
      <c r="K9" s="74"/>
      <c r="L9" s="73"/>
      <c r="M9" s="74"/>
      <c r="N9" s="74"/>
    </row>
    <row r="10" spans="1:14" ht="14.25" customHeight="1">
      <c r="A10" s="70" t="s">
        <v>232</v>
      </c>
      <c r="B10" s="71">
        <f aca="true" t="shared" si="2" ref="B10:N10">SUM(B11:B19)</f>
        <v>1920</v>
      </c>
      <c r="C10" s="76">
        <f t="shared" si="2"/>
        <v>1106</v>
      </c>
      <c r="D10" s="76">
        <f t="shared" si="2"/>
        <v>814</v>
      </c>
      <c r="E10" s="71">
        <f t="shared" si="2"/>
        <v>80</v>
      </c>
      <c r="F10" s="76">
        <f t="shared" si="2"/>
        <v>84</v>
      </c>
      <c r="G10" s="76">
        <f t="shared" si="2"/>
        <v>1451</v>
      </c>
      <c r="H10" s="76">
        <f t="shared" si="2"/>
        <v>1</v>
      </c>
      <c r="I10" s="76">
        <f t="shared" si="2"/>
        <v>78</v>
      </c>
      <c r="J10" s="76">
        <f t="shared" si="2"/>
        <v>6</v>
      </c>
      <c r="K10" s="76">
        <f t="shared" si="2"/>
        <v>220</v>
      </c>
      <c r="L10" s="71">
        <f t="shared" si="2"/>
        <v>234</v>
      </c>
      <c r="M10" s="76">
        <f t="shared" si="2"/>
        <v>114</v>
      </c>
      <c r="N10" s="76">
        <f t="shared" si="2"/>
        <v>120</v>
      </c>
    </row>
    <row r="11" spans="1:14" ht="14.25" customHeight="1">
      <c r="A11" s="77" t="s">
        <v>30</v>
      </c>
      <c r="B11" s="71">
        <f aca="true" t="shared" si="3" ref="B11:B19">SUM(E11:K11)</f>
        <v>665</v>
      </c>
      <c r="C11" s="72">
        <v>386</v>
      </c>
      <c r="D11" s="72">
        <v>279</v>
      </c>
      <c r="E11" s="71">
        <v>18</v>
      </c>
      <c r="F11" s="72">
        <v>23</v>
      </c>
      <c r="G11" s="72">
        <v>516</v>
      </c>
      <c r="H11" s="74">
        <v>1</v>
      </c>
      <c r="I11" s="72">
        <v>20</v>
      </c>
      <c r="J11" s="74">
        <v>3</v>
      </c>
      <c r="K11" s="72">
        <v>84</v>
      </c>
      <c r="L11" s="71">
        <f aca="true" t="shared" si="4" ref="L11:L19">M11+N11</f>
        <v>94</v>
      </c>
      <c r="M11" s="72">
        <v>38</v>
      </c>
      <c r="N11" s="72">
        <v>56</v>
      </c>
    </row>
    <row r="12" spans="1:14" ht="14.25" customHeight="1">
      <c r="A12" s="77" t="s">
        <v>32</v>
      </c>
      <c r="B12" s="71">
        <f t="shared" si="3"/>
        <v>309</v>
      </c>
      <c r="C12" s="72">
        <v>177</v>
      </c>
      <c r="D12" s="72">
        <v>132</v>
      </c>
      <c r="E12" s="71">
        <v>12</v>
      </c>
      <c r="F12" s="72">
        <v>12</v>
      </c>
      <c r="G12" s="72">
        <v>232</v>
      </c>
      <c r="H12" s="74">
        <v>0</v>
      </c>
      <c r="I12" s="72">
        <v>11</v>
      </c>
      <c r="J12" s="74">
        <v>1</v>
      </c>
      <c r="K12" s="72">
        <v>41</v>
      </c>
      <c r="L12" s="71">
        <f t="shared" si="4"/>
        <v>32</v>
      </c>
      <c r="M12" s="72">
        <v>18</v>
      </c>
      <c r="N12" s="72">
        <v>14</v>
      </c>
    </row>
    <row r="13" spans="1:14" ht="14.25" customHeight="1">
      <c r="A13" s="77" t="s">
        <v>34</v>
      </c>
      <c r="B13" s="71">
        <f t="shared" si="3"/>
        <v>310</v>
      </c>
      <c r="C13" s="72">
        <v>180</v>
      </c>
      <c r="D13" s="72">
        <v>130</v>
      </c>
      <c r="E13" s="71">
        <v>14</v>
      </c>
      <c r="F13" s="72">
        <v>14</v>
      </c>
      <c r="G13" s="72">
        <v>232</v>
      </c>
      <c r="H13" s="74">
        <v>0</v>
      </c>
      <c r="I13" s="72">
        <v>14</v>
      </c>
      <c r="J13" s="74">
        <v>0</v>
      </c>
      <c r="K13" s="72">
        <v>36</v>
      </c>
      <c r="L13" s="71">
        <f t="shared" si="4"/>
        <v>32</v>
      </c>
      <c r="M13" s="72">
        <v>16</v>
      </c>
      <c r="N13" s="72">
        <v>16</v>
      </c>
    </row>
    <row r="14" spans="1:14" ht="14.25" customHeight="1">
      <c r="A14" s="77" t="s">
        <v>36</v>
      </c>
      <c r="B14" s="71">
        <f t="shared" si="3"/>
        <v>133</v>
      </c>
      <c r="C14" s="72">
        <v>74</v>
      </c>
      <c r="D14" s="72">
        <v>59</v>
      </c>
      <c r="E14" s="71">
        <v>7</v>
      </c>
      <c r="F14" s="72">
        <v>7</v>
      </c>
      <c r="G14" s="72">
        <v>92</v>
      </c>
      <c r="H14" s="74">
        <v>0</v>
      </c>
      <c r="I14" s="72">
        <v>7</v>
      </c>
      <c r="J14" s="74">
        <v>1</v>
      </c>
      <c r="K14" s="72">
        <v>19</v>
      </c>
      <c r="L14" s="71">
        <f t="shared" si="4"/>
        <v>16</v>
      </c>
      <c r="M14" s="72">
        <v>10</v>
      </c>
      <c r="N14" s="72">
        <v>6</v>
      </c>
    </row>
    <row r="15" spans="1:14" ht="14.25" customHeight="1">
      <c r="A15" s="77" t="s">
        <v>38</v>
      </c>
      <c r="B15" s="71">
        <f t="shared" si="3"/>
        <v>118</v>
      </c>
      <c r="C15" s="72">
        <v>69</v>
      </c>
      <c r="D15" s="72">
        <v>49</v>
      </c>
      <c r="E15" s="71">
        <v>6</v>
      </c>
      <c r="F15" s="72">
        <v>6</v>
      </c>
      <c r="G15" s="72">
        <v>94</v>
      </c>
      <c r="H15" s="74">
        <v>0</v>
      </c>
      <c r="I15" s="72">
        <v>5</v>
      </c>
      <c r="J15" s="74">
        <v>1</v>
      </c>
      <c r="K15" s="72">
        <v>6</v>
      </c>
      <c r="L15" s="71">
        <f t="shared" si="4"/>
        <v>11</v>
      </c>
      <c r="M15" s="72">
        <v>8</v>
      </c>
      <c r="N15" s="72">
        <v>3</v>
      </c>
    </row>
    <row r="16" spans="1:14" ht="14.25" customHeight="1">
      <c r="A16" s="77" t="s">
        <v>40</v>
      </c>
      <c r="B16" s="71">
        <f t="shared" si="3"/>
        <v>140</v>
      </c>
      <c r="C16" s="72">
        <v>76</v>
      </c>
      <c r="D16" s="72">
        <v>64</v>
      </c>
      <c r="E16" s="71">
        <v>6</v>
      </c>
      <c r="F16" s="72">
        <v>6</v>
      </c>
      <c r="G16" s="72">
        <v>108</v>
      </c>
      <c r="H16" s="74">
        <v>0</v>
      </c>
      <c r="I16" s="72">
        <v>6</v>
      </c>
      <c r="J16" s="74">
        <v>0</v>
      </c>
      <c r="K16" s="72">
        <v>14</v>
      </c>
      <c r="L16" s="71">
        <f t="shared" si="4"/>
        <v>15</v>
      </c>
      <c r="M16" s="72">
        <v>8</v>
      </c>
      <c r="N16" s="72">
        <v>7</v>
      </c>
    </row>
    <row r="17" spans="1:14" ht="14.25" customHeight="1">
      <c r="A17" s="77" t="s">
        <v>42</v>
      </c>
      <c r="B17" s="71">
        <f t="shared" si="3"/>
        <v>83</v>
      </c>
      <c r="C17" s="72">
        <v>52</v>
      </c>
      <c r="D17" s="72">
        <v>31</v>
      </c>
      <c r="E17" s="71">
        <v>6</v>
      </c>
      <c r="F17" s="72">
        <v>6</v>
      </c>
      <c r="G17" s="72">
        <v>59</v>
      </c>
      <c r="H17" s="74">
        <v>0</v>
      </c>
      <c r="I17" s="72">
        <v>6</v>
      </c>
      <c r="J17" s="74">
        <v>0</v>
      </c>
      <c r="K17" s="72">
        <v>6</v>
      </c>
      <c r="L17" s="71">
        <f t="shared" si="4"/>
        <v>9</v>
      </c>
      <c r="M17" s="72">
        <v>6</v>
      </c>
      <c r="N17" s="72">
        <v>3</v>
      </c>
    </row>
    <row r="18" spans="1:14" ht="14.25" customHeight="1">
      <c r="A18" s="77" t="s">
        <v>44</v>
      </c>
      <c r="B18" s="71">
        <f t="shared" si="3"/>
        <v>93</v>
      </c>
      <c r="C18" s="72">
        <v>56</v>
      </c>
      <c r="D18" s="72">
        <v>37</v>
      </c>
      <c r="E18" s="71">
        <v>7</v>
      </c>
      <c r="F18" s="72">
        <v>6</v>
      </c>
      <c r="G18" s="72">
        <v>66</v>
      </c>
      <c r="H18" s="74">
        <v>0</v>
      </c>
      <c r="I18" s="72">
        <v>5</v>
      </c>
      <c r="J18" s="74">
        <v>0</v>
      </c>
      <c r="K18" s="72">
        <v>9</v>
      </c>
      <c r="L18" s="71">
        <f t="shared" si="4"/>
        <v>13</v>
      </c>
      <c r="M18" s="72">
        <v>3</v>
      </c>
      <c r="N18" s="72">
        <v>10</v>
      </c>
    </row>
    <row r="19" spans="1:14" ht="14.25" customHeight="1">
      <c r="A19" s="77" t="s">
        <v>171</v>
      </c>
      <c r="B19" s="71">
        <f t="shared" si="3"/>
        <v>69</v>
      </c>
      <c r="C19" s="72">
        <v>36</v>
      </c>
      <c r="D19" s="72">
        <v>33</v>
      </c>
      <c r="E19" s="71">
        <v>4</v>
      </c>
      <c r="F19" s="72">
        <v>4</v>
      </c>
      <c r="G19" s="72">
        <v>52</v>
      </c>
      <c r="H19" s="74">
        <v>0</v>
      </c>
      <c r="I19" s="72">
        <v>4</v>
      </c>
      <c r="J19" s="74">
        <v>0</v>
      </c>
      <c r="K19" s="72">
        <v>5</v>
      </c>
      <c r="L19" s="71">
        <f t="shared" si="4"/>
        <v>12</v>
      </c>
      <c r="M19" s="72">
        <v>7</v>
      </c>
      <c r="N19" s="72">
        <v>5</v>
      </c>
    </row>
    <row r="20" spans="1:14" ht="14.25" customHeight="1">
      <c r="A20" s="75"/>
      <c r="B20" s="73"/>
      <c r="C20" s="74" t="s">
        <v>2</v>
      </c>
      <c r="D20" s="74"/>
      <c r="E20" s="73"/>
      <c r="F20" s="74"/>
      <c r="G20" s="74"/>
      <c r="H20" s="74"/>
      <c r="I20" s="74"/>
      <c r="J20" s="74"/>
      <c r="K20" s="74"/>
      <c r="L20" s="73"/>
      <c r="M20" s="74"/>
      <c r="N20" s="74"/>
    </row>
    <row r="21" spans="1:14" ht="14.25" customHeight="1">
      <c r="A21" s="70" t="s">
        <v>47</v>
      </c>
      <c r="B21" s="71">
        <f aca="true" t="shared" si="5" ref="B21:N21">SUM(B22:B24)</f>
        <v>161</v>
      </c>
      <c r="C21" s="76">
        <f t="shared" si="5"/>
        <v>85</v>
      </c>
      <c r="D21" s="76">
        <f t="shared" si="5"/>
        <v>76</v>
      </c>
      <c r="E21" s="71">
        <f t="shared" si="5"/>
        <v>6</v>
      </c>
      <c r="F21" s="76">
        <f t="shared" si="5"/>
        <v>6</v>
      </c>
      <c r="G21" s="76">
        <f t="shared" si="5"/>
        <v>131</v>
      </c>
      <c r="H21" s="76">
        <f t="shared" si="5"/>
        <v>0</v>
      </c>
      <c r="I21" s="76">
        <f t="shared" si="5"/>
        <v>6</v>
      </c>
      <c r="J21" s="76">
        <f t="shared" si="5"/>
        <v>0</v>
      </c>
      <c r="K21" s="76">
        <f t="shared" si="5"/>
        <v>12</v>
      </c>
      <c r="L21" s="71">
        <f t="shared" si="5"/>
        <v>17</v>
      </c>
      <c r="M21" s="76">
        <f t="shared" si="5"/>
        <v>11</v>
      </c>
      <c r="N21" s="76">
        <f t="shared" si="5"/>
        <v>6</v>
      </c>
    </row>
    <row r="22" spans="1:14" ht="14.25" customHeight="1">
      <c r="A22" s="77" t="s">
        <v>49</v>
      </c>
      <c r="B22" s="71">
        <f>SUM(E22:K22)</f>
        <v>61</v>
      </c>
      <c r="C22" s="72">
        <v>32</v>
      </c>
      <c r="D22" s="72">
        <v>29</v>
      </c>
      <c r="E22" s="71">
        <v>2</v>
      </c>
      <c r="F22" s="72">
        <v>2</v>
      </c>
      <c r="G22" s="72">
        <v>51</v>
      </c>
      <c r="H22" s="74">
        <v>0</v>
      </c>
      <c r="I22" s="72">
        <v>2</v>
      </c>
      <c r="J22" s="74">
        <v>0</v>
      </c>
      <c r="K22" s="72">
        <v>4</v>
      </c>
      <c r="L22" s="71">
        <f>M22+N22</f>
        <v>4</v>
      </c>
      <c r="M22" s="72">
        <v>4</v>
      </c>
      <c r="N22" s="72">
        <v>0</v>
      </c>
    </row>
    <row r="23" spans="1:14" ht="14.25" customHeight="1">
      <c r="A23" s="77" t="s">
        <v>51</v>
      </c>
      <c r="B23" s="71">
        <f>SUM(E23:K23)</f>
        <v>28</v>
      </c>
      <c r="C23" s="72">
        <v>16</v>
      </c>
      <c r="D23" s="72">
        <v>12</v>
      </c>
      <c r="E23" s="71">
        <v>1</v>
      </c>
      <c r="F23" s="72">
        <v>1</v>
      </c>
      <c r="G23" s="72">
        <v>21</v>
      </c>
      <c r="H23" s="74">
        <v>0</v>
      </c>
      <c r="I23" s="72">
        <v>1</v>
      </c>
      <c r="J23" s="74">
        <v>0</v>
      </c>
      <c r="K23" s="72">
        <v>4</v>
      </c>
      <c r="L23" s="71">
        <f>M23+N23</f>
        <v>2</v>
      </c>
      <c r="M23" s="72">
        <v>2</v>
      </c>
      <c r="N23" s="74">
        <v>0</v>
      </c>
    </row>
    <row r="24" spans="1:14" ht="14.25" customHeight="1">
      <c r="A24" s="77" t="s">
        <v>172</v>
      </c>
      <c r="B24" s="71">
        <f>SUM(E24:K24)</f>
        <v>72</v>
      </c>
      <c r="C24" s="72">
        <v>37</v>
      </c>
      <c r="D24" s="72">
        <v>35</v>
      </c>
      <c r="E24" s="71">
        <v>3</v>
      </c>
      <c r="F24" s="72">
        <v>3</v>
      </c>
      <c r="G24" s="72">
        <v>59</v>
      </c>
      <c r="H24" s="74">
        <v>0</v>
      </c>
      <c r="I24" s="72">
        <v>3</v>
      </c>
      <c r="J24" s="74">
        <v>0</v>
      </c>
      <c r="K24" s="72">
        <v>4</v>
      </c>
      <c r="L24" s="71">
        <f>M24+N24</f>
        <v>11</v>
      </c>
      <c r="M24" s="72">
        <v>5</v>
      </c>
      <c r="N24" s="72">
        <v>6</v>
      </c>
    </row>
    <row r="25" spans="1:14" ht="14.25" customHeight="1">
      <c r="A25" s="75"/>
      <c r="B25" s="73"/>
      <c r="C25" s="74"/>
      <c r="D25" s="74"/>
      <c r="E25" s="73"/>
      <c r="F25" s="74"/>
      <c r="G25" s="74"/>
      <c r="H25" s="74"/>
      <c r="I25" s="74"/>
      <c r="J25" s="74"/>
      <c r="K25" s="74"/>
      <c r="L25" s="73"/>
      <c r="M25" s="74"/>
      <c r="N25" s="74"/>
    </row>
    <row r="26" spans="1:14" ht="14.25" customHeight="1">
      <c r="A26" s="70" t="s">
        <v>142</v>
      </c>
      <c r="B26" s="71">
        <f aca="true" t="shared" si="6" ref="B26:N26">SUM(B27:B28)</f>
        <v>53</v>
      </c>
      <c r="C26" s="76">
        <f t="shared" si="6"/>
        <v>26</v>
      </c>
      <c r="D26" s="76">
        <f t="shared" si="6"/>
        <v>27</v>
      </c>
      <c r="E26" s="71">
        <f t="shared" si="6"/>
        <v>3</v>
      </c>
      <c r="F26" s="76">
        <f t="shared" si="6"/>
        <v>3</v>
      </c>
      <c r="G26" s="76">
        <f t="shared" si="6"/>
        <v>38</v>
      </c>
      <c r="H26" s="76">
        <f t="shared" si="6"/>
        <v>0</v>
      </c>
      <c r="I26" s="76">
        <f t="shared" si="6"/>
        <v>3</v>
      </c>
      <c r="J26" s="76">
        <f t="shared" si="6"/>
        <v>0</v>
      </c>
      <c r="K26" s="76">
        <f t="shared" si="6"/>
        <v>6</v>
      </c>
      <c r="L26" s="71">
        <f t="shared" si="6"/>
        <v>10</v>
      </c>
      <c r="M26" s="76">
        <f t="shared" si="6"/>
        <v>6</v>
      </c>
      <c r="N26" s="76">
        <f t="shared" si="6"/>
        <v>4</v>
      </c>
    </row>
    <row r="27" spans="1:14" ht="14.25" customHeight="1">
      <c r="A27" s="77" t="s">
        <v>55</v>
      </c>
      <c r="B27" s="71">
        <f>SUM(E27:K27)</f>
        <v>18</v>
      </c>
      <c r="C27" s="72">
        <v>10</v>
      </c>
      <c r="D27" s="72">
        <v>8</v>
      </c>
      <c r="E27" s="71">
        <v>1</v>
      </c>
      <c r="F27" s="72">
        <v>1</v>
      </c>
      <c r="G27" s="72">
        <v>11</v>
      </c>
      <c r="H27" s="74">
        <v>0</v>
      </c>
      <c r="I27" s="72">
        <v>1</v>
      </c>
      <c r="J27" s="74">
        <v>0</v>
      </c>
      <c r="K27" s="72">
        <v>4</v>
      </c>
      <c r="L27" s="71">
        <f>M27+N27</f>
        <v>4</v>
      </c>
      <c r="M27" s="72">
        <v>3</v>
      </c>
      <c r="N27" s="72">
        <v>1</v>
      </c>
    </row>
    <row r="28" spans="1:14" ht="14.25" customHeight="1">
      <c r="A28" s="77" t="s">
        <v>57</v>
      </c>
      <c r="B28" s="71">
        <f>SUM(E28:K28)</f>
        <v>35</v>
      </c>
      <c r="C28" s="72">
        <v>16</v>
      </c>
      <c r="D28" s="72">
        <v>19</v>
      </c>
      <c r="E28" s="71">
        <v>2</v>
      </c>
      <c r="F28" s="72">
        <v>2</v>
      </c>
      <c r="G28" s="72">
        <v>27</v>
      </c>
      <c r="H28" s="74">
        <v>0</v>
      </c>
      <c r="I28" s="72">
        <v>2</v>
      </c>
      <c r="J28" s="74">
        <v>0</v>
      </c>
      <c r="K28" s="72">
        <v>2</v>
      </c>
      <c r="L28" s="71">
        <f>M28+N28</f>
        <v>6</v>
      </c>
      <c r="M28" s="72">
        <v>3</v>
      </c>
      <c r="N28" s="72">
        <v>3</v>
      </c>
    </row>
    <row r="29" spans="1:14" ht="14.25" customHeight="1">
      <c r="A29" s="75"/>
      <c r="B29" s="73"/>
      <c r="C29" s="74"/>
      <c r="D29" s="74"/>
      <c r="E29" s="73"/>
      <c r="F29" s="74"/>
      <c r="G29" s="74"/>
      <c r="H29" s="74"/>
      <c r="I29" s="74"/>
      <c r="J29" s="74"/>
      <c r="K29" s="74"/>
      <c r="L29" s="73"/>
      <c r="M29" s="74"/>
      <c r="N29" s="74"/>
    </row>
    <row r="30" spans="1:14" ht="14.25" customHeight="1">
      <c r="A30" s="70" t="s">
        <v>143</v>
      </c>
      <c r="B30" s="71">
        <f aca="true" t="shared" si="7" ref="B30:N30">SUM(B31:B35)</f>
        <v>168</v>
      </c>
      <c r="C30" s="76">
        <f t="shared" si="7"/>
        <v>100</v>
      </c>
      <c r="D30" s="76">
        <f t="shared" si="7"/>
        <v>68</v>
      </c>
      <c r="E30" s="71">
        <f t="shared" si="7"/>
        <v>8</v>
      </c>
      <c r="F30" s="76">
        <f t="shared" si="7"/>
        <v>9</v>
      </c>
      <c r="G30" s="76">
        <f t="shared" si="7"/>
        <v>128</v>
      </c>
      <c r="H30" s="76">
        <f t="shared" si="7"/>
        <v>0</v>
      </c>
      <c r="I30" s="76">
        <f t="shared" si="7"/>
        <v>8</v>
      </c>
      <c r="J30" s="76">
        <f t="shared" si="7"/>
        <v>1</v>
      </c>
      <c r="K30" s="76">
        <f t="shared" si="7"/>
        <v>14</v>
      </c>
      <c r="L30" s="71">
        <f t="shared" si="7"/>
        <v>21</v>
      </c>
      <c r="M30" s="76">
        <f t="shared" si="7"/>
        <v>5</v>
      </c>
      <c r="N30" s="76">
        <f t="shared" si="7"/>
        <v>16</v>
      </c>
    </row>
    <row r="31" spans="1:14" ht="14.25" customHeight="1">
      <c r="A31" s="77" t="s">
        <v>60</v>
      </c>
      <c r="B31" s="71">
        <f>SUM(E31:K31)</f>
        <v>51</v>
      </c>
      <c r="C31" s="72">
        <v>29</v>
      </c>
      <c r="D31" s="72">
        <v>22</v>
      </c>
      <c r="E31" s="71">
        <v>1</v>
      </c>
      <c r="F31" s="72">
        <v>2</v>
      </c>
      <c r="G31" s="72">
        <v>43</v>
      </c>
      <c r="H31" s="74">
        <v>0</v>
      </c>
      <c r="I31" s="72">
        <v>1</v>
      </c>
      <c r="J31" s="74">
        <v>1</v>
      </c>
      <c r="K31" s="72">
        <v>3</v>
      </c>
      <c r="L31" s="71">
        <f>M31+N31</f>
        <v>4</v>
      </c>
      <c r="M31" s="72">
        <v>1</v>
      </c>
      <c r="N31" s="72">
        <v>3</v>
      </c>
    </row>
    <row r="32" spans="1:14" ht="14.25" customHeight="1">
      <c r="A32" s="77" t="s">
        <v>173</v>
      </c>
      <c r="B32" s="71">
        <f>SUM(E32:K32)</f>
        <v>18</v>
      </c>
      <c r="C32" s="72">
        <v>10</v>
      </c>
      <c r="D32" s="72">
        <v>8</v>
      </c>
      <c r="E32" s="71">
        <v>1</v>
      </c>
      <c r="F32" s="72">
        <v>1</v>
      </c>
      <c r="G32" s="72">
        <v>14</v>
      </c>
      <c r="H32" s="74">
        <v>0</v>
      </c>
      <c r="I32" s="72">
        <v>1</v>
      </c>
      <c r="J32" s="74">
        <v>0</v>
      </c>
      <c r="K32" s="72">
        <v>1</v>
      </c>
      <c r="L32" s="71">
        <f>M32+N32</f>
        <v>4</v>
      </c>
      <c r="M32" s="72">
        <v>1</v>
      </c>
      <c r="N32" s="72">
        <v>3</v>
      </c>
    </row>
    <row r="33" spans="1:14" ht="14.25" customHeight="1">
      <c r="A33" s="77" t="s">
        <v>63</v>
      </c>
      <c r="B33" s="71">
        <f>SUM(E33:K33)</f>
        <v>43</v>
      </c>
      <c r="C33" s="72">
        <v>28</v>
      </c>
      <c r="D33" s="72">
        <v>15</v>
      </c>
      <c r="E33" s="71">
        <v>3</v>
      </c>
      <c r="F33" s="72">
        <v>3</v>
      </c>
      <c r="G33" s="72">
        <v>30</v>
      </c>
      <c r="H33" s="74">
        <v>0</v>
      </c>
      <c r="I33" s="72">
        <v>3</v>
      </c>
      <c r="J33" s="74">
        <v>0</v>
      </c>
      <c r="K33" s="72">
        <v>4</v>
      </c>
      <c r="L33" s="71">
        <f>M33+N33</f>
        <v>7</v>
      </c>
      <c r="M33" s="72">
        <v>1</v>
      </c>
      <c r="N33" s="72">
        <v>6</v>
      </c>
    </row>
    <row r="34" spans="1:14" ht="14.25" customHeight="1">
      <c r="A34" s="77" t="s">
        <v>65</v>
      </c>
      <c r="B34" s="71">
        <f>SUM(E34:K34)</f>
        <v>22</v>
      </c>
      <c r="C34" s="72">
        <v>12</v>
      </c>
      <c r="D34" s="72">
        <v>10</v>
      </c>
      <c r="E34" s="71">
        <v>1</v>
      </c>
      <c r="F34" s="72">
        <v>1</v>
      </c>
      <c r="G34" s="72">
        <v>16</v>
      </c>
      <c r="H34" s="74">
        <v>0</v>
      </c>
      <c r="I34" s="72">
        <v>1</v>
      </c>
      <c r="J34" s="74">
        <v>0</v>
      </c>
      <c r="K34" s="74">
        <v>3</v>
      </c>
      <c r="L34" s="71">
        <f>M34+N34</f>
        <v>2</v>
      </c>
      <c r="M34" s="72">
        <v>1</v>
      </c>
      <c r="N34" s="72">
        <v>1</v>
      </c>
    </row>
    <row r="35" spans="1:14" ht="14.25" customHeight="1">
      <c r="A35" s="77" t="s">
        <v>67</v>
      </c>
      <c r="B35" s="71">
        <f>SUM(E35:K35)</f>
        <v>34</v>
      </c>
      <c r="C35" s="72">
        <v>21</v>
      </c>
      <c r="D35" s="72">
        <v>13</v>
      </c>
      <c r="E35" s="71">
        <v>2</v>
      </c>
      <c r="F35" s="72">
        <v>2</v>
      </c>
      <c r="G35" s="72">
        <v>25</v>
      </c>
      <c r="H35" s="74">
        <v>0</v>
      </c>
      <c r="I35" s="72">
        <v>2</v>
      </c>
      <c r="J35" s="74">
        <v>0</v>
      </c>
      <c r="K35" s="72">
        <v>3</v>
      </c>
      <c r="L35" s="71">
        <f>M35+N35</f>
        <v>4</v>
      </c>
      <c r="M35" s="72">
        <v>1</v>
      </c>
      <c r="N35" s="72">
        <v>3</v>
      </c>
    </row>
    <row r="36" spans="1:14" ht="14.25" customHeight="1">
      <c r="A36" s="75"/>
      <c r="B36" s="73"/>
      <c r="C36" s="74"/>
      <c r="D36" s="74"/>
      <c r="E36" s="73"/>
      <c r="F36" s="74"/>
      <c r="G36" s="74"/>
      <c r="H36" s="74"/>
      <c r="I36" s="74"/>
      <c r="J36" s="74"/>
      <c r="K36" s="74"/>
      <c r="L36" s="73"/>
      <c r="M36" s="74"/>
      <c r="N36" s="74"/>
    </row>
    <row r="37" spans="1:14" ht="14.25" customHeight="1">
      <c r="A37" s="70" t="s">
        <v>144</v>
      </c>
      <c r="B37" s="71">
        <f aca="true" t="shared" si="8" ref="B37:N37">SUM(B38:B40)</f>
        <v>80</v>
      </c>
      <c r="C37" s="76">
        <f t="shared" si="8"/>
        <v>42</v>
      </c>
      <c r="D37" s="76">
        <f t="shared" si="8"/>
        <v>38</v>
      </c>
      <c r="E37" s="71">
        <f t="shared" si="8"/>
        <v>5</v>
      </c>
      <c r="F37" s="76">
        <f t="shared" si="8"/>
        <v>6</v>
      </c>
      <c r="G37" s="76">
        <f t="shared" si="8"/>
        <v>55</v>
      </c>
      <c r="H37" s="76">
        <f t="shared" si="8"/>
        <v>0</v>
      </c>
      <c r="I37" s="76">
        <f t="shared" si="8"/>
        <v>6</v>
      </c>
      <c r="J37" s="76">
        <f t="shared" si="8"/>
        <v>0</v>
      </c>
      <c r="K37" s="76">
        <f t="shared" si="8"/>
        <v>8</v>
      </c>
      <c r="L37" s="71">
        <f t="shared" si="8"/>
        <v>12</v>
      </c>
      <c r="M37" s="76">
        <f t="shared" si="8"/>
        <v>5</v>
      </c>
      <c r="N37" s="76">
        <f t="shared" si="8"/>
        <v>7</v>
      </c>
    </row>
    <row r="38" spans="1:14" ht="14.25" customHeight="1">
      <c r="A38" s="77" t="s">
        <v>70</v>
      </c>
      <c r="B38" s="71">
        <f>SUM(E38:K38)</f>
        <v>34</v>
      </c>
      <c r="C38" s="72">
        <v>17</v>
      </c>
      <c r="D38" s="72">
        <v>17</v>
      </c>
      <c r="E38" s="71">
        <v>2</v>
      </c>
      <c r="F38" s="72">
        <v>2</v>
      </c>
      <c r="G38" s="72">
        <v>26</v>
      </c>
      <c r="H38" s="74">
        <v>0</v>
      </c>
      <c r="I38" s="72">
        <v>2</v>
      </c>
      <c r="J38" s="74">
        <v>0</v>
      </c>
      <c r="K38" s="72">
        <v>2</v>
      </c>
      <c r="L38" s="71">
        <f>M38+N38</f>
        <v>6</v>
      </c>
      <c r="M38" s="72">
        <v>4</v>
      </c>
      <c r="N38" s="72">
        <v>2</v>
      </c>
    </row>
    <row r="39" spans="1:14" ht="14.25" customHeight="1">
      <c r="A39" s="77" t="s">
        <v>72</v>
      </c>
      <c r="B39" s="71">
        <f>SUM(E39:K39)</f>
        <v>29</v>
      </c>
      <c r="C39" s="72">
        <v>15</v>
      </c>
      <c r="D39" s="72">
        <v>14</v>
      </c>
      <c r="E39" s="71">
        <v>2</v>
      </c>
      <c r="F39" s="72">
        <v>2</v>
      </c>
      <c r="G39" s="72">
        <v>19</v>
      </c>
      <c r="H39" s="74">
        <v>0</v>
      </c>
      <c r="I39" s="72">
        <v>2</v>
      </c>
      <c r="J39" s="74">
        <v>0</v>
      </c>
      <c r="K39" s="72">
        <v>4</v>
      </c>
      <c r="L39" s="71">
        <f>M39+N39</f>
        <v>2</v>
      </c>
      <c r="M39" s="72">
        <v>1</v>
      </c>
      <c r="N39" s="72">
        <v>1</v>
      </c>
    </row>
    <row r="40" spans="1:14" ht="14.25" customHeight="1">
      <c r="A40" s="77" t="s">
        <v>74</v>
      </c>
      <c r="B40" s="71">
        <f>SUM(E40:K40)</f>
        <v>17</v>
      </c>
      <c r="C40" s="72">
        <v>10</v>
      </c>
      <c r="D40" s="72">
        <v>7</v>
      </c>
      <c r="E40" s="71">
        <v>1</v>
      </c>
      <c r="F40" s="72">
        <v>2</v>
      </c>
      <c r="G40" s="72">
        <v>10</v>
      </c>
      <c r="H40" s="74">
        <v>0</v>
      </c>
      <c r="I40" s="72">
        <v>2</v>
      </c>
      <c r="J40" s="74">
        <v>0</v>
      </c>
      <c r="K40" s="74">
        <v>2</v>
      </c>
      <c r="L40" s="71">
        <f>M40+N40</f>
        <v>4</v>
      </c>
      <c r="M40" s="72">
        <v>0</v>
      </c>
      <c r="N40" s="72">
        <v>4</v>
      </c>
    </row>
    <row r="41" spans="1:14" ht="14.25" customHeight="1">
      <c r="A41" s="75"/>
      <c r="B41" s="73"/>
      <c r="C41" s="74"/>
      <c r="D41" s="74"/>
      <c r="E41" s="73"/>
      <c r="F41" s="74"/>
      <c r="G41" s="74"/>
      <c r="H41" s="74"/>
      <c r="I41" s="74"/>
      <c r="J41" s="74"/>
      <c r="K41" s="74"/>
      <c r="L41" s="73"/>
      <c r="M41" s="74"/>
      <c r="N41" s="74"/>
    </row>
    <row r="42" spans="1:14" ht="14.25" customHeight="1">
      <c r="A42" s="70" t="s">
        <v>145</v>
      </c>
      <c r="B42" s="71">
        <f aca="true" t="shared" si="9" ref="B42:N42">SUM(B43:B45)</f>
        <v>97</v>
      </c>
      <c r="C42" s="76">
        <f t="shared" si="9"/>
        <v>56</v>
      </c>
      <c r="D42" s="76">
        <f t="shared" si="9"/>
        <v>41</v>
      </c>
      <c r="E42" s="71">
        <f t="shared" si="9"/>
        <v>5</v>
      </c>
      <c r="F42" s="76">
        <f t="shared" si="9"/>
        <v>5</v>
      </c>
      <c r="G42" s="76">
        <f t="shared" si="9"/>
        <v>75</v>
      </c>
      <c r="H42" s="76">
        <f t="shared" si="9"/>
        <v>0</v>
      </c>
      <c r="I42" s="76">
        <f t="shared" si="9"/>
        <v>5</v>
      </c>
      <c r="J42" s="76">
        <f t="shared" si="9"/>
        <v>0</v>
      </c>
      <c r="K42" s="76">
        <f t="shared" si="9"/>
        <v>7</v>
      </c>
      <c r="L42" s="71">
        <f t="shared" si="9"/>
        <v>6</v>
      </c>
      <c r="M42" s="76">
        <f t="shared" si="9"/>
        <v>5</v>
      </c>
      <c r="N42" s="76">
        <f t="shared" si="9"/>
        <v>1</v>
      </c>
    </row>
    <row r="43" spans="1:14" ht="14.25" customHeight="1">
      <c r="A43" s="77" t="s">
        <v>77</v>
      </c>
      <c r="B43" s="71">
        <f>SUM(E43:K43)</f>
        <v>24</v>
      </c>
      <c r="C43" s="72">
        <v>16</v>
      </c>
      <c r="D43" s="72">
        <v>8</v>
      </c>
      <c r="E43" s="71">
        <v>1</v>
      </c>
      <c r="F43" s="72">
        <v>1</v>
      </c>
      <c r="G43" s="72">
        <v>20</v>
      </c>
      <c r="H43" s="74">
        <v>0</v>
      </c>
      <c r="I43" s="72">
        <v>1</v>
      </c>
      <c r="J43" s="74">
        <v>0</v>
      </c>
      <c r="K43" s="72">
        <v>1</v>
      </c>
      <c r="L43" s="71">
        <f>M43+N43</f>
        <v>1</v>
      </c>
      <c r="M43" s="72">
        <v>1</v>
      </c>
      <c r="N43" s="72">
        <v>0</v>
      </c>
    </row>
    <row r="44" spans="1:14" ht="14.25" customHeight="1">
      <c r="A44" s="77" t="s">
        <v>79</v>
      </c>
      <c r="B44" s="71">
        <f>SUM(E44:K44)</f>
        <v>53</v>
      </c>
      <c r="C44" s="72">
        <v>29</v>
      </c>
      <c r="D44" s="72">
        <v>24</v>
      </c>
      <c r="E44" s="71">
        <v>3</v>
      </c>
      <c r="F44" s="72">
        <v>3</v>
      </c>
      <c r="G44" s="72">
        <v>40</v>
      </c>
      <c r="H44" s="74">
        <v>0</v>
      </c>
      <c r="I44" s="72">
        <v>3</v>
      </c>
      <c r="J44" s="74">
        <v>0</v>
      </c>
      <c r="K44" s="74">
        <v>4</v>
      </c>
      <c r="L44" s="71">
        <f>M44+N44</f>
        <v>4</v>
      </c>
      <c r="M44" s="72">
        <v>3</v>
      </c>
      <c r="N44" s="72">
        <v>1</v>
      </c>
    </row>
    <row r="45" spans="1:14" ht="14.25" customHeight="1">
      <c r="A45" s="77" t="s">
        <v>304</v>
      </c>
      <c r="B45" s="71">
        <f>SUM(E45:K45)</f>
        <v>20</v>
      </c>
      <c r="C45" s="72">
        <v>11</v>
      </c>
      <c r="D45" s="72">
        <v>9</v>
      </c>
      <c r="E45" s="71">
        <v>1</v>
      </c>
      <c r="F45" s="72">
        <v>1</v>
      </c>
      <c r="G45" s="72">
        <v>15</v>
      </c>
      <c r="H45" s="74">
        <v>0</v>
      </c>
      <c r="I45" s="72">
        <v>1</v>
      </c>
      <c r="J45" s="74">
        <v>0</v>
      </c>
      <c r="K45" s="74">
        <v>2</v>
      </c>
      <c r="L45" s="71">
        <f>M45+N45</f>
        <v>1</v>
      </c>
      <c r="M45" s="72">
        <v>1</v>
      </c>
      <c r="N45" s="72">
        <v>0</v>
      </c>
    </row>
    <row r="46" spans="1:14" ht="14.25" customHeight="1">
      <c r="A46" s="75"/>
      <c r="B46" s="73"/>
      <c r="C46" s="74"/>
      <c r="D46" s="74"/>
      <c r="E46" s="73"/>
      <c r="F46" s="74"/>
      <c r="G46" s="74"/>
      <c r="H46" s="74"/>
      <c r="I46" s="74"/>
      <c r="J46" s="74"/>
      <c r="K46" s="74"/>
      <c r="L46" s="73"/>
      <c r="M46" s="74"/>
      <c r="N46" s="74"/>
    </row>
    <row r="47" spans="1:14" ht="14.25" customHeight="1">
      <c r="A47" s="70" t="s">
        <v>82</v>
      </c>
      <c r="B47" s="71">
        <f aca="true" t="shared" si="10" ref="B47:N47">SUM(B48:B53)</f>
        <v>201</v>
      </c>
      <c r="C47" s="76">
        <f t="shared" si="10"/>
        <v>121</v>
      </c>
      <c r="D47" s="76">
        <f t="shared" si="10"/>
        <v>80</v>
      </c>
      <c r="E47" s="71">
        <f t="shared" si="10"/>
        <v>10</v>
      </c>
      <c r="F47" s="76">
        <f t="shared" si="10"/>
        <v>10</v>
      </c>
      <c r="G47" s="76">
        <f t="shared" si="10"/>
        <v>150</v>
      </c>
      <c r="H47" s="76">
        <f t="shared" si="10"/>
        <v>0</v>
      </c>
      <c r="I47" s="76">
        <f t="shared" si="10"/>
        <v>10</v>
      </c>
      <c r="J47" s="76">
        <f t="shared" si="10"/>
        <v>0</v>
      </c>
      <c r="K47" s="76">
        <f t="shared" si="10"/>
        <v>21</v>
      </c>
      <c r="L47" s="71">
        <f t="shared" si="10"/>
        <v>33</v>
      </c>
      <c r="M47" s="76">
        <f t="shared" si="10"/>
        <v>18</v>
      </c>
      <c r="N47" s="76">
        <f t="shared" si="10"/>
        <v>15</v>
      </c>
    </row>
    <row r="48" spans="1:14" ht="14.25" customHeight="1">
      <c r="A48" s="77" t="s">
        <v>84</v>
      </c>
      <c r="B48" s="71">
        <f aca="true" t="shared" si="11" ref="B48:B53">SUM(E48:K48)</f>
        <v>51</v>
      </c>
      <c r="C48" s="72">
        <v>30</v>
      </c>
      <c r="D48" s="72">
        <v>21</v>
      </c>
      <c r="E48" s="71">
        <v>2</v>
      </c>
      <c r="F48" s="72">
        <v>2</v>
      </c>
      <c r="G48" s="72">
        <v>43</v>
      </c>
      <c r="H48" s="74">
        <v>0</v>
      </c>
      <c r="I48" s="72">
        <v>2</v>
      </c>
      <c r="J48" s="74">
        <v>0</v>
      </c>
      <c r="K48" s="72">
        <v>2</v>
      </c>
      <c r="L48" s="71">
        <f aca="true" t="shared" si="12" ref="L48:L53">M48+N48</f>
        <v>8</v>
      </c>
      <c r="M48" s="72">
        <v>4</v>
      </c>
      <c r="N48" s="72">
        <v>4</v>
      </c>
    </row>
    <row r="49" spans="1:14" ht="14.25" customHeight="1">
      <c r="A49" s="77" t="s">
        <v>86</v>
      </c>
      <c r="B49" s="71">
        <f t="shared" si="11"/>
        <v>54</v>
      </c>
      <c r="C49" s="72">
        <v>30</v>
      </c>
      <c r="D49" s="72">
        <v>24</v>
      </c>
      <c r="E49" s="71">
        <v>3</v>
      </c>
      <c r="F49" s="72">
        <v>3</v>
      </c>
      <c r="G49" s="72">
        <v>39</v>
      </c>
      <c r="H49" s="74">
        <v>0</v>
      </c>
      <c r="I49" s="72">
        <v>3</v>
      </c>
      <c r="J49" s="74">
        <v>0</v>
      </c>
      <c r="K49" s="72">
        <v>6</v>
      </c>
      <c r="L49" s="71">
        <f t="shared" si="12"/>
        <v>16</v>
      </c>
      <c r="M49" s="72">
        <v>10</v>
      </c>
      <c r="N49" s="72">
        <v>6</v>
      </c>
    </row>
    <row r="50" spans="1:14" ht="14.25" customHeight="1">
      <c r="A50" s="77" t="s">
        <v>175</v>
      </c>
      <c r="B50" s="71">
        <f t="shared" si="11"/>
        <v>10</v>
      </c>
      <c r="C50" s="72">
        <v>6</v>
      </c>
      <c r="D50" s="72">
        <v>4</v>
      </c>
      <c r="E50" s="71">
        <v>1</v>
      </c>
      <c r="F50" s="72">
        <v>1</v>
      </c>
      <c r="G50" s="72">
        <v>7</v>
      </c>
      <c r="H50" s="74">
        <v>0</v>
      </c>
      <c r="I50" s="72">
        <v>1</v>
      </c>
      <c r="J50" s="74">
        <v>0</v>
      </c>
      <c r="K50" s="72">
        <v>0</v>
      </c>
      <c r="L50" s="71">
        <f t="shared" si="12"/>
        <v>1</v>
      </c>
      <c r="M50" s="74">
        <v>1</v>
      </c>
      <c r="N50" s="74">
        <v>0</v>
      </c>
    </row>
    <row r="51" spans="1:14" ht="14.25" customHeight="1">
      <c r="A51" s="77" t="s">
        <v>89</v>
      </c>
      <c r="B51" s="71">
        <f t="shared" si="11"/>
        <v>17</v>
      </c>
      <c r="C51" s="72">
        <v>13</v>
      </c>
      <c r="D51" s="72">
        <v>4</v>
      </c>
      <c r="E51" s="71">
        <v>1</v>
      </c>
      <c r="F51" s="72">
        <v>1</v>
      </c>
      <c r="G51" s="72">
        <v>12</v>
      </c>
      <c r="H51" s="74">
        <v>0</v>
      </c>
      <c r="I51" s="72">
        <v>1</v>
      </c>
      <c r="J51" s="74">
        <v>0</v>
      </c>
      <c r="K51" s="72">
        <v>2</v>
      </c>
      <c r="L51" s="71">
        <f t="shared" si="12"/>
        <v>2</v>
      </c>
      <c r="M51" s="72">
        <v>0</v>
      </c>
      <c r="N51" s="72">
        <v>2</v>
      </c>
    </row>
    <row r="52" spans="1:14" ht="14.25" customHeight="1">
      <c r="A52" s="77" t="s">
        <v>91</v>
      </c>
      <c r="B52" s="71">
        <f t="shared" si="11"/>
        <v>44</v>
      </c>
      <c r="C52" s="72">
        <v>28</v>
      </c>
      <c r="D52" s="72">
        <v>16</v>
      </c>
      <c r="E52" s="71">
        <v>2</v>
      </c>
      <c r="F52" s="72">
        <v>2</v>
      </c>
      <c r="G52" s="72">
        <v>31</v>
      </c>
      <c r="H52" s="74">
        <v>0</v>
      </c>
      <c r="I52" s="72">
        <v>2</v>
      </c>
      <c r="J52" s="74">
        <v>0</v>
      </c>
      <c r="K52" s="72">
        <v>7</v>
      </c>
      <c r="L52" s="71">
        <f t="shared" si="12"/>
        <v>4</v>
      </c>
      <c r="M52" s="72">
        <v>2</v>
      </c>
      <c r="N52" s="72">
        <v>2</v>
      </c>
    </row>
    <row r="53" spans="1:14" ht="14.25" customHeight="1">
      <c r="A53" s="77" t="s">
        <v>93</v>
      </c>
      <c r="B53" s="71">
        <f t="shared" si="11"/>
        <v>25</v>
      </c>
      <c r="C53" s="72">
        <v>14</v>
      </c>
      <c r="D53" s="72">
        <v>11</v>
      </c>
      <c r="E53" s="71">
        <v>1</v>
      </c>
      <c r="F53" s="72">
        <v>1</v>
      </c>
      <c r="G53" s="72">
        <v>18</v>
      </c>
      <c r="H53" s="74">
        <v>0</v>
      </c>
      <c r="I53" s="74">
        <v>1</v>
      </c>
      <c r="J53" s="74">
        <v>0</v>
      </c>
      <c r="K53" s="72">
        <v>4</v>
      </c>
      <c r="L53" s="71">
        <f t="shared" si="12"/>
        <v>2</v>
      </c>
      <c r="M53" s="72">
        <v>1</v>
      </c>
      <c r="N53" s="72">
        <v>1</v>
      </c>
    </row>
    <row r="54" spans="1:14" ht="14.25" customHeight="1">
      <c r="A54" s="75"/>
      <c r="B54" s="73"/>
      <c r="C54" s="74"/>
      <c r="D54" s="74"/>
      <c r="E54" s="73"/>
      <c r="F54" s="74"/>
      <c r="G54" s="74"/>
      <c r="H54" s="74"/>
      <c r="I54" s="74"/>
      <c r="J54" s="74"/>
      <c r="K54" s="74"/>
      <c r="L54" s="73"/>
      <c r="M54" s="74"/>
      <c r="N54" s="74"/>
    </row>
    <row r="55" spans="1:14" ht="14.25" customHeight="1">
      <c r="A55" s="70" t="s">
        <v>146</v>
      </c>
      <c r="B55" s="71">
        <f aca="true" t="shared" si="13" ref="B55:N55">SUM(B56:B65)</f>
        <v>185</v>
      </c>
      <c r="C55" s="72">
        <f t="shared" si="13"/>
        <v>107</v>
      </c>
      <c r="D55" s="72">
        <f t="shared" si="13"/>
        <v>78</v>
      </c>
      <c r="E55" s="71">
        <f t="shared" si="13"/>
        <v>16</v>
      </c>
      <c r="F55" s="72">
        <f t="shared" si="13"/>
        <v>15</v>
      </c>
      <c r="G55" s="72">
        <f t="shared" si="13"/>
        <v>128</v>
      </c>
      <c r="H55" s="72">
        <f t="shared" si="13"/>
        <v>0</v>
      </c>
      <c r="I55" s="72">
        <f t="shared" si="13"/>
        <v>13</v>
      </c>
      <c r="J55" s="72">
        <f t="shared" si="13"/>
        <v>0</v>
      </c>
      <c r="K55" s="72">
        <f t="shared" si="13"/>
        <v>13</v>
      </c>
      <c r="L55" s="71">
        <f t="shared" si="13"/>
        <v>38</v>
      </c>
      <c r="M55" s="72">
        <f t="shared" si="13"/>
        <v>9</v>
      </c>
      <c r="N55" s="72">
        <f t="shared" si="13"/>
        <v>29</v>
      </c>
    </row>
    <row r="56" spans="1:14" ht="14.25" customHeight="1">
      <c r="A56" s="77" t="s">
        <v>96</v>
      </c>
      <c r="B56" s="71">
        <f aca="true" t="shared" si="14" ref="B56:B65">SUM(E56:K56)</f>
        <v>49</v>
      </c>
      <c r="C56" s="72">
        <v>26</v>
      </c>
      <c r="D56" s="72">
        <v>23</v>
      </c>
      <c r="E56" s="71">
        <v>2</v>
      </c>
      <c r="F56" s="72">
        <v>2</v>
      </c>
      <c r="G56" s="72">
        <v>37</v>
      </c>
      <c r="H56" s="74">
        <v>0</v>
      </c>
      <c r="I56" s="72">
        <v>2</v>
      </c>
      <c r="J56" s="74">
        <v>0</v>
      </c>
      <c r="K56" s="72">
        <v>6</v>
      </c>
      <c r="L56" s="71">
        <f aca="true" t="shared" si="15" ref="L56:L65">M56+N56</f>
        <v>2</v>
      </c>
      <c r="M56" s="74">
        <v>1</v>
      </c>
      <c r="N56" s="72">
        <v>1</v>
      </c>
    </row>
    <row r="57" spans="1:14" ht="14.25" customHeight="1">
      <c r="A57" s="77" t="s">
        <v>98</v>
      </c>
      <c r="B57" s="71">
        <f t="shared" si="14"/>
        <v>20</v>
      </c>
      <c r="C57" s="72">
        <v>12</v>
      </c>
      <c r="D57" s="72">
        <v>8</v>
      </c>
      <c r="E57" s="71">
        <v>2</v>
      </c>
      <c r="F57" s="72">
        <v>2</v>
      </c>
      <c r="G57" s="72">
        <v>13</v>
      </c>
      <c r="H57" s="74">
        <v>0</v>
      </c>
      <c r="I57" s="72">
        <v>2</v>
      </c>
      <c r="J57" s="74">
        <v>0</v>
      </c>
      <c r="K57" s="72">
        <v>1</v>
      </c>
      <c r="L57" s="71">
        <f t="shared" si="15"/>
        <v>4</v>
      </c>
      <c r="M57" s="72">
        <v>1</v>
      </c>
      <c r="N57" s="72">
        <v>3</v>
      </c>
    </row>
    <row r="58" spans="1:14" ht="14.25" customHeight="1">
      <c r="A58" s="77" t="s">
        <v>100</v>
      </c>
      <c r="B58" s="71">
        <f t="shared" si="14"/>
        <v>18</v>
      </c>
      <c r="C58" s="72">
        <v>11</v>
      </c>
      <c r="D58" s="72">
        <v>7</v>
      </c>
      <c r="E58" s="71">
        <v>2</v>
      </c>
      <c r="F58" s="72">
        <v>2</v>
      </c>
      <c r="G58" s="72">
        <v>12</v>
      </c>
      <c r="H58" s="74">
        <v>0</v>
      </c>
      <c r="I58" s="72">
        <v>1</v>
      </c>
      <c r="J58" s="74">
        <v>0</v>
      </c>
      <c r="K58" s="74">
        <v>1</v>
      </c>
      <c r="L58" s="71">
        <f t="shared" si="15"/>
        <v>4</v>
      </c>
      <c r="M58" s="72">
        <v>1</v>
      </c>
      <c r="N58" s="72">
        <v>3</v>
      </c>
    </row>
    <row r="59" spans="1:14" ht="14.25" customHeight="1">
      <c r="A59" s="77" t="s">
        <v>102</v>
      </c>
      <c r="B59" s="71">
        <f t="shared" si="14"/>
        <v>10</v>
      </c>
      <c r="C59" s="72">
        <v>7</v>
      </c>
      <c r="D59" s="72">
        <v>3</v>
      </c>
      <c r="E59" s="71">
        <v>2</v>
      </c>
      <c r="F59" s="72">
        <v>1</v>
      </c>
      <c r="G59" s="72">
        <v>6</v>
      </c>
      <c r="H59" s="74">
        <v>0</v>
      </c>
      <c r="I59" s="72">
        <v>1</v>
      </c>
      <c r="J59" s="74">
        <v>0</v>
      </c>
      <c r="K59" s="74">
        <v>0</v>
      </c>
      <c r="L59" s="71">
        <f t="shared" si="15"/>
        <v>3</v>
      </c>
      <c r="M59" s="74">
        <v>1</v>
      </c>
      <c r="N59" s="72">
        <v>2</v>
      </c>
    </row>
    <row r="60" spans="1:14" ht="14.25" customHeight="1">
      <c r="A60" s="77" t="s">
        <v>104</v>
      </c>
      <c r="B60" s="71">
        <f t="shared" si="14"/>
        <v>9</v>
      </c>
      <c r="C60" s="72">
        <v>6</v>
      </c>
      <c r="D60" s="72">
        <v>3</v>
      </c>
      <c r="E60" s="71">
        <v>1</v>
      </c>
      <c r="F60" s="72">
        <v>1</v>
      </c>
      <c r="G60" s="72">
        <v>6</v>
      </c>
      <c r="H60" s="74">
        <v>0</v>
      </c>
      <c r="I60" s="72">
        <v>1</v>
      </c>
      <c r="J60" s="74">
        <v>0</v>
      </c>
      <c r="K60" s="74">
        <v>0</v>
      </c>
      <c r="L60" s="71">
        <f t="shared" si="15"/>
        <v>1</v>
      </c>
      <c r="M60" s="72">
        <v>0</v>
      </c>
      <c r="N60" s="72">
        <v>1</v>
      </c>
    </row>
    <row r="61" spans="1:14" ht="14.25" customHeight="1">
      <c r="A61" s="77" t="s">
        <v>106</v>
      </c>
      <c r="B61" s="71">
        <f t="shared" si="14"/>
        <v>15</v>
      </c>
      <c r="C61" s="72">
        <v>8</v>
      </c>
      <c r="D61" s="72">
        <v>7</v>
      </c>
      <c r="E61" s="71">
        <v>1</v>
      </c>
      <c r="F61" s="72">
        <v>1</v>
      </c>
      <c r="G61" s="72">
        <v>11</v>
      </c>
      <c r="H61" s="74">
        <v>0</v>
      </c>
      <c r="I61" s="72">
        <v>1</v>
      </c>
      <c r="J61" s="74">
        <v>0</v>
      </c>
      <c r="K61" s="72">
        <v>1</v>
      </c>
      <c r="L61" s="71">
        <f t="shared" si="15"/>
        <v>2</v>
      </c>
      <c r="M61" s="72">
        <v>1</v>
      </c>
      <c r="N61" s="72">
        <v>1</v>
      </c>
    </row>
    <row r="62" spans="1:14" ht="14.25" customHeight="1">
      <c r="A62" s="77" t="s">
        <v>108</v>
      </c>
      <c r="B62" s="71">
        <f t="shared" si="14"/>
        <v>13</v>
      </c>
      <c r="C62" s="72">
        <v>5</v>
      </c>
      <c r="D62" s="72">
        <v>8</v>
      </c>
      <c r="E62" s="71">
        <v>1</v>
      </c>
      <c r="F62" s="72">
        <v>1</v>
      </c>
      <c r="G62" s="72">
        <v>7</v>
      </c>
      <c r="H62" s="74">
        <v>0</v>
      </c>
      <c r="I62" s="72">
        <v>1</v>
      </c>
      <c r="J62" s="74">
        <v>0</v>
      </c>
      <c r="K62" s="72">
        <v>3</v>
      </c>
      <c r="L62" s="71">
        <f t="shared" si="15"/>
        <v>4</v>
      </c>
      <c r="M62" s="72">
        <v>1</v>
      </c>
      <c r="N62" s="72">
        <v>3</v>
      </c>
    </row>
    <row r="63" spans="1:14" ht="14.25" customHeight="1">
      <c r="A63" s="77" t="s">
        <v>110</v>
      </c>
      <c r="B63" s="71">
        <f t="shared" si="14"/>
        <v>22</v>
      </c>
      <c r="C63" s="72">
        <v>13</v>
      </c>
      <c r="D63" s="72">
        <v>9</v>
      </c>
      <c r="E63" s="71">
        <v>2</v>
      </c>
      <c r="F63" s="72">
        <v>2</v>
      </c>
      <c r="G63" s="72">
        <v>16</v>
      </c>
      <c r="H63" s="74">
        <v>0</v>
      </c>
      <c r="I63" s="72">
        <v>2</v>
      </c>
      <c r="J63" s="74">
        <v>0</v>
      </c>
      <c r="K63" s="74">
        <v>0</v>
      </c>
      <c r="L63" s="71">
        <f t="shared" si="15"/>
        <v>5</v>
      </c>
      <c r="M63" s="72">
        <v>1</v>
      </c>
      <c r="N63" s="72">
        <v>4</v>
      </c>
    </row>
    <row r="64" spans="1:14" ht="14.25" customHeight="1">
      <c r="A64" s="77" t="s">
        <v>112</v>
      </c>
      <c r="B64" s="71">
        <f t="shared" si="14"/>
        <v>9</v>
      </c>
      <c r="C64" s="72">
        <v>6</v>
      </c>
      <c r="D64" s="72">
        <v>3</v>
      </c>
      <c r="E64" s="71">
        <v>1</v>
      </c>
      <c r="F64" s="72">
        <v>1</v>
      </c>
      <c r="G64" s="72">
        <v>6</v>
      </c>
      <c r="H64" s="74">
        <v>0</v>
      </c>
      <c r="I64" s="72">
        <v>1</v>
      </c>
      <c r="J64" s="74">
        <v>0</v>
      </c>
      <c r="K64" s="74">
        <v>0</v>
      </c>
      <c r="L64" s="71">
        <f t="shared" si="15"/>
        <v>5</v>
      </c>
      <c r="M64" s="72">
        <v>1</v>
      </c>
      <c r="N64" s="72">
        <v>4</v>
      </c>
    </row>
    <row r="65" spans="1:14" ht="14.25" customHeight="1">
      <c r="A65" s="77" t="s">
        <v>114</v>
      </c>
      <c r="B65" s="71">
        <f t="shared" si="14"/>
        <v>20</v>
      </c>
      <c r="C65" s="72">
        <v>13</v>
      </c>
      <c r="D65" s="72">
        <v>7</v>
      </c>
      <c r="E65" s="71">
        <v>2</v>
      </c>
      <c r="F65" s="72">
        <v>2</v>
      </c>
      <c r="G65" s="72">
        <v>14</v>
      </c>
      <c r="H65" s="74">
        <v>0</v>
      </c>
      <c r="I65" s="72">
        <v>1</v>
      </c>
      <c r="J65" s="74">
        <v>0</v>
      </c>
      <c r="K65" s="74">
        <v>1</v>
      </c>
      <c r="L65" s="71">
        <f t="shared" si="15"/>
        <v>8</v>
      </c>
      <c r="M65" s="72">
        <v>1</v>
      </c>
      <c r="N65" s="72">
        <v>7</v>
      </c>
    </row>
    <row r="66" spans="1:14" ht="14.25" customHeight="1">
      <c r="A66" s="75"/>
      <c r="B66" s="73"/>
      <c r="C66" s="74"/>
      <c r="D66" s="74"/>
      <c r="E66" s="73"/>
      <c r="F66" s="74"/>
      <c r="G66" s="74"/>
      <c r="H66" s="74"/>
      <c r="I66" s="74"/>
      <c r="J66" s="74" t="s">
        <v>2</v>
      </c>
      <c r="K66" s="74"/>
      <c r="L66" s="73"/>
      <c r="M66" s="74"/>
      <c r="N66" s="74"/>
    </row>
    <row r="67" spans="1:14" ht="14.25" customHeight="1">
      <c r="A67" s="70" t="s">
        <v>147</v>
      </c>
      <c r="B67" s="71">
        <f aca="true" t="shared" si="16" ref="B67:N67">SUM(B68:B70)</f>
        <v>123</v>
      </c>
      <c r="C67" s="76">
        <f t="shared" si="16"/>
        <v>68</v>
      </c>
      <c r="D67" s="76">
        <f t="shared" si="16"/>
        <v>55</v>
      </c>
      <c r="E67" s="71">
        <f t="shared" si="16"/>
        <v>10</v>
      </c>
      <c r="F67" s="76">
        <f t="shared" si="16"/>
        <v>11</v>
      </c>
      <c r="G67" s="76">
        <f t="shared" si="16"/>
        <v>82</v>
      </c>
      <c r="H67" s="76">
        <f t="shared" si="16"/>
        <v>0</v>
      </c>
      <c r="I67" s="76">
        <f t="shared" si="16"/>
        <v>8</v>
      </c>
      <c r="J67" s="76">
        <f t="shared" si="16"/>
        <v>3</v>
      </c>
      <c r="K67" s="76">
        <f t="shared" si="16"/>
        <v>9</v>
      </c>
      <c r="L67" s="71">
        <f t="shared" si="16"/>
        <v>30</v>
      </c>
      <c r="M67" s="76">
        <f t="shared" si="16"/>
        <v>7</v>
      </c>
      <c r="N67" s="76">
        <f t="shared" si="16"/>
        <v>23</v>
      </c>
    </row>
    <row r="68" spans="1:14" ht="14.25" customHeight="1">
      <c r="A68" s="77" t="s">
        <v>176</v>
      </c>
      <c r="B68" s="71">
        <f>SUM(E68:K68)</f>
        <v>60</v>
      </c>
      <c r="C68" s="72">
        <v>33</v>
      </c>
      <c r="D68" s="72">
        <v>27</v>
      </c>
      <c r="E68" s="71">
        <v>4</v>
      </c>
      <c r="F68" s="72">
        <v>5</v>
      </c>
      <c r="G68" s="72">
        <v>43</v>
      </c>
      <c r="H68" s="74">
        <v>0</v>
      </c>
      <c r="I68" s="72">
        <v>4</v>
      </c>
      <c r="J68" s="74">
        <v>0</v>
      </c>
      <c r="K68" s="72">
        <v>4</v>
      </c>
      <c r="L68" s="71">
        <f>M68+N68</f>
        <v>10</v>
      </c>
      <c r="M68" s="72">
        <v>3</v>
      </c>
      <c r="N68" s="72">
        <v>7</v>
      </c>
    </row>
    <row r="69" spans="1:14" ht="14.25" customHeight="1">
      <c r="A69" s="77" t="s">
        <v>177</v>
      </c>
      <c r="B69" s="71">
        <f>SUM(E69:K69)</f>
        <v>37</v>
      </c>
      <c r="C69" s="72">
        <v>23</v>
      </c>
      <c r="D69" s="72">
        <v>14</v>
      </c>
      <c r="E69" s="71">
        <v>4</v>
      </c>
      <c r="F69" s="72">
        <v>4</v>
      </c>
      <c r="G69" s="72">
        <v>23</v>
      </c>
      <c r="H69" s="74">
        <v>0</v>
      </c>
      <c r="I69" s="72">
        <v>2</v>
      </c>
      <c r="J69" s="74">
        <v>2</v>
      </c>
      <c r="K69" s="74">
        <v>2</v>
      </c>
      <c r="L69" s="71">
        <f>M69+N69</f>
        <v>9</v>
      </c>
      <c r="M69" s="72">
        <v>2</v>
      </c>
      <c r="N69" s="72">
        <v>7</v>
      </c>
    </row>
    <row r="70" spans="1:14" ht="14.25" customHeight="1">
      <c r="A70" s="78" t="s">
        <v>178</v>
      </c>
      <c r="B70" s="79">
        <f>SUM(E70:K70)</f>
        <v>26</v>
      </c>
      <c r="C70" s="80">
        <v>12</v>
      </c>
      <c r="D70" s="80">
        <v>14</v>
      </c>
      <c r="E70" s="79">
        <v>2</v>
      </c>
      <c r="F70" s="80">
        <v>2</v>
      </c>
      <c r="G70" s="80">
        <v>16</v>
      </c>
      <c r="H70" s="81">
        <v>0</v>
      </c>
      <c r="I70" s="80">
        <v>2</v>
      </c>
      <c r="J70" s="81">
        <v>1</v>
      </c>
      <c r="K70" s="80">
        <v>3</v>
      </c>
      <c r="L70" s="79">
        <f>M70+N70</f>
        <v>11</v>
      </c>
      <c r="M70" s="80">
        <v>2</v>
      </c>
      <c r="N70" s="80">
        <v>9</v>
      </c>
    </row>
    <row r="75" spans="1:14" ht="17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ht="17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ht="17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ht="17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ht="17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7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ht="17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7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ht="17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7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 ht="17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 ht="17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7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7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 ht="17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 ht="17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ht="17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ht="17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ht="17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ht="17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ht="17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 ht="17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ht="17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ht="17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ht="17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 ht="17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ht="17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ht="17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ht="17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 ht="17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 ht="17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 ht="17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ht="17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 ht="17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ht="17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 ht="17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ht="17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ht="17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1:14" ht="17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spans="1:14" ht="17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</row>
    <row r="115" spans="1:14" ht="17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</row>
    <row r="116" spans="1:14" ht="17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1:14" ht="17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1:14" ht="17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1:14" ht="17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</row>
    <row r="120" spans="1:14" ht="17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1" spans="1:14" ht="17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1:14" ht="17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</row>
    <row r="123" spans="1:14" ht="17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</row>
    <row r="124" spans="1:14" ht="17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</row>
    <row r="125" spans="1:14" ht="17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</row>
    <row r="126" spans="1:14" ht="17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1:14" ht="17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</row>
    <row r="128" spans="1:14" ht="17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  <row r="129" spans="1:14" ht="17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7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</row>
    <row r="131" spans="1:14" ht="17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</row>
    <row r="132" spans="1:14" ht="17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</row>
    <row r="133" spans="1:14" ht="17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</row>
    <row r="134" spans="1:14" ht="17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1:14" ht="17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</row>
    <row r="136" spans="1:14" ht="17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</row>
    <row r="137" spans="1:14" ht="17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</row>
    <row r="138" spans="1:14" ht="17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</row>
    <row r="139" spans="1:14" ht="17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</row>
    <row r="140" spans="1:14" ht="17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</row>
    <row r="141" spans="1:14" ht="17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</row>
    <row r="142" spans="1:14" ht="17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</row>
    <row r="143" spans="1:14" ht="17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</row>
    <row r="144" spans="1:14" ht="17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1:14" ht="17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</row>
  </sheetData>
  <mergeCells count="15">
    <mergeCell ref="A2:A4"/>
    <mergeCell ref="B3:B4"/>
    <mergeCell ref="C3:C4"/>
    <mergeCell ref="D3:D4"/>
    <mergeCell ref="B2:D2"/>
    <mergeCell ref="N3:N4"/>
    <mergeCell ref="E2:K2"/>
    <mergeCell ref="L2:N2"/>
    <mergeCell ref="L1:N1"/>
    <mergeCell ref="E3:E4"/>
    <mergeCell ref="F3:F4"/>
    <mergeCell ref="G3:G4"/>
    <mergeCell ref="K3:K4"/>
    <mergeCell ref="L3:L4"/>
    <mergeCell ref="M3:M4"/>
  </mergeCells>
  <printOptions/>
  <pageMargins left="0.94" right="0.7874015748031497" top="0.64" bottom="0.63" header="0.5118110236220472" footer="0.5118110236220472"/>
  <pageSetup horizontalDpi="600" verticalDpi="600" orientation="portrait" paperSize="9" scale="80" r:id="rId1"/>
  <ignoredErrors>
    <ignoredError sqref="B6:B70" formulaRange="1"/>
    <ignoredError sqref="L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2001-12-05T06:29:16Z</dcterms:created>
  <dcterms:modified xsi:type="dcterms:W3CDTF">2003-10-09T05:03:42Z</dcterms:modified>
  <cp:category/>
  <cp:version/>
  <cp:contentType/>
  <cp:contentStatus/>
</cp:coreProperties>
</file>