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４表" sheetId="1" r:id="rId1"/>
    <sheet name="第１２表" sheetId="2" r:id="rId2"/>
    <sheet name="第１３表" sheetId="3" r:id="rId3"/>
    <sheet name="第１４表" sheetId="4" r:id="rId4"/>
    <sheet name="第１５-１表" sheetId="5" r:id="rId5"/>
    <sheet name="第１５-２表" sheetId="6" r:id="rId6"/>
    <sheet name="第１６表" sheetId="7" r:id="rId7"/>
    <sheet name="第１７表" sheetId="8" r:id="rId8"/>
    <sheet name="第１８-１表" sheetId="9" r:id="rId9"/>
    <sheet name="第１８-２表" sheetId="10" r:id="rId10"/>
  </sheets>
  <externalReferences>
    <externalReference r:id="rId13"/>
  </externalReferences>
  <definedNames>
    <definedName name="_xlnm.Print_Area" localSheetId="1">'第１２表'!$A$1:$AC$73</definedName>
    <definedName name="_xlnm.Print_Area" localSheetId="2">'第１３表'!$A$1:$AI$57</definedName>
    <definedName name="_xlnm.Print_Area" localSheetId="3">'第１４表'!$A$1:$W$55</definedName>
    <definedName name="_xlnm.Print_Area" localSheetId="5">'第１５-２表'!$A$1:$AD$55</definedName>
    <definedName name="_xlnm.Print_Area" localSheetId="6">'第１６表'!$A$1:$AI$56</definedName>
    <definedName name="_xlnm.Print_Area" localSheetId="7">'第１７表'!$A$1:$AZ$57</definedName>
    <definedName name="_xlnm.Print_Area" localSheetId="0">'第４表'!$A$1:$AD$62</definedName>
  </definedNames>
  <calcPr fullCalcOnLoad="1"/>
</workbook>
</file>

<file path=xl/sharedStrings.xml><?xml version="1.0" encoding="utf-8"?>
<sst xmlns="http://schemas.openxmlformats.org/spreadsheetml/2006/main" count="1589" uniqueCount="445">
  <si>
    <t>年</t>
  </si>
  <si>
    <t>度</t>
  </si>
  <si>
    <t>計</t>
  </si>
  <si>
    <t>本</t>
  </si>
  <si>
    <t>分</t>
  </si>
  <si>
    <t>別</t>
  </si>
  <si>
    <t>専攻</t>
  </si>
  <si>
    <t>校</t>
  </si>
  <si>
    <t>数</t>
  </si>
  <si>
    <t>科</t>
  </si>
  <si>
    <t>(注）全日制と定時制の併置校の場合、学校数については両方に計上した。</t>
  </si>
  <si>
    <t xml:space="preserve"> 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</si>
  <si>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</si>
  <si>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</si>
  <si>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</si>
  <si>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</si>
  <si>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</si>
  <si>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</si>
  <si>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</si>
  <si>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</si>
  <si>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</si>
  <si>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</si>
  <si>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</si>
  <si>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</si>
  <si>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</si>
  <si>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</si>
  <si>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</si>
  <si>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</si>
  <si>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</si>
  <si>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</si>
  <si>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</si>
  <si>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</si>
  <si>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</si>
  <si>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</si>
  <si>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</si>
  <si>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</si>
  <si>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</si>
  <si>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　※　２６，２７年度の公立の教員数は、全日制・定時制の別が不明。　</t>
  </si>
  <si>
    <t>　※　３１年度の全日制私立の教員数、生徒数は不明。　</t>
  </si>
  <si>
    <t>　※　３２～３７年度の生徒数は、本科・別科・専攻科の別が不明。</t>
  </si>
  <si>
    <t>就職者総数（再掲）</t>
  </si>
  <si>
    <t>男</t>
  </si>
  <si>
    <t>女</t>
  </si>
  <si>
    <t>県外</t>
  </si>
  <si>
    <t>比率（％）</t>
  </si>
  <si>
    <t>うち</t>
  </si>
  <si>
    <t>元</t>
  </si>
  <si>
    <t>就　　職　　者</t>
  </si>
  <si>
    <t>就　職　進　学　者</t>
  </si>
  <si>
    <t>無　　業　　者</t>
  </si>
  <si>
    <t>死　亡　・　不　詳</t>
  </si>
  <si>
    <t>別</t>
  </si>
  <si>
    <t>大学・短期大学</t>
  </si>
  <si>
    <t>盲聾養護学校</t>
  </si>
  <si>
    <t>高等部専攻科</t>
  </si>
  <si>
    <t>大学・短期大学</t>
  </si>
  <si>
    <t>合　　　　計</t>
  </si>
  <si>
    <t>大　　　　学</t>
  </si>
  <si>
    <t>短　期　大　学</t>
  </si>
  <si>
    <t>別　　　科</t>
  </si>
  <si>
    <t>専　攻　科</t>
  </si>
  <si>
    <t>通信教育学部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</si>
  <si>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</si>
  <si>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</si>
  <si>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</si>
  <si>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</si>
  <si>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</si>
  <si>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</si>
  <si>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</si>
  <si>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</si>
  <si>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</si>
  <si>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</si>
  <si>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</si>
  <si>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</si>
  <si>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</si>
  <si>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</si>
  <si>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</si>
  <si>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</si>
  <si>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</si>
  <si>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</si>
  <si>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</si>
  <si>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</si>
  <si>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公共職業能力開発施設等</t>
  </si>
  <si>
    <t>合　　　　　計</t>
  </si>
  <si>
    <t>専　門　課　程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</si>
  <si>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</si>
  <si>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</si>
  <si>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</si>
  <si>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</si>
  <si>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</si>
  <si>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</si>
  <si>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</si>
  <si>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</si>
  <si>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</si>
  <si>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</si>
  <si>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</si>
  <si>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</si>
  <si>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</si>
  <si>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</si>
  <si>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</si>
  <si>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</si>
  <si>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</si>
  <si>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</si>
  <si>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</si>
  <si>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</si>
  <si>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合　　　　　計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</si>
  <si>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</si>
  <si>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</si>
  <si>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</si>
  <si>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</si>
  <si>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</si>
  <si>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</si>
  <si>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</si>
  <si>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就　　職　　者</t>
  </si>
  <si>
    <t>就　職　者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</si>
  <si>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</si>
  <si>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</si>
  <si>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</si>
  <si>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</si>
  <si>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</si>
  <si>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</si>
  <si>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</si>
  <si>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</si>
  <si>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</si>
  <si>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</si>
  <si>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</si>
  <si>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</si>
  <si>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</si>
  <si>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</si>
  <si>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</si>
  <si>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</si>
  <si>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</si>
  <si>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</si>
  <si>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</si>
  <si>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</si>
  <si>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</si>
  <si>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</si>
  <si>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</si>
  <si>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</si>
  <si>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 xml:space="preserve">  年別、産業別就職者数 （続き）</t>
  </si>
  <si>
    <t>運輸・通信業</t>
  </si>
  <si>
    <t>卸売・小売業、飲食店</t>
  </si>
  <si>
    <t>金融・保険業</t>
  </si>
  <si>
    <t>サ－ビス業</t>
  </si>
  <si>
    <t>公務（他に分類されないもの）</t>
  </si>
  <si>
    <t>左記以外のもの</t>
  </si>
  <si>
    <t>男</t>
  </si>
  <si>
    <t>女</t>
  </si>
  <si>
    <t>県外</t>
  </si>
  <si>
    <t>保安職業従事者</t>
  </si>
  <si>
    <t>農林業作業者</t>
  </si>
  <si>
    <t>漁業作業者</t>
  </si>
  <si>
    <t>左記以外の者</t>
  </si>
  <si>
    <t>第１６表  年別、職業別就職者数</t>
  </si>
  <si>
    <t>年</t>
  </si>
  <si>
    <t>合　　　　　計</t>
  </si>
  <si>
    <t>専門的・技術的
職業従事者</t>
  </si>
  <si>
    <t>事　務　従　事　者</t>
  </si>
  <si>
    <t>販　売　従　事　者</t>
  </si>
  <si>
    <t>サ－ビス職業
従　事　者</t>
  </si>
  <si>
    <t>運　輸　・　通　信
従　事　者</t>
  </si>
  <si>
    <t>生産工程・労務作業者</t>
  </si>
  <si>
    <t>就</t>
  </si>
  <si>
    <t>県</t>
  </si>
  <si>
    <t>職</t>
  </si>
  <si>
    <t>外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</si>
  <si>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</si>
  <si>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</si>
  <si>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</si>
  <si>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</si>
  <si>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</si>
  <si>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</si>
  <si>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</si>
  <si>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</si>
  <si>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</si>
  <si>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</si>
  <si>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</si>
  <si>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</si>
  <si>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</si>
  <si>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</si>
  <si>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</si>
  <si>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</si>
  <si>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</si>
  <si>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</si>
  <si>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</si>
  <si>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</si>
  <si>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</si>
  <si>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</si>
  <si>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</si>
  <si>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</si>
  <si>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</si>
  <si>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</si>
  <si>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</si>
  <si>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</si>
  <si>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</si>
  <si>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</si>
  <si>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</si>
  <si>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</si>
  <si>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</si>
  <si>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</si>
  <si>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</si>
  <si>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</si>
  <si>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</si>
  <si>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</si>
  <si>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</si>
  <si>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不</t>
  </si>
  <si>
    <t>内</t>
  </si>
  <si>
    <t>者</t>
  </si>
  <si>
    <t>海</t>
  </si>
  <si>
    <t>歌</t>
  </si>
  <si>
    <t>児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</si>
  <si>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</si>
  <si>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</si>
  <si>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</si>
  <si>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</si>
  <si>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</si>
  <si>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</si>
  <si>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</si>
  <si>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</si>
  <si>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</si>
  <si>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</si>
  <si>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</si>
  <si>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</si>
  <si>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</si>
  <si>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</si>
  <si>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</si>
  <si>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</si>
  <si>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</si>
  <si>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</si>
  <si>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</si>
  <si>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</si>
  <si>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</si>
  <si>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</si>
  <si>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</si>
  <si>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</si>
  <si>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</si>
  <si>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</si>
  <si>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</si>
  <si>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</si>
  <si>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縄</t>
  </si>
  <si>
    <t>詳</t>
  </si>
  <si>
    <t>　</t>
  </si>
  <si>
    <t>－</t>
  </si>
  <si>
    <t xml:space="preserve">   １．大学</t>
  </si>
  <si>
    <t>大学の</t>
  </si>
  <si>
    <t>県内</t>
  </si>
  <si>
    <t>所在地</t>
  </si>
  <si>
    <t>進学</t>
  </si>
  <si>
    <t>年別</t>
  </si>
  <si>
    <t>率％</t>
  </si>
  <si>
    <t>うち男子</t>
  </si>
  <si>
    <t>第１８表    本県出身者の都道府県別入学者数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</si>
  <si>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</si>
  <si>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</si>
  <si>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</si>
  <si>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</si>
  <si>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</si>
  <si>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</si>
  <si>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</si>
  <si>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</si>
  <si>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</si>
  <si>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</si>
  <si>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</si>
  <si>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</si>
  <si>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</si>
  <si>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</si>
  <si>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</si>
  <si>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</si>
  <si>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</si>
  <si>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</si>
  <si>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</si>
  <si>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（注）　入学者は、過年度高等学校卒業者を含む。</t>
  </si>
  <si>
    <t xml:space="preserve">   ２．短期大学</t>
  </si>
  <si>
    <t>短大の</t>
  </si>
  <si>
    <t>うち女子</t>
  </si>
  <si>
    <t>１４</t>
  </si>
  <si>
    <t>第４表　年度別学校数、生徒数、教員数</t>
  </si>
  <si>
    <t>教　　員　　数</t>
  </si>
  <si>
    <t>公　　　立</t>
  </si>
  <si>
    <t>私　　　立</t>
  </si>
  <si>
    <t>全日制</t>
  </si>
  <si>
    <t>定時制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</si>
  <si>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</si>
  <si>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</si>
  <si>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</si>
  <si>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</si>
  <si>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</si>
  <si>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</si>
  <si>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</si>
  <si>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</si>
  <si>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</si>
  <si>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</si>
  <si>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</si>
  <si>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</si>
  <si>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</si>
  <si>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</si>
  <si>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２６</t>
  </si>
  <si>
    <r>
      <t>※8</t>
    </r>
    <r>
      <rPr>
        <sz val="11"/>
        <rFont val="ＭＳ Ｐゴシック"/>
        <family val="0"/>
      </rPr>
      <t>34</t>
    </r>
  </si>
  <si>
    <t>※</t>
  </si>
  <si>
    <t>２７</t>
  </si>
  <si>
    <r>
      <t>※9</t>
    </r>
    <r>
      <rPr>
        <sz val="11"/>
        <rFont val="ＭＳ Ｐゴシック"/>
        <family val="0"/>
      </rPr>
      <t>31</t>
    </r>
  </si>
  <si>
    <t>２８</t>
  </si>
  <si>
    <t>２９</t>
  </si>
  <si>
    <t>３０</t>
  </si>
  <si>
    <t>３１</t>
  </si>
  <si>
    <t>３２</t>
  </si>
  <si>
    <r>
      <t>※　　1</t>
    </r>
    <r>
      <rPr>
        <sz val="11"/>
        <rFont val="ＭＳ Ｐゴシック"/>
        <family val="0"/>
      </rPr>
      <t>9,296</t>
    </r>
  </si>
  <si>
    <r>
      <t>※　　3</t>
    </r>
    <r>
      <rPr>
        <sz val="11"/>
        <rFont val="ＭＳ Ｐゴシック"/>
        <family val="0"/>
      </rPr>
      <t>,718</t>
    </r>
  </si>
  <si>
    <r>
      <t>※　　2</t>
    </r>
    <r>
      <rPr>
        <sz val="11"/>
        <rFont val="ＭＳ Ｐゴシック"/>
        <family val="0"/>
      </rPr>
      <t>,264</t>
    </r>
  </si>
  <si>
    <t>３３</t>
  </si>
  <si>
    <r>
      <t>※　　1</t>
    </r>
    <r>
      <rPr>
        <sz val="11"/>
        <rFont val="ＭＳ Ｐゴシック"/>
        <family val="0"/>
      </rPr>
      <t>9,935</t>
    </r>
  </si>
  <si>
    <r>
      <t>※　　3</t>
    </r>
    <r>
      <rPr>
        <sz val="11"/>
        <rFont val="ＭＳ Ｐゴシック"/>
        <family val="0"/>
      </rPr>
      <t>,637</t>
    </r>
  </si>
  <si>
    <r>
      <t>※　　2</t>
    </r>
    <r>
      <rPr>
        <sz val="11"/>
        <rFont val="ＭＳ Ｐゴシック"/>
        <family val="0"/>
      </rPr>
      <t>,376</t>
    </r>
  </si>
  <si>
    <t>３４</t>
  </si>
  <si>
    <r>
      <t>※　　2</t>
    </r>
    <r>
      <rPr>
        <sz val="11"/>
        <rFont val="ＭＳ Ｐゴシック"/>
        <family val="0"/>
      </rPr>
      <t>0,412</t>
    </r>
  </si>
  <si>
    <r>
      <t>※　　3</t>
    </r>
    <r>
      <rPr>
        <sz val="11"/>
        <rFont val="ＭＳ Ｐゴシック"/>
        <family val="0"/>
      </rPr>
      <t>,767</t>
    </r>
  </si>
  <si>
    <r>
      <t>※　　2</t>
    </r>
    <r>
      <rPr>
        <sz val="11"/>
        <rFont val="ＭＳ Ｐゴシック"/>
        <family val="0"/>
      </rPr>
      <t>,403</t>
    </r>
  </si>
  <si>
    <t>３５</t>
  </si>
  <si>
    <r>
      <t>※　　2</t>
    </r>
    <r>
      <rPr>
        <sz val="11"/>
        <rFont val="ＭＳ Ｐゴシック"/>
        <family val="0"/>
      </rPr>
      <t>0,703</t>
    </r>
  </si>
  <si>
    <r>
      <t>※　　3</t>
    </r>
    <r>
      <rPr>
        <sz val="11"/>
        <rFont val="ＭＳ Ｐゴシック"/>
        <family val="0"/>
      </rPr>
      <t>,595</t>
    </r>
  </si>
  <si>
    <r>
      <t>※　　2</t>
    </r>
    <r>
      <rPr>
        <sz val="11"/>
        <rFont val="ＭＳ Ｐゴシック"/>
        <family val="0"/>
      </rPr>
      <t>.345</t>
    </r>
  </si>
  <si>
    <t>３６</t>
  </si>
  <si>
    <r>
      <t>※　　2</t>
    </r>
    <r>
      <rPr>
        <sz val="11"/>
        <rFont val="ＭＳ Ｐゴシック"/>
        <family val="0"/>
      </rPr>
      <t>1,118</t>
    </r>
  </si>
  <si>
    <r>
      <t>※　　2</t>
    </r>
    <r>
      <rPr>
        <sz val="11"/>
        <rFont val="ＭＳ Ｐゴシック"/>
        <family val="0"/>
      </rPr>
      <t>,986</t>
    </r>
  </si>
  <si>
    <r>
      <t>※　　2</t>
    </r>
    <r>
      <rPr>
        <sz val="11"/>
        <rFont val="ＭＳ Ｐゴシック"/>
        <family val="0"/>
      </rPr>
      <t>,122</t>
    </r>
  </si>
  <si>
    <t>３７</t>
  </si>
  <si>
    <r>
      <t>※　　2</t>
    </r>
    <r>
      <rPr>
        <sz val="11"/>
        <rFont val="ＭＳ Ｐゴシック"/>
        <family val="0"/>
      </rPr>
      <t>3,004</t>
    </r>
  </si>
  <si>
    <r>
      <t>※　　2</t>
    </r>
    <r>
      <rPr>
        <sz val="11"/>
        <rFont val="ＭＳ Ｐゴシック"/>
        <family val="0"/>
      </rPr>
      <t>,818</t>
    </r>
  </si>
  <si>
    <r>
      <t>※　　2</t>
    </r>
    <r>
      <rPr>
        <sz val="11"/>
        <rFont val="ＭＳ Ｐゴシック"/>
        <family val="0"/>
      </rPr>
      <t>,700</t>
    </r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</si>
  <si>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</si>
  <si>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</si>
  <si>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</si>
  <si>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</si>
  <si>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</si>
  <si>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</si>
  <si>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</si>
  <si>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</si>
  <si>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</si>
  <si>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</si>
  <si>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</si>
  <si>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</si>
  <si>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</si>
  <si>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</si>
  <si>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</si>
  <si>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</si>
  <si>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</si>
  <si>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</si>
  <si>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</si>
  <si>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</si>
  <si>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</si>
  <si>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</si>
  <si>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</si>
  <si>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</si>
  <si>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</si>
  <si>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</si>
  <si>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１４</t>
  </si>
  <si>
    <t>第１２表　年別、進路別卒業者数</t>
  </si>
  <si>
    <t>卒　　業　　者　　数</t>
  </si>
  <si>
    <t>進　　学　　者</t>
  </si>
  <si>
    <t>進　学　率　　（％）</t>
  </si>
  <si>
    <t>就　職　率　　（％）</t>
  </si>
  <si>
    <t>うち※</t>
  </si>
  <si>
    <t>県外※</t>
  </si>
  <si>
    <t>第１３表  年別大学・短期大学等への進学者数及び入学志願者数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</si>
  <si>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</si>
  <si>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</si>
  <si>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</si>
  <si>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</si>
  <si>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</si>
  <si>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</si>
  <si>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高　等　学　校</t>
  </si>
  <si>
    <t>５２</t>
  </si>
  <si>
    <t>５３</t>
  </si>
  <si>
    <t>５４</t>
  </si>
  <si>
    <t>５５</t>
  </si>
  <si>
    <t>１４</t>
  </si>
  <si>
    <t>第１４表　年別専修学校（専門課程）進学者及び専修学校（一般課程）等入学者数</t>
  </si>
  <si>
    <t>合　　　　　計</t>
  </si>
  <si>
    <r>
      <t>専　 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修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　　　　学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　　　　校</t>
    </r>
  </si>
  <si>
    <t>各　種　学　校</t>
  </si>
  <si>
    <t>５２</t>
  </si>
  <si>
    <t>５３</t>
  </si>
  <si>
    <t>５４</t>
  </si>
  <si>
    <t>５５</t>
  </si>
  <si>
    <t>１４</t>
  </si>
  <si>
    <t>第１５表　年別、産業別就職者数</t>
  </si>
  <si>
    <t>１４</t>
  </si>
  <si>
    <t>不　動　産　業</t>
  </si>
  <si>
    <t>就　職　者</t>
  </si>
  <si>
    <t>就　　職　　者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</si>
  <si>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</si>
  <si>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</si>
  <si>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</si>
  <si>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</si>
  <si>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</si>
  <si>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</si>
  <si>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</si>
  <si>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</si>
  <si>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</si>
  <si>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</si>
  <si>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</si>
  <si>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</si>
  <si>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</si>
  <si>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</si>
  <si>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</si>
  <si>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</si>
  <si>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</si>
  <si>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</si>
  <si>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</si>
  <si>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</si>
  <si>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</si>
  <si>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</si>
  <si>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</si>
  <si>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</si>
  <si>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</si>
  <si>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第１７表　年別、都道府県別就職者数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</si>
  <si>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</si>
  <si>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</si>
  <si>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</si>
  <si>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</si>
  <si>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</si>
  <si>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</si>
  <si>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</si>
  <si>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</si>
  <si>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</si>
  <si>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</si>
  <si>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</si>
  <si>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</si>
  <si>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</si>
  <si>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</si>
  <si>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</si>
  <si>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</si>
  <si>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</si>
  <si>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</si>
  <si>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-</t>
  </si>
  <si>
    <t>１３</t>
  </si>
  <si>
    <t>１４</t>
  </si>
  <si>
    <t>学　　校　　数</t>
  </si>
  <si>
    <t>生　　徒　　数</t>
  </si>
  <si>
    <t>一　般　課　程　等</t>
  </si>
  <si>
    <t>高等学校（全日制・定時制）</t>
  </si>
  <si>
    <t>高等学校（全日制・定時制の本科）</t>
  </si>
  <si>
    <t>（注）５２年の「大学・短期大学通信教育学部」の数字は国立養護教諭養成所のものである。</t>
  </si>
  <si>
    <t>高等学校（全日制・定時制の本科）</t>
  </si>
  <si>
    <t>※　文部科学省「学校基本調査報告書」及び「平成１４年度学校基本調査速報」による。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</si>
</sst>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;\-#,##0.0"/>
    <numFmt numFmtId="179" formatCode="#,##0.0_ "/>
    <numFmt numFmtId="180" formatCode="0.0"/>
  </numFmts>
  <fonts count="6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4" xfId="0" applyNumberFormat="1" applyFont="1" applyBorder="1" applyAlignment="1" applyProtection="1">
      <alignment horizontal="center"/>
      <protection/>
    </xf>
    <xf numFmtId="41" fontId="4" fillId="0" borderId="5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 applyProtection="1">
      <alignment horizontal="center"/>
      <protection/>
    </xf>
    <xf numFmtId="41" fontId="4" fillId="0" borderId="4" xfId="0" applyNumberFormat="1" applyFont="1" applyBorder="1" applyAlignment="1">
      <alignment/>
    </xf>
    <xf numFmtId="41" fontId="4" fillId="0" borderId="7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7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 quotePrefix="1">
      <alignment horizontal="center"/>
      <protection/>
    </xf>
    <xf numFmtId="177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41" fontId="4" fillId="0" borderId="3" xfId="0" applyNumberFormat="1" applyFon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8" xfId="0" applyNumberFormat="1" applyFont="1" applyBorder="1" applyAlignment="1" applyProtection="1">
      <alignment horizontal="right"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 horizontal="left"/>
      <protection/>
    </xf>
    <xf numFmtId="41" fontId="4" fillId="0" borderId="0" xfId="0" applyNumberFormat="1" applyFont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4" fillId="0" borderId="9" xfId="0" applyNumberFormat="1" applyFont="1" applyBorder="1" applyAlignment="1" applyProtection="1">
      <alignment horizontal="center"/>
      <protection/>
    </xf>
    <xf numFmtId="41" fontId="4" fillId="0" borderId="2" xfId="0" applyNumberFormat="1" applyFont="1" applyAlignment="1">
      <alignment horizontal="center"/>
    </xf>
    <xf numFmtId="41" fontId="4" fillId="0" borderId="2" xfId="0" applyNumberFormat="1" applyFont="1" applyAlignment="1" applyProtection="1" quotePrefix="1">
      <alignment horizontal="center"/>
      <protection/>
    </xf>
    <xf numFmtId="179" fontId="4" fillId="0" borderId="0" xfId="0" applyNumberFormat="1" applyFont="1" applyAlignment="1">
      <alignment/>
    </xf>
    <xf numFmtId="41" fontId="4" fillId="0" borderId="1" xfId="0" applyNumberFormat="1" applyFont="1" applyBorder="1" applyAlignment="1" applyProtection="1" quotePrefix="1">
      <alignment horizontal="center"/>
      <protection/>
    </xf>
    <xf numFmtId="41" fontId="4" fillId="0" borderId="3" xfId="0" applyNumberFormat="1" applyFont="1" applyBorder="1" applyAlignment="1" applyProtection="1" quotePrefix="1">
      <alignment horizontal="center"/>
      <protection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 applyProtection="1" quotePrefix="1">
      <alignment horizontal="center"/>
      <protection/>
    </xf>
    <xf numFmtId="41" fontId="4" fillId="0" borderId="1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4" fillId="0" borderId="2" xfId="0" applyNumberFormat="1" applyFont="1" applyBorder="1" applyAlignment="1" quotePrefix="1">
      <alignment horizontal="center"/>
    </xf>
    <xf numFmtId="41" fontId="4" fillId="0" borderId="1" xfId="0" applyNumberFormat="1" applyFont="1" applyBorder="1" applyAlignment="1" quotePrefix="1">
      <alignment horizontal="center"/>
    </xf>
    <xf numFmtId="41" fontId="4" fillId="0" borderId="1" xfId="0" applyNumberFormat="1" applyFont="1" applyBorder="1" applyAlignment="1">
      <alignment horizontal="right"/>
    </xf>
    <xf numFmtId="41" fontId="4" fillId="0" borderId="3" xfId="0" applyNumberFormat="1" applyFont="1" applyBorder="1" applyAlignment="1" quotePrefix="1">
      <alignment horizontal="center"/>
    </xf>
    <xf numFmtId="41" fontId="4" fillId="0" borderId="2" xfId="0" applyNumberFormat="1" applyFont="1" applyAlignment="1" applyProtection="1">
      <alignment horizontal="center"/>
      <protection/>
    </xf>
    <xf numFmtId="17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4" fillId="0" borderId="4" xfId="0" applyNumberFormat="1" applyFont="1" applyBorder="1" applyAlignment="1" applyProtection="1" quotePrefix="1">
      <alignment horizontal="center"/>
      <protection/>
    </xf>
    <xf numFmtId="41" fontId="4" fillId="0" borderId="10" xfId="0" applyNumberFormat="1" applyFont="1" applyBorder="1" applyAlignment="1">
      <alignment horizontal="center"/>
    </xf>
    <xf numFmtId="41" fontId="4" fillId="0" borderId="11" xfId="0" applyNumberFormat="1" applyFont="1" applyBorder="1" applyAlignment="1" applyProtection="1">
      <alignment horizontal="center"/>
      <protection/>
    </xf>
    <xf numFmtId="41" fontId="4" fillId="0" borderId="11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/>
    </xf>
    <xf numFmtId="0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0" fontId="4" fillId="0" borderId="2" xfId="0" applyNumberFormat="1" applyFont="1" applyAlignment="1" applyProtection="1" quotePrefix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176" fontId="4" fillId="0" borderId="2" xfId="0" applyNumberFormat="1" applyFont="1" applyAlignment="1" applyProtection="1" quotePrefix="1">
      <alignment horizontal="center"/>
      <protection/>
    </xf>
    <xf numFmtId="41" fontId="4" fillId="0" borderId="1" xfId="0" applyNumberFormat="1" applyFont="1" applyAlignment="1" applyProtection="1">
      <alignment/>
      <protection/>
    </xf>
    <xf numFmtId="179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 horizontal="right"/>
      <protection/>
    </xf>
    <xf numFmtId="177" fontId="4" fillId="0" borderId="2" xfId="0" applyNumberFormat="1" applyFont="1" applyBorder="1" applyAlignment="1" applyProtection="1" quotePrefix="1">
      <alignment horizontal="center"/>
      <protection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179" fontId="4" fillId="0" borderId="2" xfId="0" applyNumberFormat="1" applyFont="1" applyBorder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179" fontId="4" fillId="0" borderId="3" xfId="0" applyNumberFormat="1" applyFont="1" applyBorder="1" applyAlignment="1" applyProtection="1">
      <alignment/>
      <protection/>
    </xf>
    <xf numFmtId="179" fontId="4" fillId="0" borderId="1" xfId="0" applyNumberFormat="1" applyFont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41" fontId="4" fillId="0" borderId="3" xfId="0" applyNumberFormat="1" applyFont="1" applyBorder="1" applyAlignment="1">
      <alignment horizontal="center" vertical="center"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2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center"/>
      <protection hidden="1"/>
    </xf>
    <xf numFmtId="41" fontId="4" fillId="0" borderId="0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>
      <alignment/>
    </xf>
    <xf numFmtId="179" fontId="4" fillId="0" borderId="2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1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 applyProtection="1">
      <alignment horizontal="left" vertical="center"/>
      <protection/>
    </xf>
    <xf numFmtId="41" fontId="4" fillId="0" borderId="10" xfId="0" applyNumberFormat="1" applyFont="1" applyBorder="1" applyAlignment="1" applyProtection="1">
      <alignment horizontal="left" vertical="center"/>
      <protection/>
    </xf>
    <xf numFmtId="41" fontId="4" fillId="0" borderId="11" xfId="0" applyNumberFormat="1" applyFont="1" applyBorder="1" applyAlignment="1" applyProtection="1">
      <alignment horizontal="left" vertical="center"/>
      <protection/>
    </xf>
    <xf numFmtId="41" fontId="4" fillId="0" borderId="2" xfId="0" applyNumberFormat="1" applyFont="1" applyAlignment="1">
      <alignment horizontal="center" vertical="center"/>
    </xf>
    <xf numFmtId="41" fontId="4" fillId="0" borderId="2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right" vertical="center"/>
      <protection/>
    </xf>
    <xf numFmtId="179" fontId="4" fillId="0" borderId="2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>
      <alignment vertical="center"/>
    </xf>
    <xf numFmtId="41" fontId="4" fillId="0" borderId="1" xfId="0" applyNumberFormat="1" applyFont="1" applyBorder="1" applyAlignment="1" applyProtection="1">
      <alignment horizontal="left" vertical="center"/>
      <protection/>
    </xf>
    <xf numFmtId="179" fontId="4" fillId="0" borderId="3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left" vertical="center"/>
      <protection/>
    </xf>
    <xf numFmtId="41" fontId="4" fillId="0" borderId="2" xfId="0" applyNumberFormat="1" applyFont="1" applyFill="1" applyBorder="1" applyAlignment="1" applyProtection="1">
      <alignment horizontal="center" vertical="center"/>
      <protection/>
    </xf>
    <xf numFmtId="179" fontId="4" fillId="0" borderId="2" xfId="0" applyNumberFormat="1" applyFont="1" applyFill="1" applyBorder="1" applyAlignment="1" applyProtection="1">
      <alignment horizontal="center" vertical="center"/>
      <protection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 applyProtection="1">
      <alignment horizontal="center" vertical="center"/>
      <protection/>
    </xf>
    <xf numFmtId="179" fontId="4" fillId="0" borderId="3" xfId="0" applyNumberFormat="1" applyFont="1" applyFill="1" applyBorder="1" applyAlignment="1" applyProtection="1">
      <alignment horizontal="center" vertical="center"/>
      <protection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4" fillId="0" borderId="0" xfId="0" applyNumberFormat="1" applyFont="1" applyFill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41" fontId="4" fillId="0" borderId="1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4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 applyProtection="1">
      <alignment horizont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4" xfId="0" applyNumberFormat="1" applyFont="1" applyBorder="1" applyAlignment="1" applyProtection="1">
      <alignment horizontal="center" vertical="center" wrapText="1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3398;&#26657;&#22522;&#26412;&#35519;&#26619;\&#23398;&#26657;&#12398;&#29694;&#29366;&#21450;&#12403;&#30906;&#23450;&#20516;&#12507;&#12540;&#12512;&#12506;&#12540;&#12472;\&#65297;&#65300;&#24180;\&#32113;&#35336;&#34920;\&#24180;&#27425;&#21029;&#32113;&#35336;&#34920;&#65288;&#31532;&#65297;&#34920;&#65374;&#31532;&#65297;&#65304;&#34920;&#65289;\&#29694;&#29366;&#24180;&#27425;&#21029;&#12288;&#31532;&#65297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２表"/>
      <sheetName val="第１２表-２"/>
      <sheetName val="第１２表-３　高等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2"/>
  <sheetViews>
    <sheetView showGridLines="0" tabSelected="1" zoomScaleSheetLayoutView="100" workbookViewId="0" topLeftCell="A1">
      <selection activeCell="P71" sqref="P71"/>
    </sheetView>
  </sheetViews>
  <sheetFormatPr defaultColWidth="8.66015625" defaultRowHeight="18"/>
  <cols>
    <col min="1" max="1" width="4.08203125" style="4" customWidth="1"/>
    <col min="2" max="10" width="4.91015625" style="4" customWidth="1"/>
    <col min="11" max="13" width="3.08203125" style="4" customWidth="1"/>
    <col min="14" max="14" width="7.5" style="4" customWidth="1"/>
    <col min="15" max="16" width="5.33203125" style="4" customWidth="1"/>
    <col min="17" max="17" width="6.91015625" style="4" customWidth="1"/>
    <col min="18" max="19" width="5.41015625" style="4" customWidth="1"/>
    <col min="20" max="20" width="7.08203125" style="4" customWidth="1"/>
    <col min="21" max="22" width="4.41015625" style="4" customWidth="1"/>
    <col min="23" max="25" width="4.33203125" style="4" customWidth="1"/>
    <col min="26" max="26" width="6.91015625" style="4" customWidth="1"/>
    <col min="27" max="28" width="6.16015625" style="4" customWidth="1"/>
    <col min="29" max="29" width="5.83203125" style="4" customWidth="1"/>
    <col min="30" max="30" width="3.66015625" style="4" customWidth="1"/>
    <col min="31" max="16384" width="8.83203125" style="4" customWidth="1"/>
  </cols>
  <sheetData>
    <row r="1" spans="1:30" ht="16.5" customHeight="1">
      <c r="A1" s="1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56" t="s">
        <v>440</v>
      </c>
      <c r="AB1" s="156"/>
      <c r="AC1" s="156"/>
      <c r="AD1" s="156"/>
    </row>
    <row r="2" spans="1:30" ht="16.5" customHeight="1">
      <c r="A2" s="115"/>
      <c r="B2" s="160" t="s">
        <v>437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  <c r="N2" s="160" t="s">
        <v>438</v>
      </c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  <c r="Z2" s="160" t="s">
        <v>277</v>
      </c>
      <c r="AA2" s="161"/>
      <c r="AB2" s="161"/>
      <c r="AC2" s="162"/>
      <c r="AD2" s="116"/>
    </row>
    <row r="3" spans="1:30" ht="16.5" customHeight="1">
      <c r="A3" s="117" t="s">
        <v>0</v>
      </c>
      <c r="B3" s="160" t="s">
        <v>278</v>
      </c>
      <c r="C3" s="161"/>
      <c r="D3" s="161"/>
      <c r="E3" s="161"/>
      <c r="F3" s="161"/>
      <c r="G3" s="162"/>
      <c r="H3" s="160" t="s">
        <v>279</v>
      </c>
      <c r="I3" s="161"/>
      <c r="J3" s="161"/>
      <c r="K3" s="161"/>
      <c r="L3" s="161"/>
      <c r="M3" s="162"/>
      <c r="N3" s="160" t="s">
        <v>278</v>
      </c>
      <c r="O3" s="161"/>
      <c r="P3" s="161"/>
      <c r="Q3" s="161"/>
      <c r="R3" s="161"/>
      <c r="S3" s="162"/>
      <c r="T3" s="160" t="s">
        <v>279</v>
      </c>
      <c r="U3" s="161"/>
      <c r="V3" s="161"/>
      <c r="W3" s="161"/>
      <c r="X3" s="161"/>
      <c r="Y3" s="162"/>
      <c r="Z3" s="160" t="s">
        <v>278</v>
      </c>
      <c r="AA3" s="162"/>
      <c r="AB3" s="160" t="s">
        <v>279</v>
      </c>
      <c r="AC3" s="162"/>
      <c r="AD3" s="75" t="s">
        <v>0</v>
      </c>
    </row>
    <row r="4" spans="1:30" ht="16.5" customHeight="1">
      <c r="A4" s="115"/>
      <c r="B4" s="164" t="s">
        <v>280</v>
      </c>
      <c r="C4" s="165"/>
      <c r="D4" s="166"/>
      <c r="E4" s="119"/>
      <c r="F4" s="118" t="s">
        <v>281</v>
      </c>
      <c r="G4" s="120"/>
      <c r="H4" s="164" t="s">
        <v>280</v>
      </c>
      <c r="I4" s="165"/>
      <c r="J4" s="166"/>
      <c r="K4" s="164" t="s">
        <v>281</v>
      </c>
      <c r="L4" s="165"/>
      <c r="M4" s="166"/>
      <c r="N4" s="164" t="s">
        <v>280</v>
      </c>
      <c r="O4" s="165"/>
      <c r="P4" s="166"/>
      <c r="Q4" s="164" t="s">
        <v>281</v>
      </c>
      <c r="R4" s="165"/>
      <c r="S4" s="166"/>
      <c r="T4" s="164" t="s">
        <v>280</v>
      </c>
      <c r="U4" s="165"/>
      <c r="V4" s="166"/>
      <c r="W4" s="164" t="s">
        <v>281</v>
      </c>
      <c r="X4" s="165"/>
      <c r="Y4" s="165"/>
      <c r="Z4" s="157" t="s">
        <v>280</v>
      </c>
      <c r="AA4" s="157" t="s">
        <v>281</v>
      </c>
      <c r="AB4" s="157" t="s">
        <v>280</v>
      </c>
      <c r="AC4" s="157" t="s">
        <v>281</v>
      </c>
      <c r="AD4" s="116"/>
    </row>
    <row r="5" spans="1:30" ht="16.5" customHeight="1">
      <c r="A5" s="117" t="s">
        <v>1</v>
      </c>
      <c r="B5" s="168" t="s">
        <v>2</v>
      </c>
      <c r="C5" s="75" t="s">
        <v>3</v>
      </c>
      <c r="D5" s="75" t="s">
        <v>4</v>
      </c>
      <c r="E5" s="168" t="s">
        <v>2</v>
      </c>
      <c r="F5" s="75" t="s">
        <v>3</v>
      </c>
      <c r="G5" s="75" t="s">
        <v>4</v>
      </c>
      <c r="H5" s="168" t="s">
        <v>2</v>
      </c>
      <c r="I5" s="75" t="s">
        <v>3</v>
      </c>
      <c r="J5" s="75" t="s">
        <v>4</v>
      </c>
      <c r="K5" s="168" t="s">
        <v>2</v>
      </c>
      <c r="L5" s="75" t="s">
        <v>3</v>
      </c>
      <c r="M5" s="75" t="s">
        <v>4</v>
      </c>
      <c r="N5" s="75" t="s">
        <v>3</v>
      </c>
      <c r="O5" s="75" t="s">
        <v>5</v>
      </c>
      <c r="P5" s="75" t="s">
        <v>6</v>
      </c>
      <c r="Q5" s="75" t="s">
        <v>3</v>
      </c>
      <c r="R5" s="75" t="s">
        <v>5</v>
      </c>
      <c r="S5" s="75" t="s">
        <v>6</v>
      </c>
      <c r="T5" s="75" t="s">
        <v>3</v>
      </c>
      <c r="U5" s="75" t="s">
        <v>5</v>
      </c>
      <c r="V5" s="109" t="s">
        <v>6</v>
      </c>
      <c r="W5" s="75" t="s">
        <v>3</v>
      </c>
      <c r="X5" s="75" t="s">
        <v>5</v>
      </c>
      <c r="Y5" s="75" t="s">
        <v>6</v>
      </c>
      <c r="Z5" s="158"/>
      <c r="AA5" s="158"/>
      <c r="AB5" s="158"/>
      <c r="AC5" s="158"/>
      <c r="AD5" s="75" t="s">
        <v>1</v>
      </c>
    </row>
    <row r="6" spans="1:30" ht="16.5" customHeight="1">
      <c r="A6" s="121"/>
      <c r="B6" s="169"/>
      <c r="C6" s="111" t="s">
        <v>7</v>
      </c>
      <c r="D6" s="111" t="s">
        <v>7</v>
      </c>
      <c r="E6" s="169"/>
      <c r="F6" s="111" t="s">
        <v>7</v>
      </c>
      <c r="G6" s="111" t="s">
        <v>7</v>
      </c>
      <c r="H6" s="169"/>
      <c r="I6" s="111" t="s">
        <v>7</v>
      </c>
      <c r="J6" s="111" t="s">
        <v>7</v>
      </c>
      <c r="K6" s="169"/>
      <c r="L6" s="111" t="s">
        <v>7</v>
      </c>
      <c r="M6" s="111" t="s">
        <v>7</v>
      </c>
      <c r="N6" s="111" t="s">
        <v>9</v>
      </c>
      <c r="O6" s="111" t="s">
        <v>9</v>
      </c>
      <c r="P6" s="111" t="s">
        <v>9</v>
      </c>
      <c r="Q6" s="111" t="s">
        <v>9</v>
      </c>
      <c r="R6" s="111" t="s">
        <v>9</v>
      </c>
      <c r="S6" s="111" t="s">
        <v>9</v>
      </c>
      <c r="T6" s="111" t="s">
        <v>9</v>
      </c>
      <c r="U6" s="111" t="s">
        <v>9</v>
      </c>
      <c r="V6" s="110" t="s">
        <v>9</v>
      </c>
      <c r="W6" s="111" t="s">
        <v>9</v>
      </c>
      <c r="X6" s="111" t="s">
        <v>9</v>
      </c>
      <c r="Y6" s="111" t="s">
        <v>9</v>
      </c>
      <c r="Z6" s="159"/>
      <c r="AA6" s="159"/>
      <c r="AB6" s="159"/>
      <c r="AC6" s="159"/>
      <c r="AD6" s="122"/>
    </row>
    <row r="7" spans="1:30" ht="16.5" customHeight="1">
      <c r="A7" s="10" t="s">
        <v>296</v>
      </c>
      <c r="B7" s="15">
        <v>15</v>
      </c>
      <c r="C7" s="13">
        <v>15</v>
      </c>
      <c r="D7" s="13">
        <v>0</v>
      </c>
      <c r="E7" s="46">
        <v>30</v>
      </c>
      <c r="F7" s="13">
        <v>13</v>
      </c>
      <c r="G7" s="13">
        <v>17</v>
      </c>
      <c r="H7" s="46">
        <v>1</v>
      </c>
      <c r="I7" s="13">
        <v>1</v>
      </c>
      <c r="J7" s="13">
        <v>0</v>
      </c>
      <c r="K7" s="13">
        <v>0</v>
      </c>
      <c r="L7" s="13">
        <v>0</v>
      </c>
      <c r="M7" s="14">
        <v>0</v>
      </c>
      <c r="N7" s="12">
        <v>16459</v>
      </c>
      <c r="O7" s="13">
        <v>0</v>
      </c>
      <c r="P7" s="13">
        <v>0</v>
      </c>
      <c r="Q7" s="13">
        <v>3440</v>
      </c>
      <c r="R7" s="13">
        <v>0</v>
      </c>
      <c r="S7" s="13">
        <v>0</v>
      </c>
      <c r="T7" s="13">
        <v>177</v>
      </c>
      <c r="U7" s="13">
        <v>0</v>
      </c>
      <c r="V7" s="13">
        <v>0</v>
      </c>
      <c r="W7" s="13">
        <v>0</v>
      </c>
      <c r="X7" s="13">
        <v>0</v>
      </c>
      <c r="Y7" s="14">
        <v>0</v>
      </c>
      <c r="Z7" s="76" t="s">
        <v>297</v>
      </c>
      <c r="AA7" s="77" t="s">
        <v>298</v>
      </c>
      <c r="AB7" s="13">
        <v>18</v>
      </c>
      <c r="AC7" s="14">
        <v>0</v>
      </c>
      <c r="AD7" s="57" t="s">
        <v>296</v>
      </c>
    </row>
    <row r="8" spans="1:30" ht="16.5" customHeight="1">
      <c r="A8" s="10" t="s">
        <v>299</v>
      </c>
      <c r="B8" s="5">
        <v>15</v>
      </c>
      <c r="C8" s="11">
        <v>15</v>
      </c>
      <c r="D8" s="11">
        <v>0</v>
      </c>
      <c r="E8" s="17">
        <v>30</v>
      </c>
      <c r="F8" s="11">
        <v>13</v>
      </c>
      <c r="G8" s="11">
        <v>17</v>
      </c>
      <c r="H8" s="17">
        <v>2</v>
      </c>
      <c r="I8" s="11">
        <v>2</v>
      </c>
      <c r="J8" s="11">
        <v>0</v>
      </c>
      <c r="K8" s="11">
        <v>0</v>
      </c>
      <c r="L8" s="11">
        <v>0</v>
      </c>
      <c r="M8" s="16">
        <v>0</v>
      </c>
      <c r="N8" s="7">
        <v>16368</v>
      </c>
      <c r="O8" s="11">
        <v>54</v>
      </c>
      <c r="P8" s="11">
        <v>0</v>
      </c>
      <c r="Q8" s="11">
        <v>3457</v>
      </c>
      <c r="R8" s="11">
        <v>0</v>
      </c>
      <c r="S8" s="11">
        <v>0</v>
      </c>
      <c r="T8" s="11">
        <v>435</v>
      </c>
      <c r="U8" s="11">
        <v>196</v>
      </c>
      <c r="V8" s="11">
        <v>0</v>
      </c>
      <c r="W8" s="11">
        <v>0</v>
      </c>
      <c r="X8" s="11">
        <v>0</v>
      </c>
      <c r="Y8" s="16">
        <v>0</v>
      </c>
      <c r="Z8" s="21" t="s">
        <v>300</v>
      </c>
      <c r="AA8" s="28" t="s">
        <v>298</v>
      </c>
      <c r="AB8" s="11">
        <v>29</v>
      </c>
      <c r="AC8" s="16">
        <v>0</v>
      </c>
      <c r="AD8" s="47" t="s">
        <v>299</v>
      </c>
    </row>
    <row r="9" spans="1:30" ht="16.5" customHeight="1">
      <c r="A9" s="10" t="s">
        <v>301</v>
      </c>
      <c r="B9" s="5">
        <v>19</v>
      </c>
      <c r="C9" s="11">
        <v>19</v>
      </c>
      <c r="D9" s="11">
        <v>0</v>
      </c>
      <c r="E9" s="17">
        <v>29</v>
      </c>
      <c r="F9" s="11">
        <v>15</v>
      </c>
      <c r="G9" s="11">
        <v>14</v>
      </c>
      <c r="H9" s="17">
        <v>2</v>
      </c>
      <c r="I9" s="11">
        <v>2</v>
      </c>
      <c r="J9" s="11">
        <v>0</v>
      </c>
      <c r="K9" s="11">
        <v>0</v>
      </c>
      <c r="L9" s="11">
        <v>0</v>
      </c>
      <c r="M9" s="16">
        <v>0</v>
      </c>
      <c r="N9" s="7">
        <v>17259</v>
      </c>
      <c r="O9" s="11">
        <v>49</v>
      </c>
      <c r="P9" s="11">
        <v>0</v>
      </c>
      <c r="Q9" s="11">
        <v>3674</v>
      </c>
      <c r="R9" s="11">
        <v>0</v>
      </c>
      <c r="S9" s="11">
        <v>0</v>
      </c>
      <c r="T9" s="11">
        <v>823</v>
      </c>
      <c r="U9" s="11">
        <v>299</v>
      </c>
      <c r="V9" s="11">
        <v>0</v>
      </c>
      <c r="W9" s="11">
        <v>0</v>
      </c>
      <c r="X9" s="11">
        <v>0</v>
      </c>
      <c r="Y9" s="16">
        <v>0</v>
      </c>
      <c r="Z9" s="7">
        <v>829</v>
      </c>
      <c r="AA9" s="11">
        <v>161</v>
      </c>
      <c r="AB9" s="11">
        <v>39</v>
      </c>
      <c r="AC9" s="16">
        <v>0</v>
      </c>
      <c r="AD9" s="47" t="s">
        <v>301</v>
      </c>
    </row>
    <row r="10" spans="1:30" ht="16.5" customHeight="1">
      <c r="A10" s="10" t="s">
        <v>302</v>
      </c>
      <c r="B10" s="5">
        <v>19</v>
      </c>
      <c r="C10" s="11">
        <v>19</v>
      </c>
      <c r="D10" s="11">
        <v>0</v>
      </c>
      <c r="E10" s="17">
        <v>29</v>
      </c>
      <c r="F10" s="11">
        <v>16</v>
      </c>
      <c r="G10" s="11">
        <v>13</v>
      </c>
      <c r="H10" s="17">
        <v>2</v>
      </c>
      <c r="I10" s="11">
        <v>2</v>
      </c>
      <c r="J10" s="11">
        <v>0</v>
      </c>
      <c r="K10" s="11">
        <v>0</v>
      </c>
      <c r="L10" s="11">
        <v>0</v>
      </c>
      <c r="M10" s="16">
        <v>0</v>
      </c>
      <c r="N10" s="7">
        <v>17769</v>
      </c>
      <c r="O10" s="11">
        <v>38</v>
      </c>
      <c r="P10" s="11">
        <v>0</v>
      </c>
      <c r="Q10" s="11">
        <v>3574</v>
      </c>
      <c r="R10" s="11">
        <v>0</v>
      </c>
      <c r="S10" s="11">
        <v>0</v>
      </c>
      <c r="T10" s="11">
        <v>1102</v>
      </c>
      <c r="U10" s="11">
        <v>0</v>
      </c>
      <c r="V10" s="11">
        <v>0</v>
      </c>
      <c r="W10" s="11">
        <v>0</v>
      </c>
      <c r="X10" s="11">
        <v>0</v>
      </c>
      <c r="Y10" s="16">
        <v>0</v>
      </c>
      <c r="Z10" s="7">
        <v>821</v>
      </c>
      <c r="AA10" s="11">
        <v>174</v>
      </c>
      <c r="AB10" s="11">
        <v>39</v>
      </c>
      <c r="AC10" s="16">
        <v>0</v>
      </c>
      <c r="AD10" s="47" t="s">
        <v>302</v>
      </c>
    </row>
    <row r="11" spans="1:31" ht="16.5" customHeight="1">
      <c r="A11" s="10" t="s">
        <v>303</v>
      </c>
      <c r="B11" s="5">
        <v>21</v>
      </c>
      <c r="C11" s="11">
        <v>21</v>
      </c>
      <c r="D11" s="11">
        <v>0</v>
      </c>
      <c r="E11" s="17">
        <v>29</v>
      </c>
      <c r="F11" s="11">
        <v>17</v>
      </c>
      <c r="G11" s="11">
        <v>12</v>
      </c>
      <c r="H11" s="17">
        <v>3</v>
      </c>
      <c r="I11" s="11">
        <v>3</v>
      </c>
      <c r="J11" s="11">
        <v>0</v>
      </c>
      <c r="K11" s="11">
        <v>0</v>
      </c>
      <c r="L11" s="11">
        <v>0</v>
      </c>
      <c r="M11" s="16">
        <v>0</v>
      </c>
      <c r="N11" s="7">
        <v>18097</v>
      </c>
      <c r="O11" s="11">
        <v>33</v>
      </c>
      <c r="P11" s="11">
        <v>16</v>
      </c>
      <c r="Q11" s="11">
        <v>3264</v>
      </c>
      <c r="R11" s="11">
        <v>0</v>
      </c>
      <c r="S11" s="11">
        <v>0</v>
      </c>
      <c r="T11" s="11">
        <v>1461</v>
      </c>
      <c r="U11" s="11">
        <v>104</v>
      </c>
      <c r="V11" s="11">
        <v>0</v>
      </c>
      <c r="W11" s="11">
        <v>0</v>
      </c>
      <c r="X11" s="11">
        <v>0</v>
      </c>
      <c r="Y11" s="16">
        <v>0</v>
      </c>
      <c r="Z11" s="7">
        <v>862</v>
      </c>
      <c r="AA11" s="11">
        <v>174</v>
      </c>
      <c r="AB11" s="11">
        <v>61</v>
      </c>
      <c r="AC11" s="16">
        <v>0</v>
      </c>
      <c r="AD11" s="47" t="s">
        <v>303</v>
      </c>
      <c r="AE11" s="17"/>
    </row>
    <row r="12" spans="1:30" ht="16.5" customHeight="1">
      <c r="A12" s="10" t="s">
        <v>304</v>
      </c>
      <c r="B12" s="5">
        <v>22</v>
      </c>
      <c r="C12" s="11">
        <v>21</v>
      </c>
      <c r="D12" s="11">
        <v>1</v>
      </c>
      <c r="E12" s="17">
        <v>29</v>
      </c>
      <c r="F12" s="11">
        <v>17</v>
      </c>
      <c r="G12" s="11">
        <v>12</v>
      </c>
      <c r="H12" s="17">
        <v>3</v>
      </c>
      <c r="I12" s="11">
        <v>3</v>
      </c>
      <c r="J12" s="11">
        <v>0</v>
      </c>
      <c r="K12" s="11">
        <v>0</v>
      </c>
      <c r="L12" s="11">
        <v>0</v>
      </c>
      <c r="M12" s="16">
        <v>0</v>
      </c>
      <c r="N12" s="7">
        <v>18544</v>
      </c>
      <c r="O12" s="11">
        <v>28</v>
      </c>
      <c r="P12" s="11">
        <v>10</v>
      </c>
      <c r="Q12" s="11">
        <v>3639</v>
      </c>
      <c r="R12" s="11">
        <v>0</v>
      </c>
      <c r="S12" s="11">
        <v>0</v>
      </c>
      <c r="T12" s="163" t="s">
        <v>298</v>
      </c>
      <c r="U12" s="163"/>
      <c r="V12" s="163"/>
      <c r="W12" s="11">
        <v>0</v>
      </c>
      <c r="X12" s="11">
        <v>0</v>
      </c>
      <c r="Y12" s="16">
        <v>0</v>
      </c>
      <c r="Z12" s="7">
        <v>854</v>
      </c>
      <c r="AA12" s="11">
        <v>182</v>
      </c>
      <c r="AB12" s="28" t="s">
        <v>298</v>
      </c>
      <c r="AC12" s="16">
        <v>0</v>
      </c>
      <c r="AD12" s="47" t="s">
        <v>304</v>
      </c>
    </row>
    <row r="13" spans="1:30" ht="16.5" customHeight="1">
      <c r="A13" s="10" t="s">
        <v>305</v>
      </c>
      <c r="B13" s="5">
        <v>24</v>
      </c>
      <c r="C13" s="11">
        <v>23</v>
      </c>
      <c r="D13" s="11">
        <v>1</v>
      </c>
      <c r="E13" s="17">
        <v>29</v>
      </c>
      <c r="F13" s="11">
        <v>17</v>
      </c>
      <c r="G13" s="11">
        <v>12</v>
      </c>
      <c r="H13" s="17">
        <v>3</v>
      </c>
      <c r="I13" s="11">
        <v>3</v>
      </c>
      <c r="J13" s="11">
        <v>0</v>
      </c>
      <c r="K13" s="11">
        <v>0</v>
      </c>
      <c r="L13" s="11">
        <v>0</v>
      </c>
      <c r="M13" s="16">
        <v>0</v>
      </c>
      <c r="N13" s="167" t="s">
        <v>306</v>
      </c>
      <c r="O13" s="163"/>
      <c r="P13" s="163"/>
      <c r="Q13" s="163" t="s">
        <v>307</v>
      </c>
      <c r="R13" s="163"/>
      <c r="S13" s="163"/>
      <c r="T13" s="163" t="s">
        <v>308</v>
      </c>
      <c r="U13" s="163"/>
      <c r="V13" s="163"/>
      <c r="W13" s="11">
        <v>0</v>
      </c>
      <c r="X13" s="11">
        <v>0</v>
      </c>
      <c r="Y13" s="16">
        <v>0</v>
      </c>
      <c r="Z13" s="7">
        <v>877</v>
      </c>
      <c r="AA13" s="11">
        <v>175</v>
      </c>
      <c r="AB13" s="11">
        <v>80</v>
      </c>
      <c r="AC13" s="16">
        <v>0</v>
      </c>
      <c r="AD13" s="47" t="s">
        <v>305</v>
      </c>
    </row>
    <row r="14" spans="1:30" ht="16.5" customHeight="1">
      <c r="A14" s="10" t="s">
        <v>309</v>
      </c>
      <c r="B14" s="5">
        <v>25</v>
      </c>
      <c r="C14" s="11">
        <v>24</v>
      </c>
      <c r="D14" s="11">
        <v>1</v>
      </c>
      <c r="E14" s="17">
        <v>29</v>
      </c>
      <c r="F14" s="11">
        <v>17</v>
      </c>
      <c r="G14" s="11">
        <v>12</v>
      </c>
      <c r="H14" s="17">
        <v>3</v>
      </c>
      <c r="I14" s="11">
        <v>3</v>
      </c>
      <c r="J14" s="11">
        <v>0</v>
      </c>
      <c r="K14" s="11">
        <v>0</v>
      </c>
      <c r="L14" s="11">
        <v>0</v>
      </c>
      <c r="M14" s="16">
        <v>0</v>
      </c>
      <c r="N14" s="167" t="s">
        <v>310</v>
      </c>
      <c r="O14" s="163"/>
      <c r="P14" s="163"/>
      <c r="Q14" s="163" t="s">
        <v>311</v>
      </c>
      <c r="R14" s="163"/>
      <c r="S14" s="163"/>
      <c r="T14" s="163" t="s">
        <v>312</v>
      </c>
      <c r="U14" s="163"/>
      <c r="V14" s="163"/>
      <c r="W14" s="11">
        <v>0</v>
      </c>
      <c r="X14" s="11">
        <v>0</v>
      </c>
      <c r="Y14" s="16">
        <v>0</v>
      </c>
      <c r="Z14" s="7">
        <v>917</v>
      </c>
      <c r="AA14" s="11">
        <v>174</v>
      </c>
      <c r="AB14" s="11">
        <v>94</v>
      </c>
      <c r="AC14" s="16">
        <v>0</v>
      </c>
      <c r="AD14" s="47" t="s">
        <v>309</v>
      </c>
    </row>
    <row r="15" spans="1:30" ht="16.5" customHeight="1">
      <c r="A15" s="10" t="s">
        <v>313</v>
      </c>
      <c r="B15" s="5">
        <v>26</v>
      </c>
      <c r="C15" s="11">
        <v>25</v>
      </c>
      <c r="D15" s="11">
        <v>1</v>
      </c>
      <c r="E15" s="17">
        <v>30</v>
      </c>
      <c r="F15" s="11">
        <v>18</v>
      </c>
      <c r="G15" s="11">
        <v>12</v>
      </c>
      <c r="H15" s="17">
        <v>3</v>
      </c>
      <c r="I15" s="11">
        <v>3</v>
      </c>
      <c r="J15" s="11">
        <v>0</v>
      </c>
      <c r="K15" s="11">
        <v>0</v>
      </c>
      <c r="L15" s="11">
        <v>0</v>
      </c>
      <c r="M15" s="16">
        <v>0</v>
      </c>
      <c r="N15" s="167" t="s">
        <v>314</v>
      </c>
      <c r="O15" s="163"/>
      <c r="P15" s="163"/>
      <c r="Q15" s="163" t="s">
        <v>315</v>
      </c>
      <c r="R15" s="163"/>
      <c r="S15" s="163"/>
      <c r="T15" s="163" t="s">
        <v>316</v>
      </c>
      <c r="U15" s="163"/>
      <c r="V15" s="163"/>
      <c r="W15" s="11">
        <v>0</v>
      </c>
      <c r="X15" s="11">
        <v>0</v>
      </c>
      <c r="Y15" s="16">
        <v>0</v>
      </c>
      <c r="Z15" s="7">
        <v>941</v>
      </c>
      <c r="AA15" s="11">
        <v>176</v>
      </c>
      <c r="AB15" s="11">
        <v>81</v>
      </c>
      <c r="AC15" s="16">
        <v>0</v>
      </c>
      <c r="AD15" s="47" t="s">
        <v>313</v>
      </c>
    </row>
    <row r="16" spans="1:30" ht="16.5" customHeight="1">
      <c r="A16" s="10" t="s">
        <v>317</v>
      </c>
      <c r="B16" s="5">
        <v>26</v>
      </c>
      <c r="C16" s="11">
        <v>25</v>
      </c>
      <c r="D16" s="11">
        <v>1</v>
      </c>
      <c r="E16" s="17">
        <v>30</v>
      </c>
      <c r="F16" s="11">
        <v>18</v>
      </c>
      <c r="G16" s="11">
        <v>12</v>
      </c>
      <c r="H16" s="17">
        <v>3</v>
      </c>
      <c r="I16" s="11">
        <v>3</v>
      </c>
      <c r="J16" s="11">
        <v>0</v>
      </c>
      <c r="K16" s="11">
        <v>0</v>
      </c>
      <c r="L16" s="11">
        <v>0</v>
      </c>
      <c r="M16" s="16">
        <v>0</v>
      </c>
      <c r="N16" s="167" t="s">
        <v>318</v>
      </c>
      <c r="O16" s="163"/>
      <c r="P16" s="163"/>
      <c r="Q16" s="163" t="s">
        <v>319</v>
      </c>
      <c r="R16" s="163"/>
      <c r="S16" s="163"/>
      <c r="T16" s="163" t="s">
        <v>320</v>
      </c>
      <c r="U16" s="163"/>
      <c r="V16" s="163"/>
      <c r="W16" s="11">
        <v>0</v>
      </c>
      <c r="X16" s="11">
        <v>0</v>
      </c>
      <c r="Y16" s="16">
        <v>0</v>
      </c>
      <c r="Z16" s="7">
        <v>946</v>
      </c>
      <c r="AA16" s="11">
        <v>190</v>
      </c>
      <c r="AB16" s="11">
        <v>79</v>
      </c>
      <c r="AC16" s="16">
        <v>0</v>
      </c>
      <c r="AD16" s="47" t="s">
        <v>317</v>
      </c>
    </row>
    <row r="17" spans="1:30" ht="16.5" customHeight="1">
      <c r="A17" s="10" t="s">
        <v>321</v>
      </c>
      <c r="B17" s="5">
        <v>29</v>
      </c>
      <c r="C17" s="11">
        <v>28</v>
      </c>
      <c r="D17" s="11">
        <v>1</v>
      </c>
      <c r="E17" s="17">
        <v>31</v>
      </c>
      <c r="F17" s="11">
        <v>19</v>
      </c>
      <c r="G17" s="11">
        <v>12</v>
      </c>
      <c r="H17" s="17">
        <v>3</v>
      </c>
      <c r="I17" s="11">
        <v>3</v>
      </c>
      <c r="J17" s="11">
        <v>0</v>
      </c>
      <c r="K17" s="11">
        <v>0</v>
      </c>
      <c r="L17" s="11">
        <v>0</v>
      </c>
      <c r="M17" s="16">
        <v>0</v>
      </c>
      <c r="N17" s="167" t="s">
        <v>322</v>
      </c>
      <c r="O17" s="163"/>
      <c r="P17" s="163"/>
      <c r="Q17" s="163" t="s">
        <v>323</v>
      </c>
      <c r="R17" s="163"/>
      <c r="S17" s="163"/>
      <c r="T17" s="163" t="s">
        <v>324</v>
      </c>
      <c r="U17" s="163"/>
      <c r="V17" s="163"/>
      <c r="W17" s="11">
        <v>0</v>
      </c>
      <c r="X17" s="11">
        <v>0</v>
      </c>
      <c r="Y17" s="16">
        <v>0</v>
      </c>
      <c r="Z17" s="7">
        <v>991</v>
      </c>
      <c r="AA17" s="11">
        <v>201</v>
      </c>
      <c r="AB17" s="11">
        <v>69</v>
      </c>
      <c r="AC17" s="16">
        <v>0</v>
      </c>
      <c r="AD17" s="47" t="s">
        <v>321</v>
      </c>
    </row>
    <row r="18" spans="1:30" ht="16.5" customHeight="1">
      <c r="A18" s="10" t="s">
        <v>325</v>
      </c>
      <c r="B18" s="5">
        <v>30</v>
      </c>
      <c r="C18" s="11">
        <v>30</v>
      </c>
      <c r="D18" s="11">
        <v>0</v>
      </c>
      <c r="E18" s="17">
        <v>28</v>
      </c>
      <c r="F18" s="11">
        <v>18</v>
      </c>
      <c r="G18" s="11">
        <v>10</v>
      </c>
      <c r="H18" s="17">
        <v>4</v>
      </c>
      <c r="I18" s="11">
        <v>4</v>
      </c>
      <c r="J18" s="11">
        <v>0</v>
      </c>
      <c r="K18" s="11">
        <v>0</v>
      </c>
      <c r="L18" s="11">
        <v>0</v>
      </c>
      <c r="M18" s="16">
        <v>0</v>
      </c>
      <c r="N18" s="167" t="s">
        <v>326</v>
      </c>
      <c r="O18" s="163"/>
      <c r="P18" s="163"/>
      <c r="Q18" s="163" t="s">
        <v>327</v>
      </c>
      <c r="R18" s="163"/>
      <c r="S18" s="163"/>
      <c r="T18" s="163" t="s">
        <v>328</v>
      </c>
      <c r="U18" s="163"/>
      <c r="V18" s="163"/>
      <c r="W18" s="11">
        <v>0</v>
      </c>
      <c r="X18" s="11">
        <v>0</v>
      </c>
      <c r="Y18" s="16">
        <v>0</v>
      </c>
      <c r="Z18" s="7">
        <v>1148</v>
      </c>
      <c r="AA18" s="11">
        <v>202</v>
      </c>
      <c r="AB18" s="11">
        <v>84</v>
      </c>
      <c r="AC18" s="16">
        <v>0</v>
      </c>
      <c r="AD18" s="47" t="s">
        <v>325</v>
      </c>
    </row>
    <row r="19" spans="1:30" ht="16.5" customHeight="1">
      <c r="A19" s="10" t="s">
        <v>329</v>
      </c>
      <c r="B19" s="5">
        <v>34</v>
      </c>
      <c r="C19" s="11">
        <v>33</v>
      </c>
      <c r="D19" s="11">
        <v>1</v>
      </c>
      <c r="E19" s="17">
        <v>28</v>
      </c>
      <c r="F19" s="11">
        <v>18</v>
      </c>
      <c r="G19" s="11">
        <v>10</v>
      </c>
      <c r="H19" s="17">
        <v>5</v>
      </c>
      <c r="I19" s="11">
        <v>5</v>
      </c>
      <c r="J19" s="11">
        <v>0</v>
      </c>
      <c r="K19" s="11">
        <v>0</v>
      </c>
      <c r="L19" s="11">
        <v>0</v>
      </c>
      <c r="M19" s="16">
        <v>0</v>
      </c>
      <c r="N19" s="7">
        <v>27825</v>
      </c>
      <c r="O19" s="11">
        <v>0</v>
      </c>
      <c r="P19" s="11">
        <v>10</v>
      </c>
      <c r="Q19" s="11">
        <v>3040</v>
      </c>
      <c r="R19" s="11">
        <v>0</v>
      </c>
      <c r="S19" s="11">
        <v>0</v>
      </c>
      <c r="T19" s="11">
        <v>4183</v>
      </c>
      <c r="U19" s="11">
        <v>0</v>
      </c>
      <c r="V19" s="11">
        <v>0</v>
      </c>
      <c r="W19" s="11">
        <v>0</v>
      </c>
      <c r="X19" s="11">
        <v>0</v>
      </c>
      <c r="Y19" s="16">
        <v>0</v>
      </c>
      <c r="Z19" s="7">
        <v>1383</v>
      </c>
      <c r="AA19" s="11">
        <v>206</v>
      </c>
      <c r="AB19" s="11">
        <v>121</v>
      </c>
      <c r="AC19" s="16">
        <v>0</v>
      </c>
      <c r="AD19" s="47" t="s">
        <v>329</v>
      </c>
    </row>
    <row r="20" spans="1:31" ht="16.5" customHeight="1">
      <c r="A20" s="10" t="s">
        <v>330</v>
      </c>
      <c r="B20" s="5">
        <v>35</v>
      </c>
      <c r="C20" s="11">
        <v>35</v>
      </c>
      <c r="D20" s="11">
        <v>0</v>
      </c>
      <c r="E20" s="17">
        <v>23</v>
      </c>
      <c r="F20" s="11">
        <v>17</v>
      </c>
      <c r="G20" s="11">
        <v>6</v>
      </c>
      <c r="H20" s="17">
        <v>5</v>
      </c>
      <c r="I20" s="11">
        <v>5</v>
      </c>
      <c r="J20" s="11">
        <v>0</v>
      </c>
      <c r="K20" s="11">
        <v>0</v>
      </c>
      <c r="L20" s="11">
        <v>0</v>
      </c>
      <c r="M20" s="16">
        <v>0</v>
      </c>
      <c r="N20" s="7">
        <v>33198</v>
      </c>
      <c r="O20" s="11">
        <v>0</v>
      </c>
      <c r="P20" s="11">
        <v>10</v>
      </c>
      <c r="Q20" s="11">
        <v>3130</v>
      </c>
      <c r="R20" s="11">
        <v>0</v>
      </c>
      <c r="S20" s="11">
        <v>0</v>
      </c>
      <c r="T20" s="11">
        <v>6699</v>
      </c>
      <c r="U20" s="11">
        <v>0</v>
      </c>
      <c r="V20" s="11">
        <v>0</v>
      </c>
      <c r="W20" s="11">
        <v>0</v>
      </c>
      <c r="X20" s="11">
        <v>0</v>
      </c>
      <c r="Y20" s="16">
        <v>0</v>
      </c>
      <c r="Z20" s="7">
        <v>1588</v>
      </c>
      <c r="AA20" s="11">
        <v>191</v>
      </c>
      <c r="AB20" s="11">
        <v>202</v>
      </c>
      <c r="AC20" s="16">
        <v>0</v>
      </c>
      <c r="AD20" s="47" t="s">
        <v>330</v>
      </c>
      <c r="AE20" s="17"/>
    </row>
    <row r="21" spans="1:30" ht="16.5" customHeight="1">
      <c r="A21" s="10" t="s">
        <v>331</v>
      </c>
      <c r="B21" s="5">
        <v>36</v>
      </c>
      <c r="C21" s="11">
        <v>36</v>
      </c>
      <c r="D21" s="11">
        <v>0</v>
      </c>
      <c r="E21" s="17">
        <v>23</v>
      </c>
      <c r="F21" s="11">
        <v>17</v>
      </c>
      <c r="G21" s="11">
        <v>6</v>
      </c>
      <c r="H21" s="17">
        <v>11</v>
      </c>
      <c r="I21" s="11">
        <v>11</v>
      </c>
      <c r="J21" s="11">
        <v>0</v>
      </c>
      <c r="K21" s="17">
        <v>0</v>
      </c>
      <c r="L21" s="11">
        <v>0</v>
      </c>
      <c r="M21" s="16">
        <v>0</v>
      </c>
      <c r="N21" s="7">
        <v>37030</v>
      </c>
      <c r="O21" s="11">
        <v>0</v>
      </c>
      <c r="P21" s="11">
        <v>8</v>
      </c>
      <c r="Q21" s="11">
        <v>3374</v>
      </c>
      <c r="R21" s="11">
        <v>0</v>
      </c>
      <c r="S21" s="11">
        <v>0</v>
      </c>
      <c r="T21" s="11">
        <v>9645</v>
      </c>
      <c r="U21" s="11">
        <v>0</v>
      </c>
      <c r="V21" s="11">
        <v>0</v>
      </c>
      <c r="W21" s="11">
        <v>0</v>
      </c>
      <c r="X21" s="11">
        <v>0</v>
      </c>
      <c r="Y21" s="16">
        <v>0</v>
      </c>
      <c r="Z21" s="7">
        <v>1724</v>
      </c>
      <c r="AA21" s="11">
        <v>182</v>
      </c>
      <c r="AB21" s="11">
        <v>356</v>
      </c>
      <c r="AC21" s="16">
        <v>0</v>
      </c>
      <c r="AD21" s="47" t="s">
        <v>331</v>
      </c>
    </row>
    <row r="22" spans="1:30" ht="16.5" customHeight="1">
      <c r="A22" s="10" t="s">
        <v>332</v>
      </c>
      <c r="B22" s="18">
        <v>37</v>
      </c>
      <c r="C22" s="26">
        <v>36</v>
      </c>
      <c r="D22" s="26">
        <v>1</v>
      </c>
      <c r="E22" s="26">
        <v>22</v>
      </c>
      <c r="F22" s="26">
        <v>17</v>
      </c>
      <c r="G22" s="26">
        <v>5</v>
      </c>
      <c r="H22" s="26">
        <v>13</v>
      </c>
      <c r="I22" s="26">
        <v>13</v>
      </c>
      <c r="J22" s="28">
        <v>0</v>
      </c>
      <c r="K22" s="28">
        <v>0</v>
      </c>
      <c r="L22" s="28">
        <v>0</v>
      </c>
      <c r="M22" s="22">
        <v>0</v>
      </c>
      <c r="N22" s="18">
        <v>37923</v>
      </c>
      <c r="O22" s="28">
        <v>0</v>
      </c>
      <c r="P22" s="26">
        <v>15</v>
      </c>
      <c r="Q22" s="26">
        <v>3464</v>
      </c>
      <c r="R22" s="28">
        <v>0</v>
      </c>
      <c r="S22" s="28">
        <v>0</v>
      </c>
      <c r="T22" s="26">
        <v>11781</v>
      </c>
      <c r="U22" s="28">
        <v>0</v>
      </c>
      <c r="V22" s="28">
        <v>0</v>
      </c>
      <c r="W22" s="28">
        <v>0</v>
      </c>
      <c r="X22" s="28">
        <v>0</v>
      </c>
      <c r="Y22" s="22">
        <v>0</v>
      </c>
      <c r="Z22" s="18">
        <v>1777</v>
      </c>
      <c r="AA22" s="26">
        <v>181</v>
      </c>
      <c r="AB22" s="26">
        <v>452</v>
      </c>
      <c r="AC22" s="22">
        <v>0</v>
      </c>
      <c r="AD22" s="47" t="s">
        <v>332</v>
      </c>
    </row>
    <row r="23" spans="1:30" ht="16.5" customHeight="1">
      <c r="A23" s="10" t="s">
        <v>333</v>
      </c>
      <c r="B23" s="18">
        <v>38</v>
      </c>
      <c r="C23" s="26">
        <v>37</v>
      </c>
      <c r="D23" s="26">
        <v>1</v>
      </c>
      <c r="E23" s="26">
        <v>18</v>
      </c>
      <c r="F23" s="26">
        <v>13</v>
      </c>
      <c r="G23" s="26">
        <v>5</v>
      </c>
      <c r="H23" s="26">
        <v>13</v>
      </c>
      <c r="I23" s="26">
        <v>13</v>
      </c>
      <c r="J23" s="28">
        <v>0</v>
      </c>
      <c r="K23" s="28">
        <v>0</v>
      </c>
      <c r="L23" s="28">
        <v>0</v>
      </c>
      <c r="M23" s="22">
        <v>0</v>
      </c>
      <c r="N23" s="18">
        <v>37857</v>
      </c>
      <c r="O23" s="28">
        <v>0</v>
      </c>
      <c r="P23" s="26">
        <v>22</v>
      </c>
      <c r="Q23" s="26">
        <v>3234</v>
      </c>
      <c r="R23" s="28">
        <v>0</v>
      </c>
      <c r="S23" s="28">
        <v>0</v>
      </c>
      <c r="T23" s="26">
        <v>13542</v>
      </c>
      <c r="U23" s="28">
        <v>0</v>
      </c>
      <c r="V23" s="28">
        <v>0</v>
      </c>
      <c r="W23" s="28">
        <v>0</v>
      </c>
      <c r="X23" s="28">
        <v>0</v>
      </c>
      <c r="Y23" s="22">
        <v>0</v>
      </c>
      <c r="Z23" s="18">
        <v>1821</v>
      </c>
      <c r="AA23" s="26">
        <v>171</v>
      </c>
      <c r="AB23" s="26">
        <v>531</v>
      </c>
      <c r="AC23" s="22">
        <v>0</v>
      </c>
      <c r="AD23" s="47" t="s">
        <v>333</v>
      </c>
    </row>
    <row r="24" spans="1:30" ht="16.5" customHeight="1">
      <c r="A24" s="10" t="s">
        <v>334</v>
      </c>
      <c r="B24" s="18">
        <v>38</v>
      </c>
      <c r="C24" s="26">
        <v>37</v>
      </c>
      <c r="D24" s="26">
        <v>1</v>
      </c>
      <c r="E24" s="26">
        <v>15</v>
      </c>
      <c r="F24" s="26">
        <v>11</v>
      </c>
      <c r="G24" s="26">
        <v>4</v>
      </c>
      <c r="H24" s="26">
        <v>13</v>
      </c>
      <c r="I24" s="26">
        <v>13</v>
      </c>
      <c r="J24" s="28">
        <v>0</v>
      </c>
      <c r="K24" s="28">
        <v>0</v>
      </c>
      <c r="L24" s="28">
        <v>0</v>
      </c>
      <c r="M24" s="22">
        <v>0</v>
      </c>
      <c r="N24" s="18">
        <v>36740</v>
      </c>
      <c r="O24" s="28">
        <v>0</v>
      </c>
      <c r="P24" s="26">
        <v>18</v>
      </c>
      <c r="Q24" s="26">
        <v>2917</v>
      </c>
      <c r="R24" s="28">
        <v>0</v>
      </c>
      <c r="S24" s="28">
        <v>0</v>
      </c>
      <c r="T24" s="26">
        <v>13606</v>
      </c>
      <c r="U24" s="28">
        <v>0</v>
      </c>
      <c r="V24" s="28">
        <v>0</v>
      </c>
      <c r="W24" s="28">
        <v>0</v>
      </c>
      <c r="X24" s="28">
        <v>0</v>
      </c>
      <c r="Y24" s="22">
        <v>0</v>
      </c>
      <c r="Z24" s="18">
        <v>1854</v>
      </c>
      <c r="AA24" s="26">
        <v>171</v>
      </c>
      <c r="AB24" s="26">
        <v>548</v>
      </c>
      <c r="AC24" s="22">
        <v>0</v>
      </c>
      <c r="AD24" s="47" t="s">
        <v>334</v>
      </c>
    </row>
    <row r="25" spans="1:30" ht="16.5" customHeight="1">
      <c r="A25" s="10" t="s">
        <v>335</v>
      </c>
      <c r="B25" s="18">
        <v>37</v>
      </c>
      <c r="C25" s="26">
        <v>35</v>
      </c>
      <c r="D25" s="26">
        <v>2</v>
      </c>
      <c r="E25" s="26">
        <v>15</v>
      </c>
      <c r="F25" s="26">
        <v>10</v>
      </c>
      <c r="G25" s="26">
        <v>5</v>
      </c>
      <c r="H25" s="26">
        <v>14</v>
      </c>
      <c r="I25" s="26">
        <v>14</v>
      </c>
      <c r="J25" s="28">
        <v>0</v>
      </c>
      <c r="K25" s="28">
        <v>0</v>
      </c>
      <c r="L25" s="28">
        <v>0</v>
      </c>
      <c r="M25" s="22">
        <v>0</v>
      </c>
      <c r="N25" s="18">
        <v>35413</v>
      </c>
      <c r="O25" s="28">
        <v>0</v>
      </c>
      <c r="P25" s="26">
        <v>17</v>
      </c>
      <c r="Q25" s="26">
        <v>2602</v>
      </c>
      <c r="R25" s="28">
        <v>0</v>
      </c>
      <c r="S25" s="28">
        <v>0</v>
      </c>
      <c r="T25" s="26">
        <v>13623</v>
      </c>
      <c r="U25" s="28">
        <v>0</v>
      </c>
      <c r="V25" s="28">
        <v>0</v>
      </c>
      <c r="W25" s="28">
        <v>0</v>
      </c>
      <c r="X25" s="28">
        <v>0</v>
      </c>
      <c r="Y25" s="22">
        <v>0</v>
      </c>
      <c r="Z25" s="18">
        <v>1836</v>
      </c>
      <c r="AA25" s="26">
        <v>170</v>
      </c>
      <c r="AB25" s="26">
        <v>527</v>
      </c>
      <c r="AC25" s="22">
        <v>0</v>
      </c>
      <c r="AD25" s="47" t="s">
        <v>335</v>
      </c>
    </row>
    <row r="26" spans="1:30" ht="16.5" customHeight="1">
      <c r="A26" s="10" t="s">
        <v>336</v>
      </c>
      <c r="B26" s="18">
        <v>38</v>
      </c>
      <c r="C26" s="26">
        <v>36</v>
      </c>
      <c r="D26" s="26">
        <v>2</v>
      </c>
      <c r="E26" s="26">
        <v>13</v>
      </c>
      <c r="F26" s="26">
        <v>8</v>
      </c>
      <c r="G26" s="26">
        <v>5</v>
      </c>
      <c r="H26" s="26">
        <v>14</v>
      </c>
      <c r="I26" s="26">
        <v>14</v>
      </c>
      <c r="J26" s="28">
        <v>0</v>
      </c>
      <c r="K26" s="28">
        <v>0</v>
      </c>
      <c r="L26" s="28">
        <v>0</v>
      </c>
      <c r="M26" s="22">
        <v>0</v>
      </c>
      <c r="N26" s="18">
        <v>34216</v>
      </c>
      <c r="O26" s="28">
        <v>0</v>
      </c>
      <c r="P26" s="26">
        <v>24</v>
      </c>
      <c r="Q26" s="26">
        <v>2224</v>
      </c>
      <c r="R26" s="28">
        <v>0</v>
      </c>
      <c r="S26" s="28">
        <v>0</v>
      </c>
      <c r="T26" s="26">
        <v>13388</v>
      </c>
      <c r="U26" s="28">
        <v>0</v>
      </c>
      <c r="V26" s="28">
        <v>0</v>
      </c>
      <c r="W26" s="28">
        <v>0</v>
      </c>
      <c r="X26" s="28">
        <v>0</v>
      </c>
      <c r="Y26" s="22">
        <v>0</v>
      </c>
      <c r="Z26" s="18">
        <v>1861</v>
      </c>
      <c r="AA26" s="26">
        <v>163</v>
      </c>
      <c r="AB26" s="26">
        <v>548</v>
      </c>
      <c r="AC26" s="22">
        <v>0</v>
      </c>
      <c r="AD26" s="47" t="s">
        <v>336</v>
      </c>
    </row>
    <row r="27" spans="1:30" ht="16.5" customHeight="1">
      <c r="A27" s="10" t="s">
        <v>337</v>
      </c>
      <c r="B27" s="18">
        <v>38</v>
      </c>
      <c r="C27" s="26">
        <v>36</v>
      </c>
      <c r="D27" s="26">
        <v>2</v>
      </c>
      <c r="E27" s="26">
        <v>12</v>
      </c>
      <c r="F27" s="26">
        <v>7</v>
      </c>
      <c r="G27" s="26">
        <v>5</v>
      </c>
      <c r="H27" s="26">
        <v>14</v>
      </c>
      <c r="I27" s="26">
        <v>14</v>
      </c>
      <c r="J27" s="28">
        <v>0</v>
      </c>
      <c r="K27" s="28">
        <v>0</v>
      </c>
      <c r="L27" s="28">
        <v>0</v>
      </c>
      <c r="M27" s="22">
        <v>0</v>
      </c>
      <c r="N27" s="18">
        <v>33445</v>
      </c>
      <c r="O27" s="28">
        <v>0</v>
      </c>
      <c r="P27" s="26">
        <v>27</v>
      </c>
      <c r="Q27" s="26">
        <v>2063</v>
      </c>
      <c r="R27" s="28">
        <v>0</v>
      </c>
      <c r="S27" s="28">
        <v>0</v>
      </c>
      <c r="T27" s="26">
        <v>13590</v>
      </c>
      <c r="U27" s="28">
        <v>0</v>
      </c>
      <c r="V27" s="28">
        <v>0</v>
      </c>
      <c r="W27" s="28">
        <v>0</v>
      </c>
      <c r="X27" s="28">
        <v>0</v>
      </c>
      <c r="Y27" s="22">
        <v>0</v>
      </c>
      <c r="Z27" s="18">
        <v>1874</v>
      </c>
      <c r="AA27" s="26">
        <v>163</v>
      </c>
      <c r="AB27" s="26">
        <v>565</v>
      </c>
      <c r="AC27" s="22">
        <v>0</v>
      </c>
      <c r="AD27" s="47" t="s">
        <v>337</v>
      </c>
    </row>
    <row r="28" spans="1:30" ht="16.5" customHeight="1">
      <c r="A28" s="10" t="s">
        <v>338</v>
      </c>
      <c r="B28" s="18">
        <v>38</v>
      </c>
      <c r="C28" s="26">
        <v>36</v>
      </c>
      <c r="D28" s="26">
        <v>2</v>
      </c>
      <c r="E28" s="26">
        <v>11</v>
      </c>
      <c r="F28" s="26">
        <v>7</v>
      </c>
      <c r="G28" s="26">
        <v>4</v>
      </c>
      <c r="H28" s="26">
        <v>14</v>
      </c>
      <c r="I28" s="26">
        <v>14</v>
      </c>
      <c r="J28" s="28">
        <v>0</v>
      </c>
      <c r="K28" s="28">
        <v>0</v>
      </c>
      <c r="L28" s="28">
        <v>0</v>
      </c>
      <c r="M28" s="22">
        <v>0</v>
      </c>
      <c r="N28" s="18">
        <v>33204</v>
      </c>
      <c r="O28" s="28">
        <v>0</v>
      </c>
      <c r="P28" s="26">
        <v>26</v>
      </c>
      <c r="Q28" s="26">
        <v>1899</v>
      </c>
      <c r="R28" s="28">
        <v>0</v>
      </c>
      <c r="S28" s="28">
        <v>0</v>
      </c>
      <c r="T28" s="26">
        <v>14126</v>
      </c>
      <c r="U28" s="28">
        <v>0</v>
      </c>
      <c r="V28" s="28">
        <v>0</v>
      </c>
      <c r="W28" s="28">
        <v>0</v>
      </c>
      <c r="X28" s="28">
        <v>0</v>
      </c>
      <c r="Y28" s="22">
        <v>0</v>
      </c>
      <c r="Z28" s="18">
        <v>1881</v>
      </c>
      <c r="AA28" s="26">
        <v>157</v>
      </c>
      <c r="AB28" s="26">
        <v>537</v>
      </c>
      <c r="AC28" s="22">
        <v>0</v>
      </c>
      <c r="AD28" s="47" t="s">
        <v>338</v>
      </c>
    </row>
    <row r="29" spans="1:30" ht="16.5" customHeight="1">
      <c r="A29" s="10" t="s">
        <v>339</v>
      </c>
      <c r="B29" s="18">
        <v>39</v>
      </c>
      <c r="C29" s="26">
        <v>36</v>
      </c>
      <c r="D29" s="26">
        <v>3</v>
      </c>
      <c r="E29" s="26">
        <v>11</v>
      </c>
      <c r="F29" s="26">
        <v>7</v>
      </c>
      <c r="G29" s="26">
        <v>4</v>
      </c>
      <c r="H29" s="26">
        <v>14</v>
      </c>
      <c r="I29" s="26">
        <v>14</v>
      </c>
      <c r="J29" s="28">
        <v>0</v>
      </c>
      <c r="K29" s="28">
        <v>0</v>
      </c>
      <c r="L29" s="28">
        <v>0</v>
      </c>
      <c r="M29" s="22">
        <v>0</v>
      </c>
      <c r="N29" s="18">
        <v>33153</v>
      </c>
      <c r="O29" s="28">
        <v>0</v>
      </c>
      <c r="P29" s="26">
        <v>23</v>
      </c>
      <c r="Q29" s="26">
        <v>1723</v>
      </c>
      <c r="R29" s="28">
        <v>0</v>
      </c>
      <c r="S29" s="28">
        <v>0</v>
      </c>
      <c r="T29" s="26">
        <v>14271</v>
      </c>
      <c r="U29" s="28">
        <v>0</v>
      </c>
      <c r="V29" s="28">
        <v>0</v>
      </c>
      <c r="W29" s="28">
        <v>0</v>
      </c>
      <c r="X29" s="28">
        <v>0</v>
      </c>
      <c r="Y29" s="22">
        <v>0</v>
      </c>
      <c r="Z29" s="18">
        <v>1896</v>
      </c>
      <c r="AA29" s="26">
        <v>154</v>
      </c>
      <c r="AB29" s="26">
        <v>530</v>
      </c>
      <c r="AC29" s="22">
        <v>0</v>
      </c>
      <c r="AD29" s="47" t="s">
        <v>339</v>
      </c>
    </row>
    <row r="30" spans="1:30" ht="16.5" customHeight="1">
      <c r="A30" s="10" t="s">
        <v>340</v>
      </c>
      <c r="B30" s="18">
        <v>41</v>
      </c>
      <c r="C30" s="26">
        <v>37</v>
      </c>
      <c r="D30" s="26">
        <v>4</v>
      </c>
      <c r="E30" s="26">
        <v>11</v>
      </c>
      <c r="F30" s="26">
        <v>7</v>
      </c>
      <c r="G30" s="26">
        <v>4</v>
      </c>
      <c r="H30" s="26">
        <v>14</v>
      </c>
      <c r="I30" s="26">
        <v>14</v>
      </c>
      <c r="J30" s="28">
        <v>0</v>
      </c>
      <c r="K30" s="28">
        <v>0</v>
      </c>
      <c r="L30" s="28">
        <v>0</v>
      </c>
      <c r="M30" s="22">
        <v>0</v>
      </c>
      <c r="N30" s="18">
        <v>33664</v>
      </c>
      <c r="O30" s="28">
        <v>0</v>
      </c>
      <c r="P30" s="26">
        <v>11</v>
      </c>
      <c r="Q30" s="26">
        <v>1544</v>
      </c>
      <c r="R30" s="28">
        <v>0</v>
      </c>
      <c r="S30" s="28">
        <v>0</v>
      </c>
      <c r="T30" s="26">
        <v>14684</v>
      </c>
      <c r="U30" s="28">
        <v>0</v>
      </c>
      <c r="V30" s="28">
        <v>0</v>
      </c>
      <c r="W30" s="28">
        <v>0</v>
      </c>
      <c r="X30" s="28">
        <v>0</v>
      </c>
      <c r="Y30" s="22">
        <v>0</v>
      </c>
      <c r="Z30" s="18">
        <v>1925</v>
      </c>
      <c r="AA30" s="26">
        <v>153</v>
      </c>
      <c r="AB30" s="26">
        <v>526</v>
      </c>
      <c r="AC30" s="22">
        <v>0</v>
      </c>
      <c r="AD30" s="47" t="s">
        <v>340</v>
      </c>
    </row>
    <row r="31" spans="1:30" ht="16.5" customHeight="1">
      <c r="A31" s="23" t="s">
        <v>341</v>
      </c>
      <c r="B31" s="18">
        <v>42</v>
      </c>
      <c r="C31" s="26">
        <v>38</v>
      </c>
      <c r="D31" s="26">
        <v>4</v>
      </c>
      <c r="E31" s="26">
        <v>11</v>
      </c>
      <c r="F31" s="26">
        <v>7</v>
      </c>
      <c r="G31" s="26">
        <v>4</v>
      </c>
      <c r="H31" s="26">
        <v>15</v>
      </c>
      <c r="I31" s="26">
        <v>14</v>
      </c>
      <c r="J31" s="26">
        <v>1</v>
      </c>
      <c r="K31" s="28">
        <v>0</v>
      </c>
      <c r="L31" s="28">
        <v>0</v>
      </c>
      <c r="M31" s="22">
        <v>0</v>
      </c>
      <c r="N31" s="18">
        <v>34424</v>
      </c>
      <c r="O31" s="28">
        <v>0</v>
      </c>
      <c r="P31" s="26">
        <v>9</v>
      </c>
      <c r="Q31" s="26">
        <v>1479</v>
      </c>
      <c r="R31" s="28">
        <v>0</v>
      </c>
      <c r="S31" s="28">
        <v>0</v>
      </c>
      <c r="T31" s="26">
        <v>14247</v>
      </c>
      <c r="U31" s="28">
        <v>0</v>
      </c>
      <c r="V31" s="28">
        <v>0</v>
      </c>
      <c r="W31" s="28">
        <v>0</v>
      </c>
      <c r="X31" s="28">
        <v>0</v>
      </c>
      <c r="Y31" s="22">
        <v>0</v>
      </c>
      <c r="Z31" s="18">
        <v>1982</v>
      </c>
      <c r="AA31" s="26">
        <v>140</v>
      </c>
      <c r="AB31" s="26">
        <v>552</v>
      </c>
      <c r="AC31" s="22">
        <v>0</v>
      </c>
      <c r="AD31" s="47" t="s">
        <v>341</v>
      </c>
    </row>
    <row r="32" spans="1:30" ht="16.5" customHeight="1">
      <c r="A32" s="23" t="s">
        <v>342</v>
      </c>
      <c r="B32" s="18">
        <v>42</v>
      </c>
      <c r="C32" s="26">
        <v>38</v>
      </c>
      <c r="D32" s="26">
        <v>4</v>
      </c>
      <c r="E32" s="26">
        <v>8</v>
      </c>
      <c r="F32" s="26">
        <v>6</v>
      </c>
      <c r="G32" s="26">
        <v>2</v>
      </c>
      <c r="H32" s="26">
        <v>15</v>
      </c>
      <c r="I32" s="26">
        <v>14</v>
      </c>
      <c r="J32" s="26">
        <v>1</v>
      </c>
      <c r="K32" s="28">
        <v>0</v>
      </c>
      <c r="L32" s="28">
        <v>0</v>
      </c>
      <c r="M32" s="22">
        <v>0</v>
      </c>
      <c r="N32" s="18">
        <v>35250</v>
      </c>
      <c r="O32" s="28">
        <v>0</v>
      </c>
      <c r="P32" s="26">
        <v>8</v>
      </c>
      <c r="Q32" s="26">
        <v>1298</v>
      </c>
      <c r="R32" s="28">
        <v>0</v>
      </c>
      <c r="S32" s="28">
        <v>0</v>
      </c>
      <c r="T32" s="26">
        <v>13733</v>
      </c>
      <c r="U32" s="28">
        <v>0</v>
      </c>
      <c r="V32" s="28">
        <v>0</v>
      </c>
      <c r="W32" s="28">
        <v>0</v>
      </c>
      <c r="X32" s="28">
        <v>0</v>
      </c>
      <c r="Y32" s="22">
        <v>0</v>
      </c>
      <c r="Z32" s="18">
        <v>2022</v>
      </c>
      <c r="AA32" s="26">
        <v>132</v>
      </c>
      <c r="AB32" s="26">
        <v>560</v>
      </c>
      <c r="AC32" s="22">
        <v>0</v>
      </c>
      <c r="AD32" s="47" t="s">
        <v>342</v>
      </c>
    </row>
    <row r="33" spans="1:30" ht="16.5" customHeight="1">
      <c r="A33" s="23" t="s">
        <v>343</v>
      </c>
      <c r="B33" s="18">
        <v>43</v>
      </c>
      <c r="C33" s="26">
        <v>39</v>
      </c>
      <c r="D33" s="26">
        <v>4</v>
      </c>
      <c r="E33" s="26">
        <v>7</v>
      </c>
      <c r="F33" s="26">
        <v>6</v>
      </c>
      <c r="G33" s="26">
        <v>1</v>
      </c>
      <c r="H33" s="26">
        <v>15</v>
      </c>
      <c r="I33" s="26">
        <v>14</v>
      </c>
      <c r="J33" s="26">
        <v>1</v>
      </c>
      <c r="K33" s="28">
        <v>0</v>
      </c>
      <c r="L33" s="28">
        <v>0</v>
      </c>
      <c r="M33" s="22">
        <v>0</v>
      </c>
      <c r="N33" s="18">
        <v>35765</v>
      </c>
      <c r="O33" s="28">
        <v>0</v>
      </c>
      <c r="P33" s="26">
        <v>8</v>
      </c>
      <c r="Q33" s="26">
        <v>1144</v>
      </c>
      <c r="R33" s="28">
        <v>0</v>
      </c>
      <c r="S33" s="28">
        <v>0</v>
      </c>
      <c r="T33" s="26">
        <v>12697</v>
      </c>
      <c r="U33" s="28">
        <v>0</v>
      </c>
      <c r="V33" s="26">
        <v>25</v>
      </c>
      <c r="W33" s="28">
        <v>0</v>
      </c>
      <c r="X33" s="28">
        <v>0</v>
      </c>
      <c r="Y33" s="22">
        <v>0</v>
      </c>
      <c r="Z33" s="18">
        <v>2079</v>
      </c>
      <c r="AA33" s="26">
        <v>133</v>
      </c>
      <c r="AB33" s="26">
        <v>540</v>
      </c>
      <c r="AC33" s="22">
        <v>0</v>
      </c>
      <c r="AD33" s="47" t="s">
        <v>343</v>
      </c>
    </row>
    <row r="34" spans="1:30" ht="16.5" customHeight="1">
      <c r="A34" s="23" t="s">
        <v>344</v>
      </c>
      <c r="B34" s="18">
        <v>43</v>
      </c>
      <c r="C34" s="26">
        <v>39</v>
      </c>
      <c r="D34" s="26">
        <v>4</v>
      </c>
      <c r="E34" s="26">
        <v>7</v>
      </c>
      <c r="F34" s="26">
        <v>6</v>
      </c>
      <c r="G34" s="26">
        <v>1</v>
      </c>
      <c r="H34" s="26">
        <v>15</v>
      </c>
      <c r="I34" s="26">
        <v>14</v>
      </c>
      <c r="J34" s="26">
        <v>1</v>
      </c>
      <c r="K34" s="26">
        <v>1</v>
      </c>
      <c r="L34" s="26">
        <v>1</v>
      </c>
      <c r="M34" s="22">
        <v>0</v>
      </c>
      <c r="N34" s="18">
        <v>35807</v>
      </c>
      <c r="O34" s="28">
        <v>0</v>
      </c>
      <c r="P34" s="26">
        <v>8</v>
      </c>
      <c r="Q34" s="26">
        <v>999</v>
      </c>
      <c r="R34" s="28">
        <v>0</v>
      </c>
      <c r="S34" s="28">
        <v>0</v>
      </c>
      <c r="T34" s="26">
        <v>11933</v>
      </c>
      <c r="U34" s="28">
        <v>0</v>
      </c>
      <c r="V34" s="26">
        <v>103</v>
      </c>
      <c r="W34" s="26">
        <v>43</v>
      </c>
      <c r="X34" s="28">
        <v>0</v>
      </c>
      <c r="Y34" s="22">
        <v>0</v>
      </c>
      <c r="Z34" s="18">
        <v>2106</v>
      </c>
      <c r="AA34" s="26">
        <v>125</v>
      </c>
      <c r="AB34" s="26">
        <v>520</v>
      </c>
      <c r="AC34" s="22">
        <v>0</v>
      </c>
      <c r="AD34" s="47" t="s">
        <v>344</v>
      </c>
    </row>
    <row r="35" spans="1:30" ht="16.5" customHeight="1">
      <c r="A35" s="23" t="s">
        <v>345</v>
      </c>
      <c r="B35" s="18">
        <v>43</v>
      </c>
      <c r="C35" s="26">
        <v>39</v>
      </c>
      <c r="D35" s="26">
        <v>4</v>
      </c>
      <c r="E35" s="26">
        <v>7</v>
      </c>
      <c r="F35" s="26">
        <v>6</v>
      </c>
      <c r="G35" s="26">
        <v>1</v>
      </c>
      <c r="H35" s="26">
        <v>15</v>
      </c>
      <c r="I35" s="26">
        <v>14</v>
      </c>
      <c r="J35" s="26">
        <v>1</v>
      </c>
      <c r="K35" s="26">
        <v>1</v>
      </c>
      <c r="L35" s="26">
        <v>1</v>
      </c>
      <c r="M35" s="22">
        <v>0</v>
      </c>
      <c r="N35" s="18">
        <v>35949</v>
      </c>
      <c r="O35" s="28">
        <v>0</v>
      </c>
      <c r="P35" s="26">
        <v>5</v>
      </c>
      <c r="Q35" s="26">
        <v>878</v>
      </c>
      <c r="R35" s="28">
        <v>0</v>
      </c>
      <c r="S35" s="28">
        <v>0</v>
      </c>
      <c r="T35" s="26">
        <v>11880</v>
      </c>
      <c r="U35" s="28">
        <v>0</v>
      </c>
      <c r="V35" s="26">
        <v>150</v>
      </c>
      <c r="W35" s="26">
        <v>83</v>
      </c>
      <c r="X35" s="28">
        <v>0</v>
      </c>
      <c r="Y35" s="22">
        <v>0</v>
      </c>
      <c r="Z35" s="18">
        <v>2127</v>
      </c>
      <c r="AA35" s="26">
        <v>123</v>
      </c>
      <c r="AB35" s="26">
        <v>516</v>
      </c>
      <c r="AC35" s="22">
        <v>0</v>
      </c>
      <c r="AD35" s="47" t="s">
        <v>345</v>
      </c>
    </row>
    <row r="36" spans="1:30" ht="16.5" customHeight="1">
      <c r="A36" s="23" t="s">
        <v>346</v>
      </c>
      <c r="B36" s="18">
        <v>43</v>
      </c>
      <c r="C36" s="26">
        <v>39</v>
      </c>
      <c r="D36" s="26">
        <v>4</v>
      </c>
      <c r="E36" s="26">
        <v>6</v>
      </c>
      <c r="F36" s="26">
        <v>6</v>
      </c>
      <c r="G36" s="28">
        <v>0</v>
      </c>
      <c r="H36" s="26">
        <v>15</v>
      </c>
      <c r="I36" s="26">
        <v>14</v>
      </c>
      <c r="J36" s="26">
        <v>1</v>
      </c>
      <c r="K36" s="26">
        <v>1</v>
      </c>
      <c r="L36" s="26">
        <v>1</v>
      </c>
      <c r="M36" s="22">
        <v>0</v>
      </c>
      <c r="N36" s="18">
        <v>35967</v>
      </c>
      <c r="O36" s="28">
        <v>0</v>
      </c>
      <c r="P36" s="26">
        <v>4</v>
      </c>
      <c r="Q36" s="26">
        <v>755</v>
      </c>
      <c r="R36" s="28">
        <v>0</v>
      </c>
      <c r="S36" s="28">
        <v>0</v>
      </c>
      <c r="T36" s="26">
        <v>12277</v>
      </c>
      <c r="U36" s="28">
        <v>0</v>
      </c>
      <c r="V36" s="26">
        <v>169</v>
      </c>
      <c r="W36" s="26">
        <v>128</v>
      </c>
      <c r="X36" s="28">
        <v>0</v>
      </c>
      <c r="Y36" s="22">
        <v>0</v>
      </c>
      <c r="Z36" s="18">
        <v>2133</v>
      </c>
      <c r="AA36" s="26">
        <v>118</v>
      </c>
      <c r="AB36" s="26">
        <v>541</v>
      </c>
      <c r="AC36" s="22">
        <v>0</v>
      </c>
      <c r="AD36" s="47" t="s">
        <v>346</v>
      </c>
    </row>
    <row r="37" spans="1:30" ht="16.5" customHeight="1">
      <c r="A37" s="23" t="s">
        <v>347</v>
      </c>
      <c r="B37" s="18">
        <v>43</v>
      </c>
      <c r="C37" s="26">
        <v>39</v>
      </c>
      <c r="D37" s="26">
        <v>4</v>
      </c>
      <c r="E37" s="26">
        <v>6</v>
      </c>
      <c r="F37" s="26">
        <v>6</v>
      </c>
      <c r="G37" s="28">
        <v>0</v>
      </c>
      <c r="H37" s="26">
        <v>15</v>
      </c>
      <c r="I37" s="26">
        <v>14</v>
      </c>
      <c r="J37" s="26">
        <v>1</v>
      </c>
      <c r="K37" s="26">
        <v>1</v>
      </c>
      <c r="L37" s="26">
        <v>1</v>
      </c>
      <c r="M37" s="22">
        <v>0</v>
      </c>
      <c r="N37" s="18">
        <v>35552</v>
      </c>
      <c r="O37" s="28">
        <v>0</v>
      </c>
      <c r="P37" s="26">
        <v>4</v>
      </c>
      <c r="Q37" s="26">
        <v>662</v>
      </c>
      <c r="R37" s="28">
        <v>0</v>
      </c>
      <c r="S37" s="28">
        <v>0</v>
      </c>
      <c r="T37" s="26">
        <v>12038</v>
      </c>
      <c r="U37" s="28">
        <v>0</v>
      </c>
      <c r="V37" s="26">
        <v>139</v>
      </c>
      <c r="W37" s="26">
        <v>166</v>
      </c>
      <c r="X37" s="28">
        <v>0</v>
      </c>
      <c r="Y37" s="22">
        <v>0</v>
      </c>
      <c r="Z37" s="18">
        <v>2120</v>
      </c>
      <c r="AA37" s="26">
        <v>113</v>
      </c>
      <c r="AB37" s="26">
        <v>537</v>
      </c>
      <c r="AC37" s="22">
        <v>0</v>
      </c>
      <c r="AD37" s="47" t="s">
        <v>347</v>
      </c>
    </row>
    <row r="38" spans="1:30" ht="16.5" customHeight="1">
      <c r="A38" s="23" t="s">
        <v>348</v>
      </c>
      <c r="B38" s="18">
        <v>43</v>
      </c>
      <c r="C38" s="26">
        <v>39</v>
      </c>
      <c r="D38" s="26">
        <v>4</v>
      </c>
      <c r="E38" s="26">
        <v>6</v>
      </c>
      <c r="F38" s="26">
        <v>6</v>
      </c>
      <c r="G38" s="28">
        <v>0</v>
      </c>
      <c r="H38" s="26">
        <v>15</v>
      </c>
      <c r="I38" s="26">
        <v>14</v>
      </c>
      <c r="J38" s="26">
        <v>1</v>
      </c>
      <c r="K38" s="26">
        <v>1</v>
      </c>
      <c r="L38" s="26">
        <v>1</v>
      </c>
      <c r="M38" s="22">
        <v>0</v>
      </c>
      <c r="N38" s="18">
        <v>34470</v>
      </c>
      <c r="O38" s="28">
        <v>0</v>
      </c>
      <c r="P38" s="26">
        <v>6</v>
      </c>
      <c r="Q38" s="26">
        <v>570</v>
      </c>
      <c r="R38" s="28">
        <v>0</v>
      </c>
      <c r="S38" s="28">
        <v>0</v>
      </c>
      <c r="T38" s="26">
        <v>10941</v>
      </c>
      <c r="U38" s="28">
        <v>0</v>
      </c>
      <c r="V38" s="26">
        <v>137</v>
      </c>
      <c r="W38" s="26">
        <v>163</v>
      </c>
      <c r="X38" s="28">
        <v>0</v>
      </c>
      <c r="Y38" s="22">
        <v>0</v>
      </c>
      <c r="Z38" s="18">
        <v>2099</v>
      </c>
      <c r="AA38" s="26">
        <v>113</v>
      </c>
      <c r="AB38" s="26">
        <v>536</v>
      </c>
      <c r="AC38" s="22">
        <v>0</v>
      </c>
      <c r="AD38" s="47" t="s">
        <v>348</v>
      </c>
    </row>
    <row r="39" spans="1:30" ht="16.5" customHeight="1">
      <c r="A39" s="23" t="s">
        <v>349</v>
      </c>
      <c r="B39" s="18">
        <v>42</v>
      </c>
      <c r="C39" s="26">
        <v>39</v>
      </c>
      <c r="D39" s="26">
        <v>3</v>
      </c>
      <c r="E39" s="26">
        <v>6</v>
      </c>
      <c r="F39" s="26">
        <v>6</v>
      </c>
      <c r="G39" s="28">
        <v>0</v>
      </c>
      <c r="H39" s="26">
        <v>15</v>
      </c>
      <c r="I39" s="26">
        <v>14</v>
      </c>
      <c r="J39" s="26">
        <v>1</v>
      </c>
      <c r="K39" s="26">
        <v>1</v>
      </c>
      <c r="L39" s="26">
        <v>1</v>
      </c>
      <c r="M39" s="22">
        <v>0</v>
      </c>
      <c r="N39" s="18">
        <v>34383</v>
      </c>
      <c r="O39" s="28">
        <v>0</v>
      </c>
      <c r="P39" s="26">
        <v>8</v>
      </c>
      <c r="Q39" s="26">
        <v>611</v>
      </c>
      <c r="R39" s="28">
        <v>0</v>
      </c>
      <c r="S39" s="28">
        <v>0</v>
      </c>
      <c r="T39" s="26">
        <v>11546</v>
      </c>
      <c r="U39" s="28">
        <v>0</v>
      </c>
      <c r="V39" s="26">
        <v>158</v>
      </c>
      <c r="W39" s="26">
        <v>163</v>
      </c>
      <c r="X39" s="28">
        <v>0</v>
      </c>
      <c r="Y39" s="22">
        <v>0</v>
      </c>
      <c r="Z39" s="18">
        <v>2060</v>
      </c>
      <c r="AA39" s="26">
        <v>106</v>
      </c>
      <c r="AB39" s="26">
        <v>559</v>
      </c>
      <c r="AC39" s="22">
        <v>0</v>
      </c>
      <c r="AD39" s="47" t="s">
        <v>349</v>
      </c>
    </row>
    <row r="40" spans="1:30" ht="16.5" customHeight="1">
      <c r="A40" s="23" t="s">
        <v>350</v>
      </c>
      <c r="B40" s="18">
        <v>43</v>
      </c>
      <c r="C40" s="26">
        <v>40</v>
      </c>
      <c r="D40" s="26">
        <v>3</v>
      </c>
      <c r="E40" s="26">
        <v>5</v>
      </c>
      <c r="F40" s="26">
        <v>5</v>
      </c>
      <c r="G40" s="28">
        <v>0</v>
      </c>
      <c r="H40" s="26">
        <v>15</v>
      </c>
      <c r="I40" s="26">
        <v>14</v>
      </c>
      <c r="J40" s="26">
        <v>1</v>
      </c>
      <c r="K40" s="26">
        <v>1</v>
      </c>
      <c r="L40" s="26">
        <v>1</v>
      </c>
      <c r="M40" s="22">
        <v>0</v>
      </c>
      <c r="N40" s="18">
        <v>34865</v>
      </c>
      <c r="O40" s="28">
        <v>0</v>
      </c>
      <c r="P40" s="26">
        <v>10</v>
      </c>
      <c r="Q40" s="26">
        <v>614</v>
      </c>
      <c r="R40" s="28">
        <v>0</v>
      </c>
      <c r="S40" s="28">
        <v>0</v>
      </c>
      <c r="T40" s="26">
        <v>12118</v>
      </c>
      <c r="U40" s="28">
        <v>0</v>
      </c>
      <c r="V40" s="26">
        <v>163</v>
      </c>
      <c r="W40" s="26">
        <v>154</v>
      </c>
      <c r="X40" s="28">
        <v>0</v>
      </c>
      <c r="Y40" s="22">
        <v>0</v>
      </c>
      <c r="Z40" s="18">
        <v>2086</v>
      </c>
      <c r="AA40" s="26">
        <v>100</v>
      </c>
      <c r="AB40" s="26">
        <v>550</v>
      </c>
      <c r="AC40" s="22">
        <v>0</v>
      </c>
      <c r="AD40" s="47" t="s">
        <v>350</v>
      </c>
    </row>
    <row r="41" spans="1:30" ht="16.5" customHeight="1">
      <c r="A41" s="23" t="s">
        <v>351</v>
      </c>
      <c r="B41" s="18">
        <v>43</v>
      </c>
      <c r="C41" s="26">
        <v>40</v>
      </c>
      <c r="D41" s="26">
        <v>3</v>
      </c>
      <c r="E41" s="26">
        <v>5</v>
      </c>
      <c r="F41" s="26">
        <v>5</v>
      </c>
      <c r="G41" s="28">
        <v>0</v>
      </c>
      <c r="H41" s="26">
        <v>15</v>
      </c>
      <c r="I41" s="26">
        <v>14</v>
      </c>
      <c r="J41" s="26">
        <v>1</v>
      </c>
      <c r="K41" s="26">
        <v>1</v>
      </c>
      <c r="L41" s="26">
        <v>1</v>
      </c>
      <c r="M41" s="22">
        <v>0</v>
      </c>
      <c r="N41" s="18">
        <v>35904</v>
      </c>
      <c r="O41" s="28">
        <v>0</v>
      </c>
      <c r="P41" s="26">
        <v>8</v>
      </c>
      <c r="Q41" s="26">
        <v>603</v>
      </c>
      <c r="R41" s="28">
        <v>0</v>
      </c>
      <c r="S41" s="28">
        <v>0</v>
      </c>
      <c r="T41" s="26">
        <v>13271</v>
      </c>
      <c r="U41" s="28">
        <v>0</v>
      </c>
      <c r="V41" s="26">
        <v>167</v>
      </c>
      <c r="W41" s="26">
        <v>149</v>
      </c>
      <c r="X41" s="28">
        <v>0</v>
      </c>
      <c r="Y41" s="22">
        <v>0</v>
      </c>
      <c r="Z41" s="18">
        <v>2110</v>
      </c>
      <c r="AA41" s="26">
        <v>99</v>
      </c>
      <c r="AB41" s="26">
        <v>580</v>
      </c>
      <c r="AC41" s="22">
        <v>0</v>
      </c>
      <c r="AD41" s="47" t="s">
        <v>351</v>
      </c>
    </row>
    <row r="42" spans="1:30" ht="16.5" customHeight="1">
      <c r="A42" s="23" t="s">
        <v>352</v>
      </c>
      <c r="B42" s="18">
        <v>43</v>
      </c>
      <c r="C42" s="26">
        <v>40</v>
      </c>
      <c r="D42" s="26">
        <v>3</v>
      </c>
      <c r="E42" s="26">
        <v>5</v>
      </c>
      <c r="F42" s="26">
        <v>5</v>
      </c>
      <c r="G42" s="28">
        <v>0</v>
      </c>
      <c r="H42" s="26">
        <v>15</v>
      </c>
      <c r="I42" s="26">
        <v>14</v>
      </c>
      <c r="J42" s="26">
        <v>1</v>
      </c>
      <c r="K42" s="26">
        <v>1</v>
      </c>
      <c r="L42" s="26">
        <v>1</v>
      </c>
      <c r="M42" s="22">
        <v>0</v>
      </c>
      <c r="N42" s="18">
        <v>35928</v>
      </c>
      <c r="O42" s="28">
        <v>0</v>
      </c>
      <c r="P42" s="26">
        <v>5</v>
      </c>
      <c r="Q42" s="26">
        <v>641</v>
      </c>
      <c r="R42" s="28">
        <v>0</v>
      </c>
      <c r="S42" s="28">
        <v>0</v>
      </c>
      <c r="T42" s="26">
        <v>12925</v>
      </c>
      <c r="U42" s="28">
        <v>0</v>
      </c>
      <c r="V42" s="26">
        <v>162</v>
      </c>
      <c r="W42" s="26">
        <v>152</v>
      </c>
      <c r="X42" s="28">
        <v>0</v>
      </c>
      <c r="Y42" s="22">
        <v>0</v>
      </c>
      <c r="Z42" s="18">
        <v>2108</v>
      </c>
      <c r="AA42" s="26">
        <v>98</v>
      </c>
      <c r="AB42" s="26">
        <v>579</v>
      </c>
      <c r="AC42" s="22">
        <v>0</v>
      </c>
      <c r="AD42" s="47" t="s">
        <v>352</v>
      </c>
    </row>
    <row r="43" spans="1:30" ht="16.5" customHeight="1">
      <c r="A43" s="23" t="s">
        <v>353</v>
      </c>
      <c r="B43" s="18">
        <v>43</v>
      </c>
      <c r="C43" s="26">
        <v>40</v>
      </c>
      <c r="D43" s="26">
        <v>3</v>
      </c>
      <c r="E43" s="26">
        <v>5</v>
      </c>
      <c r="F43" s="26">
        <v>5</v>
      </c>
      <c r="G43" s="28">
        <v>0</v>
      </c>
      <c r="H43" s="26">
        <v>15</v>
      </c>
      <c r="I43" s="26">
        <v>14</v>
      </c>
      <c r="J43" s="26">
        <v>1</v>
      </c>
      <c r="K43" s="26">
        <v>1</v>
      </c>
      <c r="L43" s="26">
        <v>1</v>
      </c>
      <c r="M43" s="22">
        <v>0</v>
      </c>
      <c r="N43" s="18">
        <v>36370</v>
      </c>
      <c r="O43" s="28">
        <v>0</v>
      </c>
      <c r="P43" s="26">
        <v>4</v>
      </c>
      <c r="Q43" s="26">
        <v>569</v>
      </c>
      <c r="R43" s="28">
        <v>0</v>
      </c>
      <c r="S43" s="28">
        <v>0</v>
      </c>
      <c r="T43" s="26">
        <v>13582</v>
      </c>
      <c r="U43" s="28">
        <v>0</v>
      </c>
      <c r="V43" s="26">
        <v>167</v>
      </c>
      <c r="W43" s="26">
        <v>154</v>
      </c>
      <c r="X43" s="28">
        <v>0</v>
      </c>
      <c r="Y43" s="22">
        <v>0</v>
      </c>
      <c r="Z43" s="18">
        <v>2116</v>
      </c>
      <c r="AA43" s="26">
        <v>98</v>
      </c>
      <c r="AB43" s="26">
        <v>609</v>
      </c>
      <c r="AC43" s="22">
        <v>0</v>
      </c>
      <c r="AD43" s="47" t="s">
        <v>353</v>
      </c>
    </row>
    <row r="44" spans="1:30" ht="16.5" customHeight="1">
      <c r="A44" s="23" t="s">
        <v>354</v>
      </c>
      <c r="B44" s="18">
        <v>44</v>
      </c>
      <c r="C44" s="26">
        <v>41</v>
      </c>
      <c r="D44" s="26">
        <v>3</v>
      </c>
      <c r="E44" s="26">
        <v>5</v>
      </c>
      <c r="F44" s="26">
        <v>5</v>
      </c>
      <c r="G44" s="28">
        <v>0</v>
      </c>
      <c r="H44" s="26">
        <v>15</v>
      </c>
      <c r="I44" s="26">
        <v>14</v>
      </c>
      <c r="J44" s="26">
        <v>1</v>
      </c>
      <c r="K44" s="26">
        <v>1</v>
      </c>
      <c r="L44" s="26">
        <v>1</v>
      </c>
      <c r="M44" s="22">
        <v>0</v>
      </c>
      <c r="N44" s="18">
        <v>37192</v>
      </c>
      <c r="O44" s="28">
        <v>0</v>
      </c>
      <c r="P44" s="26">
        <v>4</v>
      </c>
      <c r="Q44" s="26">
        <v>599</v>
      </c>
      <c r="R44" s="28">
        <v>0</v>
      </c>
      <c r="S44" s="28">
        <v>0</v>
      </c>
      <c r="T44" s="26">
        <v>14759</v>
      </c>
      <c r="U44" s="28">
        <v>0</v>
      </c>
      <c r="V44" s="26">
        <v>168</v>
      </c>
      <c r="W44" s="26">
        <v>156</v>
      </c>
      <c r="X44" s="28">
        <v>0</v>
      </c>
      <c r="Y44" s="22">
        <v>0</v>
      </c>
      <c r="Z44" s="18">
        <v>2137</v>
      </c>
      <c r="AA44" s="26">
        <v>93</v>
      </c>
      <c r="AB44" s="26">
        <v>657</v>
      </c>
      <c r="AC44" s="22">
        <v>0</v>
      </c>
      <c r="AD44" s="47" t="s">
        <v>354</v>
      </c>
    </row>
    <row r="45" spans="1:30" ht="16.5" customHeight="1">
      <c r="A45" s="6" t="s">
        <v>24</v>
      </c>
      <c r="B45" s="18">
        <v>44</v>
      </c>
      <c r="C45" s="26">
        <v>41</v>
      </c>
      <c r="D45" s="26">
        <v>3</v>
      </c>
      <c r="E45" s="26">
        <v>5</v>
      </c>
      <c r="F45" s="26">
        <v>5</v>
      </c>
      <c r="G45" s="28">
        <v>0</v>
      </c>
      <c r="H45" s="26">
        <v>15</v>
      </c>
      <c r="I45" s="26">
        <v>14</v>
      </c>
      <c r="J45" s="26">
        <v>1</v>
      </c>
      <c r="K45" s="26">
        <v>1</v>
      </c>
      <c r="L45" s="26">
        <v>1</v>
      </c>
      <c r="M45" s="22">
        <v>0</v>
      </c>
      <c r="N45" s="18">
        <v>38001</v>
      </c>
      <c r="O45" s="28">
        <v>0</v>
      </c>
      <c r="P45" s="26">
        <v>3</v>
      </c>
      <c r="Q45" s="26">
        <v>614</v>
      </c>
      <c r="R45" s="28">
        <v>0</v>
      </c>
      <c r="S45" s="28">
        <v>0</v>
      </c>
      <c r="T45" s="26">
        <v>15981</v>
      </c>
      <c r="U45" s="28">
        <v>0</v>
      </c>
      <c r="V45" s="26">
        <v>169</v>
      </c>
      <c r="W45" s="26">
        <v>161</v>
      </c>
      <c r="X45" s="28">
        <v>0</v>
      </c>
      <c r="Y45" s="22">
        <v>0</v>
      </c>
      <c r="Z45" s="18">
        <v>2170</v>
      </c>
      <c r="AA45" s="26">
        <v>85</v>
      </c>
      <c r="AB45" s="26">
        <v>694</v>
      </c>
      <c r="AC45" s="22">
        <v>0</v>
      </c>
      <c r="AD45" s="7" t="s">
        <v>24</v>
      </c>
    </row>
    <row r="46" spans="1:30" ht="16.5" customHeight="1">
      <c r="A46" s="24" t="s">
        <v>25</v>
      </c>
      <c r="B46" s="18">
        <v>44</v>
      </c>
      <c r="C46" s="26">
        <v>41</v>
      </c>
      <c r="D46" s="26">
        <v>3</v>
      </c>
      <c r="E46" s="26">
        <v>5</v>
      </c>
      <c r="F46" s="26">
        <v>5</v>
      </c>
      <c r="G46" s="28">
        <v>0</v>
      </c>
      <c r="H46" s="26">
        <v>15</v>
      </c>
      <c r="I46" s="26">
        <v>14</v>
      </c>
      <c r="J46" s="26">
        <v>1</v>
      </c>
      <c r="K46" s="26">
        <v>1</v>
      </c>
      <c r="L46" s="26">
        <v>1</v>
      </c>
      <c r="M46" s="22">
        <v>0</v>
      </c>
      <c r="N46" s="18">
        <v>38263</v>
      </c>
      <c r="O46" s="28">
        <v>0</v>
      </c>
      <c r="P46" s="26">
        <v>1</v>
      </c>
      <c r="Q46" s="26">
        <v>620</v>
      </c>
      <c r="R46" s="28">
        <v>0</v>
      </c>
      <c r="S46" s="28">
        <v>0</v>
      </c>
      <c r="T46" s="26">
        <v>16827</v>
      </c>
      <c r="U46" s="28">
        <v>0</v>
      </c>
      <c r="V46" s="26">
        <v>168</v>
      </c>
      <c r="W46" s="26">
        <v>155</v>
      </c>
      <c r="X46" s="28">
        <v>0</v>
      </c>
      <c r="Y46" s="22">
        <v>0</v>
      </c>
      <c r="Z46" s="18">
        <v>2202</v>
      </c>
      <c r="AA46" s="26">
        <v>89</v>
      </c>
      <c r="AB46" s="26">
        <v>727</v>
      </c>
      <c r="AC46" s="22">
        <v>0</v>
      </c>
      <c r="AD46" s="78" t="s">
        <v>25</v>
      </c>
    </row>
    <row r="47" spans="1:30" ht="16.5" customHeight="1">
      <c r="A47" s="24" t="s">
        <v>26</v>
      </c>
      <c r="B47" s="18">
        <v>44</v>
      </c>
      <c r="C47" s="26">
        <v>41</v>
      </c>
      <c r="D47" s="26">
        <v>3</v>
      </c>
      <c r="E47" s="26">
        <v>5</v>
      </c>
      <c r="F47" s="26">
        <v>5</v>
      </c>
      <c r="G47" s="28">
        <v>0</v>
      </c>
      <c r="H47" s="26">
        <v>15</v>
      </c>
      <c r="I47" s="26">
        <v>14</v>
      </c>
      <c r="J47" s="26">
        <v>1</v>
      </c>
      <c r="K47" s="26">
        <v>1</v>
      </c>
      <c r="L47" s="26">
        <v>1</v>
      </c>
      <c r="M47" s="22">
        <v>0</v>
      </c>
      <c r="N47" s="18">
        <v>37986</v>
      </c>
      <c r="O47" s="28">
        <v>0</v>
      </c>
      <c r="P47" s="28">
        <v>0</v>
      </c>
      <c r="Q47" s="26">
        <v>621</v>
      </c>
      <c r="R47" s="28">
        <v>0</v>
      </c>
      <c r="S47" s="28">
        <v>0</v>
      </c>
      <c r="T47" s="26">
        <v>16575</v>
      </c>
      <c r="U47" s="28">
        <v>0</v>
      </c>
      <c r="V47" s="26">
        <v>166</v>
      </c>
      <c r="W47" s="26">
        <v>159</v>
      </c>
      <c r="X47" s="28">
        <v>0</v>
      </c>
      <c r="Y47" s="22">
        <v>0</v>
      </c>
      <c r="Z47" s="18">
        <v>2214</v>
      </c>
      <c r="AA47" s="26">
        <v>86</v>
      </c>
      <c r="AB47" s="26">
        <v>752</v>
      </c>
      <c r="AC47" s="22">
        <v>0</v>
      </c>
      <c r="AD47" s="78" t="s">
        <v>26</v>
      </c>
    </row>
    <row r="48" spans="1:30" ht="16.5" customHeight="1">
      <c r="A48" s="24" t="s">
        <v>27</v>
      </c>
      <c r="B48" s="18">
        <v>44</v>
      </c>
      <c r="C48" s="26">
        <v>41</v>
      </c>
      <c r="D48" s="26">
        <v>3</v>
      </c>
      <c r="E48" s="26">
        <v>5</v>
      </c>
      <c r="F48" s="26">
        <v>5</v>
      </c>
      <c r="G48" s="28">
        <v>0</v>
      </c>
      <c r="H48" s="26">
        <v>14</v>
      </c>
      <c r="I48" s="26">
        <v>13</v>
      </c>
      <c r="J48" s="26">
        <v>1</v>
      </c>
      <c r="K48" s="26">
        <v>1</v>
      </c>
      <c r="L48" s="26">
        <v>1</v>
      </c>
      <c r="M48" s="22">
        <v>0</v>
      </c>
      <c r="N48" s="18">
        <v>37261</v>
      </c>
      <c r="O48" s="28">
        <v>0</v>
      </c>
      <c r="P48" s="28">
        <v>0</v>
      </c>
      <c r="Q48" s="26">
        <v>676</v>
      </c>
      <c r="R48" s="28">
        <v>0</v>
      </c>
      <c r="S48" s="28">
        <v>0</v>
      </c>
      <c r="T48" s="26">
        <v>16117</v>
      </c>
      <c r="U48" s="28">
        <v>0</v>
      </c>
      <c r="V48" s="26">
        <v>204</v>
      </c>
      <c r="W48" s="26">
        <v>167</v>
      </c>
      <c r="X48" s="28">
        <v>0</v>
      </c>
      <c r="Y48" s="22">
        <v>0</v>
      </c>
      <c r="Z48" s="18">
        <v>2195</v>
      </c>
      <c r="AA48" s="26">
        <v>93</v>
      </c>
      <c r="AB48" s="26">
        <v>735</v>
      </c>
      <c r="AC48" s="22">
        <v>0</v>
      </c>
      <c r="AD48" s="78" t="s">
        <v>27</v>
      </c>
    </row>
    <row r="49" spans="1:30" ht="16.5" customHeight="1">
      <c r="A49" s="24" t="s">
        <v>28</v>
      </c>
      <c r="B49" s="18">
        <v>41</v>
      </c>
      <c r="C49" s="26">
        <v>41</v>
      </c>
      <c r="D49" s="27">
        <v>0</v>
      </c>
      <c r="E49" s="26">
        <v>5</v>
      </c>
      <c r="F49" s="26">
        <v>5</v>
      </c>
      <c r="G49" s="28">
        <v>0</v>
      </c>
      <c r="H49" s="26">
        <v>14</v>
      </c>
      <c r="I49" s="26">
        <v>13</v>
      </c>
      <c r="J49" s="26">
        <v>1</v>
      </c>
      <c r="K49" s="26">
        <v>1</v>
      </c>
      <c r="L49" s="26">
        <v>1</v>
      </c>
      <c r="M49" s="22">
        <v>0</v>
      </c>
      <c r="N49" s="18">
        <v>36237</v>
      </c>
      <c r="O49" s="28">
        <v>0</v>
      </c>
      <c r="P49" s="28">
        <v>0</v>
      </c>
      <c r="Q49" s="26">
        <v>695</v>
      </c>
      <c r="R49" s="28">
        <v>0</v>
      </c>
      <c r="S49" s="28">
        <v>0</v>
      </c>
      <c r="T49" s="26">
        <v>15688</v>
      </c>
      <c r="U49" s="28">
        <v>0</v>
      </c>
      <c r="V49" s="26">
        <v>258</v>
      </c>
      <c r="W49" s="26">
        <v>180</v>
      </c>
      <c r="X49" s="28">
        <v>0</v>
      </c>
      <c r="Y49" s="22">
        <v>0</v>
      </c>
      <c r="Z49" s="18">
        <v>2169</v>
      </c>
      <c r="AA49" s="26">
        <v>93</v>
      </c>
      <c r="AB49" s="26">
        <v>745</v>
      </c>
      <c r="AC49" s="22">
        <v>0</v>
      </c>
      <c r="AD49" s="78" t="s">
        <v>28</v>
      </c>
    </row>
    <row r="50" spans="1:30" ht="16.5" customHeight="1">
      <c r="A50" s="24" t="s">
        <v>29</v>
      </c>
      <c r="B50" s="18">
        <v>42</v>
      </c>
      <c r="C50" s="26">
        <v>42</v>
      </c>
      <c r="D50" s="27">
        <v>0</v>
      </c>
      <c r="E50" s="26">
        <v>5</v>
      </c>
      <c r="F50" s="26">
        <v>5</v>
      </c>
      <c r="G50" s="28">
        <v>0</v>
      </c>
      <c r="H50" s="26">
        <v>14</v>
      </c>
      <c r="I50" s="26">
        <v>13</v>
      </c>
      <c r="J50" s="26">
        <v>1</v>
      </c>
      <c r="K50" s="26">
        <v>1</v>
      </c>
      <c r="L50" s="26">
        <v>1</v>
      </c>
      <c r="M50" s="22">
        <v>0</v>
      </c>
      <c r="N50" s="18">
        <v>35319</v>
      </c>
      <c r="O50" s="28">
        <v>0</v>
      </c>
      <c r="P50" s="28">
        <v>0</v>
      </c>
      <c r="Q50" s="26">
        <v>650</v>
      </c>
      <c r="R50" s="28">
        <v>0</v>
      </c>
      <c r="S50" s="28">
        <v>0</v>
      </c>
      <c r="T50" s="26">
        <v>15682</v>
      </c>
      <c r="U50" s="28">
        <v>0</v>
      </c>
      <c r="V50" s="26">
        <v>319</v>
      </c>
      <c r="W50" s="26">
        <v>182</v>
      </c>
      <c r="X50" s="28">
        <v>0</v>
      </c>
      <c r="Y50" s="22">
        <v>0</v>
      </c>
      <c r="Z50" s="18">
        <v>2200</v>
      </c>
      <c r="AA50" s="26">
        <v>94</v>
      </c>
      <c r="AB50" s="26">
        <v>749</v>
      </c>
      <c r="AC50" s="22">
        <v>0</v>
      </c>
      <c r="AD50" s="78" t="s">
        <v>29</v>
      </c>
    </row>
    <row r="51" spans="1:30" ht="16.5" customHeight="1">
      <c r="A51" s="24" t="s">
        <v>30</v>
      </c>
      <c r="B51" s="18">
        <v>42</v>
      </c>
      <c r="C51" s="26">
        <v>42</v>
      </c>
      <c r="D51" s="27">
        <v>0</v>
      </c>
      <c r="E51" s="26">
        <v>5</v>
      </c>
      <c r="F51" s="26">
        <v>5</v>
      </c>
      <c r="G51" s="28">
        <v>0</v>
      </c>
      <c r="H51" s="26">
        <v>15</v>
      </c>
      <c r="I51" s="26">
        <v>14</v>
      </c>
      <c r="J51" s="26">
        <v>1</v>
      </c>
      <c r="K51" s="26">
        <v>1</v>
      </c>
      <c r="L51" s="26">
        <v>1</v>
      </c>
      <c r="M51" s="22">
        <v>0</v>
      </c>
      <c r="N51" s="18">
        <v>34869</v>
      </c>
      <c r="O51" s="28">
        <v>0</v>
      </c>
      <c r="P51" s="28">
        <v>0</v>
      </c>
      <c r="Q51" s="26">
        <v>642</v>
      </c>
      <c r="R51" s="28">
        <v>0</v>
      </c>
      <c r="S51" s="28">
        <v>0</v>
      </c>
      <c r="T51" s="26">
        <v>15636</v>
      </c>
      <c r="U51" s="28">
        <v>0</v>
      </c>
      <c r="V51" s="26">
        <v>356</v>
      </c>
      <c r="W51" s="26">
        <v>187</v>
      </c>
      <c r="X51" s="28">
        <v>0</v>
      </c>
      <c r="Y51" s="22">
        <v>0</v>
      </c>
      <c r="Z51" s="18">
        <v>2271</v>
      </c>
      <c r="AA51" s="26">
        <v>103</v>
      </c>
      <c r="AB51" s="26">
        <v>781</v>
      </c>
      <c r="AC51" s="22">
        <v>0</v>
      </c>
      <c r="AD51" s="78" t="s">
        <v>30</v>
      </c>
    </row>
    <row r="52" spans="1:30" ht="16.5" customHeight="1">
      <c r="A52" s="24" t="s">
        <v>31</v>
      </c>
      <c r="B52" s="18">
        <v>42</v>
      </c>
      <c r="C52" s="26">
        <v>42</v>
      </c>
      <c r="D52" s="27">
        <v>0</v>
      </c>
      <c r="E52" s="26">
        <v>5</v>
      </c>
      <c r="F52" s="26">
        <v>5</v>
      </c>
      <c r="G52" s="28">
        <v>0</v>
      </c>
      <c r="H52" s="26">
        <v>15</v>
      </c>
      <c r="I52" s="26">
        <v>14</v>
      </c>
      <c r="J52" s="26">
        <v>1</v>
      </c>
      <c r="K52" s="26">
        <v>1</v>
      </c>
      <c r="L52" s="26">
        <v>1</v>
      </c>
      <c r="M52" s="22">
        <v>0</v>
      </c>
      <c r="N52" s="18">
        <v>33958</v>
      </c>
      <c r="O52" s="28">
        <v>0</v>
      </c>
      <c r="P52" s="28">
        <v>0</v>
      </c>
      <c r="Q52" s="26">
        <v>652</v>
      </c>
      <c r="R52" s="28">
        <v>0</v>
      </c>
      <c r="S52" s="28">
        <v>0</v>
      </c>
      <c r="T52" s="26">
        <v>15154</v>
      </c>
      <c r="U52" s="28">
        <v>0</v>
      </c>
      <c r="V52" s="26">
        <v>380</v>
      </c>
      <c r="W52" s="26">
        <v>189</v>
      </c>
      <c r="X52" s="28">
        <v>0</v>
      </c>
      <c r="Y52" s="22">
        <v>0</v>
      </c>
      <c r="Z52" s="18">
        <v>2266</v>
      </c>
      <c r="AA52" s="26">
        <v>102</v>
      </c>
      <c r="AB52" s="26">
        <v>776</v>
      </c>
      <c r="AC52" s="22">
        <v>0</v>
      </c>
      <c r="AD52" s="78" t="s">
        <v>31</v>
      </c>
    </row>
    <row r="53" spans="1:30" ht="16.5" customHeight="1">
      <c r="A53" s="29" t="s">
        <v>32</v>
      </c>
      <c r="B53" s="18">
        <v>42</v>
      </c>
      <c r="C53" s="26">
        <v>42</v>
      </c>
      <c r="D53" s="27">
        <v>0</v>
      </c>
      <c r="E53" s="26">
        <v>5</v>
      </c>
      <c r="F53" s="26">
        <v>5</v>
      </c>
      <c r="G53" s="28">
        <v>0</v>
      </c>
      <c r="H53" s="26">
        <v>15</v>
      </c>
      <c r="I53" s="26">
        <v>14</v>
      </c>
      <c r="J53" s="26">
        <v>1</v>
      </c>
      <c r="K53" s="26">
        <v>1</v>
      </c>
      <c r="L53" s="26">
        <v>1</v>
      </c>
      <c r="M53" s="22">
        <v>0</v>
      </c>
      <c r="N53" s="18">
        <v>33204</v>
      </c>
      <c r="O53" s="28">
        <v>0</v>
      </c>
      <c r="P53" s="28">
        <v>0</v>
      </c>
      <c r="Q53" s="26">
        <v>629</v>
      </c>
      <c r="R53" s="28">
        <v>0</v>
      </c>
      <c r="S53" s="28">
        <v>0</v>
      </c>
      <c r="T53" s="26">
        <v>14331</v>
      </c>
      <c r="U53" s="28">
        <v>0</v>
      </c>
      <c r="V53" s="26">
        <v>392</v>
      </c>
      <c r="W53" s="26">
        <v>196</v>
      </c>
      <c r="X53" s="28">
        <v>0</v>
      </c>
      <c r="Y53" s="22">
        <v>0</v>
      </c>
      <c r="Z53" s="18">
        <v>2258</v>
      </c>
      <c r="AA53" s="26">
        <v>102</v>
      </c>
      <c r="AB53" s="26">
        <v>751</v>
      </c>
      <c r="AC53" s="22">
        <v>0</v>
      </c>
      <c r="AD53" s="50" t="s">
        <v>32</v>
      </c>
    </row>
    <row r="54" spans="1:30" ht="16.5" customHeight="1">
      <c r="A54" s="30" t="s">
        <v>33</v>
      </c>
      <c r="B54" s="18">
        <v>42</v>
      </c>
      <c r="C54" s="26">
        <v>42</v>
      </c>
      <c r="D54" s="27">
        <v>0</v>
      </c>
      <c r="E54" s="26">
        <v>5</v>
      </c>
      <c r="F54" s="26">
        <v>5</v>
      </c>
      <c r="G54" s="28">
        <v>0</v>
      </c>
      <c r="H54" s="26">
        <v>15</v>
      </c>
      <c r="I54" s="26">
        <v>14</v>
      </c>
      <c r="J54" s="26">
        <v>1</v>
      </c>
      <c r="K54" s="26">
        <v>1</v>
      </c>
      <c r="L54" s="26">
        <v>1</v>
      </c>
      <c r="M54" s="22">
        <v>0</v>
      </c>
      <c r="N54" s="18">
        <v>32391</v>
      </c>
      <c r="O54" s="28">
        <v>0</v>
      </c>
      <c r="P54" s="28">
        <v>0</v>
      </c>
      <c r="Q54" s="26">
        <v>663</v>
      </c>
      <c r="R54" s="28">
        <v>0</v>
      </c>
      <c r="S54" s="28">
        <v>0</v>
      </c>
      <c r="T54" s="26">
        <v>13698</v>
      </c>
      <c r="U54" s="28">
        <v>0</v>
      </c>
      <c r="V54" s="26">
        <v>400</v>
      </c>
      <c r="W54" s="26">
        <v>187</v>
      </c>
      <c r="X54" s="28">
        <v>0</v>
      </c>
      <c r="Y54" s="22">
        <v>0</v>
      </c>
      <c r="Z54" s="18">
        <v>2232</v>
      </c>
      <c r="AA54" s="26">
        <v>104</v>
      </c>
      <c r="AB54" s="26">
        <v>740</v>
      </c>
      <c r="AC54" s="22">
        <v>0</v>
      </c>
      <c r="AD54" s="79" t="s">
        <v>33</v>
      </c>
    </row>
    <row r="55" spans="1:31" ht="16.5" customHeight="1">
      <c r="A55" s="30" t="s">
        <v>34</v>
      </c>
      <c r="B55" s="18">
        <v>41</v>
      </c>
      <c r="C55" s="26">
        <v>41</v>
      </c>
      <c r="D55" s="27">
        <v>0</v>
      </c>
      <c r="E55" s="26">
        <v>5</v>
      </c>
      <c r="F55" s="26">
        <v>5</v>
      </c>
      <c r="G55" s="28">
        <v>0</v>
      </c>
      <c r="H55" s="26">
        <v>15</v>
      </c>
      <c r="I55" s="26">
        <v>14</v>
      </c>
      <c r="J55" s="26">
        <v>1</v>
      </c>
      <c r="K55" s="26">
        <v>1</v>
      </c>
      <c r="L55" s="26">
        <v>1</v>
      </c>
      <c r="M55" s="22">
        <v>0</v>
      </c>
      <c r="N55" s="18">
        <v>32072</v>
      </c>
      <c r="O55" s="28">
        <v>0</v>
      </c>
      <c r="P55" s="28">
        <v>0</v>
      </c>
      <c r="Q55" s="26">
        <v>755</v>
      </c>
      <c r="R55" s="28">
        <v>0</v>
      </c>
      <c r="S55" s="28">
        <v>0</v>
      </c>
      <c r="T55" s="26">
        <v>13260</v>
      </c>
      <c r="U55" s="28">
        <v>0</v>
      </c>
      <c r="V55" s="26">
        <v>387</v>
      </c>
      <c r="W55" s="26">
        <v>186</v>
      </c>
      <c r="X55" s="28">
        <v>0</v>
      </c>
      <c r="Y55" s="22">
        <v>0</v>
      </c>
      <c r="Z55" s="18">
        <v>2174</v>
      </c>
      <c r="AA55" s="26">
        <v>104</v>
      </c>
      <c r="AB55" s="26">
        <v>728</v>
      </c>
      <c r="AC55" s="22">
        <v>0</v>
      </c>
      <c r="AD55" s="79" t="s">
        <v>34</v>
      </c>
      <c r="AE55" s="17"/>
    </row>
    <row r="56" spans="1:31" ht="16.5" customHeight="1">
      <c r="A56" s="30" t="s">
        <v>35</v>
      </c>
      <c r="B56" s="18">
        <v>41</v>
      </c>
      <c r="C56" s="26">
        <v>41</v>
      </c>
      <c r="D56" s="27">
        <v>0</v>
      </c>
      <c r="E56" s="26">
        <v>5</v>
      </c>
      <c r="F56" s="26">
        <v>5</v>
      </c>
      <c r="G56" s="27">
        <v>0</v>
      </c>
      <c r="H56" s="26">
        <v>15</v>
      </c>
      <c r="I56" s="26">
        <v>14</v>
      </c>
      <c r="J56" s="26">
        <v>1</v>
      </c>
      <c r="K56" s="26">
        <v>1</v>
      </c>
      <c r="L56" s="26">
        <v>1</v>
      </c>
      <c r="M56" s="22">
        <v>0</v>
      </c>
      <c r="N56" s="18">
        <v>31413</v>
      </c>
      <c r="O56" s="28">
        <v>0</v>
      </c>
      <c r="P56" s="28">
        <v>0</v>
      </c>
      <c r="Q56" s="26">
        <v>804</v>
      </c>
      <c r="R56" s="28">
        <v>0</v>
      </c>
      <c r="S56" s="28">
        <v>0</v>
      </c>
      <c r="T56" s="26">
        <v>12870</v>
      </c>
      <c r="U56" s="28">
        <v>0</v>
      </c>
      <c r="V56" s="26">
        <v>398</v>
      </c>
      <c r="W56" s="26">
        <v>179</v>
      </c>
      <c r="X56" s="28">
        <v>0</v>
      </c>
      <c r="Y56" s="22">
        <v>0</v>
      </c>
      <c r="Z56" s="18">
        <v>2164</v>
      </c>
      <c r="AA56" s="26">
        <v>105</v>
      </c>
      <c r="AB56" s="26">
        <v>720</v>
      </c>
      <c r="AC56" s="22">
        <v>0</v>
      </c>
      <c r="AD56" s="79" t="s">
        <v>35</v>
      </c>
      <c r="AE56" s="17"/>
    </row>
    <row r="57" spans="1:30" ht="16.5" customHeight="1">
      <c r="A57" s="30" t="s">
        <v>36</v>
      </c>
      <c r="B57" s="18">
        <v>41</v>
      </c>
      <c r="C57" s="26">
        <v>41</v>
      </c>
      <c r="D57" s="27">
        <v>0</v>
      </c>
      <c r="E57" s="26">
        <v>5</v>
      </c>
      <c r="F57" s="26">
        <v>5</v>
      </c>
      <c r="G57" s="27">
        <v>0</v>
      </c>
      <c r="H57" s="26">
        <v>15</v>
      </c>
      <c r="I57" s="26">
        <v>14</v>
      </c>
      <c r="J57" s="26">
        <v>1</v>
      </c>
      <c r="K57" s="26">
        <v>1</v>
      </c>
      <c r="L57" s="26">
        <v>1</v>
      </c>
      <c r="M57" s="22">
        <v>0</v>
      </c>
      <c r="N57" s="18">
        <v>30591</v>
      </c>
      <c r="O57" s="28">
        <v>0</v>
      </c>
      <c r="P57" s="28">
        <v>0</v>
      </c>
      <c r="Q57" s="26">
        <v>879</v>
      </c>
      <c r="R57" s="28">
        <v>0</v>
      </c>
      <c r="S57" s="28">
        <v>0</v>
      </c>
      <c r="T57" s="26">
        <v>12197</v>
      </c>
      <c r="U57" s="28">
        <v>0</v>
      </c>
      <c r="V57" s="26">
        <v>406</v>
      </c>
      <c r="W57" s="26">
        <v>159</v>
      </c>
      <c r="X57" s="28">
        <v>0</v>
      </c>
      <c r="Y57" s="22">
        <v>0</v>
      </c>
      <c r="Z57" s="18">
        <v>2164</v>
      </c>
      <c r="AA57" s="26">
        <v>104</v>
      </c>
      <c r="AB57" s="26">
        <v>734</v>
      </c>
      <c r="AC57" s="22">
        <v>0</v>
      </c>
      <c r="AD57" s="79" t="s">
        <v>36</v>
      </c>
    </row>
    <row r="58" spans="1:30" ht="16.5" customHeight="1">
      <c r="A58" s="31" t="s">
        <v>355</v>
      </c>
      <c r="B58" s="32">
        <v>41</v>
      </c>
      <c r="C58" s="33">
        <v>41</v>
      </c>
      <c r="D58" s="1">
        <v>0</v>
      </c>
      <c r="E58" s="33">
        <v>5</v>
      </c>
      <c r="F58" s="33">
        <v>5</v>
      </c>
      <c r="G58" s="1">
        <v>0</v>
      </c>
      <c r="H58" s="33">
        <v>15</v>
      </c>
      <c r="I58" s="33">
        <v>14</v>
      </c>
      <c r="J58" s="33">
        <v>1</v>
      </c>
      <c r="K58" s="33">
        <v>1</v>
      </c>
      <c r="L58" s="33">
        <v>1</v>
      </c>
      <c r="M58" s="35">
        <v>0</v>
      </c>
      <c r="N58" s="32">
        <v>29719</v>
      </c>
      <c r="O58" s="34">
        <v>0</v>
      </c>
      <c r="P58" s="34">
        <v>0</v>
      </c>
      <c r="Q58" s="33">
        <v>946</v>
      </c>
      <c r="R58" s="34">
        <v>0</v>
      </c>
      <c r="S58" s="34">
        <v>0</v>
      </c>
      <c r="T58" s="33">
        <v>11927</v>
      </c>
      <c r="U58" s="34">
        <v>0</v>
      </c>
      <c r="V58" s="33">
        <v>421</v>
      </c>
      <c r="W58" s="33">
        <v>152</v>
      </c>
      <c r="X58" s="34">
        <v>0</v>
      </c>
      <c r="Y58" s="35">
        <v>0</v>
      </c>
      <c r="Z58" s="32">
        <v>2118</v>
      </c>
      <c r="AA58" s="33">
        <v>108</v>
      </c>
      <c r="AB58" s="33">
        <v>717</v>
      </c>
      <c r="AC58" s="35">
        <v>0</v>
      </c>
      <c r="AD58" s="80" t="s">
        <v>355</v>
      </c>
    </row>
    <row r="59" spans="1:30" ht="13.5" customHeight="1">
      <c r="A59" s="25" t="s">
        <v>10</v>
      </c>
      <c r="B59" s="26"/>
      <c r="C59" s="26"/>
      <c r="D59" s="27"/>
      <c r="E59" s="26"/>
      <c r="F59" s="26"/>
      <c r="G59" s="28"/>
      <c r="H59" s="26"/>
      <c r="I59" s="26"/>
      <c r="J59" s="26"/>
      <c r="K59" s="26"/>
      <c r="L59" s="26"/>
      <c r="M59" s="28"/>
      <c r="N59" s="26"/>
      <c r="O59" s="28"/>
      <c r="P59" s="28"/>
      <c r="Q59" s="26"/>
      <c r="R59" s="28"/>
      <c r="S59" s="28"/>
      <c r="T59" s="26"/>
      <c r="U59" s="28"/>
      <c r="V59" s="26"/>
      <c r="W59" s="26"/>
      <c r="X59" s="28"/>
      <c r="Y59" s="28"/>
      <c r="Z59" s="26"/>
      <c r="AA59" s="26"/>
      <c r="AB59" s="26"/>
      <c r="AC59" s="28"/>
      <c r="AD59" s="30"/>
    </row>
    <row r="60" spans="1:13" ht="13.5" customHeight="1">
      <c r="A60" s="4" t="s">
        <v>37</v>
      </c>
      <c r="M60" s="4" t="s">
        <v>11</v>
      </c>
    </row>
    <row r="61" ht="13.5" customHeight="1">
      <c r="A61" s="4" t="s">
        <v>38</v>
      </c>
    </row>
    <row r="62" ht="13.5">
      <c r="A62" s="4" t="s">
        <v>39</v>
      </c>
    </row>
  </sheetData>
  <mergeCells count="44">
    <mergeCell ref="B5:B6"/>
    <mergeCell ref="H3:M3"/>
    <mergeCell ref="B4:D4"/>
    <mergeCell ref="H4:J4"/>
    <mergeCell ref="K4:M4"/>
    <mergeCell ref="E5:E6"/>
    <mergeCell ref="K5:K6"/>
    <mergeCell ref="Q18:S18"/>
    <mergeCell ref="N16:P16"/>
    <mergeCell ref="N17:P17"/>
    <mergeCell ref="N18:P18"/>
    <mergeCell ref="Q17:S17"/>
    <mergeCell ref="B2:M2"/>
    <mergeCell ref="N2:Y2"/>
    <mergeCell ref="N13:P13"/>
    <mergeCell ref="N14:P14"/>
    <mergeCell ref="H5:H6"/>
    <mergeCell ref="B3:G3"/>
    <mergeCell ref="Q13:S13"/>
    <mergeCell ref="Q14:S14"/>
    <mergeCell ref="T13:V13"/>
    <mergeCell ref="T14:V14"/>
    <mergeCell ref="T16:V16"/>
    <mergeCell ref="Q16:S16"/>
    <mergeCell ref="Q15:S15"/>
    <mergeCell ref="T15:V15"/>
    <mergeCell ref="T17:V17"/>
    <mergeCell ref="T18:V18"/>
    <mergeCell ref="N3:S3"/>
    <mergeCell ref="T3:Y3"/>
    <mergeCell ref="N4:P4"/>
    <mergeCell ref="Q4:S4"/>
    <mergeCell ref="T4:V4"/>
    <mergeCell ref="W4:Y4"/>
    <mergeCell ref="T12:V12"/>
    <mergeCell ref="N15:P15"/>
    <mergeCell ref="AA1:AD1"/>
    <mergeCell ref="AA4:AA6"/>
    <mergeCell ref="AB4:AB6"/>
    <mergeCell ref="AC4:AC6"/>
    <mergeCell ref="Z2:AC2"/>
    <mergeCell ref="Z3:AA3"/>
    <mergeCell ref="AB3:AC3"/>
    <mergeCell ref="Z4:Z6"/>
  </mergeCells>
  <printOptions/>
  <pageMargins left="1.19" right="1.12" top="0.92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62"/>
  <sheetViews>
    <sheetView showGridLines="0" zoomScaleSheetLayoutView="100" workbookViewId="0" topLeftCell="A1">
      <selection activeCell="A75" sqref="A75"/>
    </sheetView>
  </sheetViews>
  <sheetFormatPr defaultColWidth="8.66015625" defaultRowHeight="18"/>
  <cols>
    <col min="1" max="1" width="7.16015625" style="0" customWidth="1"/>
    <col min="2" max="2" width="5.66015625" style="0" customWidth="1"/>
    <col min="3" max="3" width="5.16015625" style="0" customWidth="1"/>
    <col min="4" max="4" width="4.16015625" style="0" customWidth="1"/>
    <col min="5" max="14" width="3.08203125" style="0" customWidth="1"/>
    <col min="15" max="15" width="4.16015625" style="0" customWidth="1"/>
    <col min="16" max="16" width="3.66015625" style="0" customWidth="1"/>
    <col min="17" max="17" width="4.66015625" style="0" customWidth="1"/>
    <col min="18" max="18" width="4.16015625" style="0" customWidth="1"/>
    <col min="19" max="24" width="3.66015625" style="0" customWidth="1"/>
    <col min="25" max="25" width="4.33203125" style="0" customWidth="1"/>
    <col min="26" max="27" width="3.66015625" style="0" customWidth="1"/>
    <col min="28" max="28" width="3" style="0" customWidth="1"/>
    <col min="29" max="30" width="3.66015625" style="0" customWidth="1"/>
    <col min="31" max="31" width="4" style="0" customWidth="1"/>
    <col min="32" max="33" width="3.66015625" style="0" customWidth="1"/>
    <col min="34" max="36" width="3" style="0" customWidth="1"/>
    <col min="37" max="37" width="3.66015625" style="0" customWidth="1"/>
    <col min="38" max="39" width="3.91015625" style="0" customWidth="1"/>
    <col min="40" max="40" width="3.66015625" style="0" customWidth="1"/>
    <col min="41" max="43" width="3.08203125" style="0" customWidth="1"/>
    <col min="44" max="44" width="4.66015625" style="0" customWidth="1"/>
    <col min="45" max="45" width="3.66015625" style="0" customWidth="1"/>
    <col min="46" max="48" width="4" style="0" customWidth="1"/>
    <col min="49" max="49" width="4.66015625" style="0" customWidth="1"/>
    <col min="50" max="50" width="3" style="0" customWidth="1"/>
    <col min="51" max="51" width="6.83203125" style="0" customWidth="1"/>
  </cols>
  <sheetData>
    <row r="1" spans="1:51" ht="19.5" customHeight="1">
      <c r="A1" s="1" t="s">
        <v>272</v>
      </c>
      <c r="B1" s="2"/>
      <c r="C1" s="2"/>
      <c r="D1" s="6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9.5" customHeight="1">
      <c r="A2" s="134" t="s">
        <v>273</v>
      </c>
      <c r="B2" s="124"/>
      <c r="C2" s="75" t="s">
        <v>169</v>
      </c>
      <c r="D2" s="135" t="s">
        <v>245</v>
      </c>
      <c r="E2" s="75" t="s">
        <v>166</v>
      </c>
      <c r="F2" s="75" t="s">
        <v>167</v>
      </c>
      <c r="G2" s="75" t="s">
        <v>168</v>
      </c>
      <c r="H2" s="75" t="s">
        <v>169</v>
      </c>
      <c r="I2" s="75" t="s">
        <v>170</v>
      </c>
      <c r="J2" s="75" t="s">
        <v>171</v>
      </c>
      <c r="K2" s="75" t="s">
        <v>172</v>
      </c>
      <c r="L2" s="75" t="s">
        <v>173</v>
      </c>
      <c r="M2" s="75" t="s">
        <v>174</v>
      </c>
      <c r="N2" s="75" t="s">
        <v>175</v>
      </c>
      <c r="O2" s="75" t="s">
        <v>176</v>
      </c>
      <c r="P2" s="75" t="s">
        <v>177</v>
      </c>
      <c r="Q2" s="75" t="s">
        <v>178</v>
      </c>
      <c r="R2" s="75" t="s">
        <v>179</v>
      </c>
      <c r="S2" s="75" t="s">
        <v>180</v>
      </c>
      <c r="T2" s="75" t="s">
        <v>181</v>
      </c>
      <c r="U2" s="75" t="s">
        <v>182</v>
      </c>
      <c r="V2" s="75" t="s">
        <v>172</v>
      </c>
      <c r="W2" s="75" t="s">
        <v>171</v>
      </c>
      <c r="X2" s="75" t="s">
        <v>183</v>
      </c>
      <c r="Y2" s="127" t="s">
        <v>184</v>
      </c>
      <c r="Z2" s="75" t="s">
        <v>185</v>
      </c>
      <c r="AA2" s="75" t="s">
        <v>186</v>
      </c>
      <c r="AB2" s="75" t="s">
        <v>187</v>
      </c>
      <c r="AC2" s="75" t="s">
        <v>188</v>
      </c>
      <c r="AD2" s="75" t="s">
        <v>189</v>
      </c>
      <c r="AE2" s="75" t="s">
        <v>190</v>
      </c>
      <c r="AF2" s="75" t="s">
        <v>191</v>
      </c>
      <c r="AG2" s="75" t="s">
        <v>192</v>
      </c>
      <c r="AH2" s="75" t="s">
        <v>193</v>
      </c>
      <c r="AI2" s="75" t="s">
        <v>194</v>
      </c>
      <c r="AJ2" s="75" t="s">
        <v>195</v>
      </c>
      <c r="AK2" s="75" t="s">
        <v>196</v>
      </c>
      <c r="AL2" s="75" t="s">
        <v>197</v>
      </c>
      <c r="AM2" s="75" t="s">
        <v>171</v>
      </c>
      <c r="AN2" s="75" t="s">
        <v>198</v>
      </c>
      <c r="AO2" s="75" t="s">
        <v>199</v>
      </c>
      <c r="AP2" s="75" t="s">
        <v>186</v>
      </c>
      <c r="AQ2" s="75" t="s">
        <v>200</v>
      </c>
      <c r="AR2" s="75" t="s">
        <v>172</v>
      </c>
      <c r="AS2" s="75" t="s">
        <v>201</v>
      </c>
      <c r="AT2" s="75" t="s">
        <v>183</v>
      </c>
      <c r="AU2" s="75" t="s">
        <v>202</v>
      </c>
      <c r="AV2" s="75" t="s">
        <v>190</v>
      </c>
      <c r="AW2" s="75" t="s">
        <v>203</v>
      </c>
      <c r="AX2" s="75" t="s">
        <v>204</v>
      </c>
      <c r="AY2" s="136" t="s">
        <v>273</v>
      </c>
    </row>
    <row r="3" spans="1:51" ht="19.5" customHeight="1">
      <c r="A3" s="134" t="s">
        <v>246</v>
      </c>
      <c r="B3" s="75" t="s">
        <v>2</v>
      </c>
      <c r="C3" s="124"/>
      <c r="D3" s="135" t="s">
        <v>247</v>
      </c>
      <c r="E3" s="75" t="s">
        <v>208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75" t="s">
        <v>192</v>
      </c>
      <c r="S3" s="124"/>
      <c r="T3" s="124"/>
      <c r="U3" s="124"/>
      <c r="V3" s="124"/>
      <c r="W3" s="124"/>
      <c r="X3" s="124"/>
      <c r="Y3" s="126"/>
      <c r="Z3" s="124"/>
      <c r="AA3" s="124"/>
      <c r="AB3" s="124"/>
      <c r="AC3" s="124"/>
      <c r="AD3" s="124"/>
      <c r="AE3" s="124"/>
      <c r="AF3" s="124"/>
      <c r="AG3" s="124"/>
      <c r="AH3" s="75" t="s">
        <v>209</v>
      </c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75" t="s">
        <v>210</v>
      </c>
      <c r="AX3" s="124"/>
      <c r="AY3" s="136" t="s">
        <v>246</v>
      </c>
    </row>
    <row r="4" spans="1:51" ht="19.5" customHeight="1">
      <c r="A4" s="138" t="s">
        <v>248</v>
      </c>
      <c r="B4" s="86"/>
      <c r="C4" s="111" t="s">
        <v>238</v>
      </c>
      <c r="D4" s="139" t="s">
        <v>249</v>
      </c>
      <c r="E4" s="111" t="s">
        <v>211</v>
      </c>
      <c r="F4" s="111" t="s">
        <v>212</v>
      </c>
      <c r="G4" s="111" t="s">
        <v>213</v>
      </c>
      <c r="H4" s="111" t="s">
        <v>214</v>
      </c>
      <c r="I4" s="111" t="s">
        <v>215</v>
      </c>
      <c r="J4" s="111" t="s">
        <v>216</v>
      </c>
      <c r="K4" s="111" t="s">
        <v>195</v>
      </c>
      <c r="L4" s="111" t="s">
        <v>214</v>
      </c>
      <c r="M4" s="111" t="s">
        <v>217</v>
      </c>
      <c r="N4" s="111" t="s">
        <v>218</v>
      </c>
      <c r="O4" s="111" t="s">
        <v>219</v>
      </c>
      <c r="P4" s="111" t="s">
        <v>220</v>
      </c>
      <c r="Q4" s="111" t="s">
        <v>189</v>
      </c>
      <c r="R4" s="111" t="s">
        <v>221</v>
      </c>
      <c r="S4" s="111" t="s">
        <v>222</v>
      </c>
      <c r="T4" s="111" t="s">
        <v>171</v>
      </c>
      <c r="U4" s="111" t="s">
        <v>221</v>
      </c>
      <c r="V4" s="111" t="s">
        <v>223</v>
      </c>
      <c r="W4" s="111" t="s">
        <v>224</v>
      </c>
      <c r="X4" s="111" t="s">
        <v>225</v>
      </c>
      <c r="Y4" s="110" t="s">
        <v>226</v>
      </c>
      <c r="Z4" s="111" t="s">
        <v>196</v>
      </c>
      <c r="AA4" s="111" t="s">
        <v>227</v>
      </c>
      <c r="AB4" s="111" t="s">
        <v>228</v>
      </c>
      <c r="AC4" s="111" t="s">
        <v>229</v>
      </c>
      <c r="AD4" s="111" t="s">
        <v>230</v>
      </c>
      <c r="AE4" s="111" t="s">
        <v>231</v>
      </c>
      <c r="AF4" s="111" t="s">
        <v>232</v>
      </c>
      <c r="AG4" s="111" t="s">
        <v>233</v>
      </c>
      <c r="AH4" s="111" t="s">
        <v>171</v>
      </c>
      <c r="AI4" s="111" t="s">
        <v>234</v>
      </c>
      <c r="AJ4" s="111" t="s">
        <v>235</v>
      </c>
      <c r="AK4" s="111" t="s">
        <v>171</v>
      </c>
      <c r="AL4" s="111" t="s">
        <v>195</v>
      </c>
      <c r="AM4" s="111" t="s">
        <v>236</v>
      </c>
      <c r="AN4" s="111" t="s">
        <v>195</v>
      </c>
      <c r="AO4" s="111" t="s">
        <v>221</v>
      </c>
      <c r="AP4" s="111" t="s">
        <v>237</v>
      </c>
      <c r="AQ4" s="111" t="s">
        <v>227</v>
      </c>
      <c r="AR4" s="111" t="s">
        <v>196</v>
      </c>
      <c r="AS4" s="111" t="s">
        <v>229</v>
      </c>
      <c r="AT4" s="111" t="s">
        <v>238</v>
      </c>
      <c r="AU4" s="111" t="s">
        <v>3</v>
      </c>
      <c r="AV4" s="111" t="s">
        <v>4</v>
      </c>
      <c r="AW4" s="111" t="s">
        <v>195</v>
      </c>
      <c r="AX4" s="111" t="s">
        <v>239</v>
      </c>
      <c r="AY4" s="140" t="s">
        <v>248</v>
      </c>
    </row>
    <row r="5" spans="1:51" ht="15.75" customHeight="1">
      <c r="A5" s="64" t="s">
        <v>252</v>
      </c>
      <c r="B5" s="87">
        <f>C5+SUM(E5:AX5)</f>
        <v>1596</v>
      </c>
      <c r="C5" s="87">
        <v>557</v>
      </c>
      <c r="D5" s="104">
        <f>C5/B5*100</f>
        <v>34.899749373433586</v>
      </c>
      <c r="E5" s="18">
        <v>2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19">
        <v>2</v>
      </c>
      <c r="M5" s="19">
        <v>1</v>
      </c>
      <c r="N5" s="19">
        <v>2</v>
      </c>
      <c r="O5" s="19">
        <v>6</v>
      </c>
      <c r="P5" s="19">
        <v>12</v>
      </c>
      <c r="Q5" s="19">
        <v>133</v>
      </c>
      <c r="R5" s="19">
        <v>12</v>
      </c>
      <c r="S5" s="65">
        <v>0</v>
      </c>
      <c r="T5" s="65">
        <v>0</v>
      </c>
      <c r="U5" s="19">
        <v>1</v>
      </c>
      <c r="V5" s="65">
        <v>0</v>
      </c>
      <c r="W5" s="19">
        <v>1</v>
      </c>
      <c r="X5" s="65">
        <v>0</v>
      </c>
      <c r="Y5" s="19">
        <v>98</v>
      </c>
      <c r="Z5" s="19">
        <v>8</v>
      </c>
      <c r="AA5" s="19">
        <v>55</v>
      </c>
      <c r="AB5" s="65">
        <v>0</v>
      </c>
      <c r="AC5" s="65">
        <v>0</v>
      </c>
      <c r="AD5" s="19">
        <v>23</v>
      </c>
      <c r="AE5" s="19">
        <v>17</v>
      </c>
      <c r="AF5" s="19">
        <v>16</v>
      </c>
      <c r="AG5" s="19">
        <v>16</v>
      </c>
      <c r="AH5" s="65">
        <v>0</v>
      </c>
      <c r="AI5" s="65">
        <v>0</v>
      </c>
      <c r="AJ5" s="65">
        <v>0</v>
      </c>
      <c r="AK5" s="19">
        <v>4</v>
      </c>
      <c r="AL5" s="19">
        <v>9</v>
      </c>
      <c r="AM5" s="19">
        <v>9</v>
      </c>
      <c r="AN5" s="19">
        <v>1</v>
      </c>
      <c r="AO5" s="65">
        <v>0</v>
      </c>
      <c r="AP5" s="19">
        <v>4</v>
      </c>
      <c r="AQ5" s="65">
        <v>0</v>
      </c>
      <c r="AR5" s="19">
        <v>325</v>
      </c>
      <c r="AS5" s="19">
        <v>17</v>
      </c>
      <c r="AT5" s="19">
        <v>58</v>
      </c>
      <c r="AU5" s="19">
        <v>62</v>
      </c>
      <c r="AV5" s="19">
        <v>38</v>
      </c>
      <c r="AW5" s="19">
        <v>107</v>
      </c>
      <c r="AX5" s="65">
        <v>0</v>
      </c>
      <c r="AY5" s="66" t="s">
        <v>252</v>
      </c>
    </row>
    <row r="6" spans="1:51" ht="15.75" customHeight="1">
      <c r="A6" s="64" t="s">
        <v>253</v>
      </c>
      <c r="B6" s="87">
        <f>C6+SUM(E6:AX6)</f>
        <v>1542</v>
      </c>
      <c r="C6" s="87">
        <v>595</v>
      </c>
      <c r="D6" s="104">
        <f>C6/B6*100</f>
        <v>38.58625162127108</v>
      </c>
      <c r="E6" s="72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19">
        <v>14</v>
      </c>
      <c r="Q6" s="19">
        <v>89</v>
      </c>
      <c r="R6" s="19">
        <v>18</v>
      </c>
      <c r="S6" s="65">
        <v>0</v>
      </c>
      <c r="T6" s="65">
        <v>0</v>
      </c>
      <c r="U6" s="65">
        <v>0</v>
      </c>
      <c r="V6" s="65">
        <v>0</v>
      </c>
      <c r="W6" s="19">
        <v>2</v>
      </c>
      <c r="X6" s="65">
        <v>0</v>
      </c>
      <c r="Y6" s="19">
        <v>105</v>
      </c>
      <c r="Z6" s="19">
        <v>9</v>
      </c>
      <c r="AA6" s="19">
        <v>60</v>
      </c>
      <c r="AB6" s="19">
        <v>2</v>
      </c>
      <c r="AC6" s="19">
        <v>1</v>
      </c>
      <c r="AD6" s="19">
        <v>16</v>
      </c>
      <c r="AE6" s="19">
        <v>16</v>
      </c>
      <c r="AF6" s="19">
        <v>10</v>
      </c>
      <c r="AG6" s="19">
        <v>16</v>
      </c>
      <c r="AH6" s="65">
        <v>0</v>
      </c>
      <c r="AI6" s="65">
        <v>0</v>
      </c>
      <c r="AJ6" s="19">
        <v>1</v>
      </c>
      <c r="AK6" s="19">
        <v>6</v>
      </c>
      <c r="AL6" s="19">
        <v>15</v>
      </c>
      <c r="AM6" s="19">
        <v>14</v>
      </c>
      <c r="AN6" s="19">
        <v>4</v>
      </c>
      <c r="AO6" s="19">
        <v>2</v>
      </c>
      <c r="AP6" s="65">
        <v>0</v>
      </c>
      <c r="AQ6" s="65">
        <v>0</v>
      </c>
      <c r="AR6" s="19">
        <v>290</v>
      </c>
      <c r="AS6" s="19">
        <v>18</v>
      </c>
      <c r="AT6" s="19">
        <v>42</v>
      </c>
      <c r="AU6" s="19">
        <v>55</v>
      </c>
      <c r="AV6" s="19">
        <v>24</v>
      </c>
      <c r="AW6" s="19">
        <v>115</v>
      </c>
      <c r="AX6" s="19">
        <v>3</v>
      </c>
      <c r="AY6" s="66" t="s">
        <v>253</v>
      </c>
    </row>
    <row r="7" spans="1:51" ht="15.75" customHeight="1">
      <c r="A7" s="64" t="s">
        <v>254</v>
      </c>
      <c r="B7" s="87">
        <f>C7+SUM(E7:AX7)</f>
        <v>1509</v>
      </c>
      <c r="C7" s="87">
        <v>421</v>
      </c>
      <c r="D7" s="104">
        <f>C7/B7*100</f>
        <v>27.89927104042412</v>
      </c>
      <c r="E7" s="72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19">
        <v>1</v>
      </c>
      <c r="O7" s="19">
        <v>4</v>
      </c>
      <c r="P7" s="19">
        <v>12</v>
      </c>
      <c r="Q7" s="19">
        <v>106</v>
      </c>
      <c r="R7" s="19">
        <v>17</v>
      </c>
      <c r="S7" s="65">
        <v>0</v>
      </c>
      <c r="T7" s="65">
        <v>0</v>
      </c>
      <c r="U7" s="65">
        <v>0</v>
      </c>
      <c r="V7" s="65">
        <v>0</v>
      </c>
      <c r="W7" s="19">
        <v>2</v>
      </c>
      <c r="X7" s="19">
        <v>1</v>
      </c>
      <c r="Y7" s="19">
        <v>92</v>
      </c>
      <c r="Z7" s="19">
        <v>5</v>
      </c>
      <c r="AA7" s="19">
        <v>45</v>
      </c>
      <c r="AB7" s="19">
        <v>2</v>
      </c>
      <c r="AC7" s="19">
        <v>4</v>
      </c>
      <c r="AD7" s="19">
        <v>25</v>
      </c>
      <c r="AE7" s="19">
        <v>20</v>
      </c>
      <c r="AF7" s="19">
        <v>12</v>
      </c>
      <c r="AG7" s="19">
        <v>25</v>
      </c>
      <c r="AH7" s="65">
        <v>0</v>
      </c>
      <c r="AI7" s="65">
        <v>0</v>
      </c>
      <c r="AJ7" s="65">
        <v>0</v>
      </c>
      <c r="AK7" s="19">
        <v>8</v>
      </c>
      <c r="AL7" s="19">
        <v>15</v>
      </c>
      <c r="AM7" s="19">
        <v>16</v>
      </c>
      <c r="AN7" s="19">
        <v>2</v>
      </c>
      <c r="AO7" s="65">
        <v>0</v>
      </c>
      <c r="AP7" s="65">
        <v>0</v>
      </c>
      <c r="AQ7" s="65">
        <v>0</v>
      </c>
      <c r="AR7" s="19">
        <v>430</v>
      </c>
      <c r="AS7" s="19">
        <v>8</v>
      </c>
      <c r="AT7" s="19">
        <v>58</v>
      </c>
      <c r="AU7" s="19">
        <v>54</v>
      </c>
      <c r="AV7" s="19">
        <v>30</v>
      </c>
      <c r="AW7" s="19">
        <v>92</v>
      </c>
      <c r="AX7" s="19">
        <v>2</v>
      </c>
      <c r="AY7" s="66" t="s">
        <v>254</v>
      </c>
    </row>
    <row r="8" spans="1:51" ht="15.75" customHeight="1">
      <c r="A8" s="64" t="s">
        <v>255</v>
      </c>
      <c r="B8" s="87">
        <f>C8+SUM(E8:AX8)</f>
        <v>1332</v>
      </c>
      <c r="C8" s="87">
        <v>495</v>
      </c>
      <c r="D8" s="104">
        <f>C8/B8*100</f>
        <v>37.16216216216216</v>
      </c>
      <c r="E8" s="18">
        <v>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19">
        <v>3</v>
      </c>
      <c r="M8" s="65">
        <v>0</v>
      </c>
      <c r="N8" s="19">
        <v>1</v>
      </c>
      <c r="O8" s="19">
        <v>6</v>
      </c>
      <c r="P8" s="19">
        <v>8</v>
      </c>
      <c r="Q8" s="19">
        <v>86</v>
      </c>
      <c r="R8" s="19">
        <v>14</v>
      </c>
      <c r="S8" s="65">
        <v>0</v>
      </c>
      <c r="T8" s="65">
        <v>0</v>
      </c>
      <c r="U8" s="65">
        <v>0</v>
      </c>
      <c r="V8" s="65">
        <v>0</v>
      </c>
      <c r="W8" s="19">
        <v>2</v>
      </c>
      <c r="X8" s="65">
        <v>0</v>
      </c>
      <c r="Y8" s="19">
        <v>56</v>
      </c>
      <c r="Z8" s="19">
        <v>6</v>
      </c>
      <c r="AA8" s="19">
        <v>49</v>
      </c>
      <c r="AB8" s="19">
        <v>2</v>
      </c>
      <c r="AC8" s="19">
        <v>2</v>
      </c>
      <c r="AD8" s="19">
        <v>26</v>
      </c>
      <c r="AE8" s="19">
        <v>21</v>
      </c>
      <c r="AF8" s="19">
        <v>12</v>
      </c>
      <c r="AG8" s="19">
        <v>9</v>
      </c>
      <c r="AH8" s="65">
        <v>0</v>
      </c>
      <c r="AI8" s="19">
        <v>2</v>
      </c>
      <c r="AJ8" s="65">
        <v>0</v>
      </c>
      <c r="AK8" s="19">
        <v>7</v>
      </c>
      <c r="AL8" s="19">
        <v>17</v>
      </c>
      <c r="AM8" s="19">
        <v>10</v>
      </c>
      <c r="AN8" s="19">
        <v>2</v>
      </c>
      <c r="AO8" s="65">
        <v>0</v>
      </c>
      <c r="AP8" s="65">
        <v>0</v>
      </c>
      <c r="AQ8" s="19">
        <v>2</v>
      </c>
      <c r="AR8" s="19">
        <v>272</v>
      </c>
      <c r="AS8" s="19">
        <v>14</v>
      </c>
      <c r="AT8" s="19">
        <v>65</v>
      </c>
      <c r="AU8" s="19">
        <v>44</v>
      </c>
      <c r="AV8" s="19">
        <v>18</v>
      </c>
      <c r="AW8" s="19">
        <v>78</v>
      </c>
      <c r="AX8" s="19">
        <v>2</v>
      </c>
      <c r="AY8" s="66" t="s">
        <v>255</v>
      </c>
    </row>
    <row r="9" spans="1:51" ht="15.75" customHeight="1">
      <c r="A9" s="64" t="s">
        <v>256</v>
      </c>
      <c r="B9" s="87">
        <f>C9+SUM(E9:AX9)</f>
        <v>1718</v>
      </c>
      <c r="C9" s="87">
        <v>629</v>
      </c>
      <c r="D9" s="104">
        <f>C9/B9*100</f>
        <v>36.612339930151336</v>
      </c>
      <c r="E9" s="18">
        <v>2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19">
        <v>11</v>
      </c>
      <c r="P9" s="19">
        <v>17</v>
      </c>
      <c r="Q9" s="19">
        <v>109</v>
      </c>
      <c r="R9" s="19">
        <v>14</v>
      </c>
      <c r="S9" s="65">
        <v>0</v>
      </c>
      <c r="T9" s="65">
        <v>0</v>
      </c>
      <c r="U9" s="65">
        <v>0</v>
      </c>
      <c r="V9" s="65">
        <v>0</v>
      </c>
      <c r="W9" s="19">
        <v>1</v>
      </c>
      <c r="X9" s="65">
        <v>0</v>
      </c>
      <c r="Y9" s="19">
        <v>97</v>
      </c>
      <c r="Z9" s="19">
        <v>13</v>
      </c>
      <c r="AA9" s="19">
        <v>55</v>
      </c>
      <c r="AB9" s="19">
        <v>5</v>
      </c>
      <c r="AC9" s="19">
        <v>3</v>
      </c>
      <c r="AD9" s="19">
        <v>24</v>
      </c>
      <c r="AE9" s="19">
        <v>25</v>
      </c>
      <c r="AF9" s="19">
        <v>14</v>
      </c>
      <c r="AG9" s="19">
        <v>12</v>
      </c>
      <c r="AH9" s="19">
        <v>2</v>
      </c>
      <c r="AI9" s="65">
        <v>0</v>
      </c>
      <c r="AJ9" s="65">
        <v>0</v>
      </c>
      <c r="AK9" s="19">
        <v>11</v>
      </c>
      <c r="AL9" s="19">
        <v>16</v>
      </c>
      <c r="AM9" s="19">
        <v>14</v>
      </c>
      <c r="AN9" s="19">
        <v>2</v>
      </c>
      <c r="AO9" s="19">
        <v>1</v>
      </c>
      <c r="AP9" s="65">
        <v>0</v>
      </c>
      <c r="AQ9" s="19">
        <v>1</v>
      </c>
      <c r="AR9" s="19">
        <v>356</v>
      </c>
      <c r="AS9" s="19">
        <v>19</v>
      </c>
      <c r="AT9" s="19">
        <v>64</v>
      </c>
      <c r="AU9" s="19">
        <v>52</v>
      </c>
      <c r="AV9" s="19">
        <v>31</v>
      </c>
      <c r="AW9" s="19">
        <v>117</v>
      </c>
      <c r="AX9" s="19">
        <v>1</v>
      </c>
      <c r="AY9" s="66" t="s">
        <v>256</v>
      </c>
    </row>
    <row r="10" spans="1:51" ht="20.25" customHeight="1">
      <c r="A10" s="64"/>
      <c r="B10" s="87"/>
      <c r="C10" s="87"/>
      <c r="D10" s="104"/>
      <c r="E10" s="18"/>
      <c r="F10" s="65"/>
      <c r="G10" s="65"/>
      <c r="H10" s="65"/>
      <c r="I10" s="65"/>
      <c r="J10" s="65"/>
      <c r="K10" s="65"/>
      <c r="L10" s="65"/>
      <c r="M10" s="65"/>
      <c r="N10" s="65"/>
      <c r="O10" s="19"/>
      <c r="P10" s="19"/>
      <c r="Q10" s="19"/>
      <c r="R10" s="19"/>
      <c r="S10" s="65"/>
      <c r="T10" s="65"/>
      <c r="U10" s="65"/>
      <c r="V10" s="65"/>
      <c r="W10" s="19"/>
      <c r="X10" s="65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65"/>
      <c r="AJ10" s="65"/>
      <c r="AK10" s="19"/>
      <c r="AL10" s="19"/>
      <c r="AM10" s="19"/>
      <c r="AN10" s="19"/>
      <c r="AO10" s="19"/>
      <c r="AP10" s="65"/>
      <c r="AQ10" s="19"/>
      <c r="AR10" s="19"/>
      <c r="AS10" s="19"/>
      <c r="AT10" s="19"/>
      <c r="AU10" s="19"/>
      <c r="AV10" s="19"/>
      <c r="AW10" s="19"/>
      <c r="AX10" s="19"/>
      <c r="AY10" s="66"/>
    </row>
    <row r="11" spans="1:51" ht="15.75" customHeight="1">
      <c r="A11" s="64" t="s">
        <v>257</v>
      </c>
      <c r="B11" s="87">
        <f>C11+SUM(E11:AX11)</f>
        <v>1622</v>
      </c>
      <c r="C11" s="87">
        <v>618</v>
      </c>
      <c r="D11" s="104">
        <f>C11/B11*100</f>
        <v>38.10110974106042</v>
      </c>
      <c r="E11" s="18">
        <v>2</v>
      </c>
      <c r="F11" s="65">
        <v>0</v>
      </c>
      <c r="G11" s="65">
        <v>0</v>
      </c>
      <c r="H11" s="65">
        <v>0</v>
      </c>
      <c r="I11" s="65">
        <v>0</v>
      </c>
      <c r="J11" s="19">
        <v>1</v>
      </c>
      <c r="K11" s="65">
        <v>0</v>
      </c>
      <c r="L11" s="65">
        <v>0</v>
      </c>
      <c r="M11" s="65">
        <v>0</v>
      </c>
      <c r="N11" s="19">
        <v>1</v>
      </c>
      <c r="O11" s="19">
        <v>4</v>
      </c>
      <c r="P11" s="19">
        <v>16</v>
      </c>
      <c r="Q11" s="19">
        <v>94</v>
      </c>
      <c r="R11" s="19">
        <v>16</v>
      </c>
      <c r="S11" s="65">
        <v>0</v>
      </c>
      <c r="T11" s="19">
        <v>2</v>
      </c>
      <c r="U11" s="65">
        <v>0</v>
      </c>
      <c r="V11" s="65">
        <v>0</v>
      </c>
      <c r="W11" s="65">
        <v>0</v>
      </c>
      <c r="X11" s="19">
        <v>1</v>
      </c>
      <c r="Y11" s="19">
        <v>76</v>
      </c>
      <c r="Z11" s="19">
        <v>7</v>
      </c>
      <c r="AA11" s="19">
        <v>54</v>
      </c>
      <c r="AB11" s="19">
        <v>9</v>
      </c>
      <c r="AC11" s="19">
        <v>3</v>
      </c>
      <c r="AD11" s="19">
        <v>21</v>
      </c>
      <c r="AE11" s="19">
        <v>23</v>
      </c>
      <c r="AF11" s="19">
        <v>11</v>
      </c>
      <c r="AG11" s="19">
        <v>27</v>
      </c>
      <c r="AH11" s="65">
        <v>0</v>
      </c>
      <c r="AI11" s="65">
        <v>0</v>
      </c>
      <c r="AJ11" s="19">
        <v>1</v>
      </c>
      <c r="AK11" s="19">
        <v>10</v>
      </c>
      <c r="AL11" s="19">
        <v>21</v>
      </c>
      <c r="AM11" s="19">
        <v>16</v>
      </c>
      <c r="AN11" s="65">
        <v>0</v>
      </c>
      <c r="AO11" s="65">
        <v>0</v>
      </c>
      <c r="AP11" s="19">
        <v>4</v>
      </c>
      <c r="AQ11" s="65">
        <v>0</v>
      </c>
      <c r="AR11" s="19">
        <v>325</v>
      </c>
      <c r="AS11" s="19">
        <v>20</v>
      </c>
      <c r="AT11" s="19">
        <v>57</v>
      </c>
      <c r="AU11" s="19">
        <v>56</v>
      </c>
      <c r="AV11" s="19">
        <v>30</v>
      </c>
      <c r="AW11" s="19">
        <v>95</v>
      </c>
      <c r="AX11" s="19">
        <v>1</v>
      </c>
      <c r="AY11" s="66" t="s">
        <v>257</v>
      </c>
    </row>
    <row r="12" spans="1:51" ht="15.75" customHeight="1">
      <c r="A12" s="64" t="s">
        <v>258</v>
      </c>
      <c r="B12" s="87">
        <f>C12+SUM(E12:AX12)</f>
        <v>1779</v>
      </c>
      <c r="C12" s="87">
        <v>679</v>
      </c>
      <c r="D12" s="104">
        <f>C12/B12*100</f>
        <v>38.16750983698707</v>
      </c>
      <c r="E12" s="18">
        <v>2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19">
        <v>1</v>
      </c>
      <c r="M12" s="19">
        <v>2</v>
      </c>
      <c r="N12" s="19">
        <v>1</v>
      </c>
      <c r="O12" s="19">
        <v>11</v>
      </c>
      <c r="P12" s="19">
        <v>12</v>
      </c>
      <c r="Q12" s="19">
        <v>109</v>
      </c>
      <c r="R12" s="19">
        <v>15</v>
      </c>
      <c r="S12" s="65">
        <v>0</v>
      </c>
      <c r="T12" s="19">
        <v>1</v>
      </c>
      <c r="U12" s="65">
        <v>0</v>
      </c>
      <c r="V12" s="65">
        <v>0</v>
      </c>
      <c r="W12" s="19">
        <v>2</v>
      </c>
      <c r="X12" s="65">
        <v>0</v>
      </c>
      <c r="Y12" s="19">
        <v>108</v>
      </c>
      <c r="Z12" s="19">
        <v>13</v>
      </c>
      <c r="AA12" s="19">
        <v>50</v>
      </c>
      <c r="AB12" s="19">
        <v>3</v>
      </c>
      <c r="AC12" s="65">
        <v>0</v>
      </c>
      <c r="AD12" s="19">
        <v>15</v>
      </c>
      <c r="AE12" s="19">
        <v>19</v>
      </c>
      <c r="AF12" s="19">
        <v>17</v>
      </c>
      <c r="AG12" s="19">
        <v>11</v>
      </c>
      <c r="AH12" s="65">
        <v>0</v>
      </c>
      <c r="AI12" s="65">
        <v>0</v>
      </c>
      <c r="AJ12" s="19">
        <v>2</v>
      </c>
      <c r="AK12" s="19">
        <v>12</v>
      </c>
      <c r="AL12" s="19">
        <v>20</v>
      </c>
      <c r="AM12" s="19">
        <v>18</v>
      </c>
      <c r="AN12" s="19">
        <v>1</v>
      </c>
      <c r="AO12" s="19">
        <v>1</v>
      </c>
      <c r="AP12" s="19">
        <v>2</v>
      </c>
      <c r="AQ12" s="19">
        <v>1</v>
      </c>
      <c r="AR12" s="19">
        <v>334</v>
      </c>
      <c r="AS12" s="19">
        <v>26</v>
      </c>
      <c r="AT12" s="19">
        <v>99</v>
      </c>
      <c r="AU12" s="19">
        <v>47</v>
      </c>
      <c r="AV12" s="19">
        <v>40</v>
      </c>
      <c r="AW12" s="19">
        <v>104</v>
      </c>
      <c r="AX12" s="19">
        <v>1</v>
      </c>
      <c r="AY12" s="66" t="s">
        <v>258</v>
      </c>
    </row>
    <row r="13" spans="1:51" ht="15.75" customHeight="1">
      <c r="A13" s="6" t="s">
        <v>46</v>
      </c>
      <c r="B13" s="87">
        <f>C13+SUM(E13:AX13)</f>
        <v>1719</v>
      </c>
      <c r="C13" s="87">
        <v>586</v>
      </c>
      <c r="D13" s="104">
        <f>C13/B13*100</f>
        <v>34.089586969168124</v>
      </c>
      <c r="E13" s="18">
        <v>4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19">
        <v>2</v>
      </c>
      <c r="N13" s="19">
        <v>2</v>
      </c>
      <c r="O13" s="19">
        <v>15</v>
      </c>
      <c r="P13" s="19">
        <v>12</v>
      </c>
      <c r="Q13" s="19">
        <v>92</v>
      </c>
      <c r="R13" s="19">
        <v>23</v>
      </c>
      <c r="S13" s="65">
        <v>0</v>
      </c>
      <c r="T13" s="65">
        <v>0</v>
      </c>
      <c r="U13" s="65">
        <v>0</v>
      </c>
      <c r="V13" s="65">
        <v>0</v>
      </c>
      <c r="W13" s="19">
        <v>2</v>
      </c>
      <c r="X13" s="65">
        <v>0</v>
      </c>
      <c r="Y13" s="19">
        <v>66</v>
      </c>
      <c r="Z13" s="19">
        <v>15</v>
      </c>
      <c r="AA13" s="19">
        <v>45</v>
      </c>
      <c r="AB13" s="19">
        <v>5</v>
      </c>
      <c r="AC13" s="19">
        <v>3</v>
      </c>
      <c r="AD13" s="19">
        <v>14</v>
      </c>
      <c r="AE13" s="19">
        <v>18</v>
      </c>
      <c r="AF13" s="19">
        <v>14</v>
      </c>
      <c r="AG13" s="19">
        <v>9</v>
      </c>
      <c r="AH13" s="65">
        <v>0</v>
      </c>
      <c r="AI13" s="19">
        <v>3</v>
      </c>
      <c r="AJ13" s="19">
        <v>3</v>
      </c>
      <c r="AK13" s="19">
        <v>12</v>
      </c>
      <c r="AL13" s="19">
        <v>27</v>
      </c>
      <c r="AM13" s="19">
        <v>20</v>
      </c>
      <c r="AN13" s="19">
        <v>3</v>
      </c>
      <c r="AO13" s="19">
        <v>1</v>
      </c>
      <c r="AP13" s="65">
        <v>0</v>
      </c>
      <c r="AQ13" s="65">
        <v>0</v>
      </c>
      <c r="AR13" s="19">
        <v>395</v>
      </c>
      <c r="AS13" s="19">
        <v>25</v>
      </c>
      <c r="AT13" s="19">
        <v>104</v>
      </c>
      <c r="AU13" s="19">
        <v>50</v>
      </c>
      <c r="AV13" s="19">
        <v>28</v>
      </c>
      <c r="AW13" s="19">
        <v>120</v>
      </c>
      <c r="AX13" s="19">
        <v>1</v>
      </c>
      <c r="AY13" s="54" t="s">
        <v>46</v>
      </c>
    </row>
    <row r="14" spans="1:51" ht="15.75" customHeight="1">
      <c r="A14" s="23" t="s">
        <v>259</v>
      </c>
      <c r="B14" s="87">
        <f>C14+SUM(E14:AX14)</f>
        <v>1819</v>
      </c>
      <c r="C14" s="87">
        <v>654</v>
      </c>
      <c r="D14" s="104">
        <f>C14/B14*100</f>
        <v>35.95382078064871</v>
      </c>
      <c r="E14" s="18">
        <v>3</v>
      </c>
      <c r="F14" s="19">
        <v>1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19">
        <v>3</v>
      </c>
      <c r="M14" s="19">
        <v>1</v>
      </c>
      <c r="N14" s="65">
        <v>0</v>
      </c>
      <c r="O14" s="19">
        <v>8</v>
      </c>
      <c r="P14" s="19">
        <v>17</v>
      </c>
      <c r="Q14" s="19">
        <v>92</v>
      </c>
      <c r="R14" s="19">
        <v>14</v>
      </c>
      <c r="S14" s="65">
        <v>0</v>
      </c>
      <c r="T14" s="65">
        <v>0</v>
      </c>
      <c r="U14" s="65">
        <v>0</v>
      </c>
      <c r="V14" s="65">
        <v>0</v>
      </c>
      <c r="W14" s="19">
        <v>2</v>
      </c>
      <c r="X14" s="19">
        <v>1</v>
      </c>
      <c r="Y14" s="19">
        <v>70</v>
      </c>
      <c r="Z14" s="19">
        <v>12</v>
      </c>
      <c r="AA14" s="19">
        <v>46</v>
      </c>
      <c r="AB14" s="19">
        <v>2</v>
      </c>
      <c r="AC14" s="19">
        <v>5</v>
      </c>
      <c r="AD14" s="19">
        <v>11</v>
      </c>
      <c r="AE14" s="19">
        <v>20</v>
      </c>
      <c r="AF14" s="19">
        <v>15</v>
      </c>
      <c r="AG14" s="19">
        <v>9</v>
      </c>
      <c r="AH14" s="19">
        <v>2</v>
      </c>
      <c r="AI14" s="19">
        <v>2</v>
      </c>
      <c r="AJ14" s="19">
        <v>2</v>
      </c>
      <c r="AK14" s="19">
        <v>12</v>
      </c>
      <c r="AL14" s="19">
        <v>18</v>
      </c>
      <c r="AM14" s="19">
        <v>18</v>
      </c>
      <c r="AN14" s="19">
        <v>6</v>
      </c>
      <c r="AO14" s="19">
        <v>2</v>
      </c>
      <c r="AP14" s="19">
        <v>1</v>
      </c>
      <c r="AQ14" s="19">
        <v>1</v>
      </c>
      <c r="AR14" s="19">
        <v>430</v>
      </c>
      <c r="AS14" s="19">
        <v>20</v>
      </c>
      <c r="AT14" s="19">
        <v>103</v>
      </c>
      <c r="AU14" s="19">
        <v>67</v>
      </c>
      <c r="AV14" s="19">
        <v>41</v>
      </c>
      <c r="AW14" s="19">
        <v>103</v>
      </c>
      <c r="AX14" s="19">
        <v>5</v>
      </c>
      <c r="AY14" s="42" t="s">
        <v>259</v>
      </c>
    </row>
    <row r="15" spans="1:51" ht="15.75" customHeight="1">
      <c r="A15" s="67" t="s">
        <v>260</v>
      </c>
      <c r="B15" s="87">
        <f>C15+SUM(E15:AX15)</f>
        <v>2026</v>
      </c>
      <c r="C15" s="87">
        <v>722</v>
      </c>
      <c r="D15" s="104">
        <f>C15/B15*100</f>
        <v>35.636722606120436</v>
      </c>
      <c r="E15" s="18">
        <v>2</v>
      </c>
      <c r="F15" s="65">
        <v>0</v>
      </c>
      <c r="G15" s="65">
        <v>0</v>
      </c>
      <c r="H15" s="65">
        <v>0</v>
      </c>
      <c r="I15" s="19">
        <v>2</v>
      </c>
      <c r="J15" s="65">
        <v>0</v>
      </c>
      <c r="K15" s="65">
        <v>0</v>
      </c>
      <c r="L15" s="19">
        <v>1</v>
      </c>
      <c r="M15" s="19">
        <v>1</v>
      </c>
      <c r="N15" s="65">
        <v>0</v>
      </c>
      <c r="O15" s="19">
        <v>6</v>
      </c>
      <c r="P15" s="19">
        <v>5</v>
      </c>
      <c r="Q15" s="19">
        <v>106</v>
      </c>
      <c r="R15" s="19">
        <v>12</v>
      </c>
      <c r="S15" s="65">
        <v>0</v>
      </c>
      <c r="T15" s="19">
        <v>1</v>
      </c>
      <c r="U15" s="65">
        <v>0</v>
      </c>
      <c r="V15" s="19">
        <v>1</v>
      </c>
      <c r="W15" s="19">
        <v>4</v>
      </c>
      <c r="X15" s="19">
        <v>1</v>
      </c>
      <c r="Y15" s="19">
        <v>75</v>
      </c>
      <c r="Z15" s="19">
        <v>19</v>
      </c>
      <c r="AA15" s="19">
        <v>62</v>
      </c>
      <c r="AB15" s="19">
        <v>1</v>
      </c>
      <c r="AC15" s="19">
        <v>7</v>
      </c>
      <c r="AD15" s="19">
        <v>20</v>
      </c>
      <c r="AE15" s="19">
        <v>35</v>
      </c>
      <c r="AF15" s="19">
        <v>17</v>
      </c>
      <c r="AG15" s="19">
        <v>11</v>
      </c>
      <c r="AH15" s="65">
        <v>0</v>
      </c>
      <c r="AI15" s="19">
        <v>1</v>
      </c>
      <c r="AJ15" s="19">
        <v>2</v>
      </c>
      <c r="AK15" s="19">
        <v>14</v>
      </c>
      <c r="AL15" s="19">
        <v>17</v>
      </c>
      <c r="AM15" s="19">
        <v>25</v>
      </c>
      <c r="AN15" s="19">
        <v>7</v>
      </c>
      <c r="AO15" s="19">
        <v>3</v>
      </c>
      <c r="AP15" s="65">
        <v>0</v>
      </c>
      <c r="AQ15" s="19">
        <v>2</v>
      </c>
      <c r="AR15" s="19">
        <v>430</v>
      </c>
      <c r="AS15" s="19">
        <v>41</v>
      </c>
      <c r="AT15" s="19">
        <v>137</v>
      </c>
      <c r="AU15" s="19">
        <v>70</v>
      </c>
      <c r="AV15" s="19">
        <v>46</v>
      </c>
      <c r="AW15" s="19">
        <v>118</v>
      </c>
      <c r="AX15" s="19">
        <v>2</v>
      </c>
      <c r="AY15" s="68" t="s">
        <v>260</v>
      </c>
    </row>
    <row r="16" spans="1:51" ht="20.25" customHeight="1">
      <c r="A16" s="67"/>
      <c r="B16" s="87"/>
      <c r="C16" s="87"/>
      <c r="D16" s="104"/>
      <c r="E16" s="18"/>
      <c r="F16" s="65"/>
      <c r="G16" s="65"/>
      <c r="H16" s="65"/>
      <c r="I16" s="19"/>
      <c r="J16" s="65"/>
      <c r="K16" s="65"/>
      <c r="L16" s="19"/>
      <c r="M16" s="19"/>
      <c r="N16" s="65"/>
      <c r="O16" s="19"/>
      <c r="P16" s="19"/>
      <c r="Q16" s="19"/>
      <c r="R16" s="19"/>
      <c r="S16" s="65"/>
      <c r="T16" s="19"/>
      <c r="U16" s="65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65"/>
      <c r="AI16" s="19"/>
      <c r="AJ16" s="19"/>
      <c r="AK16" s="19"/>
      <c r="AL16" s="19"/>
      <c r="AM16" s="19"/>
      <c r="AN16" s="19"/>
      <c r="AO16" s="19"/>
      <c r="AP16" s="65"/>
      <c r="AQ16" s="19"/>
      <c r="AR16" s="19"/>
      <c r="AS16" s="19"/>
      <c r="AT16" s="19"/>
      <c r="AU16" s="19"/>
      <c r="AV16" s="19"/>
      <c r="AW16" s="19"/>
      <c r="AX16" s="19"/>
      <c r="AY16" s="68"/>
    </row>
    <row r="17" spans="1:51" ht="15.75" customHeight="1">
      <c r="A17" s="23" t="s">
        <v>261</v>
      </c>
      <c r="B17" s="87">
        <f>C17+SUM(E17:AX17)</f>
        <v>2083</v>
      </c>
      <c r="C17" s="87">
        <v>695</v>
      </c>
      <c r="D17" s="104">
        <f>C17/B17*100</f>
        <v>33.36533845415266</v>
      </c>
      <c r="E17" s="18">
        <v>5</v>
      </c>
      <c r="F17" s="65">
        <v>0</v>
      </c>
      <c r="G17" s="19">
        <v>1</v>
      </c>
      <c r="H17" s="19">
        <v>1</v>
      </c>
      <c r="I17" s="65">
        <v>0</v>
      </c>
      <c r="J17" s="65">
        <v>0</v>
      </c>
      <c r="K17" s="19">
        <v>2</v>
      </c>
      <c r="L17" s="19">
        <v>4</v>
      </c>
      <c r="M17" s="65">
        <v>0</v>
      </c>
      <c r="N17" s="19">
        <v>1</v>
      </c>
      <c r="O17" s="19">
        <v>11</v>
      </c>
      <c r="P17" s="19">
        <v>10</v>
      </c>
      <c r="Q17" s="19">
        <v>87</v>
      </c>
      <c r="R17" s="19">
        <v>21</v>
      </c>
      <c r="S17" s="65">
        <v>0</v>
      </c>
      <c r="T17" s="65">
        <v>0</v>
      </c>
      <c r="U17" s="65">
        <v>0</v>
      </c>
      <c r="V17" s="65">
        <v>0</v>
      </c>
      <c r="W17" s="19">
        <v>4</v>
      </c>
      <c r="X17" s="19">
        <v>4</v>
      </c>
      <c r="Y17" s="19">
        <v>67</v>
      </c>
      <c r="Z17" s="19">
        <v>13</v>
      </c>
      <c r="AA17" s="19">
        <v>67</v>
      </c>
      <c r="AB17" s="65">
        <v>0</v>
      </c>
      <c r="AC17" s="19">
        <v>11</v>
      </c>
      <c r="AD17" s="19">
        <v>20</v>
      </c>
      <c r="AE17" s="19">
        <v>36</v>
      </c>
      <c r="AF17" s="19">
        <v>23</v>
      </c>
      <c r="AG17" s="19">
        <v>14</v>
      </c>
      <c r="AH17" s="65">
        <v>0</v>
      </c>
      <c r="AI17" s="19">
        <v>2</v>
      </c>
      <c r="AJ17" s="65">
        <v>0</v>
      </c>
      <c r="AK17" s="19">
        <v>17</v>
      </c>
      <c r="AL17" s="19">
        <v>31</v>
      </c>
      <c r="AM17" s="19">
        <v>24</v>
      </c>
      <c r="AN17" s="19">
        <v>17</v>
      </c>
      <c r="AO17" s="19">
        <v>3</v>
      </c>
      <c r="AP17" s="19">
        <v>1</v>
      </c>
      <c r="AQ17" s="65">
        <v>0</v>
      </c>
      <c r="AR17" s="19">
        <v>425</v>
      </c>
      <c r="AS17" s="19">
        <v>25</v>
      </c>
      <c r="AT17" s="19">
        <v>148</v>
      </c>
      <c r="AU17" s="19">
        <v>89</v>
      </c>
      <c r="AV17" s="19">
        <v>80</v>
      </c>
      <c r="AW17" s="19">
        <v>123</v>
      </c>
      <c r="AX17" s="19">
        <v>1</v>
      </c>
      <c r="AY17" s="42" t="s">
        <v>261</v>
      </c>
    </row>
    <row r="18" spans="1:51" ht="15.75" customHeight="1">
      <c r="A18" s="23" t="s">
        <v>262</v>
      </c>
      <c r="B18" s="87">
        <f>C18+SUM(E18:AX18)</f>
        <v>2062</v>
      </c>
      <c r="C18" s="87">
        <v>741</v>
      </c>
      <c r="D18" s="104">
        <f>C18/B18*100</f>
        <v>35.93598448108632</v>
      </c>
      <c r="E18" s="18">
        <v>2</v>
      </c>
      <c r="F18" s="65">
        <v>0</v>
      </c>
      <c r="G18" s="19">
        <v>1</v>
      </c>
      <c r="H18" s="19">
        <v>1</v>
      </c>
      <c r="I18" s="65">
        <v>0</v>
      </c>
      <c r="J18" s="65">
        <v>0</v>
      </c>
      <c r="K18" s="65">
        <v>0</v>
      </c>
      <c r="L18" s="19">
        <v>2</v>
      </c>
      <c r="M18" s="65">
        <v>0</v>
      </c>
      <c r="N18" s="19">
        <v>3</v>
      </c>
      <c r="O18" s="19">
        <v>10</v>
      </c>
      <c r="P18" s="19">
        <v>9</v>
      </c>
      <c r="Q18" s="19">
        <v>66</v>
      </c>
      <c r="R18" s="19">
        <v>18</v>
      </c>
      <c r="S18" s="65">
        <v>0</v>
      </c>
      <c r="T18" s="19">
        <v>1</v>
      </c>
      <c r="U18" s="19">
        <v>1</v>
      </c>
      <c r="V18" s="65">
        <v>0</v>
      </c>
      <c r="W18" s="19">
        <v>2</v>
      </c>
      <c r="X18" s="19">
        <v>3</v>
      </c>
      <c r="Y18" s="19">
        <v>68</v>
      </c>
      <c r="Z18" s="19">
        <v>18</v>
      </c>
      <c r="AA18" s="19">
        <v>46</v>
      </c>
      <c r="AB18" s="19">
        <v>1</v>
      </c>
      <c r="AC18" s="19">
        <v>11</v>
      </c>
      <c r="AD18" s="19">
        <v>23</v>
      </c>
      <c r="AE18" s="19">
        <v>36</v>
      </c>
      <c r="AF18" s="19">
        <v>22</v>
      </c>
      <c r="AG18" s="19">
        <v>14</v>
      </c>
      <c r="AH18" s="65">
        <v>0</v>
      </c>
      <c r="AI18" s="19">
        <v>4</v>
      </c>
      <c r="AJ18" s="19">
        <v>2</v>
      </c>
      <c r="AK18" s="19">
        <v>15</v>
      </c>
      <c r="AL18" s="19">
        <v>22</v>
      </c>
      <c r="AM18" s="19">
        <v>38</v>
      </c>
      <c r="AN18" s="19">
        <v>5</v>
      </c>
      <c r="AO18" s="19">
        <v>2</v>
      </c>
      <c r="AP18" s="19">
        <v>1</v>
      </c>
      <c r="AQ18" s="19">
        <v>3</v>
      </c>
      <c r="AR18" s="19">
        <v>429</v>
      </c>
      <c r="AS18" s="19">
        <v>38</v>
      </c>
      <c r="AT18" s="19">
        <v>127</v>
      </c>
      <c r="AU18" s="19">
        <v>105</v>
      </c>
      <c r="AV18" s="19">
        <v>59</v>
      </c>
      <c r="AW18" s="19">
        <v>110</v>
      </c>
      <c r="AX18" s="19">
        <v>3</v>
      </c>
      <c r="AY18" s="42" t="s">
        <v>262</v>
      </c>
    </row>
    <row r="19" spans="1:51" ht="15.75" customHeight="1">
      <c r="A19" s="23" t="s">
        <v>263</v>
      </c>
      <c r="B19" s="87">
        <f>C19+SUM(E19:AX19)</f>
        <v>1916</v>
      </c>
      <c r="C19" s="87">
        <v>646</v>
      </c>
      <c r="D19" s="104">
        <f>C19/B19*100</f>
        <v>33.7160751565762</v>
      </c>
      <c r="E19" s="18">
        <v>5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19">
        <v>10</v>
      </c>
      <c r="P19" s="19">
        <v>9</v>
      </c>
      <c r="Q19" s="19">
        <v>59</v>
      </c>
      <c r="R19" s="19">
        <v>15</v>
      </c>
      <c r="S19" s="65">
        <v>0</v>
      </c>
      <c r="T19" s="65">
        <v>0</v>
      </c>
      <c r="U19" s="19">
        <v>2</v>
      </c>
      <c r="V19" s="19">
        <v>1</v>
      </c>
      <c r="W19" s="19">
        <v>4</v>
      </c>
      <c r="X19" s="19">
        <v>2</v>
      </c>
      <c r="Y19" s="19">
        <v>67</v>
      </c>
      <c r="Z19" s="19">
        <v>10</v>
      </c>
      <c r="AA19" s="19">
        <v>41</v>
      </c>
      <c r="AB19" s="19">
        <v>1</v>
      </c>
      <c r="AC19" s="19">
        <v>2</v>
      </c>
      <c r="AD19" s="19">
        <v>22</v>
      </c>
      <c r="AE19" s="19">
        <v>41</v>
      </c>
      <c r="AF19" s="19">
        <v>13</v>
      </c>
      <c r="AG19" s="19">
        <v>9</v>
      </c>
      <c r="AH19" s="65">
        <v>0</v>
      </c>
      <c r="AI19" s="65">
        <v>0</v>
      </c>
      <c r="AJ19" s="19">
        <v>3</v>
      </c>
      <c r="AK19" s="19">
        <v>13</v>
      </c>
      <c r="AL19" s="19">
        <v>24</v>
      </c>
      <c r="AM19" s="19">
        <v>30</v>
      </c>
      <c r="AN19" s="19">
        <v>8</v>
      </c>
      <c r="AO19" s="19">
        <v>2</v>
      </c>
      <c r="AP19" s="19">
        <v>2</v>
      </c>
      <c r="AQ19" s="19">
        <v>4</v>
      </c>
      <c r="AR19" s="19">
        <v>442</v>
      </c>
      <c r="AS19" s="19">
        <v>40</v>
      </c>
      <c r="AT19" s="19">
        <v>117</v>
      </c>
      <c r="AU19" s="19">
        <v>100</v>
      </c>
      <c r="AV19" s="19">
        <v>59</v>
      </c>
      <c r="AW19" s="19">
        <v>109</v>
      </c>
      <c r="AX19" s="19">
        <v>4</v>
      </c>
      <c r="AY19" s="42" t="s">
        <v>263</v>
      </c>
    </row>
    <row r="20" spans="1:51" ht="15.75" customHeight="1">
      <c r="A20" s="23" t="s">
        <v>264</v>
      </c>
      <c r="B20" s="87">
        <f>C20+SUM(E20:AX20)</f>
        <v>1754</v>
      </c>
      <c r="C20" s="87">
        <v>577</v>
      </c>
      <c r="D20" s="104">
        <f>C20/B20*100</f>
        <v>32.89623717217788</v>
      </c>
      <c r="E20" s="18">
        <v>3</v>
      </c>
      <c r="F20" s="65">
        <v>0</v>
      </c>
      <c r="G20" s="65">
        <v>0</v>
      </c>
      <c r="H20" s="19">
        <v>2</v>
      </c>
      <c r="I20" s="65">
        <v>0</v>
      </c>
      <c r="J20" s="65">
        <v>0</v>
      </c>
      <c r="K20" s="19">
        <v>1</v>
      </c>
      <c r="L20" s="19">
        <v>3</v>
      </c>
      <c r="M20" s="19">
        <v>2</v>
      </c>
      <c r="N20" s="19">
        <v>1</v>
      </c>
      <c r="O20" s="19">
        <v>8</v>
      </c>
      <c r="P20" s="19">
        <v>7</v>
      </c>
      <c r="Q20" s="19">
        <v>59</v>
      </c>
      <c r="R20" s="19">
        <v>12</v>
      </c>
      <c r="S20" s="65">
        <v>0</v>
      </c>
      <c r="T20" s="65">
        <v>0</v>
      </c>
      <c r="U20" s="65">
        <v>0</v>
      </c>
      <c r="V20" s="19">
        <v>1</v>
      </c>
      <c r="W20" s="19">
        <v>2</v>
      </c>
      <c r="X20" s="19">
        <v>2</v>
      </c>
      <c r="Y20" s="19">
        <v>57</v>
      </c>
      <c r="Z20" s="19">
        <v>14</v>
      </c>
      <c r="AA20" s="19">
        <v>40</v>
      </c>
      <c r="AB20" s="19">
        <v>2</v>
      </c>
      <c r="AC20" s="19">
        <v>1</v>
      </c>
      <c r="AD20" s="19">
        <v>14</v>
      </c>
      <c r="AE20" s="19">
        <v>41</v>
      </c>
      <c r="AF20" s="19">
        <v>31</v>
      </c>
      <c r="AG20" s="19">
        <v>14</v>
      </c>
      <c r="AH20" s="65">
        <v>0</v>
      </c>
      <c r="AI20" s="65">
        <v>0</v>
      </c>
      <c r="AJ20" s="19">
        <v>2</v>
      </c>
      <c r="AK20" s="19">
        <v>18</v>
      </c>
      <c r="AL20" s="19">
        <v>19</v>
      </c>
      <c r="AM20" s="19">
        <v>15</v>
      </c>
      <c r="AN20" s="19">
        <v>9</v>
      </c>
      <c r="AO20" s="65">
        <v>0</v>
      </c>
      <c r="AP20" s="19">
        <v>1</v>
      </c>
      <c r="AQ20" s="19">
        <v>3</v>
      </c>
      <c r="AR20" s="19">
        <v>406</v>
      </c>
      <c r="AS20" s="19">
        <v>38</v>
      </c>
      <c r="AT20" s="19">
        <v>113</v>
      </c>
      <c r="AU20" s="19">
        <v>67</v>
      </c>
      <c r="AV20" s="19">
        <v>68</v>
      </c>
      <c r="AW20" s="19">
        <v>98</v>
      </c>
      <c r="AX20" s="19">
        <v>3</v>
      </c>
      <c r="AY20" s="42" t="s">
        <v>264</v>
      </c>
    </row>
    <row r="21" spans="1:51" ht="15.75" customHeight="1">
      <c r="A21" s="23" t="s">
        <v>265</v>
      </c>
      <c r="B21" s="87">
        <f>C21+SUM(E21:AX21)</f>
        <v>1728</v>
      </c>
      <c r="C21" s="87">
        <v>521</v>
      </c>
      <c r="D21" s="104">
        <f>C21/B21*100</f>
        <v>30.150462962962965</v>
      </c>
      <c r="E21" s="72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26">
        <v>3</v>
      </c>
      <c r="M21" s="26">
        <v>1</v>
      </c>
      <c r="N21" s="26">
        <v>4</v>
      </c>
      <c r="O21" s="26">
        <v>8</v>
      </c>
      <c r="P21" s="26">
        <v>7</v>
      </c>
      <c r="Q21" s="26">
        <v>78</v>
      </c>
      <c r="R21" s="26">
        <v>16</v>
      </c>
      <c r="S21" s="73">
        <v>0</v>
      </c>
      <c r="T21" s="26">
        <v>1</v>
      </c>
      <c r="U21" s="26">
        <v>1</v>
      </c>
      <c r="V21" s="73">
        <v>0</v>
      </c>
      <c r="W21" s="26">
        <v>3</v>
      </c>
      <c r="X21" s="26">
        <v>1</v>
      </c>
      <c r="Y21" s="26">
        <v>54</v>
      </c>
      <c r="Z21" s="26">
        <v>11</v>
      </c>
      <c r="AA21" s="26">
        <v>39</v>
      </c>
      <c r="AB21" s="26">
        <v>2</v>
      </c>
      <c r="AC21" s="73">
        <v>0</v>
      </c>
      <c r="AD21" s="26">
        <v>14</v>
      </c>
      <c r="AE21" s="26">
        <v>40</v>
      </c>
      <c r="AF21" s="26">
        <v>23</v>
      </c>
      <c r="AG21" s="26">
        <v>19</v>
      </c>
      <c r="AH21" s="73">
        <v>0</v>
      </c>
      <c r="AI21" s="26">
        <v>5</v>
      </c>
      <c r="AJ21" s="26">
        <v>3</v>
      </c>
      <c r="AK21" s="26">
        <v>26</v>
      </c>
      <c r="AL21" s="26">
        <v>19</v>
      </c>
      <c r="AM21" s="26">
        <v>16</v>
      </c>
      <c r="AN21" s="26">
        <v>7</v>
      </c>
      <c r="AO21" s="73">
        <v>0</v>
      </c>
      <c r="AP21" s="26">
        <v>1</v>
      </c>
      <c r="AQ21" s="26">
        <v>6</v>
      </c>
      <c r="AR21" s="26">
        <v>447</v>
      </c>
      <c r="AS21" s="26">
        <v>28</v>
      </c>
      <c r="AT21" s="26">
        <v>84</v>
      </c>
      <c r="AU21" s="26">
        <v>59</v>
      </c>
      <c r="AV21" s="26">
        <v>60</v>
      </c>
      <c r="AW21" s="26">
        <v>121</v>
      </c>
      <c r="AX21" s="73">
        <v>0</v>
      </c>
      <c r="AY21" s="42" t="s">
        <v>265</v>
      </c>
    </row>
    <row r="22" spans="1:51" ht="20.25" customHeight="1">
      <c r="A22" s="23"/>
      <c r="B22" s="87"/>
      <c r="C22" s="87"/>
      <c r="D22" s="104"/>
      <c r="E22" s="72"/>
      <c r="F22" s="73"/>
      <c r="G22" s="73"/>
      <c r="H22" s="73"/>
      <c r="I22" s="73"/>
      <c r="J22" s="73"/>
      <c r="K22" s="73"/>
      <c r="L22" s="26"/>
      <c r="M22" s="26"/>
      <c r="N22" s="26"/>
      <c r="O22" s="26"/>
      <c r="P22" s="26"/>
      <c r="Q22" s="26"/>
      <c r="R22" s="26"/>
      <c r="S22" s="73"/>
      <c r="T22" s="26"/>
      <c r="U22" s="26"/>
      <c r="V22" s="73"/>
      <c r="W22" s="26"/>
      <c r="X22" s="26"/>
      <c r="Y22" s="26"/>
      <c r="Z22" s="26"/>
      <c r="AA22" s="26"/>
      <c r="AB22" s="26"/>
      <c r="AC22" s="73"/>
      <c r="AD22" s="26"/>
      <c r="AE22" s="26"/>
      <c r="AF22" s="26"/>
      <c r="AG22" s="26"/>
      <c r="AH22" s="73"/>
      <c r="AI22" s="26"/>
      <c r="AJ22" s="26"/>
      <c r="AK22" s="26"/>
      <c r="AL22" s="26"/>
      <c r="AM22" s="26"/>
      <c r="AN22" s="26"/>
      <c r="AO22" s="73"/>
      <c r="AP22" s="26"/>
      <c r="AQ22" s="26"/>
      <c r="AR22" s="26"/>
      <c r="AS22" s="26"/>
      <c r="AT22" s="26"/>
      <c r="AU22" s="26"/>
      <c r="AV22" s="26"/>
      <c r="AW22" s="26"/>
      <c r="AX22" s="73"/>
      <c r="AY22" s="42"/>
    </row>
    <row r="23" spans="1:51" ht="15.75" customHeight="1">
      <c r="A23" s="10" t="s">
        <v>266</v>
      </c>
      <c r="B23" s="87">
        <f>C23+SUM(E23:AX23)</f>
        <v>1606</v>
      </c>
      <c r="C23" s="87">
        <v>499</v>
      </c>
      <c r="D23" s="104">
        <f>C23/B23*100</f>
        <v>31.07098381070984</v>
      </c>
      <c r="E23" s="72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17">
        <v>1</v>
      </c>
      <c r="N23" s="17">
        <v>1</v>
      </c>
      <c r="O23" s="17">
        <v>6</v>
      </c>
      <c r="P23" s="17">
        <v>7</v>
      </c>
      <c r="Q23" s="17">
        <v>55</v>
      </c>
      <c r="R23" s="17">
        <v>17</v>
      </c>
      <c r="S23" s="17">
        <v>1</v>
      </c>
      <c r="T23" s="73">
        <v>0</v>
      </c>
      <c r="U23" s="17">
        <v>1</v>
      </c>
      <c r="V23" s="17">
        <v>1</v>
      </c>
      <c r="W23" s="17">
        <v>3</v>
      </c>
      <c r="X23" s="73">
        <v>0</v>
      </c>
      <c r="Y23" s="17">
        <v>57</v>
      </c>
      <c r="Z23" s="17">
        <v>15</v>
      </c>
      <c r="AA23" s="17">
        <v>19</v>
      </c>
      <c r="AB23" s="17">
        <v>1</v>
      </c>
      <c r="AC23" s="17">
        <v>2</v>
      </c>
      <c r="AD23" s="17">
        <v>20</v>
      </c>
      <c r="AE23" s="17">
        <v>36</v>
      </c>
      <c r="AF23" s="17">
        <v>11</v>
      </c>
      <c r="AG23" s="17">
        <v>11</v>
      </c>
      <c r="AH23" s="73">
        <v>0</v>
      </c>
      <c r="AI23" s="17">
        <v>2</v>
      </c>
      <c r="AJ23" s="17">
        <v>8</v>
      </c>
      <c r="AK23" s="17">
        <v>20</v>
      </c>
      <c r="AL23" s="17">
        <v>23</v>
      </c>
      <c r="AM23" s="17">
        <v>17</v>
      </c>
      <c r="AN23" s="17">
        <v>6</v>
      </c>
      <c r="AO23" s="17">
        <v>2</v>
      </c>
      <c r="AP23" s="17">
        <v>5</v>
      </c>
      <c r="AQ23" s="17">
        <v>2</v>
      </c>
      <c r="AR23" s="17">
        <v>410</v>
      </c>
      <c r="AS23" s="17">
        <v>46</v>
      </c>
      <c r="AT23" s="17">
        <v>80</v>
      </c>
      <c r="AU23" s="17">
        <v>78</v>
      </c>
      <c r="AV23" s="17">
        <v>53</v>
      </c>
      <c r="AW23" s="17">
        <v>88</v>
      </c>
      <c r="AX23" s="17">
        <v>2</v>
      </c>
      <c r="AY23" s="47" t="s">
        <v>266</v>
      </c>
    </row>
    <row r="24" spans="1:51" ht="15.75" customHeight="1">
      <c r="A24" s="10" t="s">
        <v>267</v>
      </c>
      <c r="B24" s="87">
        <f>C24+SUM(E24:AX24)</f>
        <v>1500</v>
      </c>
      <c r="C24" s="87">
        <v>489</v>
      </c>
      <c r="D24" s="104">
        <f>C24/B24*100</f>
        <v>32.6</v>
      </c>
      <c r="E24" s="72">
        <v>1</v>
      </c>
      <c r="F24" s="73">
        <v>0</v>
      </c>
      <c r="G24" s="73">
        <v>0</v>
      </c>
      <c r="H24" s="73">
        <v>1</v>
      </c>
      <c r="I24" s="73">
        <v>0</v>
      </c>
      <c r="J24" s="73">
        <v>0</v>
      </c>
      <c r="K24" s="73">
        <v>1</v>
      </c>
      <c r="L24" s="73">
        <v>2</v>
      </c>
      <c r="M24" s="17">
        <v>0</v>
      </c>
      <c r="N24" s="17">
        <v>0</v>
      </c>
      <c r="O24" s="17">
        <v>3</v>
      </c>
      <c r="P24" s="17">
        <v>9</v>
      </c>
      <c r="Q24" s="17">
        <v>72</v>
      </c>
      <c r="R24" s="17">
        <v>18</v>
      </c>
      <c r="S24" s="17">
        <v>0</v>
      </c>
      <c r="T24" s="73">
        <v>2</v>
      </c>
      <c r="U24" s="17">
        <v>2</v>
      </c>
      <c r="V24" s="17">
        <v>1</v>
      </c>
      <c r="W24" s="17">
        <v>2</v>
      </c>
      <c r="X24" s="73">
        <v>1</v>
      </c>
      <c r="Y24" s="17">
        <v>48</v>
      </c>
      <c r="Z24" s="17">
        <v>14</v>
      </c>
      <c r="AA24" s="17">
        <v>27</v>
      </c>
      <c r="AB24" s="17">
        <v>0</v>
      </c>
      <c r="AC24" s="17">
        <v>0</v>
      </c>
      <c r="AD24" s="17">
        <v>20</v>
      </c>
      <c r="AE24" s="17">
        <v>37</v>
      </c>
      <c r="AF24" s="17">
        <v>11</v>
      </c>
      <c r="AG24" s="17">
        <v>12</v>
      </c>
      <c r="AH24" s="73">
        <v>0</v>
      </c>
      <c r="AI24" s="17">
        <v>5</v>
      </c>
      <c r="AJ24" s="17">
        <v>4</v>
      </c>
      <c r="AK24" s="17">
        <v>21</v>
      </c>
      <c r="AL24" s="17">
        <v>17</v>
      </c>
      <c r="AM24" s="17">
        <v>14</v>
      </c>
      <c r="AN24" s="17">
        <v>5</v>
      </c>
      <c r="AO24" s="17">
        <v>1</v>
      </c>
      <c r="AP24" s="17">
        <v>5</v>
      </c>
      <c r="AQ24" s="17">
        <v>3</v>
      </c>
      <c r="AR24" s="17">
        <v>357</v>
      </c>
      <c r="AS24" s="17">
        <v>32</v>
      </c>
      <c r="AT24" s="17">
        <v>78</v>
      </c>
      <c r="AU24" s="17">
        <v>45</v>
      </c>
      <c r="AV24" s="17">
        <v>54</v>
      </c>
      <c r="AW24" s="17">
        <v>86</v>
      </c>
      <c r="AX24" s="17">
        <v>0</v>
      </c>
      <c r="AY24" s="47" t="s">
        <v>267</v>
      </c>
    </row>
    <row r="25" spans="1:51" ht="15.75" customHeight="1">
      <c r="A25" s="10" t="s">
        <v>268</v>
      </c>
      <c r="B25" s="87">
        <f>C25+SUM(E25:AX25)</f>
        <v>1373</v>
      </c>
      <c r="C25" s="87">
        <v>500</v>
      </c>
      <c r="D25" s="104">
        <f>C25/B25*100</f>
        <v>36.41660597232338</v>
      </c>
      <c r="E25" s="72">
        <v>3</v>
      </c>
      <c r="F25" s="73">
        <v>0</v>
      </c>
      <c r="G25" s="73">
        <v>0</v>
      </c>
      <c r="H25" s="73">
        <v>1</v>
      </c>
      <c r="I25" s="73">
        <v>0</v>
      </c>
      <c r="J25" s="73">
        <v>0</v>
      </c>
      <c r="K25" s="73">
        <v>0</v>
      </c>
      <c r="L25" s="73">
        <v>1</v>
      </c>
      <c r="M25" s="17">
        <v>0</v>
      </c>
      <c r="N25" s="17">
        <v>2</v>
      </c>
      <c r="O25" s="17">
        <v>8</v>
      </c>
      <c r="P25" s="17">
        <v>9</v>
      </c>
      <c r="Q25" s="17">
        <v>50</v>
      </c>
      <c r="R25" s="17">
        <v>11</v>
      </c>
      <c r="S25" s="17">
        <v>1</v>
      </c>
      <c r="T25" s="17">
        <v>0</v>
      </c>
      <c r="U25" s="17">
        <v>1</v>
      </c>
      <c r="V25" s="17">
        <v>0</v>
      </c>
      <c r="W25" s="17">
        <v>2</v>
      </c>
      <c r="X25" s="17">
        <v>0</v>
      </c>
      <c r="Y25" s="17">
        <v>54</v>
      </c>
      <c r="Z25" s="17">
        <v>3</v>
      </c>
      <c r="AA25" s="17">
        <v>23</v>
      </c>
      <c r="AB25" s="17">
        <v>1</v>
      </c>
      <c r="AC25" s="17">
        <v>0</v>
      </c>
      <c r="AD25" s="17">
        <v>17</v>
      </c>
      <c r="AE25" s="17">
        <v>30</v>
      </c>
      <c r="AF25" s="17">
        <v>7</v>
      </c>
      <c r="AG25" s="17">
        <v>13</v>
      </c>
      <c r="AH25" s="73">
        <v>0</v>
      </c>
      <c r="AI25" s="17">
        <v>1</v>
      </c>
      <c r="AJ25" s="17">
        <v>7</v>
      </c>
      <c r="AK25" s="17">
        <v>18</v>
      </c>
      <c r="AL25" s="17">
        <v>13</v>
      </c>
      <c r="AM25" s="17">
        <v>11</v>
      </c>
      <c r="AN25" s="17">
        <v>5</v>
      </c>
      <c r="AO25" s="17">
        <v>1</v>
      </c>
      <c r="AP25" s="17">
        <v>1</v>
      </c>
      <c r="AQ25" s="17">
        <v>1</v>
      </c>
      <c r="AR25" s="17">
        <v>351</v>
      </c>
      <c r="AS25" s="17">
        <v>22</v>
      </c>
      <c r="AT25" s="17">
        <v>48</v>
      </c>
      <c r="AU25" s="17">
        <v>36</v>
      </c>
      <c r="AV25" s="17">
        <v>55</v>
      </c>
      <c r="AW25" s="17">
        <v>63</v>
      </c>
      <c r="AX25" s="17">
        <v>3</v>
      </c>
      <c r="AY25" s="47" t="s">
        <v>268</v>
      </c>
    </row>
    <row r="26" spans="1:51" ht="15.75" customHeight="1">
      <c r="A26" s="10" t="s">
        <v>269</v>
      </c>
      <c r="B26" s="87">
        <f>C26+SUM(E26:AX26)</f>
        <v>1275</v>
      </c>
      <c r="C26" s="87">
        <v>471</v>
      </c>
      <c r="D26" s="104">
        <f>C26/B26*100</f>
        <v>36.94117647058823</v>
      </c>
      <c r="E26" s="72">
        <v>3</v>
      </c>
      <c r="F26" s="73">
        <v>0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2</v>
      </c>
      <c r="M26" s="17">
        <v>1</v>
      </c>
      <c r="N26" s="73">
        <v>0</v>
      </c>
      <c r="O26" s="17">
        <v>2</v>
      </c>
      <c r="P26" s="17">
        <v>9</v>
      </c>
      <c r="Q26" s="17">
        <v>42</v>
      </c>
      <c r="R26" s="17">
        <v>13</v>
      </c>
      <c r="S26" s="17">
        <v>1</v>
      </c>
      <c r="T26" s="17">
        <v>0</v>
      </c>
      <c r="U26" s="17">
        <v>1</v>
      </c>
      <c r="V26" s="17">
        <v>0</v>
      </c>
      <c r="W26" s="17">
        <v>3</v>
      </c>
      <c r="X26" s="17">
        <v>2</v>
      </c>
      <c r="Y26" s="17">
        <v>39</v>
      </c>
      <c r="Z26" s="17">
        <v>0</v>
      </c>
      <c r="AA26" s="17">
        <v>8</v>
      </c>
      <c r="AB26" s="17">
        <v>0</v>
      </c>
      <c r="AC26" s="17">
        <v>1</v>
      </c>
      <c r="AD26" s="17">
        <v>12</v>
      </c>
      <c r="AE26" s="17">
        <v>31</v>
      </c>
      <c r="AF26" s="17">
        <v>14</v>
      </c>
      <c r="AG26" s="17">
        <v>13</v>
      </c>
      <c r="AH26" s="73">
        <v>1</v>
      </c>
      <c r="AI26" s="17">
        <v>0</v>
      </c>
      <c r="AJ26" s="17">
        <v>2</v>
      </c>
      <c r="AK26" s="17">
        <v>15</v>
      </c>
      <c r="AL26" s="17">
        <v>18</v>
      </c>
      <c r="AM26" s="17">
        <v>9</v>
      </c>
      <c r="AN26" s="17">
        <v>4</v>
      </c>
      <c r="AO26" s="17">
        <v>5</v>
      </c>
      <c r="AP26" s="17">
        <v>4</v>
      </c>
      <c r="AQ26" s="17">
        <v>3</v>
      </c>
      <c r="AR26" s="17">
        <v>325</v>
      </c>
      <c r="AS26" s="17">
        <v>22</v>
      </c>
      <c r="AT26" s="17">
        <v>37</v>
      </c>
      <c r="AU26" s="17">
        <v>32</v>
      </c>
      <c r="AV26" s="17">
        <v>52</v>
      </c>
      <c r="AW26" s="17">
        <v>77</v>
      </c>
      <c r="AX26" s="17">
        <v>0</v>
      </c>
      <c r="AY26" s="47" t="s">
        <v>269</v>
      </c>
    </row>
    <row r="27" spans="1:51" ht="15.75" customHeight="1">
      <c r="A27" s="10" t="s">
        <v>270</v>
      </c>
      <c r="B27" s="87">
        <f>C27+SUM(E27:AX27)</f>
        <v>1187</v>
      </c>
      <c r="C27" s="87">
        <v>455</v>
      </c>
      <c r="D27" s="104">
        <f>C27/B27*100</f>
        <v>38.331929233361414</v>
      </c>
      <c r="E27" s="72">
        <v>0</v>
      </c>
      <c r="F27" s="73">
        <v>0</v>
      </c>
      <c r="G27" s="73">
        <v>0</v>
      </c>
      <c r="H27" s="73">
        <v>0</v>
      </c>
      <c r="I27" s="73">
        <v>0</v>
      </c>
      <c r="J27" s="73">
        <v>1</v>
      </c>
      <c r="K27" s="73">
        <v>0</v>
      </c>
      <c r="L27" s="73">
        <v>1</v>
      </c>
      <c r="M27" s="17">
        <v>1</v>
      </c>
      <c r="N27" s="73">
        <v>2</v>
      </c>
      <c r="O27" s="17">
        <v>4</v>
      </c>
      <c r="P27" s="17">
        <v>6</v>
      </c>
      <c r="Q27" s="17">
        <v>56</v>
      </c>
      <c r="R27" s="17">
        <v>6</v>
      </c>
      <c r="S27" s="17">
        <v>0</v>
      </c>
      <c r="T27" s="17">
        <v>2</v>
      </c>
      <c r="U27" s="17">
        <v>0</v>
      </c>
      <c r="V27" s="17">
        <v>0</v>
      </c>
      <c r="W27" s="17">
        <v>2</v>
      </c>
      <c r="X27" s="17">
        <v>1</v>
      </c>
      <c r="Y27" s="17">
        <v>35</v>
      </c>
      <c r="Z27" s="17">
        <v>7</v>
      </c>
      <c r="AA27" s="17">
        <v>12</v>
      </c>
      <c r="AB27" s="17">
        <v>4</v>
      </c>
      <c r="AC27" s="17">
        <v>0</v>
      </c>
      <c r="AD27" s="17">
        <v>14</v>
      </c>
      <c r="AE27" s="17">
        <v>39</v>
      </c>
      <c r="AF27" s="17">
        <v>4</v>
      </c>
      <c r="AG27" s="17">
        <v>10</v>
      </c>
      <c r="AH27" s="73">
        <v>0</v>
      </c>
      <c r="AI27" s="17">
        <v>1</v>
      </c>
      <c r="AJ27" s="17">
        <v>2</v>
      </c>
      <c r="AK27" s="17">
        <v>17</v>
      </c>
      <c r="AL27" s="17">
        <v>5</v>
      </c>
      <c r="AM27" s="17">
        <v>4</v>
      </c>
      <c r="AN27" s="17">
        <v>2</v>
      </c>
      <c r="AO27" s="17">
        <v>0</v>
      </c>
      <c r="AP27" s="17">
        <v>2</v>
      </c>
      <c r="AQ27" s="17">
        <v>1</v>
      </c>
      <c r="AR27" s="17">
        <v>330</v>
      </c>
      <c r="AS27" s="17">
        <v>10</v>
      </c>
      <c r="AT27" s="17">
        <v>35</v>
      </c>
      <c r="AU27" s="17">
        <v>23</v>
      </c>
      <c r="AV27" s="17">
        <v>44</v>
      </c>
      <c r="AW27" s="17">
        <v>49</v>
      </c>
      <c r="AX27" s="17">
        <v>0</v>
      </c>
      <c r="AY27" s="47" t="s">
        <v>270</v>
      </c>
    </row>
    <row r="28" spans="1:51" ht="20.25" customHeight="1">
      <c r="A28" s="10"/>
      <c r="B28" s="87"/>
      <c r="C28" s="87"/>
      <c r="D28" s="104"/>
      <c r="E28" s="72"/>
      <c r="F28" s="73"/>
      <c r="G28" s="73"/>
      <c r="H28" s="73"/>
      <c r="I28" s="73"/>
      <c r="J28" s="73"/>
      <c r="K28" s="73"/>
      <c r="L28" s="73"/>
      <c r="M28" s="17"/>
      <c r="N28" s="73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73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47"/>
    </row>
    <row r="29" spans="1:51" ht="15.75" customHeight="1">
      <c r="A29" s="44" t="s">
        <v>275</v>
      </c>
      <c r="B29" s="95">
        <f>C29+SUM(E29:AX29)</f>
        <v>1133</v>
      </c>
      <c r="C29" s="95">
        <v>549</v>
      </c>
      <c r="D29" s="105">
        <f>C29/B29*100</f>
        <v>48.45542806707856</v>
      </c>
      <c r="E29" s="74">
        <v>1</v>
      </c>
      <c r="F29" s="36">
        <v>0</v>
      </c>
      <c r="G29" s="36">
        <v>0</v>
      </c>
      <c r="H29" s="36">
        <v>1</v>
      </c>
      <c r="I29" s="36">
        <v>1</v>
      </c>
      <c r="J29" s="36">
        <v>2</v>
      </c>
      <c r="K29" s="36">
        <v>0</v>
      </c>
      <c r="L29" s="36">
        <v>0</v>
      </c>
      <c r="M29" s="2">
        <v>0</v>
      </c>
      <c r="N29" s="36">
        <v>0</v>
      </c>
      <c r="O29" s="2">
        <v>6</v>
      </c>
      <c r="P29" s="2">
        <v>5</v>
      </c>
      <c r="Q29" s="2">
        <v>45</v>
      </c>
      <c r="R29" s="2">
        <v>4</v>
      </c>
      <c r="S29" s="2">
        <v>0</v>
      </c>
      <c r="T29" s="2">
        <v>1</v>
      </c>
      <c r="U29" s="2">
        <v>0</v>
      </c>
      <c r="V29" s="2">
        <v>0</v>
      </c>
      <c r="W29" s="2">
        <v>0</v>
      </c>
      <c r="X29" s="2">
        <v>0</v>
      </c>
      <c r="Y29" s="2">
        <v>32</v>
      </c>
      <c r="Z29" s="2">
        <v>4</v>
      </c>
      <c r="AA29" s="2">
        <v>4</v>
      </c>
      <c r="AB29" s="2">
        <v>0</v>
      </c>
      <c r="AC29" s="2">
        <v>0</v>
      </c>
      <c r="AD29" s="2">
        <v>14</v>
      </c>
      <c r="AE29" s="2">
        <v>32</v>
      </c>
      <c r="AF29" s="2">
        <v>9</v>
      </c>
      <c r="AG29" s="2">
        <v>12</v>
      </c>
      <c r="AH29" s="36">
        <v>2</v>
      </c>
      <c r="AI29" s="2">
        <v>0</v>
      </c>
      <c r="AJ29" s="2">
        <v>1</v>
      </c>
      <c r="AK29" s="2">
        <v>15</v>
      </c>
      <c r="AL29" s="2">
        <v>5</v>
      </c>
      <c r="AM29" s="2">
        <v>4</v>
      </c>
      <c r="AN29" s="2">
        <v>2</v>
      </c>
      <c r="AO29" s="2">
        <v>1</v>
      </c>
      <c r="AP29" s="2">
        <v>4</v>
      </c>
      <c r="AQ29" s="2">
        <v>1</v>
      </c>
      <c r="AR29" s="2">
        <v>236</v>
      </c>
      <c r="AS29" s="2">
        <v>12</v>
      </c>
      <c r="AT29" s="2">
        <v>8</v>
      </c>
      <c r="AU29" s="2">
        <v>29</v>
      </c>
      <c r="AV29" s="2">
        <v>48</v>
      </c>
      <c r="AW29" s="2">
        <v>43</v>
      </c>
      <c r="AX29" s="2">
        <v>0</v>
      </c>
      <c r="AY29" s="45" t="s">
        <v>275</v>
      </c>
    </row>
    <row r="30" spans="1:51" ht="15.75" customHeight="1">
      <c r="A30" s="25" t="s">
        <v>444</v>
      </c>
      <c r="B30" s="89"/>
      <c r="C30" s="89"/>
      <c r="D30" s="108"/>
      <c r="E30" s="73"/>
      <c r="F30" s="73"/>
      <c r="G30" s="73"/>
      <c r="H30" s="73"/>
      <c r="I30" s="73"/>
      <c r="J30" s="73"/>
      <c r="K30" s="73"/>
      <c r="L30" s="73"/>
      <c r="M30" s="17"/>
      <c r="N30" s="17"/>
      <c r="O30" s="17"/>
      <c r="P30" s="17"/>
      <c r="Q30" s="17"/>
      <c r="R30" s="17"/>
      <c r="S30" s="17"/>
      <c r="T30" s="73"/>
      <c r="U30" s="17"/>
      <c r="V30" s="17"/>
      <c r="W30" s="17"/>
      <c r="X30" s="73"/>
      <c r="Y30" s="17"/>
      <c r="Z30" s="17"/>
      <c r="AA30" s="17"/>
      <c r="AB30" s="17"/>
      <c r="AC30" s="17"/>
      <c r="AD30" s="17"/>
      <c r="AE30" s="17"/>
      <c r="AF30" s="17"/>
      <c r="AG30" s="17"/>
      <c r="AH30" s="73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71"/>
    </row>
    <row r="31" spans="1:51" ht="15.75" customHeight="1">
      <c r="A31" s="25" t="s">
        <v>271</v>
      </c>
      <c r="B31" s="90"/>
      <c r="C31" s="90"/>
      <c r="D31" s="10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71"/>
    </row>
    <row r="32" spans="1:51" ht="19.5" customHeight="1">
      <c r="A32" s="1" t="s">
        <v>274</v>
      </c>
      <c r="B32" s="100"/>
      <c r="C32" s="100"/>
      <c r="D32" s="10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9.5" customHeight="1">
      <c r="A33" s="134" t="s">
        <v>273</v>
      </c>
      <c r="B33" s="146"/>
      <c r="C33" s="141" t="s">
        <v>169</v>
      </c>
      <c r="D33" s="142" t="s">
        <v>245</v>
      </c>
      <c r="E33" s="75" t="s">
        <v>166</v>
      </c>
      <c r="F33" s="75" t="s">
        <v>167</v>
      </c>
      <c r="G33" s="75" t="s">
        <v>168</v>
      </c>
      <c r="H33" s="75" t="s">
        <v>169</v>
      </c>
      <c r="I33" s="75" t="s">
        <v>170</v>
      </c>
      <c r="J33" s="75" t="s">
        <v>171</v>
      </c>
      <c r="K33" s="75" t="s">
        <v>172</v>
      </c>
      <c r="L33" s="75" t="s">
        <v>173</v>
      </c>
      <c r="M33" s="75" t="s">
        <v>174</v>
      </c>
      <c r="N33" s="75" t="s">
        <v>175</v>
      </c>
      <c r="O33" s="75" t="s">
        <v>176</v>
      </c>
      <c r="P33" s="75" t="s">
        <v>177</v>
      </c>
      <c r="Q33" s="75" t="s">
        <v>178</v>
      </c>
      <c r="R33" s="75" t="s">
        <v>179</v>
      </c>
      <c r="S33" s="75" t="s">
        <v>180</v>
      </c>
      <c r="T33" s="75" t="s">
        <v>181</v>
      </c>
      <c r="U33" s="75" t="s">
        <v>182</v>
      </c>
      <c r="V33" s="75" t="s">
        <v>172</v>
      </c>
      <c r="W33" s="75" t="s">
        <v>171</v>
      </c>
      <c r="X33" s="75" t="s">
        <v>183</v>
      </c>
      <c r="Y33" s="127" t="s">
        <v>184</v>
      </c>
      <c r="Z33" s="75" t="s">
        <v>185</v>
      </c>
      <c r="AA33" s="75" t="s">
        <v>186</v>
      </c>
      <c r="AB33" s="75" t="s">
        <v>187</v>
      </c>
      <c r="AC33" s="75" t="s">
        <v>188</v>
      </c>
      <c r="AD33" s="75" t="s">
        <v>189</v>
      </c>
      <c r="AE33" s="75" t="s">
        <v>190</v>
      </c>
      <c r="AF33" s="75" t="s">
        <v>191</v>
      </c>
      <c r="AG33" s="75" t="s">
        <v>192</v>
      </c>
      <c r="AH33" s="75" t="s">
        <v>193</v>
      </c>
      <c r="AI33" s="75" t="s">
        <v>194</v>
      </c>
      <c r="AJ33" s="75" t="s">
        <v>195</v>
      </c>
      <c r="AK33" s="75" t="s">
        <v>196</v>
      </c>
      <c r="AL33" s="75" t="s">
        <v>197</v>
      </c>
      <c r="AM33" s="75" t="s">
        <v>171</v>
      </c>
      <c r="AN33" s="75" t="s">
        <v>198</v>
      </c>
      <c r="AO33" s="75" t="s">
        <v>199</v>
      </c>
      <c r="AP33" s="75" t="s">
        <v>186</v>
      </c>
      <c r="AQ33" s="75" t="s">
        <v>200</v>
      </c>
      <c r="AR33" s="75" t="s">
        <v>172</v>
      </c>
      <c r="AS33" s="75" t="s">
        <v>201</v>
      </c>
      <c r="AT33" s="75" t="s">
        <v>183</v>
      </c>
      <c r="AU33" s="75" t="s">
        <v>202</v>
      </c>
      <c r="AV33" s="75" t="s">
        <v>190</v>
      </c>
      <c r="AW33" s="75" t="s">
        <v>203</v>
      </c>
      <c r="AX33" s="75" t="s">
        <v>204</v>
      </c>
      <c r="AY33" s="136" t="s">
        <v>273</v>
      </c>
    </row>
    <row r="34" spans="1:51" ht="19.5" customHeight="1">
      <c r="A34" s="134" t="s">
        <v>246</v>
      </c>
      <c r="B34" s="141" t="s">
        <v>2</v>
      </c>
      <c r="C34" s="146"/>
      <c r="D34" s="142" t="s">
        <v>247</v>
      </c>
      <c r="E34" s="75" t="s">
        <v>208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75" t="s">
        <v>192</v>
      </c>
      <c r="S34" s="124"/>
      <c r="T34" s="124"/>
      <c r="U34" s="124"/>
      <c r="V34" s="124"/>
      <c r="W34" s="124"/>
      <c r="X34" s="124"/>
      <c r="Y34" s="126"/>
      <c r="Z34" s="124"/>
      <c r="AA34" s="124"/>
      <c r="AB34" s="124"/>
      <c r="AC34" s="124"/>
      <c r="AD34" s="124"/>
      <c r="AE34" s="124"/>
      <c r="AF34" s="124"/>
      <c r="AG34" s="124"/>
      <c r="AH34" s="75" t="s">
        <v>209</v>
      </c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75" t="s">
        <v>210</v>
      </c>
      <c r="AX34" s="124"/>
      <c r="AY34" s="136" t="s">
        <v>246</v>
      </c>
    </row>
    <row r="35" spans="1:51" ht="19.5" customHeight="1">
      <c r="A35" s="138" t="s">
        <v>248</v>
      </c>
      <c r="B35" s="147"/>
      <c r="C35" s="144" t="s">
        <v>238</v>
      </c>
      <c r="D35" s="145" t="s">
        <v>249</v>
      </c>
      <c r="E35" s="111" t="s">
        <v>211</v>
      </c>
      <c r="F35" s="111" t="s">
        <v>212</v>
      </c>
      <c r="G35" s="111" t="s">
        <v>213</v>
      </c>
      <c r="H35" s="111" t="s">
        <v>214</v>
      </c>
      <c r="I35" s="111" t="s">
        <v>215</v>
      </c>
      <c r="J35" s="111" t="s">
        <v>216</v>
      </c>
      <c r="K35" s="111" t="s">
        <v>195</v>
      </c>
      <c r="L35" s="111" t="s">
        <v>214</v>
      </c>
      <c r="M35" s="111" t="s">
        <v>217</v>
      </c>
      <c r="N35" s="111" t="s">
        <v>218</v>
      </c>
      <c r="O35" s="111" t="s">
        <v>219</v>
      </c>
      <c r="P35" s="111" t="s">
        <v>220</v>
      </c>
      <c r="Q35" s="111" t="s">
        <v>189</v>
      </c>
      <c r="R35" s="111" t="s">
        <v>221</v>
      </c>
      <c r="S35" s="111" t="s">
        <v>222</v>
      </c>
      <c r="T35" s="111" t="s">
        <v>171</v>
      </c>
      <c r="U35" s="111" t="s">
        <v>221</v>
      </c>
      <c r="V35" s="111" t="s">
        <v>223</v>
      </c>
      <c r="W35" s="111" t="s">
        <v>224</v>
      </c>
      <c r="X35" s="111" t="s">
        <v>225</v>
      </c>
      <c r="Y35" s="110" t="s">
        <v>226</v>
      </c>
      <c r="Z35" s="111" t="s">
        <v>196</v>
      </c>
      <c r="AA35" s="111" t="s">
        <v>227</v>
      </c>
      <c r="AB35" s="111" t="s">
        <v>228</v>
      </c>
      <c r="AC35" s="111" t="s">
        <v>229</v>
      </c>
      <c r="AD35" s="111" t="s">
        <v>230</v>
      </c>
      <c r="AE35" s="111" t="s">
        <v>231</v>
      </c>
      <c r="AF35" s="111" t="s">
        <v>232</v>
      </c>
      <c r="AG35" s="111" t="s">
        <v>233</v>
      </c>
      <c r="AH35" s="111" t="s">
        <v>171</v>
      </c>
      <c r="AI35" s="111" t="s">
        <v>234</v>
      </c>
      <c r="AJ35" s="111" t="s">
        <v>235</v>
      </c>
      <c r="AK35" s="111" t="s">
        <v>171</v>
      </c>
      <c r="AL35" s="111" t="s">
        <v>195</v>
      </c>
      <c r="AM35" s="111" t="s">
        <v>236</v>
      </c>
      <c r="AN35" s="111" t="s">
        <v>195</v>
      </c>
      <c r="AO35" s="111" t="s">
        <v>221</v>
      </c>
      <c r="AP35" s="111" t="s">
        <v>237</v>
      </c>
      <c r="AQ35" s="111" t="s">
        <v>227</v>
      </c>
      <c r="AR35" s="111" t="s">
        <v>196</v>
      </c>
      <c r="AS35" s="111" t="s">
        <v>229</v>
      </c>
      <c r="AT35" s="111" t="s">
        <v>238</v>
      </c>
      <c r="AU35" s="111" t="s">
        <v>3</v>
      </c>
      <c r="AV35" s="111" t="s">
        <v>4</v>
      </c>
      <c r="AW35" s="111" t="s">
        <v>195</v>
      </c>
      <c r="AX35" s="111" t="s">
        <v>239</v>
      </c>
      <c r="AY35" s="140" t="s">
        <v>248</v>
      </c>
    </row>
    <row r="36" spans="1:51" ht="15.75" customHeight="1">
      <c r="A36" s="64" t="s">
        <v>252</v>
      </c>
      <c r="B36" s="87">
        <f>C36+SUM(E36:AX36)</f>
        <v>1479</v>
      </c>
      <c r="C36" s="87">
        <v>538</v>
      </c>
      <c r="D36" s="104">
        <f>C36/B36*100</f>
        <v>36.375929682217716</v>
      </c>
      <c r="E36" s="18">
        <v>1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19">
        <v>2</v>
      </c>
      <c r="M36" s="65">
        <v>0</v>
      </c>
      <c r="N36" s="65">
        <v>0</v>
      </c>
      <c r="O36" s="19">
        <v>6</v>
      </c>
      <c r="P36" s="19">
        <v>9</v>
      </c>
      <c r="Q36" s="19">
        <v>115</v>
      </c>
      <c r="R36" s="19">
        <v>10</v>
      </c>
      <c r="S36" s="65">
        <v>0</v>
      </c>
      <c r="T36" s="65">
        <v>0</v>
      </c>
      <c r="U36" s="65">
        <v>0</v>
      </c>
      <c r="V36" s="65">
        <v>0</v>
      </c>
      <c r="W36" s="19">
        <v>1</v>
      </c>
      <c r="X36" s="65">
        <v>0</v>
      </c>
      <c r="Y36" s="19">
        <v>79</v>
      </c>
      <c r="Z36" s="19">
        <v>3</v>
      </c>
      <c r="AA36" s="19">
        <v>54</v>
      </c>
      <c r="AB36" s="65">
        <v>0</v>
      </c>
      <c r="AC36" s="65">
        <v>0</v>
      </c>
      <c r="AD36" s="19">
        <v>17</v>
      </c>
      <c r="AE36" s="19">
        <v>16</v>
      </c>
      <c r="AF36" s="19">
        <v>14</v>
      </c>
      <c r="AG36" s="19">
        <v>16</v>
      </c>
      <c r="AH36" s="65">
        <v>0</v>
      </c>
      <c r="AI36" s="65">
        <v>0</v>
      </c>
      <c r="AJ36" s="65">
        <v>0</v>
      </c>
      <c r="AK36" s="19">
        <v>3</v>
      </c>
      <c r="AL36" s="19">
        <v>9</v>
      </c>
      <c r="AM36" s="19">
        <v>6</v>
      </c>
      <c r="AN36" s="65">
        <v>0</v>
      </c>
      <c r="AO36" s="65">
        <v>0</v>
      </c>
      <c r="AP36" s="19">
        <v>3</v>
      </c>
      <c r="AQ36" s="65">
        <v>0</v>
      </c>
      <c r="AR36" s="19">
        <v>310</v>
      </c>
      <c r="AS36" s="19">
        <v>14</v>
      </c>
      <c r="AT36" s="19">
        <v>57</v>
      </c>
      <c r="AU36" s="19">
        <v>58</v>
      </c>
      <c r="AV36" s="19">
        <v>31</v>
      </c>
      <c r="AW36" s="19">
        <v>107</v>
      </c>
      <c r="AX36" s="65">
        <v>0</v>
      </c>
      <c r="AY36" s="66" t="s">
        <v>252</v>
      </c>
    </row>
    <row r="37" spans="1:51" ht="15.75" customHeight="1">
      <c r="A37" s="64" t="s">
        <v>253</v>
      </c>
      <c r="B37" s="87">
        <f>C37+SUM(E37:AX37)</f>
        <v>1425</v>
      </c>
      <c r="C37" s="87">
        <v>563</v>
      </c>
      <c r="D37" s="104">
        <f>C37/B37*100</f>
        <v>39.50877192982456</v>
      </c>
      <c r="E37" s="72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19">
        <v>4</v>
      </c>
      <c r="Q37" s="19">
        <v>79</v>
      </c>
      <c r="R37" s="19">
        <v>16</v>
      </c>
      <c r="S37" s="65">
        <v>0</v>
      </c>
      <c r="T37" s="65">
        <v>0</v>
      </c>
      <c r="U37" s="65">
        <v>0</v>
      </c>
      <c r="V37" s="65">
        <v>0</v>
      </c>
      <c r="W37" s="19">
        <v>2</v>
      </c>
      <c r="X37" s="65">
        <v>0</v>
      </c>
      <c r="Y37" s="19">
        <v>95</v>
      </c>
      <c r="Z37" s="19">
        <v>7</v>
      </c>
      <c r="AA37" s="19">
        <v>59</v>
      </c>
      <c r="AB37" s="19">
        <v>2</v>
      </c>
      <c r="AC37" s="19">
        <v>1</v>
      </c>
      <c r="AD37" s="19">
        <v>13</v>
      </c>
      <c r="AE37" s="19">
        <v>12</v>
      </c>
      <c r="AF37" s="19">
        <v>8</v>
      </c>
      <c r="AG37" s="19">
        <v>16</v>
      </c>
      <c r="AH37" s="65">
        <v>0</v>
      </c>
      <c r="AI37" s="65">
        <v>0</v>
      </c>
      <c r="AJ37" s="19">
        <v>1</v>
      </c>
      <c r="AK37" s="19">
        <v>6</v>
      </c>
      <c r="AL37" s="19">
        <v>11</v>
      </c>
      <c r="AM37" s="19">
        <v>11</v>
      </c>
      <c r="AN37" s="19">
        <v>1</v>
      </c>
      <c r="AO37" s="19">
        <v>2</v>
      </c>
      <c r="AP37" s="65">
        <v>0</v>
      </c>
      <c r="AQ37" s="65">
        <v>0</v>
      </c>
      <c r="AR37" s="19">
        <v>272</v>
      </c>
      <c r="AS37" s="19">
        <v>14</v>
      </c>
      <c r="AT37" s="19">
        <v>42</v>
      </c>
      <c r="AU37" s="19">
        <v>50</v>
      </c>
      <c r="AV37" s="19">
        <v>21</v>
      </c>
      <c r="AW37" s="19">
        <v>114</v>
      </c>
      <c r="AX37" s="19">
        <v>3</v>
      </c>
      <c r="AY37" s="66" t="s">
        <v>253</v>
      </c>
    </row>
    <row r="38" spans="1:51" ht="15.75" customHeight="1">
      <c r="A38" s="64" t="s">
        <v>254</v>
      </c>
      <c r="B38" s="87">
        <f>C38+SUM(E38:AX38)</f>
        <v>1419</v>
      </c>
      <c r="C38" s="87">
        <v>403</v>
      </c>
      <c r="D38" s="104">
        <f>C38/B38*100</f>
        <v>28.400281888653982</v>
      </c>
      <c r="E38" s="72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9">
        <v>4</v>
      </c>
      <c r="P38" s="19">
        <v>5</v>
      </c>
      <c r="Q38" s="19">
        <v>93</v>
      </c>
      <c r="R38" s="19">
        <v>17</v>
      </c>
      <c r="S38" s="65">
        <v>0</v>
      </c>
      <c r="T38" s="65">
        <v>0</v>
      </c>
      <c r="U38" s="65">
        <v>0</v>
      </c>
      <c r="V38" s="65">
        <v>0</v>
      </c>
      <c r="W38" s="19">
        <v>2</v>
      </c>
      <c r="X38" s="19">
        <v>1</v>
      </c>
      <c r="Y38" s="19">
        <v>89</v>
      </c>
      <c r="Z38" s="19">
        <v>2</v>
      </c>
      <c r="AA38" s="19">
        <v>44</v>
      </c>
      <c r="AB38" s="19">
        <v>2</v>
      </c>
      <c r="AC38" s="19">
        <v>3</v>
      </c>
      <c r="AD38" s="19">
        <v>24</v>
      </c>
      <c r="AE38" s="19">
        <v>19</v>
      </c>
      <c r="AF38" s="19">
        <v>11</v>
      </c>
      <c r="AG38" s="19">
        <v>25</v>
      </c>
      <c r="AH38" s="65">
        <v>0</v>
      </c>
      <c r="AI38" s="65">
        <v>0</v>
      </c>
      <c r="AJ38" s="65">
        <v>0</v>
      </c>
      <c r="AK38" s="19">
        <v>8</v>
      </c>
      <c r="AL38" s="19">
        <v>9</v>
      </c>
      <c r="AM38" s="19">
        <v>11</v>
      </c>
      <c r="AN38" s="65">
        <v>0</v>
      </c>
      <c r="AO38" s="65">
        <v>0</v>
      </c>
      <c r="AP38" s="65">
        <v>0</v>
      </c>
      <c r="AQ38" s="65">
        <v>0</v>
      </c>
      <c r="AR38" s="19">
        <v>418</v>
      </c>
      <c r="AS38" s="19">
        <v>8</v>
      </c>
      <c r="AT38" s="19">
        <v>57</v>
      </c>
      <c r="AU38" s="19">
        <v>47</v>
      </c>
      <c r="AV38" s="19">
        <v>26</v>
      </c>
      <c r="AW38" s="19">
        <v>91</v>
      </c>
      <c r="AX38" s="65">
        <v>0</v>
      </c>
      <c r="AY38" s="66" t="s">
        <v>254</v>
      </c>
    </row>
    <row r="39" spans="1:51" ht="15.75" customHeight="1">
      <c r="A39" s="64" t="s">
        <v>255</v>
      </c>
      <c r="B39" s="87">
        <f>C39+SUM(E39:AX39)</f>
        <v>1243</v>
      </c>
      <c r="C39" s="87">
        <v>478</v>
      </c>
      <c r="D39" s="104">
        <f>C39/B39*100</f>
        <v>38.455349959774736</v>
      </c>
      <c r="E39" s="18">
        <v>1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19">
        <v>1</v>
      </c>
      <c r="M39" s="65">
        <v>0</v>
      </c>
      <c r="N39" s="65">
        <v>0</v>
      </c>
      <c r="O39" s="19">
        <v>3</v>
      </c>
      <c r="P39" s="19">
        <v>3</v>
      </c>
      <c r="Q39" s="19">
        <v>73</v>
      </c>
      <c r="R39" s="19">
        <v>13</v>
      </c>
      <c r="S39" s="65">
        <v>0</v>
      </c>
      <c r="T39" s="65">
        <v>0</v>
      </c>
      <c r="U39" s="65">
        <v>0</v>
      </c>
      <c r="V39" s="65">
        <v>0</v>
      </c>
      <c r="W39" s="19">
        <v>2</v>
      </c>
      <c r="X39" s="65">
        <v>0</v>
      </c>
      <c r="Y39" s="19">
        <v>53</v>
      </c>
      <c r="Z39" s="19">
        <v>4</v>
      </c>
      <c r="AA39" s="19">
        <v>49</v>
      </c>
      <c r="AB39" s="19">
        <v>2</v>
      </c>
      <c r="AC39" s="19">
        <v>2</v>
      </c>
      <c r="AD39" s="19">
        <v>23</v>
      </c>
      <c r="AE39" s="19">
        <v>21</v>
      </c>
      <c r="AF39" s="19">
        <v>9</v>
      </c>
      <c r="AG39" s="19">
        <v>9</v>
      </c>
      <c r="AH39" s="65">
        <v>0</v>
      </c>
      <c r="AI39" s="19">
        <v>2</v>
      </c>
      <c r="AJ39" s="65">
        <v>0</v>
      </c>
      <c r="AK39" s="19">
        <v>6</v>
      </c>
      <c r="AL39" s="19">
        <v>13</v>
      </c>
      <c r="AM39" s="19">
        <v>6</v>
      </c>
      <c r="AN39" s="19">
        <v>2</v>
      </c>
      <c r="AO39" s="65">
        <v>0</v>
      </c>
      <c r="AP39" s="65">
        <v>0</v>
      </c>
      <c r="AQ39" s="19">
        <v>2</v>
      </c>
      <c r="AR39" s="19">
        <v>263</v>
      </c>
      <c r="AS39" s="19">
        <v>12</v>
      </c>
      <c r="AT39" s="19">
        <v>63</v>
      </c>
      <c r="AU39" s="19">
        <v>34</v>
      </c>
      <c r="AV39" s="19">
        <v>17</v>
      </c>
      <c r="AW39" s="19">
        <v>75</v>
      </c>
      <c r="AX39" s="19">
        <v>2</v>
      </c>
      <c r="AY39" s="66" t="s">
        <v>255</v>
      </c>
    </row>
    <row r="40" spans="1:51" ht="15.75" customHeight="1">
      <c r="A40" s="64" t="s">
        <v>256</v>
      </c>
      <c r="B40" s="87">
        <f>C40+SUM(E40:AX40)</f>
        <v>1622</v>
      </c>
      <c r="C40" s="87">
        <v>629</v>
      </c>
      <c r="D40" s="104">
        <f>C40/B40*100</f>
        <v>38.77928483353884</v>
      </c>
      <c r="E40" s="18">
        <v>1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19">
        <v>11</v>
      </c>
      <c r="P40" s="19">
        <v>8</v>
      </c>
      <c r="Q40" s="19">
        <v>102</v>
      </c>
      <c r="R40" s="19">
        <v>12</v>
      </c>
      <c r="S40" s="65">
        <v>0</v>
      </c>
      <c r="T40" s="65">
        <v>0</v>
      </c>
      <c r="U40" s="65">
        <v>0</v>
      </c>
      <c r="V40" s="65">
        <v>0</v>
      </c>
      <c r="W40" s="19">
        <v>1</v>
      </c>
      <c r="X40" s="65">
        <v>0</v>
      </c>
      <c r="Y40" s="19">
        <v>93</v>
      </c>
      <c r="Z40" s="19">
        <v>9</v>
      </c>
      <c r="AA40" s="19">
        <v>54</v>
      </c>
      <c r="AB40" s="19">
        <v>5</v>
      </c>
      <c r="AC40" s="19">
        <v>1</v>
      </c>
      <c r="AD40" s="19">
        <v>19</v>
      </c>
      <c r="AE40" s="19">
        <v>19</v>
      </c>
      <c r="AF40" s="19">
        <v>11</v>
      </c>
      <c r="AG40" s="19">
        <v>12</v>
      </c>
      <c r="AH40" s="19">
        <v>2</v>
      </c>
      <c r="AI40" s="65">
        <v>0</v>
      </c>
      <c r="AJ40" s="65">
        <v>0</v>
      </c>
      <c r="AK40" s="19">
        <v>6</v>
      </c>
      <c r="AL40" s="19">
        <v>11</v>
      </c>
      <c r="AM40" s="19">
        <v>8</v>
      </c>
      <c r="AN40" s="19">
        <v>1</v>
      </c>
      <c r="AO40" s="19">
        <v>1</v>
      </c>
      <c r="AP40" s="65">
        <v>0</v>
      </c>
      <c r="AQ40" s="65">
        <v>0</v>
      </c>
      <c r="AR40" s="19">
        <v>345</v>
      </c>
      <c r="AS40" s="19">
        <v>17</v>
      </c>
      <c r="AT40" s="19">
        <v>62</v>
      </c>
      <c r="AU40" s="19">
        <v>44</v>
      </c>
      <c r="AV40" s="19">
        <v>22</v>
      </c>
      <c r="AW40" s="19">
        <v>116</v>
      </c>
      <c r="AX40" s="65">
        <v>0</v>
      </c>
      <c r="AY40" s="66" t="s">
        <v>256</v>
      </c>
    </row>
    <row r="41" spans="1:51" ht="20.25" customHeight="1">
      <c r="A41" s="64"/>
      <c r="B41" s="87"/>
      <c r="C41" s="87"/>
      <c r="D41" s="104"/>
      <c r="E41" s="18"/>
      <c r="F41" s="65"/>
      <c r="G41" s="65"/>
      <c r="H41" s="65"/>
      <c r="I41" s="65"/>
      <c r="J41" s="65"/>
      <c r="K41" s="65"/>
      <c r="L41" s="65"/>
      <c r="M41" s="65"/>
      <c r="N41" s="65"/>
      <c r="O41" s="19"/>
      <c r="P41" s="19"/>
      <c r="Q41" s="19"/>
      <c r="R41" s="19"/>
      <c r="S41" s="65"/>
      <c r="T41" s="65"/>
      <c r="U41" s="65"/>
      <c r="V41" s="65"/>
      <c r="W41" s="19"/>
      <c r="X41" s="65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65"/>
      <c r="AJ41" s="65"/>
      <c r="AK41" s="19"/>
      <c r="AL41" s="19"/>
      <c r="AM41" s="19"/>
      <c r="AN41" s="19"/>
      <c r="AO41" s="19"/>
      <c r="AP41" s="65"/>
      <c r="AQ41" s="65"/>
      <c r="AR41" s="19"/>
      <c r="AS41" s="19"/>
      <c r="AT41" s="19"/>
      <c r="AU41" s="19"/>
      <c r="AV41" s="19"/>
      <c r="AW41" s="19"/>
      <c r="AX41" s="65"/>
      <c r="AY41" s="66"/>
    </row>
    <row r="42" spans="1:51" ht="15.75" customHeight="1">
      <c r="A42" s="64" t="s">
        <v>257</v>
      </c>
      <c r="B42" s="87">
        <f>C42+SUM(E42:AX42)</f>
        <v>1559</v>
      </c>
      <c r="C42" s="87">
        <v>618</v>
      </c>
      <c r="D42" s="104">
        <f>C42/B42*100</f>
        <v>39.64079538165491</v>
      </c>
      <c r="E42" s="18">
        <v>1</v>
      </c>
      <c r="F42" s="65">
        <v>0</v>
      </c>
      <c r="G42" s="65">
        <v>0</v>
      </c>
      <c r="H42" s="65">
        <v>0</v>
      </c>
      <c r="I42" s="65">
        <v>0</v>
      </c>
      <c r="J42" s="19">
        <v>1</v>
      </c>
      <c r="K42" s="65">
        <v>0</v>
      </c>
      <c r="L42" s="65">
        <v>0</v>
      </c>
      <c r="M42" s="65">
        <v>0</v>
      </c>
      <c r="N42" s="65">
        <v>0</v>
      </c>
      <c r="O42" s="19">
        <v>3</v>
      </c>
      <c r="P42" s="19">
        <v>10</v>
      </c>
      <c r="Q42" s="19">
        <v>87</v>
      </c>
      <c r="R42" s="19">
        <v>15</v>
      </c>
      <c r="S42" s="65">
        <v>0</v>
      </c>
      <c r="T42" s="19">
        <v>2</v>
      </c>
      <c r="U42" s="65">
        <v>0</v>
      </c>
      <c r="V42" s="65">
        <v>0</v>
      </c>
      <c r="W42" s="65">
        <v>0</v>
      </c>
      <c r="X42" s="19">
        <v>1</v>
      </c>
      <c r="Y42" s="19">
        <v>74</v>
      </c>
      <c r="Z42" s="19">
        <v>5</v>
      </c>
      <c r="AA42" s="19">
        <v>53</v>
      </c>
      <c r="AB42" s="19">
        <v>7</v>
      </c>
      <c r="AC42" s="19">
        <v>2</v>
      </c>
      <c r="AD42" s="19">
        <v>21</v>
      </c>
      <c r="AE42" s="19">
        <v>21</v>
      </c>
      <c r="AF42" s="19">
        <v>7</v>
      </c>
      <c r="AG42" s="19">
        <v>27</v>
      </c>
      <c r="AH42" s="65">
        <v>0</v>
      </c>
      <c r="AI42" s="65">
        <v>0</v>
      </c>
      <c r="AJ42" s="19">
        <v>1</v>
      </c>
      <c r="AK42" s="19">
        <v>9</v>
      </c>
      <c r="AL42" s="19">
        <v>20</v>
      </c>
      <c r="AM42" s="19">
        <v>9</v>
      </c>
      <c r="AN42" s="65">
        <v>0</v>
      </c>
      <c r="AO42" s="65">
        <v>0</v>
      </c>
      <c r="AP42" s="19">
        <v>4</v>
      </c>
      <c r="AQ42" s="65">
        <v>0</v>
      </c>
      <c r="AR42" s="19">
        <v>316</v>
      </c>
      <c r="AS42" s="19">
        <v>19</v>
      </c>
      <c r="AT42" s="19">
        <v>57</v>
      </c>
      <c r="AU42" s="19">
        <v>49</v>
      </c>
      <c r="AV42" s="19">
        <v>29</v>
      </c>
      <c r="AW42" s="19">
        <v>91</v>
      </c>
      <c r="AX42" s="65">
        <v>0</v>
      </c>
      <c r="AY42" s="66" t="s">
        <v>257</v>
      </c>
    </row>
    <row r="43" spans="1:51" ht="15.75" customHeight="1">
      <c r="A43" s="64" t="s">
        <v>258</v>
      </c>
      <c r="B43" s="87">
        <f>C43+SUM(E43:AX43)</f>
        <v>1697</v>
      </c>
      <c r="C43" s="87">
        <v>679</v>
      </c>
      <c r="D43" s="104">
        <f>C43/B43*100</f>
        <v>40.01178550383029</v>
      </c>
      <c r="E43" s="18">
        <v>1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19">
        <v>1</v>
      </c>
      <c r="M43" s="19">
        <v>1</v>
      </c>
      <c r="N43" s="65">
        <v>0</v>
      </c>
      <c r="O43" s="19">
        <v>10</v>
      </c>
      <c r="P43" s="19">
        <v>10</v>
      </c>
      <c r="Q43" s="19">
        <v>95</v>
      </c>
      <c r="R43" s="19">
        <v>14</v>
      </c>
      <c r="S43" s="65">
        <v>0</v>
      </c>
      <c r="T43" s="65">
        <v>0</v>
      </c>
      <c r="U43" s="65">
        <v>0</v>
      </c>
      <c r="V43" s="65">
        <v>0</v>
      </c>
      <c r="W43" s="19">
        <v>1</v>
      </c>
      <c r="X43" s="65">
        <v>0</v>
      </c>
      <c r="Y43" s="19">
        <v>106</v>
      </c>
      <c r="Z43" s="19">
        <v>10</v>
      </c>
      <c r="AA43" s="19">
        <v>50</v>
      </c>
      <c r="AB43" s="19">
        <v>3</v>
      </c>
      <c r="AC43" s="65">
        <v>0</v>
      </c>
      <c r="AD43" s="19">
        <v>14</v>
      </c>
      <c r="AE43" s="19">
        <v>15</v>
      </c>
      <c r="AF43" s="19">
        <v>13</v>
      </c>
      <c r="AG43" s="19">
        <v>11</v>
      </c>
      <c r="AH43" s="65">
        <v>0</v>
      </c>
      <c r="AI43" s="65">
        <v>0</v>
      </c>
      <c r="AJ43" s="19">
        <v>2</v>
      </c>
      <c r="AK43" s="19">
        <v>12</v>
      </c>
      <c r="AL43" s="19">
        <v>15</v>
      </c>
      <c r="AM43" s="19">
        <v>13</v>
      </c>
      <c r="AN43" s="19">
        <v>1</v>
      </c>
      <c r="AO43" s="19">
        <v>1</v>
      </c>
      <c r="AP43" s="19">
        <v>2</v>
      </c>
      <c r="AQ43" s="19">
        <v>1</v>
      </c>
      <c r="AR43" s="19">
        <v>322</v>
      </c>
      <c r="AS43" s="19">
        <v>23</v>
      </c>
      <c r="AT43" s="19">
        <v>96</v>
      </c>
      <c r="AU43" s="19">
        <v>41</v>
      </c>
      <c r="AV43" s="19">
        <v>33</v>
      </c>
      <c r="AW43" s="19">
        <v>101</v>
      </c>
      <c r="AX43" s="65">
        <v>0</v>
      </c>
      <c r="AY43" s="66" t="s">
        <v>258</v>
      </c>
    </row>
    <row r="44" spans="1:51" ht="15.75" customHeight="1">
      <c r="A44" s="6" t="s">
        <v>46</v>
      </c>
      <c r="B44" s="87">
        <f>C44+SUM(E44:AX44)</f>
        <v>1639</v>
      </c>
      <c r="C44" s="87">
        <v>586</v>
      </c>
      <c r="D44" s="104">
        <f>C44/B44*100</f>
        <v>35.753508236729715</v>
      </c>
      <c r="E44" s="72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19">
        <v>2</v>
      </c>
      <c r="N44" s="65">
        <v>0</v>
      </c>
      <c r="O44" s="19">
        <v>11</v>
      </c>
      <c r="P44" s="19">
        <v>12</v>
      </c>
      <c r="Q44" s="19">
        <v>86</v>
      </c>
      <c r="R44" s="19">
        <v>21</v>
      </c>
      <c r="S44" s="65">
        <v>0</v>
      </c>
      <c r="T44" s="65">
        <v>0</v>
      </c>
      <c r="U44" s="65">
        <v>0</v>
      </c>
      <c r="V44" s="65">
        <v>0</v>
      </c>
      <c r="W44" s="19">
        <v>1</v>
      </c>
      <c r="X44" s="65">
        <v>0</v>
      </c>
      <c r="Y44" s="19">
        <v>63</v>
      </c>
      <c r="Z44" s="19">
        <v>11</v>
      </c>
      <c r="AA44" s="19">
        <v>45</v>
      </c>
      <c r="AB44" s="19">
        <v>5</v>
      </c>
      <c r="AC44" s="19">
        <v>3</v>
      </c>
      <c r="AD44" s="19">
        <v>11</v>
      </c>
      <c r="AE44" s="19">
        <v>17</v>
      </c>
      <c r="AF44" s="19">
        <v>13</v>
      </c>
      <c r="AG44" s="19">
        <v>9</v>
      </c>
      <c r="AH44" s="65">
        <v>0</v>
      </c>
      <c r="AI44" s="19">
        <v>3</v>
      </c>
      <c r="AJ44" s="19">
        <v>3</v>
      </c>
      <c r="AK44" s="19">
        <v>7</v>
      </c>
      <c r="AL44" s="19">
        <v>25</v>
      </c>
      <c r="AM44" s="19">
        <v>17</v>
      </c>
      <c r="AN44" s="19">
        <v>2</v>
      </c>
      <c r="AO44" s="19">
        <v>1</v>
      </c>
      <c r="AP44" s="65">
        <v>0</v>
      </c>
      <c r="AQ44" s="65">
        <v>0</v>
      </c>
      <c r="AR44" s="19">
        <v>374</v>
      </c>
      <c r="AS44" s="19">
        <v>22</v>
      </c>
      <c r="AT44" s="19">
        <v>99</v>
      </c>
      <c r="AU44" s="19">
        <v>45</v>
      </c>
      <c r="AV44" s="19">
        <v>26</v>
      </c>
      <c r="AW44" s="19">
        <v>118</v>
      </c>
      <c r="AX44" s="19">
        <v>1</v>
      </c>
      <c r="AY44" s="54" t="s">
        <v>46</v>
      </c>
    </row>
    <row r="45" spans="1:51" ht="15.75" customHeight="1">
      <c r="A45" s="23" t="s">
        <v>259</v>
      </c>
      <c r="B45" s="87">
        <f>C45+SUM(E45:AX45)</f>
        <v>1744</v>
      </c>
      <c r="C45" s="87">
        <v>654</v>
      </c>
      <c r="D45" s="104">
        <f>C45/B45*100</f>
        <v>37.5</v>
      </c>
      <c r="E45" s="18">
        <v>2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19">
        <v>2</v>
      </c>
      <c r="M45" s="19">
        <v>1</v>
      </c>
      <c r="N45" s="65">
        <v>0</v>
      </c>
      <c r="O45" s="19">
        <v>8</v>
      </c>
      <c r="P45" s="19">
        <v>13</v>
      </c>
      <c r="Q45" s="19">
        <v>81</v>
      </c>
      <c r="R45" s="19">
        <v>13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19">
        <v>1</v>
      </c>
      <c r="Y45" s="19">
        <v>66</v>
      </c>
      <c r="Z45" s="19">
        <v>9</v>
      </c>
      <c r="AA45" s="19">
        <v>46</v>
      </c>
      <c r="AB45" s="19">
        <v>2</v>
      </c>
      <c r="AC45" s="19">
        <v>4</v>
      </c>
      <c r="AD45" s="19">
        <v>11</v>
      </c>
      <c r="AE45" s="19">
        <v>15</v>
      </c>
      <c r="AF45" s="19">
        <v>13</v>
      </c>
      <c r="AG45" s="19">
        <v>9</v>
      </c>
      <c r="AH45" s="19">
        <v>1</v>
      </c>
      <c r="AI45" s="19">
        <v>2</v>
      </c>
      <c r="AJ45" s="19">
        <v>2</v>
      </c>
      <c r="AK45" s="19">
        <v>10</v>
      </c>
      <c r="AL45" s="19">
        <v>18</v>
      </c>
      <c r="AM45" s="19">
        <v>13</v>
      </c>
      <c r="AN45" s="19">
        <v>4</v>
      </c>
      <c r="AO45" s="19">
        <v>1</v>
      </c>
      <c r="AP45" s="19">
        <v>1</v>
      </c>
      <c r="AQ45" s="19">
        <v>1</v>
      </c>
      <c r="AR45" s="19">
        <v>418</v>
      </c>
      <c r="AS45" s="19">
        <v>19</v>
      </c>
      <c r="AT45" s="19">
        <v>101</v>
      </c>
      <c r="AU45" s="19">
        <v>60</v>
      </c>
      <c r="AV45" s="19">
        <v>38</v>
      </c>
      <c r="AW45" s="19">
        <v>102</v>
      </c>
      <c r="AX45" s="19">
        <v>3</v>
      </c>
      <c r="AY45" s="42" t="s">
        <v>259</v>
      </c>
    </row>
    <row r="46" spans="1:51" ht="15.75" customHeight="1">
      <c r="A46" s="67" t="s">
        <v>260</v>
      </c>
      <c r="B46" s="87">
        <f>C46+SUM(E46:AX46)</f>
        <v>1954</v>
      </c>
      <c r="C46" s="87">
        <v>722</v>
      </c>
      <c r="D46" s="104">
        <f>C46/B46*100</f>
        <v>36.949846468781985</v>
      </c>
      <c r="E46" s="18">
        <v>1</v>
      </c>
      <c r="F46" s="65">
        <v>0</v>
      </c>
      <c r="G46" s="65">
        <v>0</v>
      </c>
      <c r="H46" s="65">
        <v>0</v>
      </c>
      <c r="I46" s="19">
        <v>1</v>
      </c>
      <c r="J46" s="65">
        <v>0</v>
      </c>
      <c r="K46" s="65">
        <v>0</v>
      </c>
      <c r="L46" s="19">
        <v>1</v>
      </c>
      <c r="M46" s="19">
        <v>1</v>
      </c>
      <c r="N46" s="65">
        <v>0</v>
      </c>
      <c r="O46" s="19">
        <v>6</v>
      </c>
      <c r="P46" s="19">
        <v>4</v>
      </c>
      <c r="Q46" s="19">
        <v>99</v>
      </c>
      <c r="R46" s="19">
        <v>11</v>
      </c>
      <c r="S46" s="65">
        <v>0</v>
      </c>
      <c r="T46" s="19">
        <v>1</v>
      </c>
      <c r="U46" s="65">
        <v>0</v>
      </c>
      <c r="V46" s="19">
        <v>1</v>
      </c>
      <c r="W46" s="19">
        <v>4</v>
      </c>
      <c r="X46" s="19">
        <v>1</v>
      </c>
      <c r="Y46" s="19">
        <v>69</v>
      </c>
      <c r="Z46" s="19">
        <v>16</v>
      </c>
      <c r="AA46" s="19">
        <v>62</v>
      </c>
      <c r="AB46" s="65">
        <v>0</v>
      </c>
      <c r="AC46" s="19">
        <v>7</v>
      </c>
      <c r="AD46" s="19">
        <v>19</v>
      </c>
      <c r="AE46" s="19">
        <v>33</v>
      </c>
      <c r="AF46" s="19">
        <v>15</v>
      </c>
      <c r="AG46" s="19">
        <v>11</v>
      </c>
      <c r="AH46" s="65">
        <v>0</v>
      </c>
      <c r="AI46" s="65">
        <v>0</v>
      </c>
      <c r="AJ46" s="19">
        <v>2</v>
      </c>
      <c r="AK46" s="19">
        <v>12</v>
      </c>
      <c r="AL46" s="19">
        <v>17</v>
      </c>
      <c r="AM46" s="19">
        <v>24</v>
      </c>
      <c r="AN46" s="19">
        <v>2</v>
      </c>
      <c r="AO46" s="19">
        <v>3</v>
      </c>
      <c r="AP46" s="65">
        <v>0</v>
      </c>
      <c r="AQ46" s="19">
        <v>2</v>
      </c>
      <c r="AR46" s="19">
        <v>414</v>
      </c>
      <c r="AS46" s="19">
        <v>34</v>
      </c>
      <c r="AT46" s="19">
        <v>136</v>
      </c>
      <c r="AU46" s="19">
        <v>61</v>
      </c>
      <c r="AV46" s="19">
        <v>44</v>
      </c>
      <c r="AW46" s="19">
        <v>116</v>
      </c>
      <c r="AX46" s="19">
        <v>2</v>
      </c>
      <c r="AY46" s="68" t="s">
        <v>260</v>
      </c>
    </row>
    <row r="47" spans="1:51" ht="20.25" customHeight="1">
      <c r="A47" s="67"/>
      <c r="B47" s="87"/>
      <c r="C47" s="87"/>
      <c r="D47" s="104"/>
      <c r="E47" s="18"/>
      <c r="F47" s="65"/>
      <c r="G47" s="65"/>
      <c r="H47" s="65"/>
      <c r="I47" s="19"/>
      <c r="J47" s="65"/>
      <c r="K47" s="65"/>
      <c r="L47" s="19"/>
      <c r="M47" s="19"/>
      <c r="N47" s="65"/>
      <c r="O47" s="19"/>
      <c r="P47" s="19"/>
      <c r="Q47" s="19"/>
      <c r="R47" s="19"/>
      <c r="S47" s="65"/>
      <c r="T47" s="19"/>
      <c r="U47" s="65"/>
      <c r="V47" s="19"/>
      <c r="W47" s="19"/>
      <c r="X47" s="19"/>
      <c r="Y47" s="19"/>
      <c r="Z47" s="19"/>
      <c r="AA47" s="19"/>
      <c r="AB47" s="65"/>
      <c r="AC47" s="19"/>
      <c r="AD47" s="19"/>
      <c r="AE47" s="19"/>
      <c r="AF47" s="19"/>
      <c r="AG47" s="19"/>
      <c r="AH47" s="65"/>
      <c r="AI47" s="65"/>
      <c r="AJ47" s="19"/>
      <c r="AK47" s="19"/>
      <c r="AL47" s="19"/>
      <c r="AM47" s="19"/>
      <c r="AN47" s="19"/>
      <c r="AO47" s="19"/>
      <c r="AP47" s="65"/>
      <c r="AQ47" s="19"/>
      <c r="AR47" s="19"/>
      <c r="AS47" s="19"/>
      <c r="AT47" s="19"/>
      <c r="AU47" s="19"/>
      <c r="AV47" s="19"/>
      <c r="AW47" s="19"/>
      <c r="AX47" s="19"/>
      <c r="AY47" s="68"/>
    </row>
    <row r="48" spans="1:51" ht="15.75" customHeight="1">
      <c r="A48" s="23" t="s">
        <v>261</v>
      </c>
      <c r="B48" s="87">
        <f>C48+SUM(E48:AX48)</f>
        <v>1974</v>
      </c>
      <c r="C48" s="87">
        <v>695</v>
      </c>
      <c r="D48" s="104">
        <f>C48/B48*100</f>
        <v>35.20770010131712</v>
      </c>
      <c r="E48" s="18">
        <v>2</v>
      </c>
      <c r="F48" s="65">
        <v>0</v>
      </c>
      <c r="G48" s="19">
        <v>1</v>
      </c>
      <c r="H48" s="19">
        <v>1</v>
      </c>
      <c r="I48" s="65">
        <v>0</v>
      </c>
      <c r="J48" s="65">
        <v>0</v>
      </c>
      <c r="K48" s="19">
        <v>2</v>
      </c>
      <c r="L48" s="19">
        <v>4</v>
      </c>
      <c r="M48" s="65">
        <v>0</v>
      </c>
      <c r="N48" s="19">
        <v>1</v>
      </c>
      <c r="O48" s="19">
        <v>11</v>
      </c>
      <c r="P48" s="19">
        <v>7</v>
      </c>
      <c r="Q48" s="19">
        <v>80</v>
      </c>
      <c r="R48" s="19">
        <v>21</v>
      </c>
      <c r="S48" s="65">
        <v>0</v>
      </c>
      <c r="T48" s="65">
        <v>0</v>
      </c>
      <c r="U48" s="65">
        <v>0</v>
      </c>
      <c r="V48" s="65">
        <v>0</v>
      </c>
      <c r="W48" s="19">
        <v>3</v>
      </c>
      <c r="X48" s="19">
        <v>3</v>
      </c>
      <c r="Y48" s="19">
        <v>66</v>
      </c>
      <c r="Z48" s="19">
        <v>8</v>
      </c>
      <c r="AA48" s="19">
        <v>67</v>
      </c>
      <c r="AB48" s="65">
        <v>0</v>
      </c>
      <c r="AC48" s="19">
        <v>8</v>
      </c>
      <c r="AD48" s="19">
        <v>19</v>
      </c>
      <c r="AE48" s="19">
        <v>31</v>
      </c>
      <c r="AF48" s="19">
        <v>19</v>
      </c>
      <c r="AG48" s="19">
        <v>14</v>
      </c>
      <c r="AH48" s="65">
        <v>0</v>
      </c>
      <c r="AI48" s="19">
        <v>2</v>
      </c>
      <c r="AJ48" s="65">
        <v>0</v>
      </c>
      <c r="AK48" s="19">
        <v>16</v>
      </c>
      <c r="AL48" s="19">
        <v>29</v>
      </c>
      <c r="AM48" s="19">
        <v>22</v>
      </c>
      <c r="AN48" s="19">
        <v>7</v>
      </c>
      <c r="AO48" s="19">
        <v>2</v>
      </c>
      <c r="AP48" s="19">
        <v>1</v>
      </c>
      <c r="AQ48" s="65">
        <v>0</v>
      </c>
      <c r="AR48" s="19">
        <v>401</v>
      </c>
      <c r="AS48" s="19">
        <v>22</v>
      </c>
      <c r="AT48" s="19">
        <v>142</v>
      </c>
      <c r="AU48" s="19">
        <v>72</v>
      </c>
      <c r="AV48" s="19">
        <v>72</v>
      </c>
      <c r="AW48" s="19">
        <v>123</v>
      </c>
      <c r="AX48" s="65">
        <v>0</v>
      </c>
      <c r="AY48" s="42" t="s">
        <v>261</v>
      </c>
    </row>
    <row r="49" spans="1:51" ht="15.75" customHeight="1">
      <c r="A49" s="23" t="s">
        <v>262</v>
      </c>
      <c r="B49" s="87">
        <f>C49+SUM(E49:AX49)</f>
        <v>1958</v>
      </c>
      <c r="C49" s="87">
        <v>741</v>
      </c>
      <c r="D49" s="104">
        <f>C49/B49*100</f>
        <v>37.844739530132784</v>
      </c>
      <c r="E49" s="18">
        <v>1</v>
      </c>
      <c r="F49" s="65">
        <v>0</v>
      </c>
      <c r="G49" s="19">
        <v>1</v>
      </c>
      <c r="H49" s="65">
        <v>0</v>
      </c>
      <c r="I49" s="65">
        <v>0</v>
      </c>
      <c r="J49" s="65">
        <v>0</v>
      </c>
      <c r="K49" s="65">
        <v>0</v>
      </c>
      <c r="L49" s="19">
        <v>2</v>
      </c>
      <c r="M49" s="65">
        <v>0</v>
      </c>
      <c r="N49" s="19">
        <v>2</v>
      </c>
      <c r="O49" s="19">
        <v>10</v>
      </c>
      <c r="P49" s="19">
        <v>8</v>
      </c>
      <c r="Q49" s="19">
        <v>58</v>
      </c>
      <c r="R49" s="19">
        <v>18</v>
      </c>
      <c r="S49" s="65">
        <v>0</v>
      </c>
      <c r="T49" s="19">
        <v>1</v>
      </c>
      <c r="U49" s="65">
        <v>0</v>
      </c>
      <c r="V49" s="65">
        <v>0</v>
      </c>
      <c r="W49" s="19">
        <v>2</v>
      </c>
      <c r="X49" s="19">
        <v>1</v>
      </c>
      <c r="Y49" s="19">
        <v>67</v>
      </c>
      <c r="Z49" s="19">
        <v>14</v>
      </c>
      <c r="AA49" s="19">
        <v>46</v>
      </c>
      <c r="AB49" s="65">
        <v>0</v>
      </c>
      <c r="AC49" s="19">
        <v>9</v>
      </c>
      <c r="AD49" s="19">
        <v>18</v>
      </c>
      <c r="AE49" s="19">
        <v>35</v>
      </c>
      <c r="AF49" s="19">
        <v>19</v>
      </c>
      <c r="AG49" s="19">
        <v>14</v>
      </c>
      <c r="AH49" s="65">
        <v>0</v>
      </c>
      <c r="AI49" s="19">
        <v>4</v>
      </c>
      <c r="AJ49" s="19">
        <v>2</v>
      </c>
      <c r="AK49" s="19">
        <v>12</v>
      </c>
      <c r="AL49" s="19">
        <v>22</v>
      </c>
      <c r="AM49" s="19">
        <v>32</v>
      </c>
      <c r="AN49" s="19">
        <v>2</v>
      </c>
      <c r="AO49" s="19">
        <v>2</v>
      </c>
      <c r="AP49" s="19">
        <v>1</v>
      </c>
      <c r="AQ49" s="19">
        <v>3</v>
      </c>
      <c r="AR49" s="19">
        <v>416</v>
      </c>
      <c r="AS49" s="19">
        <v>34</v>
      </c>
      <c r="AT49" s="19">
        <v>124</v>
      </c>
      <c r="AU49" s="19">
        <v>74</v>
      </c>
      <c r="AV49" s="19">
        <v>55</v>
      </c>
      <c r="AW49" s="19">
        <v>107</v>
      </c>
      <c r="AX49" s="19">
        <v>1</v>
      </c>
      <c r="AY49" s="42" t="s">
        <v>262</v>
      </c>
    </row>
    <row r="50" spans="1:51" ht="15.75" customHeight="1">
      <c r="A50" s="23" t="s">
        <v>263</v>
      </c>
      <c r="B50" s="87">
        <f>C50+SUM(E50:AX50)</f>
        <v>1795</v>
      </c>
      <c r="C50" s="87">
        <v>646</v>
      </c>
      <c r="D50" s="104">
        <f>C50/B50*100</f>
        <v>35.98885793871866</v>
      </c>
      <c r="E50" s="18">
        <v>3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19">
        <v>7</v>
      </c>
      <c r="P50" s="19">
        <v>8</v>
      </c>
      <c r="Q50" s="19">
        <v>50</v>
      </c>
      <c r="R50" s="19">
        <v>14</v>
      </c>
      <c r="S50" s="65">
        <v>0</v>
      </c>
      <c r="T50" s="65">
        <v>0</v>
      </c>
      <c r="U50" s="19">
        <v>1</v>
      </c>
      <c r="V50" s="19">
        <v>1</v>
      </c>
      <c r="W50" s="19">
        <v>3</v>
      </c>
      <c r="X50" s="19">
        <v>2</v>
      </c>
      <c r="Y50" s="19">
        <v>65</v>
      </c>
      <c r="Z50" s="19">
        <v>9</v>
      </c>
      <c r="AA50" s="19">
        <v>40</v>
      </c>
      <c r="AB50" s="65">
        <v>0</v>
      </c>
      <c r="AC50" s="19">
        <v>2</v>
      </c>
      <c r="AD50" s="19">
        <v>17</v>
      </c>
      <c r="AE50" s="19">
        <v>35</v>
      </c>
      <c r="AF50" s="19">
        <v>10</v>
      </c>
      <c r="AG50" s="19">
        <v>9</v>
      </c>
      <c r="AH50" s="65">
        <v>0</v>
      </c>
      <c r="AI50" s="65">
        <v>0</v>
      </c>
      <c r="AJ50" s="19">
        <v>3</v>
      </c>
      <c r="AK50" s="19">
        <v>8</v>
      </c>
      <c r="AL50" s="19">
        <v>23</v>
      </c>
      <c r="AM50" s="19">
        <v>28</v>
      </c>
      <c r="AN50" s="19">
        <v>6</v>
      </c>
      <c r="AO50" s="19">
        <v>2</v>
      </c>
      <c r="AP50" s="19">
        <v>1</v>
      </c>
      <c r="AQ50" s="19">
        <v>3</v>
      </c>
      <c r="AR50" s="19">
        <v>415</v>
      </c>
      <c r="AS50" s="19">
        <v>38</v>
      </c>
      <c r="AT50" s="19">
        <v>114</v>
      </c>
      <c r="AU50" s="19">
        <v>70</v>
      </c>
      <c r="AV50" s="19">
        <v>53</v>
      </c>
      <c r="AW50" s="19">
        <v>107</v>
      </c>
      <c r="AX50" s="19">
        <v>2</v>
      </c>
      <c r="AY50" s="42" t="s">
        <v>263</v>
      </c>
    </row>
    <row r="51" spans="1:51" ht="15.75" customHeight="1">
      <c r="A51" s="23" t="s">
        <v>264</v>
      </c>
      <c r="B51" s="87">
        <f>C51+SUM(E51:AX51)</f>
        <v>1671</v>
      </c>
      <c r="C51" s="87">
        <v>577</v>
      </c>
      <c r="D51" s="104">
        <f>C51/B51*100</f>
        <v>34.53022142429683</v>
      </c>
      <c r="E51" s="18">
        <v>1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19">
        <v>1</v>
      </c>
      <c r="L51" s="19">
        <v>2</v>
      </c>
      <c r="M51" s="19">
        <v>2</v>
      </c>
      <c r="N51" s="19">
        <v>1</v>
      </c>
      <c r="O51" s="19">
        <v>7</v>
      </c>
      <c r="P51" s="19">
        <v>6</v>
      </c>
      <c r="Q51" s="19">
        <v>54</v>
      </c>
      <c r="R51" s="19">
        <v>12</v>
      </c>
      <c r="S51" s="65">
        <v>0</v>
      </c>
      <c r="T51" s="65">
        <v>0</v>
      </c>
      <c r="U51" s="65">
        <v>0</v>
      </c>
      <c r="V51" s="19">
        <v>1</v>
      </c>
      <c r="W51" s="19">
        <v>2</v>
      </c>
      <c r="X51" s="19">
        <v>2</v>
      </c>
      <c r="Y51" s="19">
        <v>56</v>
      </c>
      <c r="Z51" s="19">
        <v>9</v>
      </c>
      <c r="AA51" s="19">
        <v>40</v>
      </c>
      <c r="AB51" s="19">
        <v>1</v>
      </c>
      <c r="AC51" s="19">
        <v>1</v>
      </c>
      <c r="AD51" s="19">
        <v>12</v>
      </c>
      <c r="AE51" s="19">
        <v>40</v>
      </c>
      <c r="AF51" s="19">
        <v>28</v>
      </c>
      <c r="AG51" s="19">
        <v>14</v>
      </c>
      <c r="AH51" s="65">
        <v>0</v>
      </c>
      <c r="AI51" s="65">
        <v>0</v>
      </c>
      <c r="AJ51" s="19">
        <v>2</v>
      </c>
      <c r="AK51" s="19">
        <v>15</v>
      </c>
      <c r="AL51" s="19">
        <v>18</v>
      </c>
      <c r="AM51" s="19">
        <v>12</v>
      </c>
      <c r="AN51" s="19">
        <v>6</v>
      </c>
      <c r="AO51" s="65">
        <v>0</v>
      </c>
      <c r="AP51" s="19">
        <v>1</v>
      </c>
      <c r="AQ51" s="19">
        <v>2</v>
      </c>
      <c r="AR51" s="19">
        <v>379</v>
      </c>
      <c r="AS51" s="19">
        <v>36</v>
      </c>
      <c r="AT51" s="19">
        <v>111</v>
      </c>
      <c r="AU51" s="19">
        <v>57</v>
      </c>
      <c r="AV51" s="19">
        <v>63</v>
      </c>
      <c r="AW51" s="19">
        <v>97</v>
      </c>
      <c r="AX51" s="19">
        <v>3</v>
      </c>
      <c r="AY51" s="42" t="s">
        <v>264</v>
      </c>
    </row>
    <row r="52" spans="1:51" ht="15.75" customHeight="1">
      <c r="A52" s="23" t="s">
        <v>265</v>
      </c>
      <c r="B52" s="87">
        <f>C52+SUM(E52:AX52)</f>
        <v>1629</v>
      </c>
      <c r="C52" s="87">
        <v>521</v>
      </c>
      <c r="D52" s="104">
        <f>C52/B52*100</f>
        <v>31.982811540822592</v>
      </c>
      <c r="E52" s="72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26">
        <v>2</v>
      </c>
      <c r="M52" s="26">
        <v>1</v>
      </c>
      <c r="N52" s="26">
        <v>1</v>
      </c>
      <c r="O52" s="26">
        <v>7</v>
      </c>
      <c r="P52" s="26">
        <v>6</v>
      </c>
      <c r="Q52" s="26">
        <v>72</v>
      </c>
      <c r="R52" s="26">
        <v>16</v>
      </c>
      <c r="S52" s="73">
        <v>0</v>
      </c>
      <c r="T52" s="26">
        <v>1</v>
      </c>
      <c r="U52" s="73">
        <v>0</v>
      </c>
      <c r="V52" s="73">
        <v>0</v>
      </c>
      <c r="W52" s="26">
        <v>3</v>
      </c>
      <c r="X52" s="26">
        <v>1</v>
      </c>
      <c r="Y52" s="26">
        <v>54</v>
      </c>
      <c r="Z52" s="26">
        <v>7</v>
      </c>
      <c r="AA52" s="26">
        <v>38</v>
      </c>
      <c r="AB52" s="73">
        <v>0</v>
      </c>
      <c r="AC52" s="73">
        <v>0</v>
      </c>
      <c r="AD52" s="26">
        <v>12</v>
      </c>
      <c r="AE52" s="26">
        <v>36</v>
      </c>
      <c r="AF52" s="26">
        <v>18</v>
      </c>
      <c r="AG52" s="26">
        <v>19</v>
      </c>
      <c r="AH52" s="73">
        <v>0</v>
      </c>
      <c r="AI52" s="26">
        <v>5</v>
      </c>
      <c r="AJ52" s="26">
        <v>3</v>
      </c>
      <c r="AK52" s="26">
        <v>23</v>
      </c>
      <c r="AL52" s="26">
        <v>19</v>
      </c>
      <c r="AM52" s="26">
        <v>16</v>
      </c>
      <c r="AN52" s="26">
        <v>6</v>
      </c>
      <c r="AO52" s="73">
        <v>0</v>
      </c>
      <c r="AP52" s="26">
        <v>1</v>
      </c>
      <c r="AQ52" s="26">
        <v>5</v>
      </c>
      <c r="AR52" s="26">
        <v>413</v>
      </c>
      <c r="AS52" s="26">
        <v>26</v>
      </c>
      <c r="AT52" s="26">
        <v>81</v>
      </c>
      <c r="AU52" s="26">
        <v>45</v>
      </c>
      <c r="AV52" s="26">
        <v>54</v>
      </c>
      <c r="AW52" s="26">
        <v>117</v>
      </c>
      <c r="AX52" s="73">
        <v>0</v>
      </c>
      <c r="AY52" s="42" t="s">
        <v>265</v>
      </c>
    </row>
    <row r="53" spans="1:51" ht="20.25" customHeight="1">
      <c r="A53" s="23"/>
      <c r="B53" s="87"/>
      <c r="C53" s="87"/>
      <c r="D53" s="104"/>
      <c r="E53" s="72"/>
      <c r="F53" s="73"/>
      <c r="G53" s="73"/>
      <c r="H53" s="73"/>
      <c r="I53" s="73"/>
      <c r="J53" s="73"/>
      <c r="K53" s="73"/>
      <c r="L53" s="26"/>
      <c r="M53" s="26"/>
      <c r="N53" s="26"/>
      <c r="O53" s="26"/>
      <c r="P53" s="26"/>
      <c r="Q53" s="26"/>
      <c r="R53" s="26"/>
      <c r="S53" s="73"/>
      <c r="T53" s="26"/>
      <c r="U53" s="73"/>
      <c r="V53" s="73"/>
      <c r="W53" s="26"/>
      <c r="X53" s="26"/>
      <c r="Y53" s="26"/>
      <c r="Z53" s="26"/>
      <c r="AA53" s="26"/>
      <c r="AB53" s="73"/>
      <c r="AC53" s="73"/>
      <c r="AD53" s="26"/>
      <c r="AE53" s="26"/>
      <c r="AF53" s="26"/>
      <c r="AG53" s="26"/>
      <c r="AH53" s="73"/>
      <c r="AI53" s="26"/>
      <c r="AJ53" s="26"/>
      <c r="AK53" s="26"/>
      <c r="AL53" s="26"/>
      <c r="AM53" s="26"/>
      <c r="AN53" s="26"/>
      <c r="AO53" s="73"/>
      <c r="AP53" s="26"/>
      <c r="AQ53" s="26"/>
      <c r="AR53" s="26"/>
      <c r="AS53" s="26"/>
      <c r="AT53" s="26"/>
      <c r="AU53" s="26"/>
      <c r="AV53" s="26"/>
      <c r="AW53" s="26"/>
      <c r="AX53" s="73"/>
      <c r="AY53" s="42"/>
    </row>
    <row r="54" spans="1:51" ht="15.75" customHeight="1">
      <c r="A54" s="10" t="s">
        <v>266</v>
      </c>
      <c r="B54" s="87">
        <f>C54+SUM(E54:AX54)</f>
        <v>1460</v>
      </c>
      <c r="C54" s="87">
        <v>499</v>
      </c>
      <c r="D54" s="104">
        <f>C54/B54*100</f>
        <v>34.178082191780824</v>
      </c>
      <c r="E54" s="72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26">
        <v>0</v>
      </c>
      <c r="M54" s="26">
        <v>1</v>
      </c>
      <c r="N54" s="26">
        <v>1</v>
      </c>
      <c r="O54" s="26">
        <v>6</v>
      </c>
      <c r="P54" s="26">
        <v>6</v>
      </c>
      <c r="Q54" s="26">
        <v>51</v>
      </c>
      <c r="R54" s="26">
        <v>16</v>
      </c>
      <c r="S54" s="73">
        <v>1</v>
      </c>
      <c r="T54" s="26">
        <v>0</v>
      </c>
      <c r="U54" s="73">
        <v>0</v>
      </c>
      <c r="V54" s="73">
        <v>1</v>
      </c>
      <c r="W54" s="26">
        <v>1</v>
      </c>
      <c r="X54" s="26">
        <v>0</v>
      </c>
      <c r="Y54" s="26">
        <v>52</v>
      </c>
      <c r="Z54" s="26">
        <v>9</v>
      </c>
      <c r="AA54" s="26">
        <v>18</v>
      </c>
      <c r="AB54" s="73">
        <v>1</v>
      </c>
      <c r="AC54" s="73">
        <v>2</v>
      </c>
      <c r="AD54" s="26">
        <v>16</v>
      </c>
      <c r="AE54" s="26">
        <v>31</v>
      </c>
      <c r="AF54" s="26">
        <v>7</v>
      </c>
      <c r="AG54" s="26">
        <v>10</v>
      </c>
      <c r="AH54" s="73">
        <v>0</v>
      </c>
      <c r="AI54" s="26">
        <v>2</v>
      </c>
      <c r="AJ54" s="26">
        <v>8</v>
      </c>
      <c r="AK54" s="26">
        <v>18</v>
      </c>
      <c r="AL54" s="26">
        <v>20</v>
      </c>
      <c r="AM54" s="26">
        <v>15</v>
      </c>
      <c r="AN54" s="26">
        <v>2</v>
      </c>
      <c r="AO54" s="73">
        <v>2</v>
      </c>
      <c r="AP54" s="26">
        <v>5</v>
      </c>
      <c r="AQ54" s="26">
        <v>1</v>
      </c>
      <c r="AR54" s="26">
        <v>363</v>
      </c>
      <c r="AS54" s="26">
        <v>38</v>
      </c>
      <c r="AT54" s="26">
        <v>79</v>
      </c>
      <c r="AU54" s="26">
        <v>50</v>
      </c>
      <c r="AV54" s="26">
        <v>45</v>
      </c>
      <c r="AW54" s="26">
        <v>81</v>
      </c>
      <c r="AX54" s="73">
        <v>2</v>
      </c>
      <c r="AY54" s="47" t="s">
        <v>266</v>
      </c>
    </row>
    <row r="55" spans="1:51" ht="15.75" customHeight="1">
      <c r="A55" s="10" t="s">
        <v>267</v>
      </c>
      <c r="B55" s="87">
        <f>C55+SUM(E55:AX55)</f>
        <v>1414</v>
      </c>
      <c r="C55" s="87">
        <v>489</v>
      </c>
      <c r="D55" s="104">
        <f>C55/B55*100</f>
        <v>34.582743988684584</v>
      </c>
      <c r="E55" s="72">
        <v>0</v>
      </c>
      <c r="F55" s="73">
        <v>0</v>
      </c>
      <c r="G55" s="73">
        <v>0</v>
      </c>
      <c r="H55" s="73">
        <v>1</v>
      </c>
      <c r="I55" s="73">
        <v>0</v>
      </c>
      <c r="J55" s="73">
        <v>0</v>
      </c>
      <c r="K55" s="73">
        <v>1</v>
      </c>
      <c r="L55" s="26">
        <v>2</v>
      </c>
      <c r="M55" s="26">
        <v>0</v>
      </c>
      <c r="N55" s="26">
        <v>0</v>
      </c>
      <c r="O55" s="26">
        <v>2</v>
      </c>
      <c r="P55" s="26">
        <v>4</v>
      </c>
      <c r="Q55" s="26">
        <v>69</v>
      </c>
      <c r="R55" s="26">
        <v>15</v>
      </c>
      <c r="S55" s="73">
        <v>0</v>
      </c>
      <c r="T55" s="26">
        <v>1</v>
      </c>
      <c r="U55" s="73">
        <v>2</v>
      </c>
      <c r="V55" s="73">
        <v>0</v>
      </c>
      <c r="W55" s="26">
        <v>2</v>
      </c>
      <c r="X55" s="26">
        <v>1</v>
      </c>
      <c r="Y55" s="26">
        <v>45</v>
      </c>
      <c r="Z55" s="26">
        <v>11</v>
      </c>
      <c r="AA55" s="26">
        <v>27</v>
      </c>
      <c r="AB55" s="73">
        <v>0</v>
      </c>
      <c r="AC55" s="73">
        <v>0</v>
      </c>
      <c r="AD55" s="26">
        <v>16</v>
      </c>
      <c r="AE55" s="26">
        <v>34</v>
      </c>
      <c r="AF55" s="26">
        <v>10</v>
      </c>
      <c r="AG55" s="26">
        <v>12</v>
      </c>
      <c r="AH55" s="73">
        <v>0</v>
      </c>
      <c r="AI55" s="26">
        <v>4</v>
      </c>
      <c r="AJ55" s="26">
        <v>4</v>
      </c>
      <c r="AK55" s="26">
        <v>21</v>
      </c>
      <c r="AL55" s="26">
        <v>13</v>
      </c>
      <c r="AM55" s="26">
        <v>12</v>
      </c>
      <c r="AN55" s="26">
        <v>3</v>
      </c>
      <c r="AO55" s="73">
        <v>1</v>
      </c>
      <c r="AP55" s="26">
        <v>5</v>
      </c>
      <c r="AQ55" s="26">
        <v>1</v>
      </c>
      <c r="AR55" s="26">
        <v>334</v>
      </c>
      <c r="AS55" s="26">
        <v>29</v>
      </c>
      <c r="AT55" s="26">
        <v>76</v>
      </c>
      <c r="AU55" s="26">
        <v>36</v>
      </c>
      <c r="AV55" s="26">
        <v>47</v>
      </c>
      <c r="AW55" s="26">
        <v>84</v>
      </c>
      <c r="AX55" s="73">
        <v>0</v>
      </c>
      <c r="AY55" s="47" t="s">
        <v>267</v>
      </c>
    </row>
    <row r="56" spans="1:51" ht="15.75" customHeight="1">
      <c r="A56" s="10" t="s">
        <v>268</v>
      </c>
      <c r="B56" s="87">
        <f>C56+SUM(E56:AX56)</f>
        <v>1257</v>
      </c>
      <c r="C56" s="87">
        <v>482</v>
      </c>
      <c r="D56" s="104">
        <f>C56/B56*100</f>
        <v>38.34526650755768</v>
      </c>
      <c r="E56" s="72">
        <v>1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26">
        <v>1</v>
      </c>
      <c r="M56" s="26">
        <v>0</v>
      </c>
      <c r="N56" s="26">
        <v>2</v>
      </c>
      <c r="O56" s="26">
        <v>8</v>
      </c>
      <c r="P56" s="26">
        <v>5</v>
      </c>
      <c r="Q56" s="26">
        <v>44</v>
      </c>
      <c r="R56" s="26">
        <v>11</v>
      </c>
      <c r="S56" s="73">
        <v>1</v>
      </c>
      <c r="T56" s="26">
        <v>0</v>
      </c>
      <c r="U56" s="73">
        <v>1</v>
      </c>
      <c r="V56" s="73">
        <v>0</v>
      </c>
      <c r="W56" s="26">
        <v>1</v>
      </c>
      <c r="X56" s="73">
        <v>0</v>
      </c>
      <c r="Y56" s="26">
        <v>51</v>
      </c>
      <c r="Z56" s="26">
        <v>3</v>
      </c>
      <c r="AA56" s="26">
        <v>23</v>
      </c>
      <c r="AB56" s="73">
        <v>1</v>
      </c>
      <c r="AC56" s="73">
        <v>0</v>
      </c>
      <c r="AD56" s="26">
        <v>14</v>
      </c>
      <c r="AE56" s="26">
        <v>21</v>
      </c>
      <c r="AF56" s="26">
        <v>5</v>
      </c>
      <c r="AG56" s="26">
        <v>13</v>
      </c>
      <c r="AH56" s="73">
        <v>0</v>
      </c>
      <c r="AI56" s="26">
        <v>1</v>
      </c>
      <c r="AJ56" s="26">
        <v>7</v>
      </c>
      <c r="AK56" s="26">
        <v>15</v>
      </c>
      <c r="AL56" s="26">
        <v>11</v>
      </c>
      <c r="AM56" s="26">
        <v>9</v>
      </c>
      <c r="AN56" s="26">
        <v>4</v>
      </c>
      <c r="AO56" s="73">
        <v>1</v>
      </c>
      <c r="AP56" s="26">
        <v>1</v>
      </c>
      <c r="AQ56" s="73">
        <v>0</v>
      </c>
      <c r="AR56" s="26">
        <v>308</v>
      </c>
      <c r="AS56" s="26">
        <v>19</v>
      </c>
      <c r="AT56" s="26">
        <v>47</v>
      </c>
      <c r="AU56" s="26">
        <v>29</v>
      </c>
      <c r="AV56" s="26">
        <v>52</v>
      </c>
      <c r="AW56" s="26">
        <v>62</v>
      </c>
      <c r="AX56" s="73">
        <v>3</v>
      </c>
      <c r="AY56" s="47" t="s">
        <v>268</v>
      </c>
    </row>
    <row r="57" spans="1:51" ht="15.75" customHeight="1">
      <c r="A57" s="10" t="s">
        <v>269</v>
      </c>
      <c r="B57" s="87">
        <f>C57+SUM(E57:AX57)</f>
        <v>1167</v>
      </c>
      <c r="C57" s="87">
        <v>456</v>
      </c>
      <c r="D57" s="104">
        <f>C57/B57*100</f>
        <v>39.0745501285347</v>
      </c>
      <c r="E57" s="72">
        <v>2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26">
        <v>2</v>
      </c>
      <c r="M57" s="26">
        <v>1</v>
      </c>
      <c r="N57" s="73">
        <v>0</v>
      </c>
      <c r="O57" s="26">
        <v>2</v>
      </c>
      <c r="P57" s="26">
        <v>4</v>
      </c>
      <c r="Q57" s="26">
        <v>36</v>
      </c>
      <c r="R57" s="26">
        <v>13</v>
      </c>
      <c r="S57" s="73">
        <v>1</v>
      </c>
      <c r="T57" s="26">
        <v>0</v>
      </c>
      <c r="U57" s="26">
        <v>0</v>
      </c>
      <c r="V57" s="73">
        <v>0</v>
      </c>
      <c r="W57" s="26">
        <v>0</v>
      </c>
      <c r="X57" s="73">
        <v>2</v>
      </c>
      <c r="Y57" s="26">
        <v>37</v>
      </c>
      <c r="Z57" s="26">
        <v>0</v>
      </c>
      <c r="AA57" s="26">
        <v>8</v>
      </c>
      <c r="AB57" s="26">
        <v>0</v>
      </c>
      <c r="AC57" s="73">
        <v>1</v>
      </c>
      <c r="AD57" s="26">
        <v>10</v>
      </c>
      <c r="AE57" s="26">
        <v>27</v>
      </c>
      <c r="AF57" s="26">
        <v>12</v>
      </c>
      <c r="AG57" s="26">
        <v>13</v>
      </c>
      <c r="AH57" s="73">
        <v>1</v>
      </c>
      <c r="AI57" s="26">
        <v>0</v>
      </c>
      <c r="AJ57" s="26">
        <v>2</v>
      </c>
      <c r="AK57" s="26">
        <v>14</v>
      </c>
      <c r="AL57" s="26">
        <v>14</v>
      </c>
      <c r="AM57" s="26">
        <v>6</v>
      </c>
      <c r="AN57" s="26">
        <v>4</v>
      </c>
      <c r="AO57" s="73">
        <v>5</v>
      </c>
      <c r="AP57" s="26">
        <v>4</v>
      </c>
      <c r="AQ57" s="73">
        <v>2</v>
      </c>
      <c r="AR57" s="26">
        <v>289</v>
      </c>
      <c r="AS57" s="26">
        <v>18</v>
      </c>
      <c r="AT57" s="26">
        <v>35</v>
      </c>
      <c r="AU57" s="26">
        <v>24</v>
      </c>
      <c r="AV57" s="26">
        <v>48</v>
      </c>
      <c r="AW57" s="26">
        <v>74</v>
      </c>
      <c r="AX57" s="26">
        <v>0</v>
      </c>
      <c r="AY57" s="47" t="s">
        <v>269</v>
      </c>
    </row>
    <row r="58" spans="1:51" ht="15.75" customHeight="1">
      <c r="A58" s="10" t="s">
        <v>270</v>
      </c>
      <c r="B58" s="87">
        <f>C58+SUM(E58:AX58)</f>
        <v>1075</v>
      </c>
      <c r="C58" s="87">
        <v>433</v>
      </c>
      <c r="D58" s="104">
        <f>C58/B58*100</f>
        <v>40.27906976744186</v>
      </c>
      <c r="E58" s="72">
        <v>0</v>
      </c>
      <c r="F58" s="73">
        <v>0</v>
      </c>
      <c r="G58" s="73">
        <v>0</v>
      </c>
      <c r="H58" s="73">
        <v>0</v>
      </c>
      <c r="I58" s="73">
        <v>0</v>
      </c>
      <c r="J58" s="73">
        <v>1</v>
      </c>
      <c r="K58" s="73">
        <v>0</v>
      </c>
      <c r="L58" s="73">
        <v>0</v>
      </c>
      <c r="M58" s="17">
        <v>1</v>
      </c>
      <c r="N58" s="73">
        <v>2</v>
      </c>
      <c r="O58" s="17">
        <v>4</v>
      </c>
      <c r="P58" s="17">
        <v>3</v>
      </c>
      <c r="Q58" s="17">
        <v>50</v>
      </c>
      <c r="R58" s="17">
        <v>6</v>
      </c>
      <c r="S58" s="17">
        <v>0</v>
      </c>
      <c r="T58" s="17">
        <v>2</v>
      </c>
      <c r="U58" s="17">
        <v>0</v>
      </c>
      <c r="V58" s="17">
        <v>0</v>
      </c>
      <c r="W58" s="17">
        <v>0</v>
      </c>
      <c r="X58" s="17">
        <v>1</v>
      </c>
      <c r="Y58" s="17">
        <v>33</v>
      </c>
      <c r="Z58" s="17">
        <v>5</v>
      </c>
      <c r="AA58" s="17">
        <v>12</v>
      </c>
      <c r="AB58" s="17">
        <v>4</v>
      </c>
      <c r="AC58" s="17">
        <v>0</v>
      </c>
      <c r="AD58" s="17">
        <v>12</v>
      </c>
      <c r="AE58" s="17">
        <v>31</v>
      </c>
      <c r="AF58" s="17">
        <v>2</v>
      </c>
      <c r="AG58" s="17">
        <v>10</v>
      </c>
      <c r="AH58" s="73">
        <v>0</v>
      </c>
      <c r="AI58" s="17">
        <v>1</v>
      </c>
      <c r="AJ58" s="17">
        <v>2</v>
      </c>
      <c r="AK58" s="17">
        <v>14</v>
      </c>
      <c r="AL58" s="17">
        <v>5</v>
      </c>
      <c r="AM58" s="17">
        <v>1</v>
      </c>
      <c r="AN58" s="17">
        <v>2</v>
      </c>
      <c r="AO58" s="17">
        <v>0</v>
      </c>
      <c r="AP58" s="17">
        <v>1</v>
      </c>
      <c r="AQ58" s="17">
        <v>0</v>
      </c>
      <c r="AR58" s="17">
        <v>286</v>
      </c>
      <c r="AS58" s="17">
        <v>10</v>
      </c>
      <c r="AT58" s="17">
        <v>32</v>
      </c>
      <c r="AU58" s="17">
        <v>19</v>
      </c>
      <c r="AV58" s="17">
        <v>43</v>
      </c>
      <c r="AW58" s="17">
        <v>47</v>
      </c>
      <c r="AX58" s="17">
        <v>0</v>
      </c>
      <c r="AY58" s="47" t="s">
        <v>270</v>
      </c>
    </row>
    <row r="59" spans="1:51" ht="20.25" customHeight="1">
      <c r="A59" s="10"/>
      <c r="B59" s="87"/>
      <c r="C59" s="87"/>
      <c r="D59" s="104"/>
      <c r="E59" s="72"/>
      <c r="F59" s="73"/>
      <c r="G59" s="73"/>
      <c r="H59" s="73"/>
      <c r="I59" s="73"/>
      <c r="J59" s="73"/>
      <c r="K59" s="73"/>
      <c r="L59" s="73"/>
      <c r="M59" s="17"/>
      <c r="N59" s="73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73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47"/>
    </row>
    <row r="60" spans="1:51" ht="15.75" customHeight="1">
      <c r="A60" s="44" t="s">
        <v>275</v>
      </c>
      <c r="B60" s="95">
        <f>C60+SUM(E60:AX60)</f>
        <v>1041</v>
      </c>
      <c r="C60" s="95">
        <v>519</v>
      </c>
      <c r="D60" s="105">
        <f>C60/B60*100</f>
        <v>49.85590778097983</v>
      </c>
      <c r="E60" s="74">
        <v>0</v>
      </c>
      <c r="F60" s="36">
        <v>0</v>
      </c>
      <c r="G60" s="36">
        <v>0</v>
      </c>
      <c r="H60" s="36">
        <v>0</v>
      </c>
      <c r="I60" s="36">
        <v>0</v>
      </c>
      <c r="J60" s="36">
        <v>2</v>
      </c>
      <c r="K60" s="36">
        <v>0</v>
      </c>
      <c r="L60" s="36">
        <v>0</v>
      </c>
      <c r="M60" s="2">
        <v>0</v>
      </c>
      <c r="N60" s="36">
        <v>0</v>
      </c>
      <c r="O60" s="2">
        <v>4</v>
      </c>
      <c r="P60" s="2">
        <v>4</v>
      </c>
      <c r="Q60" s="2">
        <v>43</v>
      </c>
      <c r="R60" s="2">
        <v>4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31</v>
      </c>
      <c r="Z60" s="2">
        <v>3</v>
      </c>
      <c r="AA60" s="2">
        <v>4</v>
      </c>
      <c r="AB60" s="2">
        <v>0</v>
      </c>
      <c r="AC60" s="2">
        <v>0</v>
      </c>
      <c r="AD60" s="2">
        <v>9</v>
      </c>
      <c r="AE60" s="2">
        <v>30</v>
      </c>
      <c r="AF60" s="2">
        <v>5</v>
      </c>
      <c r="AG60" s="2">
        <v>12</v>
      </c>
      <c r="AH60" s="36">
        <v>2</v>
      </c>
      <c r="AI60" s="2">
        <v>0</v>
      </c>
      <c r="AJ60" s="2">
        <v>1</v>
      </c>
      <c r="AK60" s="2">
        <v>12</v>
      </c>
      <c r="AL60" s="2">
        <v>5</v>
      </c>
      <c r="AM60" s="2">
        <v>3</v>
      </c>
      <c r="AN60" s="2">
        <v>1</v>
      </c>
      <c r="AO60" s="2">
        <v>1</v>
      </c>
      <c r="AP60" s="2">
        <v>4</v>
      </c>
      <c r="AQ60" s="2">
        <v>0</v>
      </c>
      <c r="AR60" s="2">
        <v>212</v>
      </c>
      <c r="AS60" s="2">
        <v>9</v>
      </c>
      <c r="AT60" s="2">
        <v>8</v>
      </c>
      <c r="AU60" s="2">
        <v>25</v>
      </c>
      <c r="AV60" s="2">
        <v>46</v>
      </c>
      <c r="AW60" s="2">
        <v>42</v>
      </c>
      <c r="AX60" s="2">
        <v>0</v>
      </c>
      <c r="AY60" s="45" t="s">
        <v>275</v>
      </c>
    </row>
    <row r="61" spans="1:51" ht="15.75" customHeight="1">
      <c r="A61" s="25" t="s">
        <v>444</v>
      </c>
      <c r="B61" s="4"/>
      <c r="C61" s="4"/>
      <c r="D61" s="4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71"/>
    </row>
    <row r="62" spans="1:51" ht="15.75" customHeight="1">
      <c r="A62" s="25" t="s">
        <v>271</v>
      </c>
      <c r="B62" s="4"/>
      <c r="C62" s="4"/>
      <c r="D62" s="4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ht="19.5" customHeight="1"/>
  </sheetData>
  <printOptions/>
  <pageMargins left="0.7874015748031497" right="0.74" top="0.94" bottom="0.984251968503937" header="0.5118110236220472" footer="0.5118110236220472"/>
  <pageSetup orientation="portrait" paperSize="9" scale="70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C18"/>
  <sheetViews>
    <sheetView showGridLines="0" zoomScaleSheetLayoutView="100" workbookViewId="0" topLeftCell="A1">
      <selection activeCell="N86" sqref="N86"/>
    </sheetView>
  </sheetViews>
  <sheetFormatPr defaultColWidth="8.66015625" defaultRowHeight="18"/>
  <cols>
    <col min="1" max="1" width="3.66015625" style="4" customWidth="1"/>
    <col min="2" max="2" width="7.83203125" style="4" customWidth="1"/>
    <col min="3" max="4" width="7.33203125" style="4" customWidth="1"/>
    <col min="5" max="13" width="6.66015625" style="4" customWidth="1"/>
    <col min="14" max="14" width="5.66015625" style="4" customWidth="1"/>
    <col min="15" max="16" width="5.16015625" style="4" customWidth="1"/>
    <col min="17" max="19" width="4.91015625" style="4" customWidth="1"/>
    <col min="20" max="25" width="5.16015625" style="4" customWidth="1"/>
    <col min="26" max="26" width="6.66015625" style="4" customWidth="1"/>
    <col min="27" max="27" width="5.66015625" style="4" customWidth="1"/>
    <col min="28" max="28" width="6.66015625" style="4" customWidth="1"/>
    <col min="29" max="29" width="4.66015625" style="4" customWidth="1"/>
    <col min="30" max="16384" width="8.83203125" style="4" customWidth="1"/>
  </cols>
  <sheetData>
    <row r="1" spans="1:29" ht="16.5" customHeight="1">
      <c r="A1" s="36" t="s">
        <v>356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0" t="s">
        <v>441</v>
      </c>
      <c r="AA1" s="170"/>
      <c r="AB1" s="170"/>
      <c r="AC1" s="170"/>
    </row>
    <row r="2" spans="1:29" ht="16.5" customHeight="1">
      <c r="A2" s="6" t="s">
        <v>0</v>
      </c>
      <c r="B2" s="171" t="s">
        <v>357</v>
      </c>
      <c r="C2" s="172"/>
      <c r="D2" s="173"/>
      <c r="E2" s="171" t="s">
        <v>358</v>
      </c>
      <c r="F2" s="172"/>
      <c r="G2" s="173"/>
      <c r="H2" s="171" t="s">
        <v>47</v>
      </c>
      <c r="I2" s="172"/>
      <c r="J2" s="173"/>
      <c r="K2" s="171" t="s">
        <v>48</v>
      </c>
      <c r="L2" s="172"/>
      <c r="M2" s="173"/>
      <c r="N2" s="171" t="s">
        <v>49</v>
      </c>
      <c r="O2" s="172"/>
      <c r="P2" s="173"/>
      <c r="Q2" s="171" t="s">
        <v>50</v>
      </c>
      <c r="R2" s="172"/>
      <c r="S2" s="173"/>
      <c r="T2" s="171" t="s">
        <v>359</v>
      </c>
      <c r="U2" s="172"/>
      <c r="V2" s="173"/>
      <c r="W2" s="171" t="s">
        <v>360</v>
      </c>
      <c r="X2" s="172"/>
      <c r="Y2" s="173"/>
      <c r="Z2" s="37" t="s">
        <v>40</v>
      </c>
      <c r="AA2" s="2"/>
      <c r="AB2" s="2"/>
      <c r="AC2" s="7" t="s">
        <v>0</v>
      </c>
    </row>
    <row r="3" spans="1:29" ht="16.5" customHeight="1">
      <c r="A3" s="38"/>
      <c r="B3" s="174"/>
      <c r="C3" s="149"/>
      <c r="D3" s="150"/>
      <c r="E3" s="174"/>
      <c r="F3" s="149"/>
      <c r="G3" s="150"/>
      <c r="H3" s="174"/>
      <c r="I3" s="149"/>
      <c r="J3" s="150"/>
      <c r="K3" s="174"/>
      <c r="L3" s="149"/>
      <c r="M3" s="150"/>
      <c r="N3" s="174"/>
      <c r="O3" s="149"/>
      <c r="P3" s="150"/>
      <c r="Q3" s="174"/>
      <c r="R3" s="149"/>
      <c r="S3" s="150"/>
      <c r="T3" s="174"/>
      <c r="U3" s="149"/>
      <c r="V3" s="150"/>
      <c r="W3" s="174"/>
      <c r="X3" s="149"/>
      <c r="Y3" s="150"/>
      <c r="Z3" s="168" t="s">
        <v>2</v>
      </c>
      <c r="AA3" s="37" t="s">
        <v>361</v>
      </c>
      <c r="AB3" s="7" t="s">
        <v>362</v>
      </c>
      <c r="AC3" s="39"/>
    </row>
    <row r="4" spans="1:29" ht="16.5" customHeight="1">
      <c r="A4" s="3" t="s">
        <v>5</v>
      </c>
      <c r="B4" s="8" t="s">
        <v>2</v>
      </c>
      <c r="C4" s="8" t="s">
        <v>41</v>
      </c>
      <c r="D4" s="8" t="s">
        <v>42</v>
      </c>
      <c r="E4" s="8" t="s">
        <v>2</v>
      </c>
      <c r="F4" s="8" t="s">
        <v>41</v>
      </c>
      <c r="G4" s="8" t="s">
        <v>42</v>
      </c>
      <c r="H4" s="8" t="s">
        <v>2</v>
      </c>
      <c r="I4" s="8" t="s">
        <v>41</v>
      </c>
      <c r="J4" s="8" t="s">
        <v>42</v>
      </c>
      <c r="K4" s="8" t="s">
        <v>2</v>
      </c>
      <c r="L4" s="8" t="s">
        <v>41</v>
      </c>
      <c r="M4" s="40" t="s">
        <v>42</v>
      </c>
      <c r="N4" s="8" t="s">
        <v>2</v>
      </c>
      <c r="O4" s="8" t="s">
        <v>41</v>
      </c>
      <c r="P4" s="8" t="s">
        <v>42</v>
      </c>
      <c r="Q4" s="8" t="s">
        <v>2</v>
      </c>
      <c r="R4" s="8" t="s">
        <v>41</v>
      </c>
      <c r="S4" s="8" t="s">
        <v>42</v>
      </c>
      <c r="T4" s="8" t="s">
        <v>2</v>
      </c>
      <c r="U4" s="8" t="s">
        <v>41</v>
      </c>
      <c r="V4" s="8" t="s">
        <v>42</v>
      </c>
      <c r="W4" s="8" t="s">
        <v>2</v>
      </c>
      <c r="X4" s="8" t="s">
        <v>41</v>
      </c>
      <c r="Y4" s="8" t="s">
        <v>42</v>
      </c>
      <c r="Z4" s="169"/>
      <c r="AA4" s="8" t="s">
        <v>43</v>
      </c>
      <c r="AB4" s="8" t="s">
        <v>44</v>
      </c>
      <c r="AC4" s="8" t="s">
        <v>5</v>
      </c>
    </row>
    <row r="5" spans="1:29" ht="16.5" customHeight="1">
      <c r="A5" s="23" t="s">
        <v>282</v>
      </c>
      <c r="B5" s="18">
        <f aca="true" t="shared" si="0" ref="B5:B18">C5+D5</f>
        <v>6733</v>
      </c>
      <c r="C5" s="19">
        <f aca="true" t="shared" si="1" ref="C5:C18">F5+I5+L5+O5+R5</f>
        <v>3994</v>
      </c>
      <c r="D5" s="19">
        <f aca="true" t="shared" si="2" ref="D5:D18">G5+J5+M5+P5+S5</f>
        <v>2739</v>
      </c>
      <c r="E5" s="18">
        <f aca="true" t="shared" si="3" ref="E5:E18">F5+G5</f>
        <v>940</v>
      </c>
      <c r="F5" s="19">
        <v>626</v>
      </c>
      <c r="G5" s="19">
        <v>314</v>
      </c>
      <c r="H5" s="19">
        <f aca="true" t="shared" si="4" ref="H5:H18">I5+J5</f>
        <v>3413</v>
      </c>
      <c r="I5" s="19">
        <v>2071</v>
      </c>
      <c r="J5" s="19">
        <v>1342</v>
      </c>
      <c r="K5" s="19">
        <f aca="true" t="shared" si="5" ref="K5:K18">L5+M5</f>
        <v>23</v>
      </c>
      <c r="L5" s="19">
        <v>21</v>
      </c>
      <c r="M5" s="19">
        <v>2</v>
      </c>
      <c r="N5" s="19">
        <f aca="true" t="shared" si="6" ref="N5:N18">O5+P5</f>
        <v>1605</v>
      </c>
      <c r="O5" s="19">
        <v>862</v>
      </c>
      <c r="P5" s="19">
        <v>743</v>
      </c>
      <c r="Q5" s="19">
        <f aca="true" t="shared" si="7" ref="Q5:Q18">R5+S5</f>
        <v>752</v>
      </c>
      <c r="R5" s="19">
        <v>414</v>
      </c>
      <c r="S5" s="19">
        <v>338</v>
      </c>
      <c r="T5" s="81">
        <f aca="true" t="shared" si="8" ref="T5:T18">(E5+K5)/B5*100</f>
        <v>14.302688251893658</v>
      </c>
      <c r="U5" s="82">
        <f aca="true" t="shared" si="9" ref="U5:U18">(F5+L5)/C5*100</f>
        <v>16.199298948422634</v>
      </c>
      <c r="V5" s="82">
        <f aca="true" t="shared" si="10" ref="V5:V18">(G5+M5)/D5*100</f>
        <v>11.53705732018985</v>
      </c>
      <c r="W5" s="82">
        <f aca="true" t="shared" si="11" ref="W5:W18">(H5+K5)/B5*100</f>
        <v>51.032229318283086</v>
      </c>
      <c r="X5" s="82">
        <f aca="true" t="shared" si="12" ref="X5:X18">(I5+L5)/C5*100</f>
        <v>52.37856785177767</v>
      </c>
      <c r="Y5" s="82">
        <f aca="true" t="shared" si="13" ref="Y5:Y18">(J5+M5)/D5*100</f>
        <v>49.06900328587076</v>
      </c>
      <c r="Z5" s="18">
        <f aca="true" t="shared" si="14" ref="Z5:Z18">H5+K5</f>
        <v>3436</v>
      </c>
      <c r="AC5" s="42" t="s">
        <v>282</v>
      </c>
    </row>
    <row r="6" spans="1:29" ht="16.5" customHeight="1">
      <c r="A6" s="23" t="s">
        <v>283</v>
      </c>
      <c r="B6" s="18">
        <f t="shared" si="0"/>
        <v>6815</v>
      </c>
      <c r="C6" s="19">
        <f t="shared" si="1"/>
        <v>4060</v>
      </c>
      <c r="D6" s="19">
        <f t="shared" si="2"/>
        <v>2755</v>
      </c>
      <c r="E6" s="18">
        <f t="shared" si="3"/>
        <v>775</v>
      </c>
      <c r="F6" s="19">
        <v>497</v>
      </c>
      <c r="G6" s="19">
        <v>278</v>
      </c>
      <c r="H6" s="19">
        <f t="shared" si="4"/>
        <v>3988</v>
      </c>
      <c r="I6" s="19">
        <v>2431</v>
      </c>
      <c r="J6" s="19">
        <v>1557</v>
      </c>
      <c r="K6" s="19">
        <f t="shared" si="5"/>
        <v>11</v>
      </c>
      <c r="L6" s="19">
        <v>10</v>
      </c>
      <c r="M6" s="19">
        <v>1</v>
      </c>
      <c r="N6" s="19">
        <f t="shared" si="6"/>
        <v>1422</v>
      </c>
      <c r="O6" s="19">
        <v>742</v>
      </c>
      <c r="P6" s="19">
        <v>680</v>
      </c>
      <c r="Q6" s="19">
        <f t="shared" si="7"/>
        <v>619</v>
      </c>
      <c r="R6" s="19">
        <v>380</v>
      </c>
      <c r="S6" s="19">
        <v>239</v>
      </c>
      <c r="T6" s="81">
        <f t="shared" si="8"/>
        <v>11.53338224504769</v>
      </c>
      <c r="U6" s="82">
        <f t="shared" si="9"/>
        <v>12.48768472906404</v>
      </c>
      <c r="V6" s="82">
        <f t="shared" si="10"/>
        <v>10.127041742286751</v>
      </c>
      <c r="W6" s="82">
        <f t="shared" si="11"/>
        <v>58.67938371239912</v>
      </c>
      <c r="X6" s="82">
        <f t="shared" si="12"/>
        <v>60.12315270935961</v>
      </c>
      <c r="Y6" s="82">
        <f t="shared" si="13"/>
        <v>56.55172413793104</v>
      </c>
      <c r="Z6" s="18">
        <f t="shared" si="14"/>
        <v>3999</v>
      </c>
      <c r="AC6" s="42" t="s">
        <v>283</v>
      </c>
    </row>
    <row r="7" spans="1:29" ht="16.5" customHeight="1">
      <c r="A7" s="23" t="s">
        <v>284</v>
      </c>
      <c r="B7" s="18">
        <f t="shared" si="0"/>
        <v>7002</v>
      </c>
      <c r="C7" s="19">
        <f t="shared" si="1"/>
        <v>4094</v>
      </c>
      <c r="D7" s="19">
        <f t="shared" si="2"/>
        <v>2908</v>
      </c>
      <c r="E7" s="18">
        <f t="shared" si="3"/>
        <v>883</v>
      </c>
      <c r="F7" s="19">
        <v>596</v>
      </c>
      <c r="G7" s="19">
        <v>287</v>
      </c>
      <c r="H7" s="19">
        <f t="shared" si="4"/>
        <v>4152</v>
      </c>
      <c r="I7" s="19">
        <v>2564</v>
      </c>
      <c r="J7" s="19">
        <v>1588</v>
      </c>
      <c r="K7" s="19">
        <f t="shared" si="5"/>
        <v>15</v>
      </c>
      <c r="L7" s="19">
        <v>15</v>
      </c>
      <c r="M7" s="4">
        <v>0</v>
      </c>
      <c r="N7" s="19">
        <f t="shared" si="6"/>
        <v>1441</v>
      </c>
      <c r="O7" s="19">
        <v>685</v>
      </c>
      <c r="P7" s="19">
        <v>756</v>
      </c>
      <c r="Q7" s="19">
        <f t="shared" si="7"/>
        <v>511</v>
      </c>
      <c r="R7" s="19">
        <v>234</v>
      </c>
      <c r="S7" s="19">
        <v>277</v>
      </c>
      <c r="T7" s="81">
        <f t="shared" si="8"/>
        <v>12.824907169380175</v>
      </c>
      <c r="U7" s="82">
        <f t="shared" si="9"/>
        <v>14.92427943331705</v>
      </c>
      <c r="V7" s="82">
        <f t="shared" si="10"/>
        <v>9.869325997248968</v>
      </c>
      <c r="W7" s="82">
        <f t="shared" si="11"/>
        <v>59.511568123393324</v>
      </c>
      <c r="X7" s="82">
        <f t="shared" si="12"/>
        <v>62.99462628236444</v>
      </c>
      <c r="Y7" s="82">
        <f t="shared" si="13"/>
        <v>54.60797799174691</v>
      </c>
      <c r="Z7" s="18">
        <f t="shared" si="14"/>
        <v>4167</v>
      </c>
      <c r="AC7" s="42" t="s">
        <v>284</v>
      </c>
    </row>
    <row r="8" spans="1:29" ht="16.5" customHeight="1">
      <c r="A8" s="23" t="s">
        <v>285</v>
      </c>
      <c r="B8" s="18">
        <f t="shared" si="0"/>
        <v>7398</v>
      </c>
      <c r="C8" s="19">
        <f t="shared" si="1"/>
        <v>4220</v>
      </c>
      <c r="D8" s="19">
        <f t="shared" si="2"/>
        <v>3178</v>
      </c>
      <c r="E8" s="18">
        <f t="shared" si="3"/>
        <v>978</v>
      </c>
      <c r="F8" s="19">
        <v>619</v>
      </c>
      <c r="G8" s="19">
        <v>359</v>
      </c>
      <c r="H8" s="19">
        <f t="shared" si="4"/>
        <v>4394</v>
      </c>
      <c r="I8" s="19">
        <v>2507</v>
      </c>
      <c r="J8" s="19">
        <v>1887</v>
      </c>
      <c r="K8" s="19">
        <f t="shared" si="5"/>
        <v>16</v>
      </c>
      <c r="L8" s="19">
        <v>12</v>
      </c>
      <c r="M8" s="19">
        <v>4</v>
      </c>
      <c r="N8" s="19">
        <f t="shared" si="6"/>
        <v>1347</v>
      </c>
      <c r="O8" s="19">
        <v>717</v>
      </c>
      <c r="P8" s="19">
        <v>630</v>
      </c>
      <c r="Q8" s="19">
        <f t="shared" si="7"/>
        <v>663</v>
      </c>
      <c r="R8" s="19">
        <v>365</v>
      </c>
      <c r="S8" s="19">
        <v>298</v>
      </c>
      <c r="T8" s="81">
        <f t="shared" si="8"/>
        <v>13.436063801027304</v>
      </c>
      <c r="U8" s="82">
        <f t="shared" si="9"/>
        <v>14.952606635071088</v>
      </c>
      <c r="V8" s="82">
        <f t="shared" si="10"/>
        <v>11.422278162366268</v>
      </c>
      <c r="W8" s="82">
        <f t="shared" si="11"/>
        <v>59.61070559610706</v>
      </c>
      <c r="X8" s="82">
        <f t="shared" si="12"/>
        <v>59.69194312796209</v>
      </c>
      <c r="Y8" s="82">
        <f t="shared" si="13"/>
        <v>59.502831969792325</v>
      </c>
      <c r="Z8" s="18">
        <f t="shared" si="14"/>
        <v>4410</v>
      </c>
      <c r="AC8" s="42" t="s">
        <v>285</v>
      </c>
    </row>
    <row r="9" spans="1:29" ht="16.5" customHeight="1">
      <c r="A9" s="23" t="s">
        <v>286</v>
      </c>
      <c r="B9" s="18">
        <f t="shared" si="0"/>
        <v>8023</v>
      </c>
      <c r="C9" s="19">
        <f t="shared" si="1"/>
        <v>4639</v>
      </c>
      <c r="D9" s="19">
        <f t="shared" si="2"/>
        <v>3384</v>
      </c>
      <c r="E9" s="18">
        <f t="shared" si="3"/>
        <v>1174</v>
      </c>
      <c r="F9" s="19">
        <v>773</v>
      </c>
      <c r="G9" s="19">
        <v>401</v>
      </c>
      <c r="H9" s="19">
        <f t="shared" si="4"/>
        <v>5074</v>
      </c>
      <c r="I9" s="19">
        <v>2893</v>
      </c>
      <c r="J9" s="19">
        <v>2181</v>
      </c>
      <c r="K9" s="19">
        <f t="shared" si="5"/>
        <v>16</v>
      </c>
      <c r="L9" s="19">
        <v>11</v>
      </c>
      <c r="M9" s="19">
        <v>5</v>
      </c>
      <c r="N9" s="19">
        <f t="shared" si="6"/>
        <v>1492</v>
      </c>
      <c r="O9" s="19">
        <v>820</v>
      </c>
      <c r="P9" s="19">
        <v>672</v>
      </c>
      <c r="Q9" s="19">
        <f t="shared" si="7"/>
        <v>267</v>
      </c>
      <c r="R9" s="19">
        <v>142</v>
      </c>
      <c r="S9" s="19">
        <v>125</v>
      </c>
      <c r="T9" s="81">
        <f t="shared" si="8"/>
        <v>14.83235697370061</v>
      </c>
      <c r="U9" s="82">
        <f t="shared" si="9"/>
        <v>16.900194007329166</v>
      </c>
      <c r="V9" s="82">
        <f t="shared" si="10"/>
        <v>11.997635933806148</v>
      </c>
      <c r="W9" s="82">
        <f t="shared" si="11"/>
        <v>63.442602517761436</v>
      </c>
      <c r="X9" s="82">
        <f t="shared" si="12"/>
        <v>62.599698210821295</v>
      </c>
      <c r="Y9" s="82">
        <f t="shared" si="13"/>
        <v>64.59810874704492</v>
      </c>
      <c r="Z9" s="18">
        <f t="shared" si="14"/>
        <v>5090</v>
      </c>
      <c r="AC9" s="42" t="s">
        <v>286</v>
      </c>
    </row>
    <row r="10" spans="1:29" ht="16.5" customHeight="1">
      <c r="A10" s="23" t="s">
        <v>287</v>
      </c>
      <c r="B10" s="18">
        <f t="shared" si="0"/>
        <v>7917</v>
      </c>
      <c r="C10" s="19">
        <f t="shared" si="1"/>
        <v>4448</v>
      </c>
      <c r="D10" s="19">
        <f t="shared" si="2"/>
        <v>3469</v>
      </c>
      <c r="E10" s="18">
        <f t="shared" si="3"/>
        <v>1107</v>
      </c>
      <c r="F10" s="19">
        <v>685</v>
      </c>
      <c r="G10" s="19">
        <v>422</v>
      </c>
      <c r="H10" s="19">
        <f t="shared" si="4"/>
        <v>5114</v>
      </c>
      <c r="I10" s="19">
        <v>2878</v>
      </c>
      <c r="J10" s="19">
        <v>2236</v>
      </c>
      <c r="K10" s="19">
        <f t="shared" si="5"/>
        <v>22</v>
      </c>
      <c r="L10" s="19">
        <v>22</v>
      </c>
      <c r="M10" s="4">
        <v>0</v>
      </c>
      <c r="N10" s="19">
        <f t="shared" si="6"/>
        <v>1270</v>
      </c>
      <c r="O10" s="19">
        <v>672</v>
      </c>
      <c r="P10" s="19">
        <v>598</v>
      </c>
      <c r="Q10" s="19">
        <f t="shared" si="7"/>
        <v>404</v>
      </c>
      <c r="R10" s="19">
        <v>191</v>
      </c>
      <c r="S10" s="19">
        <v>213</v>
      </c>
      <c r="T10" s="81">
        <f t="shared" si="8"/>
        <v>14.260452191486674</v>
      </c>
      <c r="U10" s="82">
        <f t="shared" si="9"/>
        <v>15.894784172661872</v>
      </c>
      <c r="V10" s="82">
        <f t="shared" si="10"/>
        <v>12.164889017007784</v>
      </c>
      <c r="W10" s="82">
        <f t="shared" si="11"/>
        <v>64.87305797650626</v>
      </c>
      <c r="X10" s="82">
        <f t="shared" si="12"/>
        <v>65.1978417266187</v>
      </c>
      <c r="Y10" s="82">
        <f t="shared" si="13"/>
        <v>64.45661573940616</v>
      </c>
      <c r="Z10" s="18">
        <f t="shared" si="14"/>
        <v>5136</v>
      </c>
      <c r="AA10" s="19">
        <v>2464</v>
      </c>
      <c r="AB10" s="82">
        <f aca="true" t="shared" si="15" ref="AB10:AB18">AA10/Z10*100</f>
        <v>47.97507788161994</v>
      </c>
      <c r="AC10" s="42" t="s">
        <v>287</v>
      </c>
    </row>
    <row r="11" spans="1:29" ht="16.5" customHeight="1">
      <c r="A11" s="23" t="s">
        <v>288</v>
      </c>
      <c r="B11" s="18">
        <f t="shared" si="0"/>
        <v>8257</v>
      </c>
      <c r="C11" s="19">
        <f t="shared" si="1"/>
        <v>4645</v>
      </c>
      <c r="D11" s="19">
        <f t="shared" si="2"/>
        <v>3612</v>
      </c>
      <c r="E11" s="18">
        <f t="shared" si="3"/>
        <v>1210</v>
      </c>
      <c r="F11" s="19">
        <v>773</v>
      </c>
      <c r="G11" s="19">
        <v>437</v>
      </c>
      <c r="H11" s="19">
        <f t="shared" si="4"/>
        <v>5435</v>
      </c>
      <c r="I11" s="19">
        <v>3105</v>
      </c>
      <c r="J11" s="19">
        <v>2330</v>
      </c>
      <c r="K11" s="19">
        <f t="shared" si="5"/>
        <v>17</v>
      </c>
      <c r="L11" s="19">
        <v>16</v>
      </c>
      <c r="M11" s="19">
        <v>1</v>
      </c>
      <c r="N11" s="19">
        <f t="shared" si="6"/>
        <v>1260</v>
      </c>
      <c r="O11" s="19">
        <v>668</v>
      </c>
      <c r="P11" s="19">
        <v>592</v>
      </c>
      <c r="Q11" s="19">
        <f t="shared" si="7"/>
        <v>335</v>
      </c>
      <c r="R11" s="19">
        <v>83</v>
      </c>
      <c r="S11" s="19">
        <v>252</v>
      </c>
      <c r="T11" s="81">
        <f t="shared" si="8"/>
        <v>14.860118687174516</v>
      </c>
      <c r="U11" s="82">
        <f t="shared" si="9"/>
        <v>16.98600645855759</v>
      </c>
      <c r="V11" s="82">
        <f t="shared" si="10"/>
        <v>12.12624584717608</v>
      </c>
      <c r="W11" s="82">
        <f t="shared" si="11"/>
        <v>66.02882402809738</v>
      </c>
      <c r="X11" s="82">
        <f t="shared" si="12"/>
        <v>67.19052744886976</v>
      </c>
      <c r="Y11" s="82">
        <f t="shared" si="13"/>
        <v>64.53488372093024</v>
      </c>
      <c r="Z11" s="18">
        <f t="shared" si="14"/>
        <v>5452</v>
      </c>
      <c r="AA11" s="19">
        <v>2783</v>
      </c>
      <c r="AB11" s="82">
        <f t="shared" si="15"/>
        <v>51.04548789435069</v>
      </c>
      <c r="AC11" s="42" t="s">
        <v>288</v>
      </c>
    </row>
    <row r="12" spans="1:29" ht="16.5" customHeight="1">
      <c r="A12" s="23" t="s">
        <v>289</v>
      </c>
      <c r="B12" s="18">
        <f t="shared" si="0"/>
        <v>8249</v>
      </c>
      <c r="C12" s="19">
        <f t="shared" si="1"/>
        <v>4557</v>
      </c>
      <c r="D12" s="19">
        <f t="shared" si="2"/>
        <v>3692</v>
      </c>
      <c r="E12" s="18">
        <f t="shared" si="3"/>
        <v>1379</v>
      </c>
      <c r="F12" s="19">
        <v>842</v>
      </c>
      <c r="G12" s="19">
        <v>537</v>
      </c>
      <c r="H12" s="19">
        <f t="shared" si="4"/>
        <v>5569</v>
      </c>
      <c r="I12" s="19">
        <v>3007</v>
      </c>
      <c r="J12" s="19">
        <v>2562</v>
      </c>
      <c r="K12" s="19">
        <f t="shared" si="5"/>
        <v>15</v>
      </c>
      <c r="L12" s="19">
        <v>14</v>
      </c>
      <c r="M12" s="19">
        <v>1</v>
      </c>
      <c r="N12" s="19">
        <f t="shared" si="6"/>
        <v>1152</v>
      </c>
      <c r="O12" s="19">
        <v>634</v>
      </c>
      <c r="P12" s="19">
        <v>518</v>
      </c>
      <c r="Q12" s="19">
        <f t="shared" si="7"/>
        <v>134</v>
      </c>
      <c r="R12" s="19">
        <v>60</v>
      </c>
      <c r="S12" s="19">
        <v>74</v>
      </c>
      <c r="T12" s="81">
        <f t="shared" si="8"/>
        <v>16.89901806279549</v>
      </c>
      <c r="U12" s="82">
        <f t="shared" si="9"/>
        <v>18.78428790871187</v>
      </c>
      <c r="V12" s="82">
        <f t="shared" si="10"/>
        <v>14.572047670639222</v>
      </c>
      <c r="W12" s="82">
        <f t="shared" si="11"/>
        <v>67.69305370347921</v>
      </c>
      <c r="X12" s="82">
        <f t="shared" si="12"/>
        <v>66.2936142198815</v>
      </c>
      <c r="Y12" s="82">
        <f t="shared" si="13"/>
        <v>69.42036836403034</v>
      </c>
      <c r="Z12" s="18">
        <f t="shared" si="14"/>
        <v>5584</v>
      </c>
      <c r="AA12" s="19">
        <v>2629</v>
      </c>
      <c r="AB12" s="82">
        <f t="shared" si="15"/>
        <v>47.08094555873926</v>
      </c>
      <c r="AC12" s="42" t="s">
        <v>289</v>
      </c>
    </row>
    <row r="13" spans="1:29" ht="16.5" customHeight="1">
      <c r="A13" s="23" t="s">
        <v>290</v>
      </c>
      <c r="B13" s="18">
        <f t="shared" si="0"/>
        <v>7976</v>
      </c>
      <c r="C13" s="19">
        <f t="shared" si="1"/>
        <v>4443</v>
      </c>
      <c r="D13" s="19">
        <f t="shared" si="2"/>
        <v>3533</v>
      </c>
      <c r="E13" s="18">
        <f t="shared" si="3"/>
        <v>1499</v>
      </c>
      <c r="F13" s="19">
        <v>934</v>
      </c>
      <c r="G13" s="19">
        <v>565</v>
      </c>
      <c r="H13" s="19">
        <f t="shared" si="4"/>
        <v>5524</v>
      </c>
      <c r="I13" s="19">
        <v>2974</v>
      </c>
      <c r="J13" s="19">
        <v>2550</v>
      </c>
      <c r="K13" s="19">
        <f t="shared" si="5"/>
        <v>27</v>
      </c>
      <c r="L13" s="19">
        <v>25</v>
      </c>
      <c r="M13" s="19">
        <v>2</v>
      </c>
      <c r="N13" s="19">
        <f t="shared" si="6"/>
        <v>809</v>
      </c>
      <c r="O13" s="19">
        <v>478</v>
      </c>
      <c r="P13" s="19">
        <v>331</v>
      </c>
      <c r="Q13" s="19">
        <f t="shared" si="7"/>
        <v>117</v>
      </c>
      <c r="R13" s="19">
        <v>32</v>
      </c>
      <c r="S13" s="19">
        <v>85</v>
      </c>
      <c r="T13" s="81">
        <f t="shared" si="8"/>
        <v>19.132397191574725</v>
      </c>
      <c r="U13" s="82">
        <f t="shared" si="9"/>
        <v>21.58451496736439</v>
      </c>
      <c r="V13" s="82">
        <f t="shared" si="10"/>
        <v>16.048683838097933</v>
      </c>
      <c r="W13" s="82">
        <f t="shared" si="11"/>
        <v>69.59628886659979</v>
      </c>
      <c r="X13" s="82">
        <f t="shared" si="12"/>
        <v>67.49943731712807</v>
      </c>
      <c r="Y13" s="82">
        <f t="shared" si="13"/>
        <v>72.23322954995754</v>
      </c>
      <c r="Z13" s="18">
        <f t="shared" si="14"/>
        <v>5551</v>
      </c>
      <c r="AA13" s="19">
        <v>3020</v>
      </c>
      <c r="AB13" s="82">
        <f t="shared" si="15"/>
        <v>54.40461178166096</v>
      </c>
      <c r="AC13" s="42" t="s">
        <v>290</v>
      </c>
    </row>
    <row r="14" spans="1:29" ht="16.5" customHeight="1">
      <c r="A14" s="23" t="s">
        <v>291</v>
      </c>
      <c r="B14" s="18">
        <f t="shared" si="0"/>
        <v>10502</v>
      </c>
      <c r="C14" s="19">
        <f t="shared" si="1"/>
        <v>5621</v>
      </c>
      <c r="D14" s="19">
        <f t="shared" si="2"/>
        <v>4881</v>
      </c>
      <c r="E14" s="18">
        <f t="shared" si="3"/>
        <v>2177</v>
      </c>
      <c r="F14" s="19">
        <v>1351</v>
      </c>
      <c r="G14" s="19">
        <v>826</v>
      </c>
      <c r="H14" s="19">
        <f t="shared" si="4"/>
        <v>6837</v>
      </c>
      <c r="I14" s="19">
        <v>3504</v>
      </c>
      <c r="J14" s="19">
        <v>3333</v>
      </c>
      <c r="K14" s="19">
        <f t="shared" si="5"/>
        <v>50</v>
      </c>
      <c r="L14" s="19">
        <v>44</v>
      </c>
      <c r="M14" s="19">
        <v>6</v>
      </c>
      <c r="N14" s="19">
        <f t="shared" si="6"/>
        <v>1021</v>
      </c>
      <c r="O14" s="19">
        <v>538</v>
      </c>
      <c r="P14" s="19">
        <v>483</v>
      </c>
      <c r="Q14" s="19">
        <f t="shared" si="7"/>
        <v>417</v>
      </c>
      <c r="R14" s="19">
        <v>184</v>
      </c>
      <c r="S14" s="19">
        <v>233</v>
      </c>
      <c r="T14" s="81">
        <f t="shared" si="8"/>
        <v>21.205484669586745</v>
      </c>
      <c r="U14" s="82">
        <f t="shared" si="9"/>
        <v>24.817648105319336</v>
      </c>
      <c r="V14" s="82">
        <f t="shared" si="10"/>
        <v>17.045687359147717</v>
      </c>
      <c r="W14" s="82">
        <f t="shared" si="11"/>
        <v>65.57798514568654</v>
      </c>
      <c r="X14" s="82">
        <f t="shared" si="12"/>
        <v>63.12044120263298</v>
      </c>
      <c r="Y14" s="82">
        <f t="shared" si="13"/>
        <v>68.4081130915796</v>
      </c>
      <c r="Z14" s="18">
        <f t="shared" si="14"/>
        <v>6887</v>
      </c>
      <c r="AA14" s="19">
        <v>3585</v>
      </c>
      <c r="AB14" s="82">
        <f t="shared" si="15"/>
        <v>52.05459561492667</v>
      </c>
      <c r="AC14" s="42" t="s">
        <v>291</v>
      </c>
    </row>
    <row r="15" spans="1:29" ht="16.5" customHeight="1">
      <c r="A15" s="23" t="s">
        <v>292</v>
      </c>
      <c r="B15" s="18">
        <f t="shared" si="0"/>
        <v>14284</v>
      </c>
      <c r="C15" s="19">
        <f t="shared" si="1"/>
        <v>7606</v>
      </c>
      <c r="D15" s="19">
        <f t="shared" si="2"/>
        <v>6678</v>
      </c>
      <c r="E15" s="18">
        <f t="shared" si="3"/>
        <v>3076</v>
      </c>
      <c r="F15" s="19">
        <v>1877</v>
      </c>
      <c r="G15" s="19">
        <v>1199</v>
      </c>
      <c r="H15" s="19">
        <f t="shared" si="4"/>
        <v>8893</v>
      </c>
      <c r="I15" s="19">
        <v>4521</v>
      </c>
      <c r="J15" s="19">
        <v>4372</v>
      </c>
      <c r="K15" s="19">
        <f t="shared" si="5"/>
        <v>59</v>
      </c>
      <c r="L15" s="19">
        <v>35</v>
      </c>
      <c r="M15" s="19">
        <v>24</v>
      </c>
      <c r="N15" s="19">
        <f t="shared" si="6"/>
        <v>2077</v>
      </c>
      <c r="O15" s="19">
        <v>1087</v>
      </c>
      <c r="P15" s="19">
        <v>990</v>
      </c>
      <c r="Q15" s="19">
        <f t="shared" si="7"/>
        <v>179</v>
      </c>
      <c r="R15" s="19">
        <v>86</v>
      </c>
      <c r="S15" s="19">
        <v>93</v>
      </c>
      <c r="T15" s="81">
        <f t="shared" si="8"/>
        <v>21.947633716045925</v>
      </c>
      <c r="U15" s="82">
        <f t="shared" si="9"/>
        <v>25.138048908756243</v>
      </c>
      <c r="V15" s="82">
        <f t="shared" si="10"/>
        <v>18.313866427073975</v>
      </c>
      <c r="W15" s="82">
        <f t="shared" si="11"/>
        <v>62.671520582469896</v>
      </c>
      <c r="X15" s="82">
        <f t="shared" si="12"/>
        <v>59.900078885090714</v>
      </c>
      <c r="Y15" s="82">
        <f t="shared" si="13"/>
        <v>65.82809224318659</v>
      </c>
      <c r="Z15" s="18">
        <f t="shared" si="14"/>
        <v>8952</v>
      </c>
      <c r="AA15" s="19">
        <v>4318</v>
      </c>
      <c r="AB15" s="82">
        <f t="shared" si="15"/>
        <v>48.23503127792672</v>
      </c>
      <c r="AC15" s="42" t="s">
        <v>292</v>
      </c>
    </row>
    <row r="16" spans="1:29" ht="16.5" customHeight="1">
      <c r="A16" s="23" t="s">
        <v>293</v>
      </c>
      <c r="B16" s="18">
        <f t="shared" si="0"/>
        <v>15759</v>
      </c>
      <c r="C16" s="19">
        <f t="shared" si="1"/>
        <v>8431</v>
      </c>
      <c r="D16" s="19">
        <f t="shared" si="2"/>
        <v>7328</v>
      </c>
      <c r="E16" s="18">
        <f t="shared" si="3"/>
        <v>3207</v>
      </c>
      <c r="F16" s="19">
        <v>1843</v>
      </c>
      <c r="G16" s="19">
        <v>1364</v>
      </c>
      <c r="H16" s="19">
        <f t="shared" si="4"/>
        <v>10119</v>
      </c>
      <c r="I16" s="19">
        <v>5306</v>
      </c>
      <c r="J16" s="19">
        <v>4813</v>
      </c>
      <c r="K16" s="19">
        <f t="shared" si="5"/>
        <v>38</v>
      </c>
      <c r="L16" s="19">
        <v>16</v>
      </c>
      <c r="M16" s="19">
        <v>22</v>
      </c>
      <c r="N16" s="19">
        <f t="shared" si="6"/>
        <v>2195</v>
      </c>
      <c r="O16" s="19">
        <v>1213</v>
      </c>
      <c r="P16" s="19">
        <v>982</v>
      </c>
      <c r="Q16" s="19">
        <f t="shared" si="7"/>
        <v>200</v>
      </c>
      <c r="R16" s="19">
        <v>53</v>
      </c>
      <c r="S16" s="19">
        <v>147</v>
      </c>
      <c r="T16" s="81">
        <f t="shared" si="8"/>
        <v>20.591408084269304</v>
      </c>
      <c r="U16" s="82">
        <f t="shared" si="9"/>
        <v>22.04957893488317</v>
      </c>
      <c r="V16" s="82">
        <f t="shared" si="10"/>
        <v>18.913755458515283</v>
      </c>
      <c r="W16" s="82">
        <f t="shared" si="11"/>
        <v>64.45205914080843</v>
      </c>
      <c r="X16" s="82">
        <f t="shared" si="12"/>
        <v>63.124184556992056</v>
      </c>
      <c r="Y16" s="82">
        <f t="shared" si="13"/>
        <v>65.97980349344978</v>
      </c>
      <c r="Z16" s="18">
        <f t="shared" si="14"/>
        <v>10157</v>
      </c>
      <c r="AA16" s="19">
        <v>4803</v>
      </c>
      <c r="AB16" s="82">
        <f t="shared" si="15"/>
        <v>47.28758491680614</v>
      </c>
      <c r="AC16" s="42" t="s">
        <v>293</v>
      </c>
    </row>
    <row r="17" spans="1:29" ht="16.5" customHeight="1">
      <c r="A17" s="23" t="s">
        <v>294</v>
      </c>
      <c r="B17" s="18">
        <f t="shared" si="0"/>
        <v>17223</v>
      </c>
      <c r="C17" s="19">
        <f t="shared" si="1"/>
        <v>9143</v>
      </c>
      <c r="D17" s="19">
        <f t="shared" si="2"/>
        <v>8080</v>
      </c>
      <c r="E17" s="18">
        <f t="shared" si="3"/>
        <v>3228</v>
      </c>
      <c r="F17" s="19">
        <v>1789</v>
      </c>
      <c r="G17" s="19">
        <v>1439</v>
      </c>
      <c r="H17" s="19">
        <f t="shared" si="4"/>
        <v>11335</v>
      </c>
      <c r="I17" s="19">
        <v>5942</v>
      </c>
      <c r="J17" s="19">
        <v>5393</v>
      </c>
      <c r="K17" s="19">
        <f t="shared" si="5"/>
        <v>160</v>
      </c>
      <c r="L17" s="19">
        <v>30</v>
      </c>
      <c r="M17" s="19">
        <v>130</v>
      </c>
      <c r="N17" s="19">
        <f t="shared" si="6"/>
        <v>2298</v>
      </c>
      <c r="O17" s="19">
        <v>1330</v>
      </c>
      <c r="P17" s="19">
        <v>968</v>
      </c>
      <c r="Q17" s="19">
        <f t="shared" si="7"/>
        <v>202</v>
      </c>
      <c r="R17" s="19">
        <v>52</v>
      </c>
      <c r="S17" s="19">
        <v>150</v>
      </c>
      <c r="T17" s="81">
        <f t="shared" si="8"/>
        <v>19.671369680078964</v>
      </c>
      <c r="U17" s="82">
        <f t="shared" si="9"/>
        <v>19.895001640599368</v>
      </c>
      <c r="V17" s="82">
        <f t="shared" si="10"/>
        <v>19.418316831683168</v>
      </c>
      <c r="W17" s="82">
        <f t="shared" si="11"/>
        <v>66.74214712883935</v>
      </c>
      <c r="X17" s="82">
        <f t="shared" si="12"/>
        <v>65.31772941047797</v>
      </c>
      <c r="Y17" s="82">
        <f t="shared" si="13"/>
        <v>68.35396039603961</v>
      </c>
      <c r="Z17" s="18">
        <f t="shared" si="14"/>
        <v>11495</v>
      </c>
      <c r="AA17" s="19">
        <v>6057</v>
      </c>
      <c r="AB17" s="82">
        <f t="shared" si="15"/>
        <v>52.69247498912571</v>
      </c>
      <c r="AC17" s="42" t="s">
        <v>294</v>
      </c>
    </row>
    <row r="18" spans="1:29" ht="16.5" customHeight="1">
      <c r="A18" s="44" t="s">
        <v>295</v>
      </c>
      <c r="B18" s="32">
        <f t="shared" si="0"/>
        <v>17282</v>
      </c>
      <c r="C18" s="33">
        <f t="shared" si="1"/>
        <v>8995</v>
      </c>
      <c r="D18" s="33">
        <f t="shared" si="2"/>
        <v>8287</v>
      </c>
      <c r="E18" s="32">
        <f t="shared" si="3"/>
        <v>3002</v>
      </c>
      <c r="F18" s="33">
        <v>1597</v>
      </c>
      <c r="G18" s="33">
        <v>1405</v>
      </c>
      <c r="H18" s="33">
        <f t="shared" si="4"/>
        <v>11600</v>
      </c>
      <c r="I18" s="33">
        <v>5952</v>
      </c>
      <c r="J18" s="33">
        <v>5648</v>
      </c>
      <c r="K18" s="33">
        <f t="shared" si="5"/>
        <v>238</v>
      </c>
      <c r="L18" s="33">
        <v>47</v>
      </c>
      <c r="M18" s="33">
        <v>191</v>
      </c>
      <c r="N18" s="33">
        <f t="shared" si="6"/>
        <v>2304</v>
      </c>
      <c r="O18" s="33">
        <v>1345</v>
      </c>
      <c r="P18" s="33">
        <v>959</v>
      </c>
      <c r="Q18" s="33">
        <f t="shared" si="7"/>
        <v>138</v>
      </c>
      <c r="R18" s="33">
        <v>54</v>
      </c>
      <c r="S18" s="33">
        <v>84</v>
      </c>
      <c r="T18" s="83">
        <f t="shared" si="8"/>
        <v>18.747830112255524</v>
      </c>
      <c r="U18" s="84">
        <f t="shared" si="9"/>
        <v>18.27682045580878</v>
      </c>
      <c r="V18" s="84">
        <f t="shared" si="10"/>
        <v>19.25908048751056</v>
      </c>
      <c r="W18" s="84">
        <f t="shared" si="11"/>
        <v>68.49901631755584</v>
      </c>
      <c r="X18" s="84">
        <f t="shared" si="12"/>
        <v>66.69260700389104</v>
      </c>
      <c r="Y18" s="84">
        <f t="shared" si="13"/>
        <v>70.45975624472065</v>
      </c>
      <c r="Z18" s="32">
        <f t="shared" si="14"/>
        <v>11838</v>
      </c>
      <c r="AA18" s="33">
        <v>6665</v>
      </c>
      <c r="AB18" s="84">
        <f t="shared" si="15"/>
        <v>56.30174015881061</v>
      </c>
      <c r="AC18" s="45" t="s">
        <v>295</v>
      </c>
    </row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mergeCells count="10">
    <mergeCell ref="Z3:Z4"/>
    <mergeCell ref="Z1:AC1"/>
    <mergeCell ref="B2:D3"/>
    <mergeCell ref="E2:G3"/>
    <mergeCell ref="H2:J3"/>
    <mergeCell ref="K2:M3"/>
    <mergeCell ref="N2:P3"/>
    <mergeCell ref="Q2:S3"/>
    <mergeCell ref="T2:V3"/>
    <mergeCell ref="W2:Y3"/>
  </mergeCells>
  <printOptions/>
  <pageMargins left="1.12" right="0.97" top="0.984251968503937" bottom="0.984251968503937" header="0.5118110236220472" footer="0.5118110236220472"/>
  <pageSetup horizontalDpi="600" verticalDpi="600" orientation="portrait" paperSize="9" scale="73" r:id="rId2"/>
  <colBreaks count="1" manualBreakCount="1">
    <brk id="13" max="72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8"/>
  <sheetViews>
    <sheetView showGridLines="0" workbookViewId="0" topLeftCell="A1">
      <selection activeCell="Z2" sqref="Z2:AH2"/>
    </sheetView>
  </sheetViews>
  <sheetFormatPr defaultColWidth="8.66015625" defaultRowHeight="18"/>
  <cols>
    <col min="1" max="1" width="3.66015625" style="0" customWidth="1"/>
    <col min="2" max="2" width="6.16015625" style="0" customWidth="1"/>
    <col min="3" max="10" width="5.16015625" style="0" customWidth="1"/>
    <col min="11" max="11" width="5.66015625" style="0" customWidth="1"/>
    <col min="12" max="13" width="5.16015625" style="0" customWidth="1"/>
    <col min="14" max="16" width="3.66015625" style="0" customWidth="1"/>
    <col min="17" max="19" width="3.91015625" style="0" customWidth="1"/>
    <col min="20" max="22" width="3.41015625" style="0" customWidth="1"/>
    <col min="23" max="25" width="3.16015625" style="0" customWidth="1"/>
    <col min="26" max="32" width="5.08203125" style="0" customWidth="1"/>
    <col min="33" max="33" width="4.16015625" style="0" customWidth="1"/>
    <col min="34" max="34" width="5.08203125" style="0" customWidth="1"/>
    <col min="35" max="35" width="3.08203125" style="0" customWidth="1"/>
  </cols>
  <sheetData>
    <row r="1" spans="1:35" ht="15" customHeight="1">
      <c r="A1" s="1" t="s">
        <v>363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70" t="s">
        <v>441</v>
      </c>
      <c r="AF1" s="170"/>
      <c r="AG1" s="170"/>
      <c r="AH1" s="170"/>
      <c r="AI1" s="170"/>
    </row>
    <row r="2" spans="1:35" ht="15" customHeight="1">
      <c r="A2" s="117" t="s">
        <v>0</v>
      </c>
      <c r="B2" s="171" t="s">
        <v>364</v>
      </c>
      <c r="C2" s="172"/>
      <c r="D2" s="173"/>
      <c r="E2" s="160" t="s">
        <v>365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21"/>
      <c r="R2" s="121"/>
      <c r="S2" s="121"/>
      <c r="T2" s="121"/>
      <c r="U2" s="121"/>
      <c r="V2" s="121"/>
      <c r="W2" s="121"/>
      <c r="X2" s="121"/>
      <c r="Y2" s="121"/>
      <c r="Z2" s="160" t="s">
        <v>366</v>
      </c>
      <c r="AA2" s="161"/>
      <c r="AB2" s="161"/>
      <c r="AC2" s="161"/>
      <c r="AD2" s="161"/>
      <c r="AE2" s="161"/>
      <c r="AF2" s="161"/>
      <c r="AG2" s="161"/>
      <c r="AH2" s="162"/>
      <c r="AI2" s="75" t="s">
        <v>0</v>
      </c>
    </row>
    <row r="3" spans="1:35" ht="15" customHeight="1">
      <c r="A3" s="123"/>
      <c r="B3" s="155"/>
      <c r="C3" s="175"/>
      <c r="D3" s="176"/>
      <c r="E3" s="171" t="s">
        <v>367</v>
      </c>
      <c r="F3" s="172"/>
      <c r="G3" s="173"/>
      <c r="H3" s="171" t="s">
        <v>368</v>
      </c>
      <c r="I3" s="172"/>
      <c r="J3" s="173"/>
      <c r="K3" s="171" t="s">
        <v>369</v>
      </c>
      <c r="L3" s="172"/>
      <c r="M3" s="173"/>
      <c r="N3" s="171" t="s">
        <v>52</v>
      </c>
      <c r="O3" s="177"/>
      <c r="P3" s="178"/>
      <c r="Q3" s="171" t="s">
        <v>370</v>
      </c>
      <c r="R3" s="177"/>
      <c r="S3" s="178"/>
      <c r="T3" s="171" t="s">
        <v>55</v>
      </c>
      <c r="U3" s="177"/>
      <c r="V3" s="178"/>
      <c r="W3" s="171" t="s">
        <v>53</v>
      </c>
      <c r="X3" s="177"/>
      <c r="Y3" s="178"/>
      <c r="Z3" s="171" t="s">
        <v>56</v>
      </c>
      <c r="AA3" s="172"/>
      <c r="AB3" s="173"/>
      <c r="AC3" s="171" t="s">
        <v>57</v>
      </c>
      <c r="AD3" s="172"/>
      <c r="AE3" s="173"/>
      <c r="AF3" s="171" t="s">
        <v>58</v>
      </c>
      <c r="AG3" s="172"/>
      <c r="AH3" s="173"/>
      <c r="AI3" s="124"/>
    </row>
    <row r="4" spans="1:35" ht="15" customHeight="1">
      <c r="A4" s="123"/>
      <c r="B4" s="174"/>
      <c r="C4" s="149"/>
      <c r="D4" s="150"/>
      <c r="E4" s="174"/>
      <c r="F4" s="149"/>
      <c r="G4" s="150"/>
      <c r="H4" s="174"/>
      <c r="I4" s="149"/>
      <c r="J4" s="150"/>
      <c r="K4" s="174"/>
      <c r="L4" s="149"/>
      <c r="M4" s="150"/>
      <c r="N4" s="179" t="s">
        <v>59</v>
      </c>
      <c r="O4" s="180"/>
      <c r="P4" s="181"/>
      <c r="Q4" s="152" t="s">
        <v>60</v>
      </c>
      <c r="R4" s="153"/>
      <c r="S4" s="154"/>
      <c r="T4" s="152" t="s">
        <v>61</v>
      </c>
      <c r="U4" s="153"/>
      <c r="V4" s="154"/>
      <c r="W4" s="152" t="s">
        <v>54</v>
      </c>
      <c r="X4" s="153"/>
      <c r="Y4" s="154"/>
      <c r="Z4" s="174"/>
      <c r="AA4" s="149"/>
      <c r="AB4" s="150"/>
      <c r="AC4" s="174"/>
      <c r="AD4" s="149"/>
      <c r="AE4" s="150"/>
      <c r="AF4" s="174"/>
      <c r="AG4" s="149"/>
      <c r="AH4" s="150"/>
      <c r="AI4" s="124"/>
    </row>
    <row r="5" spans="1:35" ht="15" customHeight="1">
      <c r="A5" s="112" t="s">
        <v>5</v>
      </c>
      <c r="B5" s="111" t="s">
        <v>2</v>
      </c>
      <c r="C5" s="111" t="s">
        <v>41</v>
      </c>
      <c r="D5" s="111" t="s">
        <v>42</v>
      </c>
      <c r="E5" s="111" t="s">
        <v>2</v>
      </c>
      <c r="F5" s="111" t="s">
        <v>41</v>
      </c>
      <c r="G5" s="111" t="s">
        <v>42</v>
      </c>
      <c r="H5" s="111" t="s">
        <v>2</v>
      </c>
      <c r="I5" s="111" t="s">
        <v>41</v>
      </c>
      <c r="J5" s="111" t="s">
        <v>42</v>
      </c>
      <c r="K5" s="111" t="s">
        <v>2</v>
      </c>
      <c r="L5" s="111" t="s">
        <v>41</v>
      </c>
      <c r="M5" s="111" t="s">
        <v>42</v>
      </c>
      <c r="N5" s="111" t="s">
        <v>2</v>
      </c>
      <c r="O5" s="111" t="s">
        <v>41</v>
      </c>
      <c r="P5" s="125" t="s">
        <v>42</v>
      </c>
      <c r="Q5" s="111" t="s">
        <v>2</v>
      </c>
      <c r="R5" s="111" t="s">
        <v>41</v>
      </c>
      <c r="S5" s="111" t="s">
        <v>42</v>
      </c>
      <c r="T5" s="111" t="s">
        <v>2</v>
      </c>
      <c r="U5" s="111" t="s">
        <v>41</v>
      </c>
      <c r="V5" s="111" t="s">
        <v>42</v>
      </c>
      <c r="W5" s="111" t="s">
        <v>2</v>
      </c>
      <c r="X5" s="111" t="s">
        <v>41</v>
      </c>
      <c r="Y5" s="111" t="s">
        <v>42</v>
      </c>
      <c r="Z5" s="111" t="s">
        <v>2</v>
      </c>
      <c r="AA5" s="111" t="s">
        <v>41</v>
      </c>
      <c r="AB5" s="111" t="s">
        <v>42</v>
      </c>
      <c r="AC5" s="111" t="s">
        <v>2</v>
      </c>
      <c r="AD5" s="111" t="s">
        <v>41</v>
      </c>
      <c r="AE5" s="111" t="s">
        <v>42</v>
      </c>
      <c r="AF5" s="111" t="s">
        <v>2</v>
      </c>
      <c r="AG5" s="111" t="s">
        <v>41</v>
      </c>
      <c r="AH5" s="125" t="s">
        <v>42</v>
      </c>
      <c r="AI5" s="111" t="s">
        <v>5</v>
      </c>
    </row>
    <row r="6" spans="1:35" ht="15" customHeight="1">
      <c r="A6" s="23" t="s">
        <v>371</v>
      </c>
      <c r="B6" s="87">
        <f>C6+D6</f>
        <v>16333</v>
      </c>
      <c r="C6" s="88">
        <v>8289</v>
      </c>
      <c r="D6" s="88">
        <v>8044</v>
      </c>
      <c r="E6" s="87">
        <f>H6+K6+N6+Q6+T6+W6</f>
        <v>4569</v>
      </c>
      <c r="F6" s="89">
        <f>I6+L6+O6+R6+U6+X6</f>
        <v>2338</v>
      </c>
      <c r="G6" s="89">
        <f>J6+M6+P6+S6+V6+Y6</f>
        <v>2231</v>
      </c>
      <c r="H6" s="87">
        <f>I6+J6</f>
        <v>2816</v>
      </c>
      <c r="I6" s="88">
        <v>2217</v>
      </c>
      <c r="J6" s="88">
        <v>599</v>
      </c>
      <c r="K6" s="88">
        <f>L6+M6</f>
        <v>1729</v>
      </c>
      <c r="L6" s="88">
        <v>99</v>
      </c>
      <c r="M6" s="88">
        <v>1630</v>
      </c>
      <c r="N6" s="88">
        <f>O6+P6</f>
        <v>5</v>
      </c>
      <c r="O6" s="88">
        <v>5</v>
      </c>
      <c r="P6" s="88">
        <v>0</v>
      </c>
      <c r="Q6" s="88">
        <f>R6+S6</f>
        <v>18</v>
      </c>
      <c r="R6" s="88">
        <v>17</v>
      </c>
      <c r="S6" s="88">
        <v>1</v>
      </c>
      <c r="T6" s="90">
        <v>1</v>
      </c>
      <c r="U6" s="90">
        <v>0</v>
      </c>
      <c r="V6" s="90">
        <v>1</v>
      </c>
      <c r="W6" s="91"/>
      <c r="X6" s="91"/>
      <c r="Y6" s="91"/>
      <c r="Z6" s="87">
        <f>AC6+AF6</f>
        <v>5935</v>
      </c>
      <c r="AA6" s="89">
        <f>AD6+AG6</f>
        <v>3260</v>
      </c>
      <c r="AB6" s="89">
        <f>AE6+AH6</f>
        <v>2675</v>
      </c>
      <c r="AC6" s="87">
        <f>AD6+AE6</f>
        <v>4084</v>
      </c>
      <c r="AD6" s="88">
        <v>3130</v>
      </c>
      <c r="AE6" s="88">
        <v>954</v>
      </c>
      <c r="AF6" s="88">
        <f>AG6+AH6</f>
        <v>1851</v>
      </c>
      <c r="AG6" s="88">
        <v>130</v>
      </c>
      <c r="AH6" s="88">
        <v>1721</v>
      </c>
      <c r="AI6" s="47" t="s">
        <v>371</v>
      </c>
    </row>
    <row r="7" spans="1:35" ht="15" customHeight="1">
      <c r="A7" s="38"/>
      <c r="B7" s="87"/>
      <c r="C7" s="90"/>
      <c r="D7" s="90"/>
      <c r="E7" s="87"/>
      <c r="F7" s="89"/>
      <c r="G7" s="89"/>
      <c r="H7" s="87"/>
      <c r="I7" s="90"/>
      <c r="J7" s="90"/>
      <c r="K7" s="88"/>
      <c r="L7" s="90"/>
      <c r="M7" s="90"/>
      <c r="N7" s="88"/>
      <c r="O7" s="90"/>
      <c r="P7" s="90"/>
      <c r="Q7" s="88"/>
      <c r="R7" s="90"/>
      <c r="S7" s="90"/>
      <c r="T7" s="90"/>
      <c r="U7" s="90"/>
      <c r="V7" s="90"/>
      <c r="W7" s="91"/>
      <c r="X7" s="90"/>
      <c r="Y7" s="90"/>
      <c r="Z7" s="87"/>
      <c r="AA7" s="89"/>
      <c r="AB7" s="89"/>
      <c r="AC7" s="87"/>
      <c r="AD7" s="90"/>
      <c r="AE7" s="90"/>
      <c r="AF7" s="88"/>
      <c r="AG7" s="90"/>
      <c r="AH7" s="90"/>
      <c r="AI7" s="39"/>
    </row>
    <row r="8" spans="1:35" ht="15" customHeight="1">
      <c r="A8" s="23" t="s">
        <v>372</v>
      </c>
      <c r="B8" s="87">
        <f>C8+D8</f>
        <v>16120</v>
      </c>
      <c r="C8" s="88">
        <v>8050</v>
      </c>
      <c r="D8" s="88">
        <v>8070</v>
      </c>
      <c r="E8" s="87">
        <f>H8+K8+N8+Q8+T8+W8</f>
        <v>4532</v>
      </c>
      <c r="F8" s="89">
        <f>I8+L8+O8+R8+U8+X8</f>
        <v>2235</v>
      </c>
      <c r="G8" s="89">
        <f>J8+M8+P8+S8+V8+Y8</f>
        <v>2297</v>
      </c>
      <c r="H8" s="87">
        <f>I8+J8</f>
        <v>2779</v>
      </c>
      <c r="I8" s="88">
        <v>2135</v>
      </c>
      <c r="J8" s="88">
        <v>644</v>
      </c>
      <c r="K8" s="88">
        <f>L8+M8</f>
        <v>1654</v>
      </c>
      <c r="L8" s="88">
        <v>67</v>
      </c>
      <c r="M8" s="88">
        <v>1587</v>
      </c>
      <c r="N8" s="88">
        <f>O8+P8</f>
        <v>34</v>
      </c>
      <c r="O8" s="88">
        <v>7</v>
      </c>
      <c r="P8" s="88">
        <v>27</v>
      </c>
      <c r="Q8" s="88">
        <f>R8+S8</f>
        <v>65</v>
      </c>
      <c r="R8" s="88">
        <v>26</v>
      </c>
      <c r="S8" s="88">
        <v>39</v>
      </c>
      <c r="T8" s="90"/>
      <c r="U8" s="90"/>
      <c r="V8" s="90"/>
      <c r="W8" s="91">
        <v>0</v>
      </c>
      <c r="X8" s="91">
        <v>0</v>
      </c>
      <c r="Y8" s="91">
        <v>0</v>
      </c>
      <c r="Z8" s="87">
        <f>AC8+AF8</f>
        <v>5656</v>
      </c>
      <c r="AA8" s="89">
        <f>AD8+AG8</f>
        <v>3050</v>
      </c>
      <c r="AB8" s="89">
        <f>AE8+AH8</f>
        <v>2606</v>
      </c>
      <c r="AC8" s="87">
        <f>AD8+AE8</f>
        <v>3879</v>
      </c>
      <c r="AD8" s="88">
        <v>2964</v>
      </c>
      <c r="AE8" s="88">
        <v>915</v>
      </c>
      <c r="AF8" s="88">
        <f>AG8+AH8</f>
        <v>1777</v>
      </c>
      <c r="AG8" s="88">
        <v>86</v>
      </c>
      <c r="AH8" s="88">
        <v>1691</v>
      </c>
      <c r="AI8" s="47" t="s">
        <v>372</v>
      </c>
    </row>
    <row r="9" spans="1:35" ht="15" customHeight="1">
      <c r="A9" s="38"/>
      <c r="B9" s="87"/>
      <c r="C9" s="90"/>
      <c r="D9" s="90"/>
      <c r="E9" s="87"/>
      <c r="F9" s="89"/>
      <c r="G9" s="89"/>
      <c r="H9" s="87"/>
      <c r="I9" s="90"/>
      <c r="J9" s="90"/>
      <c r="K9" s="88"/>
      <c r="L9" s="90"/>
      <c r="M9" s="90"/>
      <c r="N9" s="88"/>
      <c r="O9" s="90"/>
      <c r="P9" s="90"/>
      <c r="Q9" s="88"/>
      <c r="R9" s="90"/>
      <c r="S9" s="90"/>
      <c r="T9" s="90"/>
      <c r="U9" s="90"/>
      <c r="V9" s="90"/>
      <c r="W9" s="91"/>
      <c r="X9" s="90"/>
      <c r="Y9" s="90"/>
      <c r="Z9" s="87"/>
      <c r="AA9" s="89"/>
      <c r="AB9" s="89"/>
      <c r="AC9" s="87"/>
      <c r="AD9" s="90"/>
      <c r="AE9" s="90"/>
      <c r="AF9" s="88"/>
      <c r="AG9" s="90"/>
      <c r="AH9" s="90"/>
      <c r="AI9" s="39"/>
    </row>
    <row r="10" spans="1:35" ht="15" customHeight="1">
      <c r="A10" s="23" t="s">
        <v>373</v>
      </c>
      <c r="B10" s="87">
        <f>C10+D10</f>
        <v>15691</v>
      </c>
      <c r="C10" s="88">
        <v>7947</v>
      </c>
      <c r="D10" s="88">
        <v>7744</v>
      </c>
      <c r="E10" s="87">
        <f>H10+K10+N10+Q10+T10+W10</f>
        <v>4357</v>
      </c>
      <c r="F10" s="89">
        <f>I10+L10+O10+R10+U10+X10</f>
        <v>2155</v>
      </c>
      <c r="G10" s="89">
        <f>J10+M10+P10+S10+V10+Y10</f>
        <v>2202</v>
      </c>
      <c r="H10" s="87">
        <f>I10+J10</f>
        <v>2653</v>
      </c>
      <c r="I10" s="88">
        <v>2061</v>
      </c>
      <c r="J10" s="88">
        <v>592</v>
      </c>
      <c r="K10" s="88">
        <f>L10+M10</f>
        <v>1619</v>
      </c>
      <c r="L10" s="88">
        <v>61</v>
      </c>
      <c r="M10" s="88">
        <v>1558</v>
      </c>
      <c r="N10" s="88">
        <f>O10+P10</f>
        <v>16</v>
      </c>
      <c r="O10" s="88">
        <v>6</v>
      </c>
      <c r="P10" s="88">
        <v>10</v>
      </c>
      <c r="Q10" s="88">
        <f>R10+S10</f>
        <v>69</v>
      </c>
      <c r="R10" s="88">
        <v>27</v>
      </c>
      <c r="S10" s="88">
        <v>42</v>
      </c>
      <c r="T10" s="90"/>
      <c r="U10" s="90"/>
      <c r="V10" s="90"/>
      <c r="W10" s="91">
        <f>X10+Y10</f>
        <v>0</v>
      </c>
      <c r="X10" s="91">
        <v>0</v>
      </c>
      <c r="Y10" s="88">
        <v>0</v>
      </c>
      <c r="Z10" s="87">
        <f>AC10+AF10</f>
        <v>5719</v>
      </c>
      <c r="AA10" s="89">
        <f>AD10+AG10</f>
        <v>3108</v>
      </c>
      <c r="AB10" s="89">
        <f>AE10+AH10</f>
        <v>2611</v>
      </c>
      <c r="AC10" s="87">
        <f>AD10+AE10</f>
        <v>3966</v>
      </c>
      <c r="AD10" s="88">
        <v>3038</v>
      </c>
      <c r="AE10" s="88">
        <v>928</v>
      </c>
      <c r="AF10" s="88">
        <f>AG10+AH10</f>
        <v>1753</v>
      </c>
      <c r="AG10" s="88">
        <v>70</v>
      </c>
      <c r="AH10" s="88">
        <v>1683</v>
      </c>
      <c r="AI10" s="47" t="s">
        <v>373</v>
      </c>
    </row>
    <row r="11" spans="1:35" ht="15" customHeight="1">
      <c r="A11" s="38"/>
      <c r="B11" s="87"/>
      <c r="C11" s="90"/>
      <c r="D11" s="90"/>
      <c r="E11" s="87"/>
      <c r="F11" s="89"/>
      <c r="G11" s="89"/>
      <c r="H11" s="87"/>
      <c r="I11" s="90"/>
      <c r="J11" s="90"/>
      <c r="K11" s="88"/>
      <c r="L11" s="90"/>
      <c r="M11" s="90"/>
      <c r="N11" s="88"/>
      <c r="O11" s="90"/>
      <c r="P11" s="90"/>
      <c r="Q11" s="88"/>
      <c r="R11" s="90"/>
      <c r="S11" s="90"/>
      <c r="T11" s="90"/>
      <c r="U11" s="90"/>
      <c r="V11" s="90"/>
      <c r="W11" s="91"/>
      <c r="X11" s="90"/>
      <c r="Y11" s="90"/>
      <c r="Z11" s="87"/>
      <c r="AA11" s="89"/>
      <c r="AB11" s="89"/>
      <c r="AC11" s="87"/>
      <c r="AD11" s="90"/>
      <c r="AE11" s="90"/>
      <c r="AF11" s="88"/>
      <c r="AG11" s="90"/>
      <c r="AH11" s="90"/>
      <c r="AI11" s="39"/>
    </row>
    <row r="12" spans="1:35" ht="15" customHeight="1">
      <c r="A12" s="23" t="s">
        <v>374</v>
      </c>
      <c r="B12" s="87">
        <f>C12+D12</f>
        <v>15775</v>
      </c>
      <c r="C12" s="88">
        <v>8092</v>
      </c>
      <c r="D12" s="88">
        <v>7683</v>
      </c>
      <c r="E12" s="87">
        <f>H12+K12+N12+Q12+T12+W12</f>
        <v>4446</v>
      </c>
      <c r="F12" s="89">
        <f>I12+L12+O12+R12+U12+X12</f>
        <v>2216</v>
      </c>
      <c r="G12" s="89">
        <f>J12+M12+P12+S12+V12+Y12</f>
        <v>2230</v>
      </c>
      <c r="H12" s="87">
        <f>I12+J12</f>
        <v>2690</v>
      </c>
      <c r="I12" s="88">
        <v>2105</v>
      </c>
      <c r="J12" s="88">
        <v>585</v>
      </c>
      <c r="K12" s="88">
        <f>L12+M12</f>
        <v>1650</v>
      </c>
      <c r="L12" s="88">
        <v>59</v>
      </c>
      <c r="M12" s="88">
        <v>1591</v>
      </c>
      <c r="N12" s="88">
        <f>O12+P12</f>
        <v>23</v>
      </c>
      <c r="O12" s="88">
        <v>14</v>
      </c>
      <c r="P12" s="88">
        <v>9</v>
      </c>
      <c r="Q12" s="88">
        <f>R12+S12</f>
        <v>83</v>
      </c>
      <c r="R12" s="88">
        <v>38</v>
      </c>
      <c r="S12" s="88">
        <v>45</v>
      </c>
      <c r="T12" s="90"/>
      <c r="U12" s="90"/>
      <c r="V12" s="90"/>
      <c r="W12" s="91">
        <f>X12+Y12</f>
        <v>0</v>
      </c>
      <c r="X12" s="91">
        <v>0</v>
      </c>
      <c r="Y12" s="88">
        <v>0</v>
      </c>
      <c r="Z12" s="87">
        <f>AC12+AF12</f>
        <v>5684</v>
      </c>
      <c r="AA12" s="89">
        <f>AD12+AG12</f>
        <v>3074</v>
      </c>
      <c r="AB12" s="89">
        <f>AE12+AH12</f>
        <v>2610</v>
      </c>
      <c r="AC12" s="87">
        <f>AD12+AE12</f>
        <v>3935</v>
      </c>
      <c r="AD12" s="88">
        <v>3011</v>
      </c>
      <c r="AE12" s="88">
        <v>924</v>
      </c>
      <c r="AF12" s="88">
        <f>AG12+AH12</f>
        <v>1749</v>
      </c>
      <c r="AG12" s="88">
        <v>63</v>
      </c>
      <c r="AH12" s="88">
        <v>1686</v>
      </c>
      <c r="AI12" s="47" t="s">
        <v>374</v>
      </c>
    </row>
    <row r="13" spans="1:35" ht="15" customHeight="1">
      <c r="A13" s="11"/>
      <c r="B13" s="92"/>
      <c r="C13" s="93"/>
      <c r="D13" s="93"/>
      <c r="E13" s="92"/>
      <c r="F13" s="93"/>
      <c r="G13" s="93"/>
      <c r="H13" s="92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2"/>
      <c r="AA13" s="93"/>
      <c r="AB13" s="93"/>
      <c r="AC13" s="92"/>
      <c r="AD13" s="93"/>
      <c r="AE13" s="93"/>
      <c r="AF13" s="93"/>
      <c r="AG13" s="93"/>
      <c r="AH13" s="93"/>
      <c r="AI13" s="7"/>
    </row>
    <row r="14" spans="1:35" ht="15" customHeight="1">
      <c r="A14" s="23" t="s">
        <v>62</v>
      </c>
      <c r="B14" s="87">
        <f>C14+D14</f>
        <v>15456</v>
      </c>
      <c r="C14" s="88">
        <v>7874</v>
      </c>
      <c r="D14" s="88">
        <v>7582</v>
      </c>
      <c r="E14" s="87">
        <f>H14+K14+N14+Q14+T14+W14</f>
        <v>4445</v>
      </c>
      <c r="F14" s="89">
        <f>I14+L14+O14+R14+U14+X14</f>
        <v>2225</v>
      </c>
      <c r="G14" s="89">
        <f>J14+M14+P14+S14+V14+Y14</f>
        <v>2220</v>
      </c>
      <c r="H14" s="87">
        <f>I14+J14</f>
        <v>2733</v>
      </c>
      <c r="I14" s="88">
        <v>2150</v>
      </c>
      <c r="J14" s="88">
        <v>583</v>
      </c>
      <c r="K14" s="88">
        <f>L14+M14</f>
        <v>1623</v>
      </c>
      <c r="L14" s="88">
        <v>65</v>
      </c>
      <c r="M14" s="88">
        <v>1558</v>
      </c>
      <c r="N14" s="88">
        <f>O14+P14</f>
        <v>29</v>
      </c>
      <c r="O14" s="88">
        <v>9</v>
      </c>
      <c r="P14" s="88">
        <v>20</v>
      </c>
      <c r="Q14" s="88">
        <f>R14+S14</f>
        <v>60</v>
      </c>
      <c r="R14" s="88">
        <v>1</v>
      </c>
      <c r="S14" s="88">
        <v>59</v>
      </c>
      <c r="T14" s="90"/>
      <c r="U14" s="90"/>
      <c r="V14" s="90"/>
      <c r="W14" s="91">
        <f>X14+Y14</f>
        <v>0</v>
      </c>
      <c r="X14" s="91">
        <v>0</v>
      </c>
      <c r="Y14" s="91">
        <v>0</v>
      </c>
      <c r="Z14" s="87">
        <f>AC14+AF14</f>
        <v>5612</v>
      </c>
      <c r="AA14" s="89">
        <f>AD14+AG14</f>
        <v>3055</v>
      </c>
      <c r="AB14" s="89">
        <f>AE14+AH14</f>
        <v>2557</v>
      </c>
      <c r="AC14" s="87">
        <f>AD14+AE14</f>
        <v>3830</v>
      </c>
      <c r="AD14" s="88">
        <v>2976</v>
      </c>
      <c r="AE14" s="88">
        <v>854</v>
      </c>
      <c r="AF14" s="88">
        <f>AG14+AH14</f>
        <v>1782</v>
      </c>
      <c r="AG14" s="88">
        <v>79</v>
      </c>
      <c r="AH14" s="88">
        <v>1703</v>
      </c>
      <c r="AI14" s="47" t="s">
        <v>62</v>
      </c>
    </row>
    <row r="15" spans="1:35" ht="35.25" customHeight="1">
      <c r="A15" s="38"/>
      <c r="B15" s="87"/>
      <c r="C15" s="90"/>
      <c r="D15" s="90"/>
      <c r="E15" s="87"/>
      <c r="F15" s="89"/>
      <c r="G15" s="89"/>
      <c r="H15" s="87"/>
      <c r="I15" s="90"/>
      <c r="J15" s="90"/>
      <c r="K15" s="88"/>
      <c r="L15" s="90"/>
      <c r="M15" s="90"/>
      <c r="N15" s="88"/>
      <c r="O15" s="90"/>
      <c r="P15" s="90"/>
      <c r="Q15" s="88"/>
      <c r="R15" s="90"/>
      <c r="S15" s="90"/>
      <c r="T15" s="90"/>
      <c r="U15" s="90"/>
      <c r="V15" s="90"/>
      <c r="W15" s="91"/>
      <c r="X15" s="90"/>
      <c r="Y15" s="90"/>
      <c r="Z15" s="87"/>
      <c r="AA15" s="89"/>
      <c r="AB15" s="89"/>
      <c r="AC15" s="87"/>
      <c r="AD15" s="90"/>
      <c r="AE15" s="90"/>
      <c r="AF15" s="88"/>
      <c r="AG15" s="90"/>
      <c r="AH15" s="90"/>
      <c r="AI15" s="39"/>
    </row>
    <row r="16" spans="1:35" ht="15" customHeight="1">
      <c r="A16" s="23" t="s">
        <v>63</v>
      </c>
      <c r="B16" s="87">
        <f>C16+D16</f>
        <v>15788</v>
      </c>
      <c r="C16" s="88">
        <v>7941</v>
      </c>
      <c r="D16" s="88">
        <v>7847</v>
      </c>
      <c r="E16" s="87">
        <f>H16+K16+N16+Q16+T16+W16</f>
        <v>4316</v>
      </c>
      <c r="F16" s="89">
        <f>I16+L16+O16+R16+U16+X16</f>
        <v>2090</v>
      </c>
      <c r="G16" s="89">
        <f>J16+M16+P16+S16+V16+Y16</f>
        <v>2226</v>
      </c>
      <c r="H16" s="87">
        <f>I16+J16</f>
        <v>2618</v>
      </c>
      <c r="I16" s="88">
        <v>2001</v>
      </c>
      <c r="J16" s="88">
        <v>617</v>
      </c>
      <c r="K16" s="88">
        <f>L16+M16</f>
        <v>1587</v>
      </c>
      <c r="L16" s="88">
        <v>71</v>
      </c>
      <c r="M16" s="88">
        <v>1516</v>
      </c>
      <c r="N16" s="88">
        <f>O16+P16</f>
        <v>20</v>
      </c>
      <c r="O16" s="88">
        <v>11</v>
      </c>
      <c r="P16" s="88">
        <v>9</v>
      </c>
      <c r="Q16" s="88">
        <f>R16+S16</f>
        <v>91</v>
      </c>
      <c r="R16" s="88">
        <v>7</v>
      </c>
      <c r="S16" s="88">
        <v>84</v>
      </c>
      <c r="T16" s="90"/>
      <c r="U16" s="90"/>
      <c r="V16" s="90"/>
      <c r="W16" s="91">
        <f>X16+Y16</f>
        <v>0</v>
      </c>
      <c r="X16" s="91">
        <v>0</v>
      </c>
      <c r="Y16" s="91">
        <v>0</v>
      </c>
      <c r="Z16" s="87">
        <f>AC16+AF16</f>
        <v>5375</v>
      </c>
      <c r="AA16" s="89">
        <f>AD16+AG16</f>
        <v>2923</v>
      </c>
      <c r="AB16" s="89">
        <f>AE16+AH16</f>
        <v>2452</v>
      </c>
      <c r="AC16" s="87">
        <f>AD16+AE16</f>
        <v>3708</v>
      </c>
      <c r="AD16" s="88">
        <v>2845</v>
      </c>
      <c r="AE16" s="88">
        <v>863</v>
      </c>
      <c r="AF16" s="88">
        <f>AG16+AH16</f>
        <v>1667</v>
      </c>
      <c r="AG16" s="88">
        <v>78</v>
      </c>
      <c r="AH16" s="88">
        <v>1589</v>
      </c>
      <c r="AI16" s="47" t="s">
        <v>63</v>
      </c>
    </row>
    <row r="17" spans="1:35" ht="15" customHeight="1">
      <c r="A17" s="38"/>
      <c r="B17" s="87"/>
      <c r="C17" s="90"/>
      <c r="D17" s="90"/>
      <c r="E17" s="87"/>
      <c r="F17" s="89"/>
      <c r="G17" s="89"/>
      <c r="H17" s="87"/>
      <c r="I17" s="90"/>
      <c r="J17" s="90"/>
      <c r="K17" s="88"/>
      <c r="L17" s="90"/>
      <c r="M17" s="90"/>
      <c r="N17" s="88"/>
      <c r="O17" s="90"/>
      <c r="P17" s="90"/>
      <c r="Q17" s="88"/>
      <c r="R17" s="90"/>
      <c r="S17" s="90"/>
      <c r="T17" s="90"/>
      <c r="U17" s="90"/>
      <c r="V17" s="90"/>
      <c r="W17" s="91"/>
      <c r="X17" s="90"/>
      <c r="Y17" s="90"/>
      <c r="Z17" s="87"/>
      <c r="AA17" s="89"/>
      <c r="AB17" s="89"/>
      <c r="AC17" s="87"/>
      <c r="AD17" s="90"/>
      <c r="AE17" s="90"/>
      <c r="AF17" s="88"/>
      <c r="AG17" s="90"/>
      <c r="AH17" s="90"/>
      <c r="AI17" s="39"/>
    </row>
    <row r="18" spans="1:35" ht="15" customHeight="1">
      <c r="A18" s="23" t="s">
        <v>64</v>
      </c>
      <c r="B18" s="87">
        <f>C18+D18</f>
        <v>15958</v>
      </c>
      <c r="C18" s="88">
        <v>8096</v>
      </c>
      <c r="D18" s="88">
        <v>7862</v>
      </c>
      <c r="E18" s="87">
        <f>H18+K18+N18+Q18+T18+W18</f>
        <v>4440</v>
      </c>
      <c r="F18" s="89">
        <f>I18+L18+O18+R18+U18+X18</f>
        <v>2162</v>
      </c>
      <c r="G18" s="89">
        <f>J18+M18+P18+S18+V18+Y18</f>
        <v>2278</v>
      </c>
      <c r="H18" s="87">
        <f>I18+J18</f>
        <v>2747</v>
      </c>
      <c r="I18" s="88">
        <v>2039</v>
      </c>
      <c r="J18" s="88">
        <v>708</v>
      </c>
      <c r="K18" s="88">
        <f>L18+M18</f>
        <v>1567</v>
      </c>
      <c r="L18" s="88">
        <v>110</v>
      </c>
      <c r="M18" s="88">
        <v>1457</v>
      </c>
      <c r="N18" s="88">
        <f>O18+P18</f>
        <v>32</v>
      </c>
      <c r="O18" s="88">
        <v>6</v>
      </c>
      <c r="P18" s="88">
        <v>26</v>
      </c>
      <c r="Q18" s="88">
        <f>R18+S18</f>
        <v>92</v>
      </c>
      <c r="R18" s="88">
        <v>7</v>
      </c>
      <c r="S18" s="88">
        <v>85</v>
      </c>
      <c r="T18" s="90"/>
      <c r="U18" s="90"/>
      <c r="V18" s="90"/>
      <c r="W18" s="91">
        <f>X18+Y18</f>
        <v>2</v>
      </c>
      <c r="X18" s="91">
        <v>0</v>
      </c>
      <c r="Y18" s="88">
        <v>2</v>
      </c>
      <c r="Z18" s="87">
        <f>AC18+AF18</f>
        <v>5625</v>
      </c>
      <c r="AA18" s="89">
        <f>AD18+AG18</f>
        <v>3081</v>
      </c>
      <c r="AB18" s="89">
        <f>AE18+AH18</f>
        <v>2544</v>
      </c>
      <c r="AC18" s="87">
        <f>AD18+AE18</f>
        <v>3932</v>
      </c>
      <c r="AD18" s="88">
        <v>2966</v>
      </c>
      <c r="AE18" s="88">
        <v>966</v>
      </c>
      <c r="AF18" s="88">
        <f>AG18+AH18</f>
        <v>1693</v>
      </c>
      <c r="AG18" s="88">
        <v>115</v>
      </c>
      <c r="AH18" s="88">
        <v>1578</v>
      </c>
      <c r="AI18" s="47" t="s">
        <v>64</v>
      </c>
    </row>
    <row r="19" spans="1:35" ht="15" customHeight="1">
      <c r="A19" s="38"/>
      <c r="B19" s="87"/>
      <c r="C19" s="90"/>
      <c r="D19" s="90"/>
      <c r="E19" s="87"/>
      <c r="F19" s="89"/>
      <c r="G19" s="89"/>
      <c r="H19" s="87"/>
      <c r="I19" s="90"/>
      <c r="J19" s="90"/>
      <c r="K19" s="88"/>
      <c r="L19" s="90"/>
      <c r="M19" s="90"/>
      <c r="N19" s="88"/>
      <c r="O19" s="90"/>
      <c r="P19" s="90"/>
      <c r="Q19" s="88"/>
      <c r="R19" s="90"/>
      <c r="S19" s="90"/>
      <c r="T19" s="151"/>
      <c r="U19" s="151"/>
      <c r="V19" s="151"/>
      <c r="W19" s="91"/>
      <c r="X19" s="90"/>
      <c r="Y19" s="90"/>
      <c r="Z19" s="87"/>
      <c r="AA19" s="89"/>
      <c r="AB19" s="89"/>
      <c r="AC19" s="87"/>
      <c r="AD19" s="90"/>
      <c r="AE19" s="90"/>
      <c r="AF19" s="88"/>
      <c r="AG19" s="90"/>
      <c r="AH19" s="90"/>
      <c r="AI19" s="39"/>
    </row>
    <row r="20" spans="1:35" ht="15" customHeight="1">
      <c r="A20" s="23" t="s">
        <v>65</v>
      </c>
      <c r="B20" s="87">
        <f>C20+D20</f>
        <v>14676</v>
      </c>
      <c r="C20" s="88">
        <v>7361</v>
      </c>
      <c r="D20" s="88">
        <v>7315</v>
      </c>
      <c r="E20" s="87">
        <f>H20+K20+N20+Q20+T20+W20</f>
        <v>3962</v>
      </c>
      <c r="F20" s="89">
        <f>I20+L20+O20+R20+U20+X20</f>
        <v>1864</v>
      </c>
      <c r="G20" s="89">
        <f>J20+M20+P20+S20+V20+Y20</f>
        <v>2098</v>
      </c>
      <c r="H20" s="87">
        <f>I20+J20</f>
        <v>2429</v>
      </c>
      <c r="I20" s="88">
        <v>1806</v>
      </c>
      <c r="J20" s="88">
        <v>623</v>
      </c>
      <c r="K20" s="88">
        <f>L20+M20</f>
        <v>1433</v>
      </c>
      <c r="L20" s="88">
        <v>45</v>
      </c>
      <c r="M20" s="88">
        <v>1388</v>
      </c>
      <c r="N20" s="88">
        <f>O20+P20</f>
        <v>5</v>
      </c>
      <c r="O20" s="88">
        <v>4</v>
      </c>
      <c r="P20" s="88">
        <v>1</v>
      </c>
      <c r="Q20" s="88">
        <f>R20+S20</f>
        <v>94</v>
      </c>
      <c r="R20" s="88">
        <v>8</v>
      </c>
      <c r="S20" s="88">
        <v>86</v>
      </c>
      <c r="T20" s="88">
        <f>U20+V20</f>
        <v>1</v>
      </c>
      <c r="U20" s="88">
        <v>1</v>
      </c>
      <c r="V20" s="91">
        <v>0</v>
      </c>
      <c r="W20" s="91">
        <f>X20+Y20</f>
        <v>0</v>
      </c>
      <c r="X20" s="91">
        <v>0</v>
      </c>
      <c r="Y20" s="91">
        <v>0</v>
      </c>
      <c r="Z20" s="87">
        <f>AC20+AF20</f>
        <v>5042</v>
      </c>
      <c r="AA20" s="89">
        <f>AD20+AG20</f>
        <v>2795</v>
      </c>
      <c r="AB20" s="89">
        <f>AE20+AH20</f>
        <v>2247</v>
      </c>
      <c r="AC20" s="87">
        <f>AD20+AE20</f>
        <v>3538</v>
      </c>
      <c r="AD20" s="88">
        <v>2739</v>
      </c>
      <c r="AE20" s="88">
        <v>799</v>
      </c>
      <c r="AF20" s="88">
        <f>AG20+AH20</f>
        <v>1504</v>
      </c>
      <c r="AG20" s="88">
        <v>56</v>
      </c>
      <c r="AH20" s="88">
        <v>1448</v>
      </c>
      <c r="AI20" s="47" t="s">
        <v>65</v>
      </c>
    </row>
    <row r="21" spans="1:35" ht="15" customHeight="1">
      <c r="A21" s="38"/>
      <c r="B21" s="87"/>
      <c r="C21" s="90"/>
      <c r="D21" s="90"/>
      <c r="E21" s="87"/>
      <c r="F21" s="89"/>
      <c r="G21" s="89"/>
      <c r="H21" s="87"/>
      <c r="I21" s="90"/>
      <c r="J21" s="90"/>
      <c r="K21" s="88"/>
      <c r="L21" s="90"/>
      <c r="M21" s="90"/>
      <c r="N21" s="88"/>
      <c r="O21" s="90"/>
      <c r="P21" s="90"/>
      <c r="Q21" s="88"/>
      <c r="R21" s="90"/>
      <c r="S21" s="90"/>
      <c r="T21" s="151"/>
      <c r="U21" s="151"/>
      <c r="V21" s="151"/>
      <c r="W21" s="91"/>
      <c r="X21" s="90"/>
      <c r="Y21" s="90"/>
      <c r="Z21" s="87"/>
      <c r="AA21" s="89"/>
      <c r="AB21" s="89"/>
      <c r="AC21" s="87"/>
      <c r="AD21" s="90"/>
      <c r="AE21" s="90"/>
      <c r="AF21" s="88"/>
      <c r="AG21" s="90"/>
      <c r="AH21" s="90"/>
      <c r="AI21" s="39"/>
    </row>
    <row r="22" spans="1:35" ht="15" customHeight="1">
      <c r="A22" s="23" t="s">
        <v>66</v>
      </c>
      <c r="B22" s="87">
        <f>C22+D22</f>
        <v>13643</v>
      </c>
      <c r="C22" s="88">
        <v>6886</v>
      </c>
      <c r="D22" s="88">
        <v>6757</v>
      </c>
      <c r="E22" s="87">
        <f>H22+K22+N22+Q22+T22+W22</f>
        <v>3844</v>
      </c>
      <c r="F22" s="89">
        <f>I22+L22+O22+R22+U22+X22</f>
        <v>1841</v>
      </c>
      <c r="G22" s="89">
        <f>J22+M22+P22+S22+V22+Y22</f>
        <v>2003</v>
      </c>
      <c r="H22" s="87">
        <f>I22+J22</f>
        <v>2469</v>
      </c>
      <c r="I22" s="88">
        <v>1769</v>
      </c>
      <c r="J22" s="88">
        <v>700</v>
      </c>
      <c r="K22" s="88">
        <f>L22+M22</f>
        <v>1261</v>
      </c>
      <c r="L22" s="88">
        <v>62</v>
      </c>
      <c r="M22" s="88">
        <v>1199</v>
      </c>
      <c r="N22" s="88">
        <f>O22+P22</f>
        <v>6</v>
      </c>
      <c r="O22" s="88">
        <v>3</v>
      </c>
      <c r="P22" s="88">
        <v>3</v>
      </c>
      <c r="Q22" s="88">
        <f>R22+S22</f>
        <v>98</v>
      </c>
      <c r="R22" s="88">
        <v>6</v>
      </c>
      <c r="S22" s="88">
        <v>92</v>
      </c>
      <c r="T22" s="88">
        <f>U22+V22</f>
        <v>10</v>
      </c>
      <c r="U22" s="88">
        <v>1</v>
      </c>
      <c r="V22" s="88">
        <v>9</v>
      </c>
      <c r="W22" s="91">
        <f>X22+Y22</f>
        <v>0</v>
      </c>
      <c r="X22" s="91">
        <v>0</v>
      </c>
      <c r="Y22" s="91">
        <v>0</v>
      </c>
      <c r="Z22" s="87">
        <f>AC22+AF22</f>
        <v>4757</v>
      </c>
      <c r="AA22" s="89">
        <f>AD22+AG22</f>
        <v>2594</v>
      </c>
      <c r="AB22" s="89">
        <f>AE22+AH22</f>
        <v>2163</v>
      </c>
      <c r="AC22" s="87">
        <f>AD22+AE22</f>
        <v>3424</v>
      </c>
      <c r="AD22" s="88">
        <v>2525</v>
      </c>
      <c r="AE22" s="88">
        <v>899</v>
      </c>
      <c r="AF22" s="88">
        <f>AG22+AH22</f>
        <v>1333</v>
      </c>
      <c r="AG22" s="88">
        <v>69</v>
      </c>
      <c r="AH22" s="88">
        <v>1264</v>
      </c>
      <c r="AI22" s="47" t="s">
        <v>66</v>
      </c>
    </row>
    <row r="23" spans="1:35" ht="15" customHeight="1">
      <c r="A23" s="38"/>
      <c r="B23" s="87"/>
      <c r="C23" s="90"/>
      <c r="D23" s="90"/>
      <c r="E23" s="87"/>
      <c r="F23" s="89"/>
      <c r="G23" s="89"/>
      <c r="H23" s="87"/>
      <c r="I23" s="90"/>
      <c r="J23" s="90"/>
      <c r="K23" s="88"/>
      <c r="L23" s="90"/>
      <c r="M23" s="90"/>
      <c r="N23" s="88"/>
      <c r="O23" s="90"/>
      <c r="P23" s="90"/>
      <c r="Q23" s="88"/>
      <c r="R23" s="90"/>
      <c r="S23" s="90"/>
      <c r="T23" s="90"/>
      <c r="U23" s="90"/>
      <c r="V23" s="90"/>
      <c r="W23" s="91"/>
      <c r="X23" s="90"/>
      <c r="Y23" s="90"/>
      <c r="Z23" s="87"/>
      <c r="AA23" s="89"/>
      <c r="AB23" s="89"/>
      <c r="AC23" s="87"/>
      <c r="AD23" s="90"/>
      <c r="AE23" s="90"/>
      <c r="AF23" s="88"/>
      <c r="AG23" s="90"/>
      <c r="AH23" s="90"/>
      <c r="AI23" s="39"/>
    </row>
    <row r="24" spans="1:35" ht="15" customHeight="1">
      <c r="A24" s="23" t="s">
        <v>67</v>
      </c>
      <c r="B24" s="87">
        <f>C24+D24</f>
        <v>16352</v>
      </c>
      <c r="C24" s="88">
        <v>8169</v>
      </c>
      <c r="D24" s="88">
        <v>8183</v>
      </c>
      <c r="E24" s="87">
        <f>H24+K24+N24+Q24+T24+W24</f>
        <v>4666</v>
      </c>
      <c r="F24" s="89">
        <f>I24+L24+O24+R24+U24+X24</f>
        <v>2227</v>
      </c>
      <c r="G24" s="89">
        <f>J24+M24+P24+S24+V24+Y24</f>
        <v>2439</v>
      </c>
      <c r="H24" s="87">
        <f>I24+J24</f>
        <v>2880</v>
      </c>
      <c r="I24" s="88">
        <v>2133</v>
      </c>
      <c r="J24" s="88">
        <v>747</v>
      </c>
      <c r="K24" s="88">
        <f>L24+M24</f>
        <v>1683</v>
      </c>
      <c r="L24" s="88">
        <v>86</v>
      </c>
      <c r="M24" s="88">
        <v>1597</v>
      </c>
      <c r="N24" s="88">
        <f>O24+P24</f>
        <v>9</v>
      </c>
      <c r="O24" s="88">
        <v>4</v>
      </c>
      <c r="P24" s="88">
        <v>5</v>
      </c>
      <c r="Q24" s="88">
        <f>R24+S24</f>
        <v>94</v>
      </c>
      <c r="R24" s="88">
        <v>4</v>
      </c>
      <c r="S24" s="88">
        <v>90</v>
      </c>
      <c r="T24" s="88">
        <f>U24+V24</f>
        <v>0</v>
      </c>
      <c r="U24" s="91">
        <v>0</v>
      </c>
      <c r="V24" s="91">
        <v>0</v>
      </c>
      <c r="W24" s="91">
        <f>X24+Y24</f>
        <v>0</v>
      </c>
      <c r="X24" s="91">
        <v>0</v>
      </c>
      <c r="Y24" s="91">
        <v>0</v>
      </c>
      <c r="Z24" s="87">
        <f>AC24+AF24</f>
        <v>5819</v>
      </c>
      <c r="AA24" s="89">
        <f>AD24+AG24</f>
        <v>3103</v>
      </c>
      <c r="AB24" s="89">
        <f>AE24+AH24</f>
        <v>2716</v>
      </c>
      <c r="AC24" s="87">
        <f>AD24+AE24</f>
        <v>4046</v>
      </c>
      <c r="AD24" s="88">
        <v>3010</v>
      </c>
      <c r="AE24" s="88">
        <v>1036</v>
      </c>
      <c r="AF24" s="88">
        <f>AG24+AH24</f>
        <v>1773</v>
      </c>
      <c r="AG24" s="88">
        <v>93</v>
      </c>
      <c r="AH24" s="88">
        <v>1680</v>
      </c>
      <c r="AI24" s="47" t="s">
        <v>67</v>
      </c>
    </row>
    <row r="25" spans="1:35" ht="35.25" customHeight="1">
      <c r="A25" s="38"/>
      <c r="B25" s="87"/>
      <c r="C25" s="90"/>
      <c r="D25" s="90"/>
      <c r="E25" s="87"/>
      <c r="F25" s="89"/>
      <c r="G25" s="89"/>
      <c r="H25" s="87"/>
      <c r="I25" s="90"/>
      <c r="J25" s="90"/>
      <c r="K25" s="88"/>
      <c r="L25" s="90"/>
      <c r="M25" s="90"/>
      <c r="N25" s="88"/>
      <c r="O25" s="90"/>
      <c r="P25" s="90"/>
      <c r="Q25" s="88"/>
      <c r="R25" s="90"/>
      <c r="S25" s="90"/>
      <c r="T25" s="151"/>
      <c r="U25" s="151"/>
      <c r="V25" s="151"/>
      <c r="W25" s="91"/>
      <c r="X25" s="90"/>
      <c r="Y25" s="90"/>
      <c r="Z25" s="87"/>
      <c r="AA25" s="89"/>
      <c r="AB25" s="89"/>
      <c r="AC25" s="87"/>
      <c r="AD25" s="90"/>
      <c r="AE25" s="90"/>
      <c r="AF25" s="88"/>
      <c r="AG25" s="90"/>
      <c r="AH25" s="90"/>
      <c r="AI25" s="39"/>
    </row>
    <row r="26" spans="1:35" ht="15" customHeight="1">
      <c r="A26" s="23" t="s">
        <v>68</v>
      </c>
      <c r="B26" s="87">
        <f>C26+D26</f>
        <v>15682</v>
      </c>
      <c r="C26" s="88">
        <v>7751</v>
      </c>
      <c r="D26" s="88">
        <v>7931</v>
      </c>
      <c r="E26" s="87">
        <f>H26+K26+N26+Q26+T26+W26</f>
        <v>4726</v>
      </c>
      <c r="F26" s="89">
        <f>I26+L26+O26+R26+U26+X26</f>
        <v>2236</v>
      </c>
      <c r="G26" s="89">
        <f>J26+M26+P26+S26+V26+Y26</f>
        <v>2490</v>
      </c>
      <c r="H26" s="87">
        <f>I26+J26</f>
        <v>3020</v>
      </c>
      <c r="I26" s="88">
        <v>2176</v>
      </c>
      <c r="J26" s="88">
        <v>844</v>
      </c>
      <c r="K26" s="88">
        <f>L26+M26</f>
        <v>1599</v>
      </c>
      <c r="L26" s="88">
        <v>50</v>
      </c>
      <c r="M26" s="88">
        <v>1549</v>
      </c>
      <c r="N26" s="88">
        <f>O26+P26</f>
        <v>8</v>
      </c>
      <c r="O26" s="88">
        <v>5</v>
      </c>
      <c r="P26" s="88">
        <v>3</v>
      </c>
      <c r="Q26" s="88">
        <f>R26+S26</f>
        <v>96</v>
      </c>
      <c r="R26" s="88">
        <v>4</v>
      </c>
      <c r="S26" s="88">
        <v>92</v>
      </c>
      <c r="T26" s="88">
        <f>U26+V26</f>
        <v>2</v>
      </c>
      <c r="U26" s="88">
        <v>1</v>
      </c>
      <c r="V26" s="88">
        <v>1</v>
      </c>
      <c r="W26" s="91">
        <f>X26+Y26</f>
        <v>1</v>
      </c>
      <c r="X26" s="91">
        <v>0</v>
      </c>
      <c r="Y26" s="88">
        <v>1</v>
      </c>
      <c r="Z26" s="87">
        <f>AC26+AF26</f>
        <v>5936</v>
      </c>
      <c r="AA26" s="89">
        <f>AD26+AG26</f>
        <v>3190</v>
      </c>
      <c r="AB26" s="89">
        <f>AE26+AH26</f>
        <v>2746</v>
      </c>
      <c r="AC26" s="87">
        <f>AD26+AE26</f>
        <v>4271</v>
      </c>
      <c r="AD26" s="88">
        <v>3136</v>
      </c>
      <c r="AE26" s="88">
        <v>1135</v>
      </c>
      <c r="AF26" s="88">
        <f>AG26+AH26</f>
        <v>1665</v>
      </c>
      <c r="AG26" s="88">
        <v>54</v>
      </c>
      <c r="AH26" s="88">
        <v>1611</v>
      </c>
      <c r="AI26" s="47" t="s">
        <v>68</v>
      </c>
    </row>
    <row r="27" spans="1:35" ht="15" customHeight="1">
      <c r="A27" s="38"/>
      <c r="B27" s="87"/>
      <c r="C27" s="90"/>
      <c r="D27" s="90"/>
      <c r="E27" s="87"/>
      <c r="F27" s="89"/>
      <c r="G27" s="89"/>
      <c r="H27" s="87"/>
      <c r="I27" s="90"/>
      <c r="J27" s="90"/>
      <c r="K27" s="88"/>
      <c r="L27" s="90"/>
      <c r="M27" s="90"/>
      <c r="N27" s="88"/>
      <c r="O27" s="90"/>
      <c r="P27" s="90"/>
      <c r="Q27" s="88"/>
      <c r="R27" s="90"/>
      <c r="S27" s="90"/>
      <c r="T27" s="151"/>
      <c r="U27" s="151"/>
      <c r="V27" s="151"/>
      <c r="W27" s="91"/>
      <c r="X27" s="90"/>
      <c r="Y27" s="90"/>
      <c r="Z27" s="87"/>
      <c r="AA27" s="89"/>
      <c r="AB27" s="89"/>
      <c r="AC27" s="87"/>
      <c r="AD27" s="90"/>
      <c r="AE27" s="90"/>
      <c r="AF27" s="88"/>
      <c r="AG27" s="90"/>
      <c r="AH27" s="90"/>
      <c r="AI27" s="39"/>
    </row>
    <row r="28" spans="1:35" ht="15" customHeight="1">
      <c r="A28" s="23" t="s">
        <v>69</v>
      </c>
      <c r="B28" s="87">
        <f>C28+D28</f>
        <v>15698</v>
      </c>
      <c r="C28" s="88">
        <v>7827</v>
      </c>
      <c r="D28" s="88">
        <v>7871</v>
      </c>
      <c r="E28" s="87">
        <f>H28+K28+N28+Q28+T28+W28</f>
        <v>4724</v>
      </c>
      <c r="F28" s="89">
        <f>I28+L28+O28+R28+U28+X28</f>
        <v>2130</v>
      </c>
      <c r="G28" s="89">
        <f>J28+M28+P28+S28+V28+Y28</f>
        <v>2594</v>
      </c>
      <c r="H28" s="87">
        <f>I28+J28</f>
        <v>2878</v>
      </c>
      <c r="I28" s="88">
        <v>2053</v>
      </c>
      <c r="J28" s="88">
        <v>825</v>
      </c>
      <c r="K28" s="88">
        <f>L28+M28</f>
        <v>1726</v>
      </c>
      <c r="L28" s="88">
        <v>59</v>
      </c>
      <c r="M28" s="88">
        <v>1667</v>
      </c>
      <c r="N28" s="88">
        <f>O28+P28</f>
        <v>7</v>
      </c>
      <c r="O28" s="88">
        <v>7</v>
      </c>
      <c r="P28" s="91">
        <v>0</v>
      </c>
      <c r="Q28" s="88">
        <f>R28+S28</f>
        <v>104</v>
      </c>
      <c r="R28" s="88">
        <v>3</v>
      </c>
      <c r="S28" s="88">
        <v>101</v>
      </c>
      <c r="T28" s="88">
        <f>U28+V28</f>
        <v>9</v>
      </c>
      <c r="U28" s="88">
        <v>8</v>
      </c>
      <c r="V28" s="88">
        <v>1</v>
      </c>
      <c r="W28" s="91">
        <f>X28+Y28</f>
        <v>0</v>
      </c>
      <c r="X28" s="91">
        <v>0</v>
      </c>
      <c r="Y28" s="91">
        <v>0</v>
      </c>
      <c r="Z28" s="87">
        <f>AC28+AF28</f>
        <v>6224</v>
      </c>
      <c r="AA28" s="89">
        <f>AD28+AG28</f>
        <v>3266</v>
      </c>
      <c r="AB28" s="89">
        <f>AE28+AH28</f>
        <v>2958</v>
      </c>
      <c r="AC28" s="87">
        <f>AD28+AE28</f>
        <v>4430</v>
      </c>
      <c r="AD28" s="88">
        <v>3193</v>
      </c>
      <c r="AE28" s="88">
        <v>1237</v>
      </c>
      <c r="AF28" s="88">
        <f>AG28+AH28</f>
        <v>1794</v>
      </c>
      <c r="AG28" s="88">
        <v>73</v>
      </c>
      <c r="AH28" s="88">
        <v>1721</v>
      </c>
      <c r="AI28" s="47" t="s">
        <v>69</v>
      </c>
    </row>
    <row r="29" spans="1:35" ht="15" customHeight="1">
      <c r="A29" s="38"/>
      <c r="B29" s="87"/>
      <c r="C29" s="90"/>
      <c r="D29" s="90"/>
      <c r="E29" s="87"/>
      <c r="F29" s="89"/>
      <c r="G29" s="89"/>
      <c r="H29" s="87"/>
      <c r="I29" s="90"/>
      <c r="J29" s="90"/>
      <c r="K29" s="88"/>
      <c r="L29" s="90"/>
      <c r="M29" s="90"/>
      <c r="N29" s="88"/>
      <c r="O29" s="90"/>
      <c r="P29" s="90"/>
      <c r="Q29" s="88"/>
      <c r="R29" s="90"/>
      <c r="S29" s="90"/>
      <c r="T29" s="151"/>
      <c r="U29" s="151"/>
      <c r="V29" s="151"/>
      <c r="W29" s="91"/>
      <c r="X29" s="90"/>
      <c r="Y29" s="90"/>
      <c r="Z29" s="87"/>
      <c r="AA29" s="89"/>
      <c r="AB29" s="89"/>
      <c r="AC29" s="87"/>
      <c r="AD29" s="90"/>
      <c r="AE29" s="90"/>
      <c r="AF29" s="88"/>
      <c r="AG29" s="90"/>
      <c r="AH29" s="90"/>
      <c r="AI29" s="39"/>
    </row>
    <row r="30" spans="1:35" ht="15" customHeight="1">
      <c r="A30" s="6" t="s">
        <v>46</v>
      </c>
      <c r="B30" s="87">
        <f>C30+D30</f>
        <v>16080</v>
      </c>
      <c r="C30" s="88">
        <v>8192</v>
      </c>
      <c r="D30" s="88">
        <v>7888</v>
      </c>
      <c r="E30" s="87">
        <f>H30+K30+N30+Q30+T30+W30</f>
        <v>4875</v>
      </c>
      <c r="F30" s="89">
        <f>I30+L30+O30+R30+U30+X30</f>
        <v>2235</v>
      </c>
      <c r="G30" s="89">
        <f>J30+M30+P30+S30+V30+Y30</f>
        <v>2640</v>
      </c>
      <c r="H30" s="87">
        <f>I30+J30</f>
        <v>3072</v>
      </c>
      <c r="I30" s="88">
        <v>2167</v>
      </c>
      <c r="J30" s="88">
        <v>905</v>
      </c>
      <c r="K30" s="88">
        <f>L30+M30</f>
        <v>1669</v>
      </c>
      <c r="L30" s="88">
        <v>53</v>
      </c>
      <c r="M30" s="88">
        <v>1616</v>
      </c>
      <c r="N30" s="88">
        <f>O30+P30</f>
        <v>17</v>
      </c>
      <c r="O30" s="88">
        <v>3</v>
      </c>
      <c r="P30" s="88">
        <v>14</v>
      </c>
      <c r="Q30" s="88">
        <f>R30+S30</f>
        <v>109</v>
      </c>
      <c r="R30" s="88">
        <v>5</v>
      </c>
      <c r="S30" s="88">
        <v>104</v>
      </c>
      <c r="T30" s="88">
        <f>U30+V30</f>
        <v>8</v>
      </c>
      <c r="U30" s="88">
        <v>7</v>
      </c>
      <c r="V30" s="88">
        <v>1</v>
      </c>
      <c r="W30" s="91">
        <f>X30+Y30</f>
        <v>0</v>
      </c>
      <c r="X30" s="91">
        <v>0</v>
      </c>
      <c r="Y30" s="91">
        <v>0</v>
      </c>
      <c r="Z30" s="87">
        <f>AC30+AF30</f>
        <v>6313</v>
      </c>
      <c r="AA30" s="89">
        <f>AD30+AG30</f>
        <v>3344</v>
      </c>
      <c r="AB30" s="89">
        <f>AE30+AH30</f>
        <v>2969</v>
      </c>
      <c r="AC30" s="87">
        <f>AD30+AE30</f>
        <v>4544</v>
      </c>
      <c r="AD30" s="88">
        <v>3282</v>
      </c>
      <c r="AE30" s="88">
        <v>1262</v>
      </c>
      <c r="AF30" s="88">
        <f>AG30+AH30</f>
        <v>1769</v>
      </c>
      <c r="AG30" s="88">
        <v>62</v>
      </c>
      <c r="AH30" s="88">
        <v>1707</v>
      </c>
      <c r="AI30" s="7" t="s">
        <v>46</v>
      </c>
    </row>
    <row r="31" spans="1:35" ht="15" customHeight="1">
      <c r="A31" s="38"/>
      <c r="B31" s="87"/>
      <c r="C31" s="90"/>
      <c r="D31" s="90"/>
      <c r="E31" s="87"/>
      <c r="F31" s="89"/>
      <c r="G31" s="89"/>
      <c r="H31" s="87"/>
      <c r="I31" s="90"/>
      <c r="J31" s="90"/>
      <c r="K31" s="88"/>
      <c r="L31" s="90"/>
      <c r="M31" s="90"/>
      <c r="N31" s="88"/>
      <c r="O31" s="90"/>
      <c r="P31" s="90"/>
      <c r="Q31" s="88"/>
      <c r="R31" s="90"/>
      <c r="S31" s="90"/>
      <c r="T31" s="151"/>
      <c r="U31" s="151"/>
      <c r="V31" s="151"/>
      <c r="W31" s="91"/>
      <c r="X31" s="90"/>
      <c r="Y31" s="90"/>
      <c r="Z31" s="87"/>
      <c r="AA31" s="89"/>
      <c r="AB31" s="89"/>
      <c r="AC31" s="87"/>
      <c r="AD31" s="90"/>
      <c r="AE31" s="90"/>
      <c r="AF31" s="88"/>
      <c r="AG31" s="90"/>
      <c r="AH31" s="90"/>
      <c r="AI31" s="39"/>
    </row>
    <row r="32" spans="1:35" ht="15" customHeight="1">
      <c r="A32" s="23" t="s">
        <v>70</v>
      </c>
      <c r="B32" s="87">
        <f>C32+D32</f>
        <v>16745</v>
      </c>
      <c r="C32" s="88">
        <v>8411</v>
      </c>
      <c r="D32" s="88">
        <v>8334</v>
      </c>
      <c r="E32" s="87">
        <f>H32+K32+N32+Q32+T32+W32</f>
        <v>4776</v>
      </c>
      <c r="F32" s="89">
        <f>I32+L32+O32+R32+U32+X32</f>
        <v>2023</v>
      </c>
      <c r="G32" s="89">
        <f>J32+M32+P32+S32+V32+Y32</f>
        <v>2753</v>
      </c>
      <c r="H32" s="87">
        <f>I32+J32</f>
        <v>2866</v>
      </c>
      <c r="I32" s="88">
        <v>1961</v>
      </c>
      <c r="J32" s="88">
        <v>905</v>
      </c>
      <c r="K32" s="88">
        <f>L32+M32</f>
        <v>1763</v>
      </c>
      <c r="L32" s="88">
        <v>49</v>
      </c>
      <c r="M32" s="88">
        <v>1714</v>
      </c>
      <c r="N32" s="88">
        <f>O32+P32</f>
        <v>8</v>
      </c>
      <c r="O32" s="88">
        <v>5</v>
      </c>
      <c r="P32" s="88">
        <v>3</v>
      </c>
      <c r="Q32" s="88">
        <f>R32+S32</f>
        <v>131</v>
      </c>
      <c r="R32" s="88">
        <v>2</v>
      </c>
      <c r="S32" s="88">
        <v>129</v>
      </c>
      <c r="T32" s="88">
        <f>U32+V32</f>
        <v>8</v>
      </c>
      <c r="U32" s="88">
        <v>6</v>
      </c>
      <c r="V32" s="88">
        <v>2</v>
      </c>
      <c r="W32" s="91">
        <f>X32+Y32</f>
        <v>0</v>
      </c>
      <c r="X32" s="91">
        <v>0</v>
      </c>
      <c r="Y32" s="91">
        <v>0</v>
      </c>
      <c r="Z32" s="87">
        <f>AC32+AF32</f>
        <v>6340</v>
      </c>
      <c r="AA32" s="89">
        <f>AD32+AG32</f>
        <v>3295</v>
      </c>
      <c r="AB32" s="89">
        <f>AE32+AH32</f>
        <v>3045</v>
      </c>
      <c r="AC32" s="87">
        <f>AD32+AE32</f>
        <v>4502</v>
      </c>
      <c r="AD32" s="88">
        <v>3230</v>
      </c>
      <c r="AE32" s="88">
        <v>1272</v>
      </c>
      <c r="AF32" s="88">
        <f>AG32+AH32</f>
        <v>1838</v>
      </c>
      <c r="AG32" s="88">
        <v>65</v>
      </c>
      <c r="AH32" s="88">
        <v>1773</v>
      </c>
      <c r="AI32" s="47" t="s">
        <v>70</v>
      </c>
    </row>
    <row r="33" spans="1:35" ht="15" customHeight="1">
      <c r="A33" s="38"/>
      <c r="B33" s="87"/>
      <c r="C33" s="90"/>
      <c r="D33" s="90"/>
      <c r="E33" s="87"/>
      <c r="F33" s="89"/>
      <c r="G33" s="89"/>
      <c r="H33" s="87"/>
      <c r="I33" s="90"/>
      <c r="J33" s="90"/>
      <c r="K33" s="88"/>
      <c r="L33" s="90"/>
      <c r="M33" s="90"/>
      <c r="N33" s="88"/>
      <c r="O33" s="90"/>
      <c r="P33" s="90"/>
      <c r="Q33" s="88"/>
      <c r="R33" s="90"/>
      <c r="S33" s="90"/>
      <c r="T33" s="151"/>
      <c r="U33" s="151"/>
      <c r="V33" s="151"/>
      <c r="W33" s="91"/>
      <c r="X33" s="90"/>
      <c r="Y33" s="90"/>
      <c r="Z33" s="87"/>
      <c r="AA33" s="89"/>
      <c r="AB33" s="89"/>
      <c r="AC33" s="87"/>
      <c r="AD33" s="90"/>
      <c r="AE33" s="90"/>
      <c r="AF33" s="88"/>
      <c r="AG33" s="90"/>
      <c r="AH33" s="90"/>
      <c r="AI33" s="39"/>
    </row>
    <row r="34" spans="1:35" ht="15" customHeight="1">
      <c r="A34" s="23" t="s">
        <v>71</v>
      </c>
      <c r="B34" s="87">
        <f>C34+D34</f>
        <v>17543</v>
      </c>
      <c r="C34" s="88">
        <v>8852</v>
      </c>
      <c r="D34" s="88">
        <v>8691</v>
      </c>
      <c r="E34" s="87">
        <f>H34+K34+N34+Q34+T34+W34</f>
        <v>5345</v>
      </c>
      <c r="F34" s="89">
        <f>I34+L34+O34+R34+U34+X34</f>
        <v>2306</v>
      </c>
      <c r="G34" s="89">
        <f>J34+M34+P34+S34+V34+Y34</f>
        <v>3039</v>
      </c>
      <c r="H34" s="87">
        <f>I34+J34</f>
        <v>3215</v>
      </c>
      <c r="I34" s="88">
        <v>2232</v>
      </c>
      <c r="J34" s="88">
        <v>983</v>
      </c>
      <c r="K34" s="88">
        <f>L34+M34</f>
        <v>1967</v>
      </c>
      <c r="L34" s="88">
        <v>53</v>
      </c>
      <c r="M34" s="88">
        <v>1914</v>
      </c>
      <c r="N34" s="88">
        <f>O34+P34</f>
        <v>18</v>
      </c>
      <c r="O34" s="88">
        <v>11</v>
      </c>
      <c r="P34" s="88">
        <v>7</v>
      </c>
      <c r="Q34" s="88">
        <f>R34+S34</f>
        <v>139</v>
      </c>
      <c r="R34" s="88">
        <v>4</v>
      </c>
      <c r="S34" s="88">
        <v>135</v>
      </c>
      <c r="T34" s="88">
        <f>U34+V34</f>
        <v>6</v>
      </c>
      <c r="U34" s="88">
        <v>6</v>
      </c>
      <c r="V34" s="91">
        <v>0</v>
      </c>
      <c r="W34" s="91">
        <f>X34+Y34</f>
        <v>0</v>
      </c>
      <c r="X34" s="91">
        <v>0</v>
      </c>
      <c r="Y34" s="91">
        <v>0</v>
      </c>
      <c r="Z34" s="87">
        <f>AC34+AF34</f>
        <v>6554</v>
      </c>
      <c r="AA34" s="89">
        <f>AD34+AG34</f>
        <v>3307</v>
      </c>
      <c r="AB34" s="89">
        <f>AE34+AH34</f>
        <v>3247</v>
      </c>
      <c r="AC34" s="87">
        <f>AD34+AE34</f>
        <v>4498</v>
      </c>
      <c r="AD34" s="88">
        <v>3245</v>
      </c>
      <c r="AE34" s="88">
        <v>1253</v>
      </c>
      <c r="AF34" s="88">
        <f>AG34+AH34</f>
        <v>2056</v>
      </c>
      <c r="AG34" s="88">
        <v>62</v>
      </c>
      <c r="AH34" s="88">
        <v>1994</v>
      </c>
      <c r="AI34" s="47" t="s">
        <v>71</v>
      </c>
    </row>
    <row r="35" spans="1:35" ht="35.25" customHeight="1">
      <c r="A35" s="38"/>
      <c r="B35" s="87"/>
      <c r="C35" s="90"/>
      <c r="D35" s="90"/>
      <c r="E35" s="87"/>
      <c r="F35" s="89"/>
      <c r="G35" s="89"/>
      <c r="H35" s="87"/>
      <c r="I35" s="90"/>
      <c r="J35" s="90"/>
      <c r="K35" s="88"/>
      <c r="L35" s="90"/>
      <c r="M35" s="90"/>
      <c r="N35" s="88"/>
      <c r="O35" s="90"/>
      <c r="P35" s="90"/>
      <c r="Q35" s="88"/>
      <c r="R35" s="90"/>
      <c r="S35" s="90"/>
      <c r="T35" s="151"/>
      <c r="U35" s="151"/>
      <c r="V35" s="151"/>
      <c r="W35" s="91"/>
      <c r="X35" s="90"/>
      <c r="Y35" s="90"/>
      <c r="Z35" s="87"/>
      <c r="AA35" s="89"/>
      <c r="AB35" s="89"/>
      <c r="AC35" s="87"/>
      <c r="AD35" s="90"/>
      <c r="AE35" s="90"/>
      <c r="AF35" s="88"/>
      <c r="AG35" s="90"/>
      <c r="AH35" s="90"/>
      <c r="AI35" s="39"/>
    </row>
    <row r="36" spans="1:35" ht="15" customHeight="1">
      <c r="A36" s="23" t="s">
        <v>72</v>
      </c>
      <c r="B36" s="87">
        <f>C36+D36</f>
        <v>17803</v>
      </c>
      <c r="C36" s="88">
        <v>8960</v>
      </c>
      <c r="D36" s="88">
        <v>8843</v>
      </c>
      <c r="E36" s="87">
        <f>H36+K36+N36+Q36+T36+W36</f>
        <v>5658</v>
      </c>
      <c r="F36" s="89">
        <f>I36+L36+O36+R36+U36+X36</f>
        <v>2431</v>
      </c>
      <c r="G36" s="89">
        <f>J36+M36+P36+S36+V36+Y36</f>
        <v>3227</v>
      </c>
      <c r="H36" s="87">
        <f>I36+J36</f>
        <v>3422</v>
      </c>
      <c r="I36" s="88">
        <v>2325</v>
      </c>
      <c r="J36" s="88">
        <v>1097</v>
      </c>
      <c r="K36" s="88">
        <f>L36+M36</f>
        <v>2018</v>
      </c>
      <c r="L36" s="88">
        <v>83</v>
      </c>
      <c r="M36" s="88">
        <v>1935</v>
      </c>
      <c r="N36" s="88">
        <f>O36+P36</f>
        <v>10</v>
      </c>
      <c r="O36" s="88">
        <v>9</v>
      </c>
      <c r="P36" s="88">
        <v>1</v>
      </c>
      <c r="Q36" s="88">
        <f>R36+S36</f>
        <v>192</v>
      </c>
      <c r="R36" s="88">
        <v>2</v>
      </c>
      <c r="S36" s="88">
        <v>190</v>
      </c>
      <c r="T36" s="88">
        <f>U36+V36</f>
        <v>16</v>
      </c>
      <c r="U36" s="88">
        <v>12</v>
      </c>
      <c r="V36" s="88">
        <v>4</v>
      </c>
      <c r="W36" s="91">
        <f>X36+Y36</f>
        <v>0</v>
      </c>
      <c r="X36" s="91">
        <v>0</v>
      </c>
      <c r="Y36" s="91">
        <v>0</v>
      </c>
      <c r="Z36" s="87">
        <f>AC36+AF36</f>
        <v>7310</v>
      </c>
      <c r="AA36" s="89">
        <f>AD36+AG36</f>
        <v>3762</v>
      </c>
      <c r="AB36" s="89">
        <f>AE36+AH36</f>
        <v>3548</v>
      </c>
      <c r="AC36" s="87">
        <f>AD36+AE36</f>
        <v>5185</v>
      </c>
      <c r="AD36" s="88">
        <v>3671</v>
      </c>
      <c r="AE36" s="88">
        <v>1514</v>
      </c>
      <c r="AF36" s="88">
        <f>AG36+AH36</f>
        <v>2125</v>
      </c>
      <c r="AG36" s="88">
        <v>91</v>
      </c>
      <c r="AH36" s="88">
        <v>2034</v>
      </c>
      <c r="AI36" s="47" t="s">
        <v>72</v>
      </c>
    </row>
    <row r="37" spans="1:35" ht="15" customHeight="1">
      <c r="A37" s="38"/>
      <c r="B37" s="87"/>
      <c r="C37" s="90"/>
      <c r="D37" s="90"/>
      <c r="E37" s="87"/>
      <c r="F37" s="89"/>
      <c r="G37" s="89"/>
      <c r="H37" s="87"/>
      <c r="I37" s="90"/>
      <c r="J37" s="90"/>
      <c r="K37" s="88"/>
      <c r="L37" s="90"/>
      <c r="M37" s="90"/>
      <c r="N37" s="88"/>
      <c r="O37" s="90"/>
      <c r="P37" s="90"/>
      <c r="Q37" s="88"/>
      <c r="R37" s="90"/>
      <c r="S37" s="90"/>
      <c r="T37" s="151"/>
      <c r="U37" s="151"/>
      <c r="V37" s="151"/>
      <c r="W37" s="91"/>
      <c r="X37" s="90"/>
      <c r="Y37" s="90"/>
      <c r="Z37" s="87"/>
      <c r="AA37" s="89"/>
      <c r="AB37" s="89"/>
      <c r="AC37" s="87"/>
      <c r="AD37" s="90"/>
      <c r="AE37" s="90"/>
      <c r="AF37" s="88"/>
      <c r="AG37" s="90"/>
      <c r="AH37" s="90"/>
      <c r="AI37" s="39"/>
    </row>
    <row r="38" spans="1:35" ht="15" customHeight="1">
      <c r="A38" s="23" t="s">
        <v>73</v>
      </c>
      <c r="B38" s="87">
        <f>C38+D38</f>
        <v>17719</v>
      </c>
      <c r="C38" s="88">
        <v>8811</v>
      </c>
      <c r="D38" s="88">
        <v>8908</v>
      </c>
      <c r="E38" s="87">
        <f>H38+K38+N38+Q38+T38+W38</f>
        <v>5747</v>
      </c>
      <c r="F38" s="89">
        <f>I38+L38+O38+R38+U38+X38</f>
        <v>2389</v>
      </c>
      <c r="G38" s="89">
        <f>J38+M38+P38+S38+V38+Y38</f>
        <v>3358</v>
      </c>
      <c r="H38" s="87">
        <f>I38+J38</f>
        <v>3498</v>
      </c>
      <c r="I38" s="88">
        <v>2285</v>
      </c>
      <c r="J38" s="88">
        <v>1213</v>
      </c>
      <c r="K38" s="88">
        <f>L38+M38</f>
        <v>2024</v>
      </c>
      <c r="L38" s="88">
        <v>80</v>
      </c>
      <c r="M38" s="88">
        <v>1944</v>
      </c>
      <c r="N38" s="88">
        <f>O38+P38</f>
        <v>7</v>
      </c>
      <c r="O38" s="88">
        <v>5</v>
      </c>
      <c r="P38" s="88">
        <v>2</v>
      </c>
      <c r="Q38" s="88">
        <f>R38+S38</f>
        <v>202</v>
      </c>
      <c r="R38" s="88">
        <v>7</v>
      </c>
      <c r="S38" s="88">
        <v>195</v>
      </c>
      <c r="T38" s="88">
        <f>U38+V38</f>
        <v>16</v>
      </c>
      <c r="U38" s="88">
        <v>12</v>
      </c>
      <c r="V38" s="88">
        <v>4</v>
      </c>
      <c r="W38" s="91">
        <f>X38+Y38</f>
        <v>0</v>
      </c>
      <c r="X38" s="91">
        <v>0</v>
      </c>
      <c r="Y38" s="91">
        <v>0</v>
      </c>
      <c r="Z38" s="87">
        <f>AC38+AF38</f>
        <v>7093</v>
      </c>
      <c r="AA38" s="89">
        <f>AD38+AG38</f>
        <v>3506</v>
      </c>
      <c r="AB38" s="89">
        <f>AE38+AH38</f>
        <v>3587</v>
      </c>
      <c r="AC38" s="87">
        <f>AD38+AE38</f>
        <v>4967</v>
      </c>
      <c r="AD38" s="88">
        <v>3417</v>
      </c>
      <c r="AE38" s="88">
        <v>1550</v>
      </c>
      <c r="AF38" s="88">
        <f>AG38+AH38</f>
        <v>2126</v>
      </c>
      <c r="AG38" s="88">
        <v>89</v>
      </c>
      <c r="AH38" s="88">
        <v>2037</v>
      </c>
      <c r="AI38" s="47" t="s">
        <v>73</v>
      </c>
    </row>
    <row r="39" spans="1:35" ht="15" customHeight="1">
      <c r="A39" s="38"/>
      <c r="B39" s="87"/>
      <c r="C39" s="90"/>
      <c r="D39" s="90"/>
      <c r="E39" s="87"/>
      <c r="F39" s="89"/>
      <c r="G39" s="89"/>
      <c r="H39" s="87"/>
      <c r="I39" s="90"/>
      <c r="J39" s="90"/>
      <c r="K39" s="88"/>
      <c r="L39" s="90"/>
      <c r="M39" s="90"/>
      <c r="N39" s="88"/>
      <c r="O39" s="90"/>
      <c r="P39" s="90"/>
      <c r="Q39" s="88"/>
      <c r="R39" s="90"/>
      <c r="S39" s="90"/>
      <c r="T39" s="151"/>
      <c r="U39" s="151"/>
      <c r="V39" s="151"/>
      <c r="W39" s="91"/>
      <c r="X39" s="90"/>
      <c r="Y39" s="90"/>
      <c r="Z39" s="87"/>
      <c r="AA39" s="89"/>
      <c r="AB39" s="89"/>
      <c r="AC39" s="87"/>
      <c r="AD39" s="90"/>
      <c r="AE39" s="90"/>
      <c r="AF39" s="88"/>
      <c r="AG39" s="90"/>
      <c r="AH39" s="90"/>
      <c r="AI39" s="39"/>
    </row>
    <row r="40" spans="1:35" ht="15" customHeight="1">
      <c r="A40" s="23" t="s">
        <v>74</v>
      </c>
      <c r="B40" s="87">
        <f>C40+D40</f>
        <v>17398</v>
      </c>
      <c r="C40" s="88">
        <v>8679</v>
      </c>
      <c r="D40" s="88">
        <v>8719</v>
      </c>
      <c r="E40" s="87">
        <f>H40+K40+N40+Q40+T40+W40</f>
        <v>5536</v>
      </c>
      <c r="F40" s="89">
        <f>I40+L40+O40+R40+U40+X40</f>
        <v>2305</v>
      </c>
      <c r="G40" s="89">
        <f>J40+M40+P40+S40+V40+Y40</f>
        <v>3231</v>
      </c>
      <c r="H40" s="87">
        <f>I40+J40</f>
        <v>3507</v>
      </c>
      <c r="I40" s="88">
        <v>2189</v>
      </c>
      <c r="J40" s="88">
        <v>1318</v>
      </c>
      <c r="K40" s="88">
        <f>L40+M40</f>
        <v>1877</v>
      </c>
      <c r="L40" s="88">
        <v>102</v>
      </c>
      <c r="M40" s="88">
        <v>1775</v>
      </c>
      <c r="N40" s="88">
        <f>O40+P40</f>
        <v>16</v>
      </c>
      <c r="O40" s="88">
        <v>7</v>
      </c>
      <c r="P40" s="88">
        <v>9</v>
      </c>
      <c r="Q40" s="88">
        <f>R40+S40</f>
        <v>132</v>
      </c>
      <c r="R40" s="88">
        <v>3</v>
      </c>
      <c r="S40" s="88">
        <v>129</v>
      </c>
      <c r="T40" s="88">
        <f>U40+V40</f>
        <v>4</v>
      </c>
      <c r="U40" s="88">
        <v>4</v>
      </c>
      <c r="V40" s="91">
        <v>0</v>
      </c>
      <c r="W40" s="91">
        <f>X40+Y40</f>
        <v>0</v>
      </c>
      <c r="X40" s="91">
        <v>0</v>
      </c>
      <c r="Y40" s="91">
        <v>0</v>
      </c>
      <c r="Z40" s="87">
        <f>AC40+AF40</f>
        <v>7171</v>
      </c>
      <c r="AA40" s="89">
        <f>AD40+AG40</f>
        <v>3458</v>
      </c>
      <c r="AB40" s="89">
        <f>AE40+AH40</f>
        <v>3713</v>
      </c>
      <c r="AC40" s="87">
        <f>AD40+AE40</f>
        <v>5150</v>
      </c>
      <c r="AD40" s="88">
        <v>3326</v>
      </c>
      <c r="AE40" s="88">
        <v>1824</v>
      </c>
      <c r="AF40" s="88">
        <f>AG40+AH40</f>
        <v>2021</v>
      </c>
      <c r="AG40" s="88">
        <v>132</v>
      </c>
      <c r="AH40" s="88">
        <v>1889</v>
      </c>
      <c r="AI40" s="47" t="s">
        <v>74</v>
      </c>
    </row>
    <row r="41" spans="1:35" ht="15" customHeight="1">
      <c r="A41" s="38"/>
      <c r="B41" s="87"/>
      <c r="C41" s="90"/>
      <c r="D41" s="90"/>
      <c r="E41" s="87"/>
      <c r="F41" s="89"/>
      <c r="G41" s="89"/>
      <c r="H41" s="87"/>
      <c r="I41" s="90"/>
      <c r="J41" s="90"/>
      <c r="K41" s="88"/>
      <c r="L41" s="90"/>
      <c r="M41" s="90"/>
      <c r="N41" s="88"/>
      <c r="O41" s="90"/>
      <c r="P41" s="90"/>
      <c r="Q41" s="88"/>
      <c r="R41" s="90"/>
      <c r="S41" s="90"/>
      <c r="T41" s="151"/>
      <c r="U41" s="151"/>
      <c r="V41" s="151"/>
      <c r="W41" s="91"/>
      <c r="X41" s="90"/>
      <c r="Y41" s="90"/>
      <c r="Z41" s="87"/>
      <c r="AA41" s="89"/>
      <c r="AB41" s="89"/>
      <c r="AC41" s="87"/>
      <c r="AD41" s="90"/>
      <c r="AE41" s="90"/>
      <c r="AF41" s="88"/>
      <c r="AG41" s="90"/>
      <c r="AH41" s="90"/>
      <c r="AI41" s="39"/>
    </row>
    <row r="42" spans="1:35" ht="15" customHeight="1">
      <c r="A42" s="23" t="s">
        <v>75</v>
      </c>
      <c r="B42" s="87">
        <f>C42+D42</f>
        <v>16815</v>
      </c>
      <c r="C42" s="88">
        <v>8427</v>
      </c>
      <c r="D42" s="88">
        <v>8388</v>
      </c>
      <c r="E42" s="87">
        <f>H42+K42+N42+Q42+T42+W42</f>
        <v>5454</v>
      </c>
      <c r="F42" s="89">
        <f>I42+L42+O42+R42+U42+X42</f>
        <v>2387</v>
      </c>
      <c r="G42" s="89">
        <f>J42+M42+P42+S42+V42+Y42</f>
        <v>3067</v>
      </c>
      <c r="H42" s="87">
        <f>I42+J42</f>
        <v>3601</v>
      </c>
      <c r="I42" s="88">
        <v>2281</v>
      </c>
      <c r="J42" s="88">
        <v>1320</v>
      </c>
      <c r="K42" s="88">
        <f>L42+M42</f>
        <v>1683</v>
      </c>
      <c r="L42" s="88">
        <v>89</v>
      </c>
      <c r="M42" s="88">
        <v>1594</v>
      </c>
      <c r="N42" s="88">
        <f>O42+P42</f>
        <v>23</v>
      </c>
      <c r="O42" s="88">
        <v>13</v>
      </c>
      <c r="P42" s="88">
        <v>10</v>
      </c>
      <c r="Q42" s="88">
        <f>R42+S42</f>
        <v>144</v>
      </c>
      <c r="R42" s="88">
        <v>1</v>
      </c>
      <c r="S42" s="88">
        <v>143</v>
      </c>
      <c r="T42" s="88">
        <f>U42+V42</f>
        <v>3</v>
      </c>
      <c r="U42" s="88">
        <v>3</v>
      </c>
      <c r="V42" s="91">
        <v>0</v>
      </c>
      <c r="W42" s="91">
        <f>X42+Y42</f>
        <v>0</v>
      </c>
      <c r="X42" s="91">
        <v>0</v>
      </c>
      <c r="Y42" s="91">
        <v>0</v>
      </c>
      <c r="Z42" s="87">
        <f>AC42+AF42</f>
        <v>6976</v>
      </c>
      <c r="AA42" s="89">
        <f>AD42+AG42</f>
        <v>3390</v>
      </c>
      <c r="AB42" s="89">
        <f>AE42+AH42</f>
        <v>3586</v>
      </c>
      <c r="AC42" s="87">
        <f>AD42+AE42</f>
        <v>5144</v>
      </c>
      <c r="AD42" s="88">
        <v>3285</v>
      </c>
      <c r="AE42" s="88">
        <v>1859</v>
      </c>
      <c r="AF42" s="88">
        <f>AG42+AH42</f>
        <v>1832</v>
      </c>
      <c r="AG42" s="88">
        <v>105</v>
      </c>
      <c r="AH42" s="88">
        <v>1727</v>
      </c>
      <c r="AI42" s="47" t="s">
        <v>75</v>
      </c>
    </row>
    <row r="43" spans="1:35" ht="15" customHeight="1">
      <c r="A43" s="38"/>
      <c r="B43" s="87"/>
      <c r="C43" s="90"/>
      <c r="D43" s="90"/>
      <c r="E43" s="87"/>
      <c r="F43" s="89"/>
      <c r="G43" s="89"/>
      <c r="H43" s="87"/>
      <c r="I43" s="90"/>
      <c r="J43" s="90"/>
      <c r="K43" s="88"/>
      <c r="L43" s="90"/>
      <c r="M43" s="90"/>
      <c r="N43" s="88"/>
      <c r="O43" s="90"/>
      <c r="P43" s="90"/>
      <c r="Q43" s="88"/>
      <c r="R43" s="90"/>
      <c r="S43" s="90"/>
      <c r="T43" s="151"/>
      <c r="U43" s="151"/>
      <c r="V43" s="151"/>
      <c r="W43" s="91"/>
      <c r="X43" s="90"/>
      <c r="Y43" s="90"/>
      <c r="Z43" s="87"/>
      <c r="AA43" s="89"/>
      <c r="AB43" s="89"/>
      <c r="AC43" s="87"/>
      <c r="AD43" s="90"/>
      <c r="AE43" s="90"/>
      <c r="AF43" s="88"/>
      <c r="AG43" s="90"/>
      <c r="AH43" s="90"/>
      <c r="AI43" s="39"/>
    </row>
    <row r="44" spans="1:35" ht="15" customHeight="1">
      <c r="A44" s="10" t="s">
        <v>76</v>
      </c>
      <c r="B44" s="87">
        <f>C44+D44</f>
        <v>16522</v>
      </c>
      <c r="C44" s="89">
        <v>8296</v>
      </c>
      <c r="D44" s="89">
        <v>8226</v>
      </c>
      <c r="E44" s="87">
        <f>H44+K44+N44+Q44+T44+W44</f>
        <v>5571</v>
      </c>
      <c r="F44" s="89">
        <f>I44+L44+O44+R44+U44+X44</f>
        <v>2481</v>
      </c>
      <c r="G44" s="89">
        <f>J44+M44+P44+S44+V44+Y44</f>
        <v>3090</v>
      </c>
      <c r="H44" s="87">
        <f>I44+J44</f>
        <v>3734</v>
      </c>
      <c r="I44" s="89">
        <v>2377</v>
      </c>
      <c r="J44" s="89">
        <v>1357</v>
      </c>
      <c r="K44" s="88">
        <f>L44+M44</f>
        <v>1661</v>
      </c>
      <c r="L44" s="89">
        <v>93</v>
      </c>
      <c r="M44" s="89">
        <v>1568</v>
      </c>
      <c r="N44" s="88">
        <f>O44+P44</f>
        <v>4</v>
      </c>
      <c r="O44" s="89">
        <v>3</v>
      </c>
      <c r="P44" s="89">
        <v>1</v>
      </c>
      <c r="Q44" s="88">
        <f>R44+S44</f>
        <v>168</v>
      </c>
      <c r="R44" s="89">
        <v>4</v>
      </c>
      <c r="S44" s="89">
        <v>164</v>
      </c>
      <c r="T44" s="88">
        <f>U44+V44</f>
        <v>4</v>
      </c>
      <c r="U44" s="89">
        <v>4</v>
      </c>
      <c r="V44" s="94">
        <v>0</v>
      </c>
      <c r="W44" s="91">
        <f>X44+Y44</f>
        <v>0</v>
      </c>
      <c r="X44" s="94">
        <v>0</v>
      </c>
      <c r="Y44" s="94">
        <v>0</v>
      </c>
      <c r="Z44" s="87">
        <f>AC44+AF44</f>
        <v>6966</v>
      </c>
      <c r="AA44" s="89">
        <f>AD44+AG44</f>
        <v>3383</v>
      </c>
      <c r="AB44" s="89">
        <f>AE44+AH44</f>
        <v>3583</v>
      </c>
      <c r="AC44" s="87">
        <f>AD44+AE44</f>
        <v>5160</v>
      </c>
      <c r="AD44" s="89">
        <v>3268</v>
      </c>
      <c r="AE44" s="89">
        <v>1892</v>
      </c>
      <c r="AF44" s="88">
        <f>AG44+AH44</f>
        <v>1806</v>
      </c>
      <c r="AG44" s="89">
        <v>115</v>
      </c>
      <c r="AH44" s="89">
        <v>1691</v>
      </c>
      <c r="AI44" s="47" t="s">
        <v>76</v>
      </c>
    </row>
    <row r="45" spans="1:35" ht="35.25" customHeight="1">
      <c r="A45" s="11"/>
      <c r="B45" s="87"/>
      <c r="C45" s="89"/>
      <c r="D45" s="89"/>
      <c r="E45" s="87"/>
      <c r="F45" s="89"/>
      <c r="G45" s="89"/>
      <c r="H45" s="87"/>
      <c r="I45" s="89"/>
      <c r="J45" s="89"/>
      <c r="K45" s="88"/>
      <c r="L45" s="89"/>
      <c r="M45" s="89"/>
      <c r="N45" s="88"/>
      <c r="O45" s="89"/>
      <c r="P45" s="89"/>
      <c r="Q45" s="88"/>
      <c r="R45" s="89"/>
      <c r="S45" s="89"/>
      <c r="T45" s="151"/>
      <c r="U45" s="151"/>
      <c r="V45" s="151"/>
      <c r="W45" s="91"/>
      <c r="X45" s="94"/>
      <c r="Y45" s="94"/>
      <c r="Z45" s="87"/>
      <c r="AA45" s="89"/>
      <c r="AB45" s="89"/>
      <c r="AC45" s="87"/>
      <c r="AD45" s="89"/>
      <c r="AE45" s="89"/>
      <c r="AF45" s="88"/>
      <c r="AG45" s="89"/>
      <c r="AH45" s="89"/>
      <c r="AI45" s="7"/>
    </row>
    <row r="46" spans="1:35" ht="15" customHeight="1">
      <c r="A46" s="10" t="s">
        <v>77</v>
      </c>
      <c r="B46" s="87">
        <f>C46+D46</f>
        <v>16410</v>
      </c>
      <c r="C46" s="89">
        <v>8211</v>
      </c>
      <c r="D46" s="89">
        <v>8199</v>
      </c>
      <c r="E46" s="87">
        <f>H46+K46+N46+Q46+T46+W46</f>
        <v>5449</v>
      </c>
      <c r="F46" s="89">
        <f>I46+L46+O46+R46+U46+X46</f>
        <v>2467</v>
      </c>
      <c r="G46" s="89">
        <f>J46+M46+P46+S46+V46+Y46</f>
        <v>2982</v>
      </c>
      <c r="H46" s="87">
        <f>I46+J46</f>
        <v>3739</v>
      </c>
      <c r="I46" s="89">
        <v>2312</v>
      </c>
      <c r="J46" s="89">
        <v>1427</v>
      </c>
      <c r="K46" s="89">
        <f>L46+M46</f>
        <v>1560</v>
      </c>
      <c r="L46" s="89">
        <v>144</v>
      </c>
      <c r="M46" s="89">
        <v>1416</v>
      </c>
      <c r="N46" s="89">
        <f>O46+P46</f>
        <v>9</v>
      </c>
      <c r="O46" s="89">
        <v>3</v>
      </c>
      <c r="P46" s="89">
        <v>6</v>
      </c>
      <c r="Q46" s="89">
        <f>R46+S46</f>
        <v>137</v>
      </c>
      <c r="R46" s="89">
        <v>4</v>
      </c>
      <c r="S46" s="89">
        <v>133</v>
      </c>
      <c r="T46" s="89">
        <f>U46+V46</f>
        <v>3</v>
      </c>
      <c r="U46" s="89">
        <v>3</v>
      </c>
      <c r="V46" s="94">
        <v>0</v>
      </c>
      <c r="W46" s="94">
        <f>X46+Y46</f>
        <v>1</v>
      </c>
      <c r="X46" s="94">
        <v>1</v>
      </c>
      <c r="Y46" s="94">
        <v>0</v>
      </c>
      <c r="Z46" s="87">
        <f>AC46+AF46</f>
        <v>8055</v>
      </c>
      <c r="AA46" s="89">
        <f>AD46+AG46</f>
        <v>4173</v>
      </c>
      <c r="AB46" s="89">
        <f>AE46+AH46</f>
        <v>3882</v>
      </c>
      <c r="AC46" s="87">
        <f>AD46+AE46</f>
        <v>6323</v>
      </c>
      <c r="AD46" s="89">
        <v>3980</v>
      </c>
      <c r="AE46" s="89">
        <v>2343</v>
      </c>
      <c r="AF46" s="89">
        <f>AG46+AH46</f>
        <v>1732</v>
      </c>
      <c r="AG46" s="89">
        <v>193</v>
      </c>
      <c r="AH46" s="89">
        <v>1539</v>
      </c>
      <c r="AI46" s="47" t="s">
        <v>77</v>
      </c>
    </row>
    <row r="47" spans="1:35" ht="15" customHeight="1">
      <c r="A47" s="11"/>
      <c r="B47" s="87"/>
      <c r="C47" s="89"/>
      <c r="D47" s="89"/>
      <c r="E47" s="87"/>
      <c r="F47" s="89"/>
      <c r="G47" s="89"/>
      <c r="H47" s="87"/>
      <c r="I47" s="89"/>
      <c r="J47" s="89"/>
      <c r="K47" s="88"/>
      <c r="L47" s="89"/>
      <c r="M47" s="89"/>
      <c r="N47" s="88"/>
      <c r="O47" s="89"/>
      <c r="P47" s="89"/>
      <c r="Q47" s="88"/>
      <c r="R47" s="89"/>
      <c r="S47" s="89"/>
      <c r="T47" s="151"/>
      <c r="U47" s="151"/>
      <c r="V47" s="151"/>
      <c r="W47" s="91"/>
      <c r="X47" s="94"/>
      <c r="Y47" s="94"/>
      <c r="Z47" s="87"/>
      <c r="AA47" s="89"/>
      <c r="AB47" s="89"/>
      <c r="AC47" s="87"/>
      <c r="AD47" s="89"/>
      <c r="AE47" s="89"/>
      <c r="AF47" s="88"/>
      <c r="AG47" s="89"/>
      <c r="AH47" s="89"/>
      <c r="AI47" s="7"/>
    </row>
    <row r="48" spans="1:35" ht="15" customHeight="1">
      <c r="A48" s="10" t="s">
        <v>78</v>
      </c>
      <c r="B48" s="87">
        <f>C48+D48</f>
        <v>16163</v>
      </c>
      <c r="C48" s="89">
        <v>8184</v>
      </c>
      <c r="D48" s="89">
        <v>7979</v>
      </c>
      <c r="E48" s="87">
        <f>H48+K48+N48+Q48+T48+W48</f>
        <v>5515</v>
      </c>
      <c r="F48" s="89">
        <f>I48+L48+O48+R48+U48+X48</f>
        <v>2577</v>
      </c>
      <c r="G48" s="89">
        <f>J48+M48+P48+S48+V48+Y48</f>
        <v>2938</v>
      </c>
      <c r="H48" s="87">
        <f>I48+J48</f>
        <v>3897</v>
      </c>
      <c r="I48" s="89">
        <v>2465</v>
      </c>
      <c r="J48" s="89">
        <v>1432</v>
      </c>
      <c r="K48" s="89">
        <f>L48+M48</f>
        <v>1472</v>
      </c>
      <c r="L48" s="89">
        <v>102</v>
      </c>
      <c r="M48" s="89">
        <v>1370</v>
      </c>
      <c r="N48" s="89">
        <f>O48+P48</f>
        <v>2</v>
      </c>
      <c r="O48" s="89">
        <v>2</v>
      </c>
      <c r="P48" s="89">
        <v>0</v>
      </c>
      <c r="Q48" s="89">
        <f>R48+S48</f>
        <v>140</v>
      </c>
      <c r="R48" s="89">
        <v>5</v>
      </c>
      <c r="S48" s="89">
        <v>135</v>
      </c>
      <c r="T48" s="89">
        <f>U48+V48</f>
        <v>3</v>
      </c>
      <c r="U48" s="89">
        <v>2</v>
      </c>
      <c r="V48" s="94">
        <v>1</v>
      </c>
      <c r="W48" s="94">
        <f>X48+Y48</f>
        <v>1</v>
      </c>
      <c r="X48" s="94">
        <v>1</v>
      </c>
      <c r="Y48" s="94">
        <v>0</v>
      </c>
      <c r="Z48" s="87">
        <f>AC48+AF48</f>
        <v>6713</v>
      </c>
      <c r="AA48" s="89">
        <f>AD48+AG48</f>
        <v>3356</v>
      </c>
      <c r="AB48" s="89">
        <f>AE48+AH48</f>
        <v>3357</v>
      </c>
      <c r="AC48" s="87">
        <f>AD48+AE48</f>
        <v>5162</v>
      </c>
      <c r="AD48" s="89">
        <v>3234</v>
      </c>
      <c r="AE48" s="89">
        <v>1928</v>
      </c>
      <c r="AF48" s="89">
        <f>AG48+AH48</f>
        <v>1551</v>
      </c>
      <c r="AG48" s="89">
        <v>122</v>
      </c>
      <c r="AH48" s="89">
        <v>1429</v>
      </c>
      <c r="AI48" s="47" t="s">
        <v>78</v>
      </c>
    </row>
    <row r="49" spans="1:35" ht="15" customHeight="1">
      <c r="A49" s="10"/>
      <c r="B49" s="87"/>
      <c r="C49" s="89"/>
      <c r="D49" s="89"/>
      <c r="E49" s="87"/>
      <c r="F49" s="89"/>
      <c r="G49" s="89"/>
      <c r="H49" s="87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151"/>
      <c r="U49" s="151"/>
      <c r="V49" s="151"/>
      <c r="W49" s="94"/>
      <c r="X49" s="94"/>
      <c r="Y49" s="94"/>
      <c r="Z49" s="87"/>
      <c r="AA49" s="89"/>
      <c r="AB49" s="89"/>
      <c r="AC49" s="87"/>
      <c r="AD49" s="89"/>
      <c r="AE49" s="89"/>
      <c r="AF49" s="89"/>
      <c r="AG49" s="89"/>
      <c r="AH49" s="89"/>
      <c r="AI49" s="47"/>
    </row>
    <row r="50" spans="1:35" ht="15" customHeight="1">
      <c r="A50" s="10" t="s">
        <v>79</v>
      </c>
      <c r="B50" s="87">
        <f>C50+D50</f>
        <v>14936</v>
      </c>
      <c r="C50" s="89">
        <v>7299</v>
      </c>
      <c r="D50" s="89">
        <v>7637</v>
      </c>
      <c r="E50" s="87">
        <f>H50+K50+N50+Q50+T50+W50</f>
        <v>5390</v>
      </c>
      <c r="F50" s="89">
        <f>I50+L50+O50+R50+U50+X50</f>
        <v>2438</v>
      </c>
      <c r="G50" s="89">
        <f>J50+M50+P50+S50+V50+Y50</f>
        <v>2952</v>
      </c>
      <c r="H50" s="87">
        <f>I50+J50</f>
        <v>3902</v>
      </c>
      <c r="I50" s="89">
        <v>2315</v>
      </c>
      <c r="J50" s="89">
        <v>1587</v>
      </c>
      <c r="K50" s="89">
        <f>L50+M50</f>
        <v>1333</v>
      </c>
      <c r="L50" s="89">
        <v>119</v>
      </c>
      <c r="M50" s="89">
        <v>1214</v>
      </c>
      <c r="N50" s="89">
        <f>O50+P50</f>
        <v>2</v>
      </c>
      <c r="O50" s="89">
        <v>0</v>
      </c>
      <c r="P50" s="89">
        <v>2</v>
      </c>
      <c r="Q50" s="89">
        <f>R50+S50</f>
        <v>149</v>
      </c>
      <c r="R50" s="89">
        <v>2</v>
      </c>
      <c r="S50" s="89">
        <v>147</v>
      </c>
      <c r="T50" s="89">
        <f>U50+V50</f>
        <v>4</v>
      </c>
      <c r="U50" s="89">
        <v>2</v>
      </c>
      <c r="V50" s="94">
        <v>2</v>
      </c>
      <c r="W50" s="94">
        <f>X50+Y50</f>
        <v>0</v>
      </c>
      <c r="X50" s="94">
        <v>0</v>
      </c>
      <c r="Y50" s="94">
        <v>0</v>
      </c>
      <c r="Z50" s="87">
        <f>AC50+AF50</f>
        <v>6457</v>
      </c>
      <c r="AA50" s="89">
        <f>AD50+AG50</f>
        <v>3122</v>
      </c>
      <c r="AB50" s="89">
        <f>AE50+AH50</f>
        <v>3335</v>
      </c>
      <c r="AC50" s="87">
        <f>AD50+AE50</f>
        <v>5012</v>
      </c>
      <c r="AD50" s="89">
        <v>2979</v>
      </c>
      <c r="AE50" s="89">
        <v>2033</v>
      </c>
      <c r="AF50" s="89">
        <f>AG50+AH50</f>
        <v>1445</v>
      </c>
      <c r="AG50" s="89">
        <v>143</v>
      </c>
      <c r="AH50" s="89">
        <v>1302</v>
      </c>
      <c r="AI50" s="47" t="s">
        <v>79</v>
      </c>
    </row>
    <row r="51" spans="1:35" ht="15" customHeight="1">
      <c r="A51" s="11"/>
      <c r="B51" s="87"/>
      <c r="C51" s="89"/>
      <c r="D51" s="89"/>
      <c r="E51" s="87"/>
      <c r="F51" s="89"/>
      <c r="G51" s="89"/>
      <c r="H51" s="87"/>
      <c r="I51" s="89"/>
      <c r="J51" s="89"/>
      <c r="K51" s="88"/>
      <c r="L51" s="89"/>
      <c r="M51" s="89"/>
      <c r="N51" s="88"/>
      <c r="O51" s="89"/>
      <c r="P51" s="89"/>
      <c r="Q51" s="88"/>
      <c r="R51" s="89"/>
      <c r="S51" s="89"/>
      <c r="T51" s="151"/>
      <c r="U51" s="151"/>
      <c r="V51" s="151"/>
      <c r="W51" s="91"/>
      <c r="X51" s="94"/>
      <c r="Y51" s="94"/>
      <c r="Z51" s="87"/>
      <c r="AA51" s="89"/>
      <c r="AB51" s="89"/>
      <c r="AC51" s="87"/>
      <c r="AD51" s="89"/>
      <c r="AE51" s="89"/>
      <c r="AF51" s="88"/>
      <c r="AG51" s="89"/>
      <c r="AH51" s="89"/>
      <c r="AI51" s="7"/>
    </row>
    <row r="52" spans="1:35" ht="15" customHeight="1">
      <c r="A52" s="10" t="s">
        <v>80</v>
      </c>
      <c r="B52" s="87">
        <f>C52+D52</f>
        <v>14781</v>
      </c>
      <c r="C52" s="89">
        <v>7364</v>
      </c>
      <c r="D52" s="89">
        <v>7417</v>
      </c>
      <c r="E52" s="87">
        <f>H52+K52+N52+Q52+T52+W52</f>
        <v>5325</v>
      </c>
      <c r="F52" s="89">
        <f>I52+L52+O52+R52+U52+X52</f>
        <v>2500</v>
      </c>
      <c r="G52" s="89">
        <f>J52+M52+P52+S52+V52+Y52</f>
        <v>2825</v>
      </c>
      <c r="H52" s="87">
        <f>I52+J52</f>
        <v>3925</v>
      </c>
      <c r="I52" s="89">
        <v>2354</v>
      </c>
      <c r="J52" s="89">
        <v>1571</v>
      </c>
      <c r="K52" s="89">
        <f>L52+M52</f>
        <v>1241</v>
      </c>
      <c r="L52" s="89">
        <v>134</v>
      </c>
      <c r="M52" s="89">
        <v>1107</v>
      </c>
      <c r="N52" s="89">
        <f>O52+P52</f>
        <v>7</v>
      </c>
      <c r="O52" s="89">
        <v>6</v>
      </c>
      <c r="P52" s="89">
        <v>1</v>
      </c>
      <c r="Q52" s="89">
        <f>R52+S52</f>
        <v>150</v>
      </c>
      <c r="R52" s="89">
        <v>5</v>
      </c>
      <c r="S52" s="89">
        <v>145</v>
      </c>
      <c r="T52" s="89">
        <f>U52+V52</f>
        <v>2</v>
      </c>
      <c r="U52" s="89">
        <v>1</v>
      </c>
      <c r="V52" s="94">
        <v>1</v>
      </c>
      <c r="W52" s="94">
        <f>X52+Y52</f>
        <v>0</v>
      </c>
      <c r="X52" s="94">
        <v>0</v>
      </c>
      <c r="Y52" s="94">
        <v>0</v>
      </c>
      <c r="Z52" s="87">
        <f>AC52+AF52</f>
        <v>6343</v>
      </c>
      <c r="AA52" s="89">
        <f>AD52+AG52</f>
        <v>3175</v>
      </c>
      <c r="AB52" s="89">
        <f>AE52+AH52</f>
        <v>3168</v>
      </c>
      <c r="AC52" s="87">
        <f>AD52+AE52</f>
        <v>5018</v>
      </c>
      <c r="AD52" s="89">
        <v>3026</v>
      </c>
      <c r="AE52" s="89">
        <v>1992</v>
      </c>
      <c r="AF52" s="89">
        <f>AG52+AH52</f>
        <v>1325</v>
      </c>
      <c r="AG52" s="89">
        <v>149</v>
      </c>
      <c r="AH52" s="89">
        <v>1176</v>
      </c>
      <c r="AI52" s="47" t="s">
        <v>80</v>
      </c>
    </row>
    <row r="53" spans="1:35" ht="15" customHeight="1">
      <c r="A53" s="11"/>
      <c r="B53" s="87"/>
      <c r="C53" s="89"/>
      <c r="D53" s="89"/>
      <c r="E53" s="87"/>
      <c r="F53" s="89"/>
      <c r="G53" s="89"/>
      <c r="H53" s="87"/>
      <c r="I53" s="89"/>
      <c r="J53" s="89"/>
      <c r="K53" s="88"/>
      <c r="L53" s="89"/>
      <c r="M53" s="89"/>
      <c r="N53" s="88"/>
      <c r="O53" s="89"/>
      <c r="P53" s="89"/>
      <c r="Q53" s="88"/>
      <c r="R53" s="89"/>
      <c r="S53" s="89"/>
      <c r="T53" s="151"/>
      <c r="U53" s="151"/>
      <c r="V53" s="151"/>
      <c r="W53" s="91"/>
      <c r="X53" s="94"/>
      <c r="Y53" s="94"/>
      <c r="Z53" s="87"/>
      <c r="AA53" s="89"/>
      <c r="AB53" s="89"/>
      <c r="AC53" s="87"/>
      <c r="AD53" s="89"/>
      <c r="AE53" s="89"/>
      <c r="AF53" s="88"/>
      <c r="AG53" s="89"/>
      <c r="AH53" s="89"/>
      <c r="AI53" s="7"/>
    </row>
    <row r="54" spans="1:35" ht="15" customHeight="1">
      <c r="A54" s="10" t="s">
        <v>81</v>
      </c>
      <c r="B54" s="87">
        <f>C54+D54</f>
        <v>14712</v>
      </c>
      <c r="C54" s="89">
        <v>7286</v>
      </c>
      <c r="D54" s="89">
        <v>7426</v>
      </c>
      <c r="E54" s="87">
        <f>H54+K54+N54+Q54+T54+W54</f>
        <v>5356</v>
      </c>
      <c r="F54" s="89">
        <f>I54+L54+O54+R54+U54+X54</f>
        <v>2456</v>
      </c>
      <c r="G54" s="89">
        <f>J54+M54+P54+S54+V54+Y54</f>
        <v>2900</v>
      </c>
      <c r="H54" s="87">
        <f>I54+J54</f>
        <v>3994</v>
      </c>
      <c r="I54" s="89">
        <v>2309</v>
      </c>
      <c r="J54" s="89">
        <v>1685</v>
      </c>
      <c r="K54" s="89">
        <f>L54+M54</f>
        <v>1151</v>
      </c>
      <c r="L54" s="89">
        <v>129</v>
      </c>
      <c r="M54" s="89">
        <v>1022</v>
      </c>
      <c r="N54" s="89">
        <f>O54+P54</f>
        <v>6</v>
      </c>
      <c r="O54" s="89">
        <v>6</v>
      </c>
      <c r="P54" s="89">
        <v>0</v>
      </c>
      <c r="Q54" s="89">
        <f>R54+S54</f>
        <v>200</v>
      </c>
      <c r="R54" s="89">
        <v>9</v>
      </c>
      <c r="S54" s="89">
        <v>191</v>
      </c>
      <c r="T54" s="89">
        <f>U54+V54</f>
        <v>4</v>
      </c>
      <c r="U54" s="89">
        <v>2</v>
      </c>
      <c r="V54" s="94">
        <v>2</v>
      </c>
      <c r="W54" s="94">
        <f>X54+Y54</f>
        <v>1</v>
      </c>
      <c r="X54" s="94">
        <v>1</v>
      </c>
      <c r="Y54" s="94">
        <v>0</v>
      </c>
      <c r="Z54" s="87">
        <f>AC54+AF54</f>
        <v>6337</v>
      </c>
      <c r="AA54" s="89">
        <f>AD54+AG54</f>
        <v>3140</v>
      </c>
      <c r="AB54" s="89">
        <f>AE54+AH54</f>
        <v>3197</v>
      </c>
      <c r="AC54" s="87">
        <f>AD54+AE54</f>
        <v>5101</v>
      </c>
      <c r="AD54" s="89">
        <v>2999</v>
      </c>
      <c r="AE54" s="89">
        <v>2102</v>
      </c>
      <c r="AF54" s="89">
        <f>AG54+AH54</f>
        <v>1236</v>
      </c>
      <c r="AG54" s="89">
        <v>141</v>
      </c>
      <c r="AH54" s="89">
        <v>1095</v>
      </c>
      <c r="AI54" s="47" t="s">
        <v>81</v>
      </c>
    </row>
    <row r="55" spans="1:35" ht="35.25" customHeight="1">
      <c r="A55" s="11"/>
      <c r="B55" s="87"/>
      <c r="C55" s="89"/>
      <c r="D55" s="89"/>
      <c r="E55" s="87"/>
      <c r="F55" s="89"/>
      <c r="G55" s="89"/>
      <c r="H55" s="87"/>
      <c r="I55" s="89"/>
      <c r="J55" s="89"/>
      <c r="K55" s="88"/>
      <c r="L55" s="89"/>
      <c r="M55" s="89"/>
      <c r="N55" s="88"/>
      <c r="O55" s="89"/>
      <c r="P55" s="89"/>
      <c r="Q55" s="88"/>
      <c r="R55" s="89"/>
      <c r="S55" s="89"/>
      <c r="T55" s="151"/>
      <c r="U55" s="151"/>
      <c r="V55" s="151"/>
      <c r="W55" s="91"/>
      <c r="X55" s="94"/>
      <c r="Y55" s="94"/>
      <c r="Z55" s="87"/>
      <c r="AA55" s="89"/>
      <c r="AB55" s="89"/>
      <c r="AC55" s="87"/>
      <c r="AD55" s="89"/>
      <c r="AE55" s="89"/>
      <c r="AF55" s="88"/>
      <c r="AG55" s="89"/>
      <c r="AH55" s="89"/>
      <c r="AI55" s="7"/>
    </row>
    <row r="56" spans="1:35" ht="15" customHeight="1">
      <c r="A56" s="44" t="s">
        <v>375</v>
      </c>
      <c r="B56" s="95">
        <f>C56+D56</f>
        <v>14211</v>
      </c>
      <c r="C56" s="96">
        <v>7064</v>
      </c>
      <c r="D56" s="96">
        <v>7147</v>
      </c>
      <c r="E56" s="95">
        <f>H56+K56+N56+Q56+T56+W56</f>
        <v>4991</v>
      </c>
      <c r="F56" s="96">
        <f>I56+L56+O56+R56+U56+X56</f>
        <v>2263</v>
      </c>
      <c r="G56" s="96">
        <f>J56+M56+P56+S56+V56+Y56</f>
        <v>2728</v>
      </c>
      <c r="H56" s="95">
        <f>I56+J56</f>
        <v>3708</v>
      </c>
      <c r="I56" s="96">
        <v>2155</v>
      </c>
      <c r="J56" s="96">
        <v>1553</v>
      </c>
      <c r="K56" s="96">
        <f>L56+M56</f>
        <v>1071</v>
      </c>
      <c r="L56" s="96">
        <v>89</v>
      </c>
      <c r="M56" s="96">
        <v>982</v>
      </c>
      <c r="N56" s="96">
        <f>O56+P56</f>
        <v>10</v>
      </c>
      <c r="O56" s="96">
        <v>7</v>
      </c>
      <c r="P56" s="96">
        <v>3</v>
      </c>
      <c r="Q56" s="96">
        <f>R56+S56</f>
        <v>199</v>
      </c>
      <c r="R56" s="96">
        <v>11</v>
      </c>
      <c r="S56" s="96">
        <v>188</v>
      </c>
      <c r="T56" s="96">
        <f>U56+V56</f>
        <v>3</v>
      </c>
      <c r="U56" s="96">
        <v>1</v>
      </c>
      <c r="V56" s="97">
        <v>2</v>
      </c>
      <c r="W56" s="97">
        <f>X56+Y56</f>
        <v>0</v>
      </c>
      <c r="X56" s="97">
        <v>0</v>
      </c>
      <c r="Y56" s="97">
        <v>0</v>
      </c>
      <c r="Z56" s="95">
        <f>AC56+AF56</f>
        <v>5974</v>
      </c>
      <c r="AA56" s="96">
        <f>AD56+AG56</f>
        <v>2919</v>
      </c>
      <c r="AB56" s="96">
        <f>AE56+AH56</f>
        <v>3055</v>
      </c>
      <c r="AC56" s="95">
        <f>AD56+AE56</f>
        <v>4860</v>
      </c>
      <c r="AD56" s="96">
        <v>2817</v>
      </c>
      <c r="AE56" s="96">
        <v>2043</v>
      </c>
      <c r="AF56" s="96">
        <f>AG56+AH56</f>
        <v>1114</v>
      </c>
      <c r="AG56" s="96">
        <v>102</v>
      </c>
      <c r="AH56" s="96">
        <v>1012</v>
      </c>
      <c r="AI56" s="45" t="s">
        <v>375</v>
      </c>
    </row>
    <row r="57" ht="15" customHeight="1">
      <c r="A57" s="85" t="s">
        <v>442</v>
      </c>
    </row>
    <row r="58" ht="12.75" customHeight="1">
      <c r="A58" s="148"/>
    </row>
  </sheetData>
  <mergeCells count="36">
    <mergeCell ref="T53:V53"/>
    <mergeCell ref="H3:J4"/>
    <mergeCell ref="K3:M4"/>
    <mergeCell ref="N4:P4"/>
    <mergeCell ref="Q4:S4"/>
    <mergeCell ref="T19:V19"/>
    <mergeCell ref="T21:V21"/>
    <mergeCell ref="T25:V25"/>
    <mergeCell ref="AC3:AE4"/>
    <mergeCell ref="AF3:AH4"/>
    <mergeCell ref="B2:D4"/>
    <mergeCell ref="E3:G4"/>
    <mergeCell ref="E2:P2"/>
    <mergeCell ref="Z2:AH2"/>
    <mergeCell ref="N3:P3"/>
    <mergeCell ref="Q3:S3"/>
    <mergeCell ref="T3:V3"/>
    <mergeCell ref="W3:Y3"/>
    <mergeCell ref="Z3:AB4"/>
    <mergeCell ref="T4:V4"/>
    <mergeCell ref="W4:Y4"/>
    <mergeCell ref="T41:V41"/>
    <mergeCell ref="T27:V27"/>
    <mergeCell ref="T29:V29"/>
    <mergeCell ref="T31:V31"/>
    <mergeCell ref="T33:V33"/>
    <mergeCell ref="AE1:AI1"/>
    <mergeCell ref="T55:V55"/>
    <mergeCell ref="T51:V51"/>
    <mergeCell ref="T43:V43"/>
    <mergeCell ref="T45:V45"/>
    <mergeCell ref="T47:V47"/>
    <mergeCell ref="T49:V49"/>
    <mergeCell ref="T35:V35"/>
    <mergeCell ref="T37:V37"/>
    <mergeCell ref="T39:V39"/>
  </mergeCells>
  <printOptions/>
  <pageMargins left="1.03" right="0.96" top="0.98" bottom="1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showGridLines="0" zoomScaleSheetLayoutView="100" workbookViewId="0" topLeftCell="A1">
      <selection activeCell="A69" sqref="A69"/>
    </sheetView>
  </sheetViews>
  <sheetFormatPr defaultColWidth="8.66015625" defaultRowHeight="18"/>
  <cols>
    <col min="1" max="1" width="3.66015625" style="0" customWidth="1"/>
    <col min="2" max="4" width="6.41015625" style="0" customWidth="1"/>
    <col min="5" max="10" width="5.91015625" style="0" customWidth="1"/>
    <col min="11" max="22" width="6.08203125" style="0" customWidth="1"/>
    <col min="23" max="23" width="3.66015625" style="0" customWidth="1"/>
  </cols>
  <sheetData>
    <row r="1" spans="1:23" ht="17.25" customHeight="1">
      <c r="A1" s="1" t="s">
        <v>376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70" t="s">
        <v>441</v>
      </c>
      <c r="T1" s="170"/>
      <c r="U1" s="170"/>
      <c r="V1" s="170"/>
      <c r="W1" s="170"/>
    </row>
    <row r="2" spans="1:23" ht="17.25" customHeight="1">
      <c r="A2" s="117" t="s">
        <v>0</v>
      </c>
      <c r="B2" s="171" t="s">
        <v>364</v>
      </c>
      <c r="C2" s="172"/>
      <c r="D2" s="173"/>
      <c r="E2" s="171" t="s">
        <v>377</v>
      </c>
      <c r="F2" s="172"/>
      <c r="G2" s="173"/>
      <c r="H2" s="164" t="s">
        <v>378</v>
      </c>
      <c r="I2" s="165"/>
      <c r="J2" s="165"/>
      <c r="K2" s="165"/>
      <c r="L2" s="165"/>
      <c r="M2" s="165"/>
      <c r="N2" s="165"/>
      <c r="O2" s="165"/>
      <c r="P2" s="166"/>
      <c r="Q2" s="171" t="s">
        <v>379</v>
      </c>
      <c r="R2" s="172"/>
      <c r="S2" s="173"/>
      <c r="T2" s="171" t="s">
        <v>82</v>
      </c>
      <c r="U2" s="172"/>
      <c r="V2" s="173"/>
      <c r="W2" s="75" t="s">
        <v>0</v>
      </c>
    </row>
    <row r="3" spans="1:23" ht="17.25" customHeight="1">
      <c r="A3" s="123"/>
      <c r="B3" s="174"/>
      <c r="C3" s="149"/>
      <c r="D3" s="150"/>
      <c r="E3" s="174"/>
      <c r="F3" s="149"/>
      <c r="G3" s="150"/>
      <c r="H3" s="160" t="s">
        <v>83</v>
      </c>
      <c r="I3" s="161"/>
      <c r="J3" s="162"/>
      <c r="K3" s="160" t="s">
        <v>84</v>
      </c>
      <c r="L3" s="161"/>
      <c r="M3" s="162"/>
      <c r="N3" s="160" t="s">
        <v>439</v>
      </c>
      <c r="O3" s="161"/>
      <c r="P3" s="162"/>
      <c r="Q3" s="174"/>
      <c r="R3" s="149"/>
      <c r="S3" s="150"/>
      <c r="T3" s="174"/>
      <c r="U3" s="149"/>
      <c r="V3" s="150"/>
      <c r="W3" s="124"/>
    </row>
    <row r="4" spans="1:23" ht="17.25" customHeight="1">
      <c r="A4" s="112" t="s">
        <v>5</v>
      </c>
      <c r="B4" s="111" t="s">
        <v>2</v>
      </c>
      <c r="C4" s="111" t="s">
        <v>41</v>
      </c>
      <c r="D4" s="111" t="s">
        <v>42</v>
      </c>
      <c r="E4" s="111" t="s">
        <v>2</v>
      </c>
      <c r="F4" s="111" t="s">
        <v>41</v>
      </c>
      <c r="G4" s="111" t="s">
        <v>42</v>
      </c>
      <c r="H4" s="111" t="s">
        <v>2</v>
      </c>
      <c r="I4" s="111" t="s">
        <v>41</v>
      </c>
      <c r="J4" s="111" t="s">
        <v>42</v>
      </c>
      <c r="K4" s="111" t="s">
        <v>2</v>
      </c>
      <c r="L4" s="111" t="s">
        <v>41</v>
      </c>
      <c r="M4" s="125" t="s">
        <v>42</v>
      </c>
      <c r="N4" s="111" t="s">
        <v>2</v>
      </c>
      <c r="O4" s="111" t="s">
        <v>41</v>
      </c>
      <c r="P4" s="111" t="s">
        <v>42</v>
      </c>
      <c r="Q4" s="111" t="s">
        <v>2</v>
      </c>
      <c r="R4" s="111" t="s">
        <v>41</v>
      </c>
      <c r="S4" s="111" t="s">
        <v>42</v>
      </c>
      <c r="T4" s="111" t="s">
        <v>2</v>
      </c>
      <c r="U4" s="111" t="s">
        <v>41</v>
      </c>
      <c r="V4" s="111" t="s">
        <v>42</v>
      </c>
      <c r="W4" s="111" t="s">
        <v>5</v>
      </c>
    </row>
    <row r="5" spans="1:23" ht="15" customHeight="1">
      <c r="A5" s="23" t="s">
        <v>380</v>
      </c>
      <c r="B5" s="87">
        <f>C5+D5</f>
        <v>16333</v>
      </c>
      <c r="C5" s="88">
        <v>8289</v>
      </c>
      <c r="D5" s="88">
        <v>8044</v>
      </c>
      <c r="E5" s="87">
        <f>H5+Q5+T5</f>
        <v>1791</v>
      </c>
      <c r="F5" s="89">
        <f>I5+R5+U5</f>
        <v>718</v>
      </c>
      <c r="G5" s="89">
        <f>J5+S5+V5</f>
        <v>1073</v>
      </c>
      <c r="H5" s="87">
        <f>K5+N5</f>
        <v>382</v>
      </c>
      <c r="I5" s="89">
        <f>L5+O5</f>
        <v>160</v>
      </c>
      <c r="J5" s="89">
        <f>M5+P5</f>
        <v>222</v>
      </c>
      <c r="K5" s="88">
        <f>L5+M5</f>
        <v>345</v>
      </c>
      <c r="L5" s="88">
        <v>153</v>
      </c>
      <c r="M5" s="88">
        <v>192</v>
      </c>
      <c r="N5" s="88">
        <f>O5+P5</f>
        <v>37</v>
      </c>
      <c r="O5" s="88">
        <v>7</v>
      </c>
      <c r="P5" s="88">
        <v>30</v>
      </c>
      <c r="Q5" s="88">
        <f>R5+S5</f>
        <v>1315</v>
      </c>
      <c r="R5" s="88">
        <v>466</v>
      </c>
      <c r="S5" s="88">
        <v>849</v>
      </c>
      <c r="T5" s="88">
        <f>U5+V5</f>
        <v>94</v>
      </c>
      <c r="U5" s="88">
        <v>92</v>
      </c>
      <c r="V5" s="88">
        <v>2</v>
      </c>
      <c r="W5" s="47" t="s">
        <v>380</v>
      </c>
    </row>
    <row r="6" spans="1:23" ht="15" customHeight="1">
      <c r="A6" s="38"/>
      <c r="B6" s="87"/>
      <c r="C6" s="90"/>
      <c r="D6" s="90"/>
      <c r="E6" s="87"/>
      <c r="F6" s="89"/>
      <c r="G6" s="89"/>
      <c r="H6" s="87"/>
      <c r="I6" s="89"/>
      <c r="J6" s="89"/>
      <c r="K6" s="88"/>
      <c r="L6" s="90"/>
      <c r="M6" s="90"/>
      <c r="N6" s="88"/>
      <c r="O6" s="90"/>
      <c r="P6" s="90"/>
      <c r="Q6" s="88"/>
      <c r="R6" s="90"/>
      <c r="S6" s="90"/>
      <c r="T6" s="88"/>
      <c r="U6" s="90"/>
      <c r="V6" s="90"/>
      <c r="W6" s="39"/>
    </row>
    <row r="7" spans="1:23" ht="15" customHeight="1">
      <c r="A7" s="23" t="s">
        <v>381</v>
      </c>
      <c r="B7" s="87">
        <f>C7+D7</f>
        <v>16120</v>
      </c>
      <c r="C7" s="88">
        <v>8050</v>
      </c>
      <c r="D7" s="88">
        <v>8070</v>
      </c>
      <c r="E7" s="87">
        <f>H7+Q7+T7</f>
        <v>1733</v>
      </c>
      <c r="F7" s="89">
        <f>I7+R7+U7</f>
        <v>711</v>
      </c>
      <c r="G7" s="89">
        <f>J7+S7+V7</f>
        <v>1022</v>
      </c>
      <c r="H7" s="87">
        <f>K7+N7</f>
        <v>770</v>
      </c>
      <c r="I7" s="89">
        <f>L7+O7</f>
        <v>318</v>
      </c>
      <c r="J7" s="89">
        <f>M7+P7</f>
        <v>452</v>
      </c>
      <c r="K7" s="88">
        <f>L7+M7</f>
        <v>659</v>
      </c>
      <c r="L7" s="88">
        <v>265</v>
      </c>
      <c r="M7" s="88">
        <v>394</v>
      </c>
      <c r="N7" s="88">
        <f>O7+P7</f>
        <v>111</v>
      </c>
      <c r="O7" s="88">
        <v>53</v>
      </c>
      <c r="P7" s="88">
        <v>58</v>
      </c>
      <c r="Q7" s="88">
        <f>R7+S7</f>
        <v>881</v>
      </c>
      <c r="R7" s="88">
        <v>322</v>
      </c>
      <c r="S7" s="88">
        <v>559</v>
      </c>
      <c r="T7" s="88">
        <f>U7+V7</f>
        <v>82</v>
      </c>
      <c r="U7" s="88">
        <v>71</v>
      </c>
      <c r="V7" s="88">
        <v>11</v>
      </c>
      <c r="W7" s="47" t="s">
        <v>381</v>
      </c>
    </row>
    <row r="8" spans="1:23" ht="15" customHeight="1">
      <c r="A8" s="38"/>
      <c r="B8" s="87"/>
      <c r="C8" s="90"/>
      <c r="D8" s="90"/>
      <c r="E8" s="87"/>
      <c r="F8" s="89"/>
      <c r="G8" s="89"/>
      <c r="H8" s="87"/>
      <c r="I8" s="89"/>
      <c r="J8" s="89"/>
      <c r="K8" s="88"/>
      <c r="L8" s="90"/>
      <c r="M8" s="90"/>
      <c r="N8" s="88"/>
      <c r="O8" s="90"/>
      <c r="P8" s="90"/>
      <c r="Q8" s="88"/>
      <c r="R8" s="90"/>
      <c r="S8" s="90"/>
      <c r="T8" s="88"/>
      <c r="U8" s="90"/>
      <c r="V8" s="90"/>
      <c r="W8" s="39"/>
    </row>
    <row r="9" spans="1:23" ht="15" customHeight="1">
      <c r="A9" s="23" t="s">
        <v>382</v>
      </c>
      <c r="B9" s="87">
        <f>C9+D9</f>
        <v>15691</v>
      </c>
      <c r="C9" s="88">
        <v>7947</v>
      </c>
      <c r="D9" s="88">
        <v>7744</v>
      </c>
      <c r="E9" s="87">
        <f>H9+Q9+T9</f>
        <v>1827</v>
      </c>
      <c r="F9" s="89">
        <f>I9+R9+U9</f>
        <v>719</v>
      </c>
      <c r="G9" s="89">
        <f>J9+S9+V9</f>
        <v>1108</v>
      </c>
      <c r="H9" s="87">
        <f>K9+N9</f>
        <v>1080</v>
      </c>
      <c r="I9" s="89">
        <f>L9+O9</f>
        <v>357</v>
      </c>
      <c r="J9" s="89">
        <f>M9+P9</f>
        <v>723</v>
      </c>
      <c r="K9" s="88">
        <f>L9+M9</f>
        <v>1011</v>
      </c>
      <c r="L9" s="88">
        <v>317</v>
      </c>
      <c r="M9" s="88">
        <v>694</v>
      </c>
      <c r="N9" s="88">
        <f>O9+P9</f>
        <v>69</v>
      </c>
      <c r="O9" s="88">
        <v>40</v>
      </c>
      <c r="P9" s="88">
        <v>29</v>
      </c>
      <c r="Q9" s="88">
        <f>R9+S9</f>
        <v>680</v>
      </c>
      <c r="R9" s="88">
        <v>298</v>
      </c>
      <c r="S9" s="88">
        <v>382</v>
      </c>
      <c r="T9" s="88">
        <f>U9+V9</f>
        <v>67</v>
      </c>
      <c r="U9" s="88">
        <v>64</v>
      </c>
      <c r="V9" s="88">
        <v>3</v>
      </c>
      <c r="W9" s="47" t="s">
        <v>382</v>
      </c>
    </row>
    <row r="10" spans="1:23" ht="15" customHeight="1">
      <c r="A10" s="38"/>
      <c r="B10" s="87"/>
      <c r="C10" s="90"/>
      <c r="D10" s="90"/>
      <c r="E10" s="87"/>
      <c r="F10" s="89"/>
      <c r="G10" s="89"/>
      <c r="H10" s="87"/>
      <c r="I10" s="89"/>
      <c r="J10" s="89"/>
      <c r="K10" s="88"/>
      <c r="L10" s="90"/>
      <c r="M10" s="90"/>
      <c r="N10" s="88"/>
      <c r="O10" s="90"/>
      <c r="P10" s="90"/>
      <c r="Q10" s="88"/>
      <c r="R10" s="90"/>
      <c r="S10" s="90"/>
      <c r="T10" s="88"/>
      <c r="U10" s="90"/>
      <c r="V10" s="90"/>
      <c r="W10" s="39"/>
    </row>
    <row r="11" spans="1:23" ht="15" customHeight="1">
      <c r="A11" s="23" t="s">
        <v>383</v>
      </c>
      <c r="B11" s="87">
        <f>C11+D11</f>
        <v>15775</v>
      </c>
      <c r="C11" s="88">
        <v>8092</v>
      </c>
      <c r="D11" s="88">
        <v>7683</v>
      </c>
      <c r="E11" s="87">
        <f>H11+Q11+T11</f>
        <v>1760</v>
      </c>
      <c r="F11" s="89">
        <f>I11+R11+U11</f>
        <v>698</v>
      </c>
      <c r="G11" s="89">
        <f>J11+S11+V11</f>
        <v>1062</v>
      </c>
      <c r="H11" s="87">
        <f>K11+N11</f>
        <v>947</v>
      </c>
      <c r="I11" s="89">
        <f>L11+O11</f>
        <v>322</v>
      </c>
      <c r="J11" s="89">
        <f>M11+P11</f>
        <v>625</v>
      </c>
      <c r="K11" s="88">
        <f>L11+M11</f>
        <v>909</v>
      </c>
      <c r="L11" s="88">
        <v>313</v>
      </c>
      <c r="M11" s="88">
        <v>596</v>
      </c>
      <c r="N11" s="88">
        <f>O11+P11</f>
        <v>38</v>
      </c>
      <c r="O11" s="88">
        <v>9</v>
      </c>
      <c r="P11" s="88">
        <v>29</v>
      </c>
      <c r="Q11" s="88">
        <f>R11+S11</f>
        <v>740</v>
      </c>
      <c r="R11" s="88">
        <v>314</v>
      </c>
      <c r="S11" s="88">
        <v>426</v>
      </c>
      <c r="T11" s="88">
        <f>U11+V11</f>
        <v>73</v>
      </c>
      <c r="U11" s="88">
        <v>62</v>
      </c>
      <c r="V11" s="88">
        <v>11</v>
      </c>
      <c r="W11" s="47" t="s">
        <v>383</v>
      </c>
    </row>
    <row r="12" spans="1:23" ht="15" customHeight="1">
      <c r="A12" s="11"/>
      <c r="B12" s="92"/>
      <c r="C12" s="98"/>
      <c r="D12" s="93"/>
      <c r="E12" s="92"/>
      <c r="F12" s="93"/>
      <c r="G12" s="93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7"/>
    </row>
    <row r="13" spans="1:23" ht="15" customHeight="1">
      <c r="A13" s="23" t="s">
        <v>85</v>
      </c>
      <c r="B13" s="87">
        <f>C13+D13</f>
        <v>15456</v>
      </c>
      <c r="C13" s="88">
        <v>7874</v>
      </c>
      <c r="D13" s="88">
        <v>7582</v>
      </c>
      <c r="E13" s="87">
        <f>H13+Q13+T13</f>
        <v>1838</v>
      </c>
      <c r="F13" s="89">
        <f>I13+R13+U13</f>
        <v>738</v>
      </c>
      <c r="G13" s="89">
        <f>J13+S13+V13</f>
        <v>1100</v>
      </c>
      <c r="H13" s="87">
        <f>K13+N13</f>
        <v>1242</v>
      </c>
      <c r="I13" s="89">
        <f>L13+O13</f>
        <v>415</v>
      </c>
      <c r="J13" s="89">
        <f>M13+P13</f>
        <v>827</v>
      </c>
      <c r="K13" s="88">
        <f>L13+M13</f>
        <v>1224</v>
      </c>
      <c r="L13" s="88">
        <v>414</v>
      </c>
      <c r="M13" s="88">
        <v>810</v>
      </c>
      <c r="N13" s="88">
        <f>O13+P13</f>
        <v>18</v>
      </c>
      <c r="O13" s="88">
        <v>1</v>
      </c>
      <c r="P13" s="88">
        <v>17</v>
      </c>
      <c r="Q13" s="88">
        <f>R13+S13</f>
        <v>520</v>
      </c>
      <c r="R13" s="88">
        <v>249</v>
      </c>
      <c r="S13" s="88">
        <v>271</v>
      </c>
      <c r="T13" s="88">
        <f>U13+V13</f>
        <v>76</v>
      </c>
      <c r="U13" s="88">
        <v>74</v>
      </c>
      <c r="V13" s="88">
        <v>2</v>
      </c>
      <c r="W13" s="47" t="s">
        <v>85</v>
      </c>
    </row>
    <row r="14" spans="1:23" ht="33" customHeight="1">
      <c r="A14" s="38"/>
      <c r="B14" s="87"/>
      <c r="C14" s="90"/>
      <c r="D14" s="90"/>
      <c r="E14" s="87"/>
      <c r="F14" s="89"/>
      <c r="G14" s="89"/>
      <c r="H14" s="87"/>
      <c r="I14" s="89"/>
      <c r="J14" s="89"/>
      <c r="K14" s="88"/>
      <c r="L14" s="90"/>
      <c r="M14" s="90"/>
      <c r="N14" s="88"/>
      <c r="O14" s="90"/>
      <c r="P14" s="90"/>
      <c r="Q14" s="88"/>
      <c r="R14" s="90"/>
      <c r="S14" s="90"/>
      <c r="T14" s="88"/>
      <c r="U14" s="90"/>
      <c r="V14" s="90"/>
      <c r="W14" s="39"/>
    </row>
    <row r="15" spans="1:23" ht="15" customHeight="1">
      <c r="A15" s="23" t="s">
        <v>86</v>
      </c>
      <c r="B15" s="87">
        <f>C15+D15</f>
        <v>15788</v>
      </c>
      <c r="C15" s="88">
        <v>7941</v>
      </c>
      <c r="D15" s="88">
        <v>7847</v>
      </c>
      <c r="E15" s="87">
        <f>H15+Q15+T15</f>
        <v>1946</v>
      </c>
      <c r="F15" s="89">
        <f>I15+R15+U15</f>
        <v>819</v>
      </c>
      <c r="G15" s="89">
        <f>J15+S15+V15</f>
        <v>1127</v>
      </c>
      <c r="H15" s="87">
        <f>K15+N15</f>
        <v>1268</v>
      </c>
      <c r="I15" s="89">
        <f>L15+O15</f>
        <v>446</v>
      </c>
      <c r="J15" s="89">
        <f>M15+P15</f>
        <v>822</v>
      </c>
      <c r="K15" s="88">
        <f>L15+M15</f>
        <v>1259</v>
      </c>
      <c r="L15" s="88">
        <v>442</v>
      </c>
      <c r="M15" s="88">
        <v>817</v>
      </c>
      <c r="N15" s="88">
        <f>O15+P15</f>
        <v>9</v>
      </c>
      <c r="O15" s="88">
        <v>4</v>
      </c>
      <c r="P15" s="88">
        <v>5</v>
      </c>
      <c r="Q15" s="88">
        <f>R15+S15</f>
        <v>600</v>
      </c>
      <c r="R15" s="88">
        <v>298</v>
      </c>
      <c r="S15" s="88">
        <v>302</v>
      </c>
      <c r="T15" s="88">
        <f>U15+V15</f>
        <v>78</v>
      </c>
      <c r="U15" s="88">
        <v>75</v>
      </c>
      <c r="V15" s="88">
        <v>3</v>
      </c>
      <c r="W15" s="47" t="s">
        <v>86</v>
      </c>
    </row>
    <row r="16" spans="1:23" ht="15" customHeight="1">
      <c r="A16" s="38"/>
      <c r="B16" s="87"/>
      <c r="C16" s="90"/>
      <c r="D16" s="90"/>
      <c r="E16" s="87"/>
      <c r="F16" s="89"/>
      <c r="G16" s="89"/>
      <c r="H16" s="87"/>
      <c r="I16" s="89"/>
      <c r="J16" s="89"/>
      <c r="K16" s="88"/>
      <c r="L16" s="90"/>
      <c r="M16" s="90"/>
      <c r="N16" s="88"/>
      <c r="O16" s="90"/>
      <c r="P16" s="90"/>
      <c r="Q16" s="88"/>
      <c r="R16" s="90"/>
      <c r="S16" s="90"/>
      <c r="T16" s="88"/>
      <c r="U16" s="90"/>
      <c r="V16" s="90"/>
      <c r="W16" s="39"/>
    </row>
    <row r="17" spans="1:23" ht="15" customHeight="1">
      <c r="A17" s="23" t="s">
        <v>87</v>
      </c>
      <c r="B17" s="87">
        <f>C17+D17</f>
        <v>15958</v>
      </c>
      <c r="C17" s="88">
        <v>8096</v>
      </c>
      <c r="D17" s="88">
        <v>7862</v>
      </c>
      <c r="E17" s="87">
        <f>H17+Q17+T17</f>
        <v>2384</v>
      </c>
      <c r="F17" s="89">
        <f>I17+R17+U17</f>
        <v>1115</v>
      </c>
      <c r="G17" s="89">
        <f>J17+S17+V17</f>
        <v>1269</v>
      </c>
      <c r="H17" s="87">
        <f>K17+N17</f>
        <v>1427</v>
      </c>
      <c r="I17" s="89">
        <f>L17+O17</f>
        <v>563</v>
      </c>
      <c r="J17" s="89">
        <f>M17+P17</f>
        <v>864</v>
      </c>
      <c r="K17" s="88">
        <f>L17+M17</f>
        <v>1382</v>
      </c>
      <c r="L17" s="88">
        <v>537</v>
      </c>
      <c r="M17" s="88">
        <v>845</v>
      </c>
      <c r="N17" s="88">
        <f>O17+P17</f>
        <v>45</v>
      </c>
      <c r="O17" s="88">
        <v>26</v>
      </c>
      <c r="P17" s="88">
        <v>19</v>
      </c>
      <c r="Q17" s="88">
        <f>R17+S17</f>
        <v>867</v>
      </c>
      <c r="R17" s="88">
        <v>470</v>
      </c>
      <c r="S17" s="88">
        <v>397</v>
      </c>
      <c r="T17" s="88">
        <f>U17+V17</f>
        <v>90</v>
      </c>
      <c r="U17" s="88">
        <v>82</v>
      </c>
      <c r="V17" s="88">
        <v>8</v>
      </c>
      <c r="W17" s="47" t="s">
        <v>87</v>
      </c>
    </row>
    <row r="18" spans="1:23" ht="15" customHeight="1">
      <c r="A18" s="38"/>
      <c r="B18" s="87"/>
      <c r="C18" s="90"/>
      <c r="D18" s="90"/>
      <c r="E18" s="87"/>
      <c r="F18" s="89"/>
      <c r="G18" s="89"/>
      <c r="H18" s="87"/>
      <c r="I18" s="89"/>
      <c r="J18" s="89"/>
      <c r="K18" s="88"/>
      <c r="L18" s="90"/>
      <c r="M18" s="90"/>
      <c r="N18" s="88"/>
      <c r="O18" s="90"/>
      <c r="P18" s="90"/>
      <c r="Q18" s="88"/>
      <c r="R18" s="90"/>
      <c r="S18" s="90"/>
      <c r="T18" s="88"/>
      <c r="U18" s="90"/>
      <c r="V18" s="90"/>
      <c r="W18" s="39"/>
    </row>
    <row r="19" spans="1:23" ht="15" customHeight="1">
      <c r="A19" s="23" t="s">
        <v>88</v>
      </c>
      <c r="B19" s="87">
        <f>C19+D19</f>
        <v>14676</v>
      </c>
      <c r="C19" s="88">
        <v>7361</v>
      </c>
      <c r="D19" s="88">
        <v>7315</v>
      </c>
      <c r="E19" s="87">
        <f>H19+Q19+T19</f>
        <v>2188</v>
      </c>
      <c r="F19" s="89">
        <f>I19+R19+U19</f>
        <v>970</v>
      </c>
      <c r="G19" s="89">
        <f>J19+S19+V19</f>
        <v>1218</v>
      </c>
      <c r="H19" s="87">
        <f>K19+N19</f>
        <v>1469</v>
      </c>
      <c r="I19" s="89">
        <f>L19+O19</f>
        <v>555</v>
      </c>
      <c r="J19" s="89">
        <f>M19+P19</f>
        <v>914</v>
      </c>
      <c r="K19" s="88">
        <f>L19+M19</f>
        <v>1389</v>
      </c>
      <c r="L19" s="88">
        <v>526</v>
      </c>
      <c r="M19" s="88">
        <v>863</v>
      </c>
      <c r="N19" s="88">
        <f>O19+P19</f>
        <v>80</v>
      </c>
      <c r="O19" s="88">
        <v>29</v>
      </c>
      <c r="P19" s="88">
        <v>51</v>
      </c>
      <c r="Q19" s="88">
        <f>R19+S19</f>
        <v>608</v>
      </c>
      <c r="R19" s="88">
        <v>343</v>
      </c>
      <c r="S19" s="88">
        <v>265</v>
      </c>
      <c r="T19" s="88">
        <f>U19+V19</f>
        <v>111</v>
      </c>
      <c r="U19" s="88">
        <v>72</v>
      </c>
      <c r="V19" s="88">
        <v>39</v>
      </c>
      <c r="W19" s="47" t="s">
        <v>88</v>
      </c>
    </row>
    <row r="20" spans="1:23" ht="15" customHeight="1">
      <c r="A20" s="38"/>
      <c r="B20" s="87"/>
      <c r="C20" s="90"/>
      <c r="D20" s="90"/>
      <c r="E20" s="87"/>
      <c r="F20" s="89"/>
      <c r="G20" s="89"/>
      <c r="H20" s="87"/>
      <c r="I20" s="89"/>
      <c r="J20" s="89"/>
      <c r="K20" s="88"/>
      <c r="L20" s="90"/>
      <c r="M20" s="90"/>
      <c r="N20" s="88"/>
      <c r="O20" s="90"/>
      <c r="P20" s="90"/>
      <c r="Q20" s="88"/>
      <c r="R20" s="90"/>
      <c r="S20" s="90"/>
      <c r="T20" s="88"/>
      <c r="U20" s="90"/>
      <c r="V20" s="90"/>
      <c r="W20" s="39"/>
    </row>
    <row r="21" spans="1:23" ht="15" customHeight="1">
      <c r="A21" s="23" t="s">
        <v>89</v>
      </c>
      <c r="B21" s="87">
        <f>C21+D21</f>
        <v>13643</v>
      </c>
      <c r="C21" s="88">
        <v>6886</v>
      </c>
      <c r="D21" s="88">
        <v>6757</v>
      </c>
      <c r="E21" s="87">
        <f>H21+Q21+T21</f>
        <v>1903</v>
      </c>
      <c r="F21" s="89">
        <f>I21+R21+U21</f>
        <v>762</v>
      </c>
      <c r="G21" s="89">
        <f>J21+S21+V21</f>
        <v>1141</v>
      </c>
      <c r="H21" s="87">
        <f>K21+N21</f>
        <v>1445</v>
      </c>
      <c r="I21" s="89">
        <f>L21+O21</f>
        <v>508</v>
      </c>
      <c r="J21" s="89">
        <f>M21+P21</f>
        <v>937</v>
      </c>
      <c r="K21" s="88">
        <f>L21+M21</f>
        <v>1443</v>
      </c>
      <c r="L21" s="88">
        <v>508</v>
      </c>
      <c r="M21" s="88">
        <v>935</v>
      </c>
      <c r="N21" s="88">
        <f>O21+P21</f>
        <v>2</v>
      </c>
      <c r="O21" s="91">
        <v>0</v>
      </c>
      <c r="P21" s="88">
        <v>2</v>
      </c>
      <c r="Q21" s="88">
        <f>R21+S21</f>
        <v>367</v>
      </c>
      <c r="R21" s="88">
        <v>174</v>
      </c>
      <c r="S21" s="88">
        <v>193</v>
      </c>
      <c r="T21" s="88">
        <f>U21+V21</f>
        <v>91</v>
      </c>
      <c r="U21" s="88">
        <v>80</v>
      </c>
      <c r="V21" s="88">
        <v>11</v>
      </c>
      <c r="W21" s="47" t="s">
        <v>89</v>
      </c>
    </row>
    <row r="22" spans="1:23" ht="15" customHeight="1">
      <c r="A22" s="38"/>
      <c r="B22" s="87"/>
      <c r="C22" s="90"/>
      <c r="D22" s="90"/>
      <c r="E22" s="87"/>
      <c r="F22" s="89"/>
      <c r="G22" s="89"/>
      <c r="H22" s="87"/>
      <c r="I22" s="89"/>
      <c r="J22" s="89"/>
      <c r="K22" s="88"/>
      <c r="L22" s="90"/>
      <c r="M22" s="90"/>
      <c r="N22" s="88"/>
      <c r="O22" s="90"/>
      <c r="P22" s="90"/>
      <c r="Q22" s="88"/>
      <c r="R22" s="90"/>
      <c r="S22" s="90"/>
      <c r="T22" s="88"/>
      <c r="U22" s="90"/>
      <c r="V22" s="90"/>
      <c r="W22" s="39"/>
    </row>
    <row r="23" spans="1:23" ht="15" customHeight="1">
      <c r="A23" s="23" t="s">
        <v>90</v>
      </c>
      <c r="B23" s="87">
        <f>C23+D23</f>
        <v>16352</v>
      </c>
      <c r="C23" s="88">
        <v>8169</v>
      </c>
      <c r="D23" s="88">
        <v>8183</v>
      </c>
      <c r="E23" s="87">
        <f>H23+Q23+T23</f>
        <v>2384</v>
      </c>
      <c r="F23" s="89">
        <f>I23+R23+U23</f>
        <v>944</v>
      </c>
      <c r="G23" s="89">
        <f>J23+S23+V23</f>
        <v>1440</v>
      </c>
      <c r="H23" s="87">
        <f>K23+N23</f>
        <v>1800</v>
      </c>
      <c r="I23" s="89">
        <f>L23+O23</f>
        <v>616</v>
      </c>
      <c r="J23" s="89">
        <f>M23+P23</f>
        <v>1184</v>
      </c>
      <c r="K23" s="88">
        <f>L23+M23</f>
        <v>1794</v>
      </c>
      <c r="L23" s="88">
        <v>615</v>
      </c>
      <c r="M23" s="88">
        <v>1179</v>
      </c>
      <c r="N23" s="88">
        <f>O23+P23</f>
        <v>6</v>
      </c>
      <c r="O23" s="88">
        <v>1</v>
      </c>
      <c r="P23" s="88">
        <v>5</v>
      </c>
      <c r="Q23" s="88">
        <f>R23+S23</f>
        <v>509</v>
      </c>
      <c r="R23" s="88">
        <v>254</v>
      </c>
      <c r="S23" s="88">
        <v>255</v>
      </c>
      <c r="T23" s="88">
        <f>U23+V23</f>
        <v>75</v>
      </c>
      <c r="U23" s="88">
        <v>74</v>
      </c>
      <c r="V23" s="88">
        <v>1</v>
      </c>
      <c r="W23" s="47" t="s">
        <v>90</v>
      </c>
    </row>
    <row r="24" spans="1:23" ht="33" customHeight="1">
      <c r="A24" s="38"/>
      <c r="B24" s="87"/>
      <c r="C24" s="90"/>
      <c r="D24" s="90"/>
      <c r="E24" s="87"/>
      <c r="F24" s="89"/>
      <c r="G24" s="89"/>
      <c r="H24" s="87"/>
      <c r="I24" s="89"/>
      <c r="J24" s="89"/>
      <c r="K24" s="88"/>
      <c r="L24" s="90"/>
      <c r="M24" s="90"/>
      <c r="N24" s="88"/>
      <c r="O24" s="90"/>
      <c r="P24" s="90"/>
      <c r="Q24" s="88"/>
      <c r="R24" s="90"/>
      <c r="S24" s="90"/>
      <c r="T24" s="88"/>
      <c r="U24" s="90"/>
      <c r="V24" s="90"/>
      <c r="W24" s="39"/>
    </row>
    <row r="25" spans="1:23" ht="15" customHeight="1">
      <c r="A25" s="23" t="s">
        <v>91</v>
      </c>
      <c r="B25" s="87">
        <f>C25+D25</f>
        <v>15682</v>
      </c>
      <c r="C25" s="88">
        <v>7751</v>
      </c>
      <c r="D25" s="88">
        <v>7931</v>
      </c>
      <c r="E25" s="87">
        <f>H25+Q25+T25</f>
        <v>2616</v>
      </c>
      <c r="F25" s="89">
        <f>I25+R25+U25</f>
        <v>1134</v>
      </c>
      <c r="G25" s="89">
        <f>J25+S25+V25</f>
        <v>1482</v>
      </c>
      <c r="H25" s="87">
        <f>K25+N25</f>
        <v>1869</v>
      </c>
      <c r="I25" s="89">
        <f>L25+O25</f>
        <v>676</v>
      </c>
      <c r="J25" s="89">
        <f>M25+P25</f>
        <v>1193</v>
      </c>
      <c r="K25" s="88">
        <f>L25+M25</f>
        <v>1842</v>
      </c>
      <c r="L25" s="88">
        <v>668</v>
      </c>
      <c r="M25" s="88">
        <v>1174</v>
      </c>
      <c r="N25" s="88">
        <f>O25+P25</f>
        <v>27</v>
      </c>
      <c r="O25" s="88">
        <v>8</v>
      </c>
      <c r="P25" s="88">
        <v>19</v>
      </c>
      <c r="Q25" s="88">
        <f>R25+S25</f>
        <v>654</v>
      </c>
      <c r="R25" s="88">
        <v>370</v>
      </c>
      <c r="S25" s="88">
        <v>284</v>
      </c>
      <c r="T25" s="88">
        <f>U25+V25</f>
        <v>93</v>
      </c>
      <c r="U25" s="88">
        <v>88</v>
      </c>
      <c r="V25" s="88">
        <v>5</v>
      </c>
      <c r="W25" s="47" t="s">
        <v>91</v>
      </c>
    </row>
    <row r="26" spans="1:23" ht="15" customHeight="1">
      <c r="A26" s="38"/>
      <c r="B26" s="87"/>
      <c r="C26" s="90"/>
      <c r="D26" s="90"/>
      <c r="E26" s="87"/>
      <c r="F26" s="89"/>
      <c r="G26" s="89"/>
      <c r="H26" s="87"/>
      <c r="I26" s="89"/>
      <c r="J26" s="89"/>
      <c r="K26" s="88"/>
      <c r="L26" s="90"/>
      <c r="M26" s="90"/>
      <c r="N26" s="88"/>
      <c r="O26" s="90"/>
      <c r="P26" s="90"/>
      <c r="Q26" s="88"/>
      <c r="R26" s="90"/>
      <c r="S26" s="90"/>
      <c r="T26" s="88"/>
      <c r="U26" s="90"/>
      <c r="V26" s="90"/>
      <c r="W26" s="39"/>
    </row>
    <row r="27" spans="1:23" ht="15" customHeight="1">
      <c r="A27" s="23" t="s">
        <v>92</v>
      </c>
      <c r="B27" s="87">
        <f>C27+D27</f>
        <v>15698</v>
      </c>
      <c r="C27" s="88">
        <v>7827</v>
      </c>
      <c r="D27" s="88">
        <v>7871</v>
      </c>
      <c r="E27" s="87">
        <f>H27+Q27+T27</f>
        <v>2781</v>
      </c>
      <c r="F27" s="89">
        <f>I27+R27+U27</f>
        <v>1275</v>
      </c>
      <c r="G27" s="89">
        <f>J27+S27+V27</f>
        <v>1506</v>
      </c>
      <c r="H27" s="87">
        <f>K27+N27</f>
        <v>2155</v>
      </c>
      <c r="I27" s="89">
        <f>L27+O27</f>
        <v>830</v>
      </c>
      <c r="J27" s="89">
        <f>M27+P27</f>
        <v>1325</v>
      </c>
      <c r="K27" s="88">
        <f>L27+M27</f>
        <v>2039</v>
      </c>
      <c r="L27" s="88">
        <v>809</v>
      </c>
      <c r="M27" s="88">
        <v>1230</v>
      </c>
      <c r="N27" s="88">
        <f>O27+P27</f>
        <v>116</v>
      </c>
      <c r="O27" s="88">
        <v>21</v>
      </c>
      <c r="P27" s="88">
        <v>95</v>
      </c>
      <c r="Q27" s="88">
        <f>R27+S27</f>
        <v>548</v>
      </c>
      <c r="R27" s="88">
        <v>369</v>
      </c>
      <c r="S27" s="88">
        <v>179</v>
      </c>
      <c r="T27" s="88">
        <f>U27+V27</f>
        <v>78</v>
      </c>
      <c r="U27" s="88">
        <v>76</v>
      </c>
      <c r="V27" s="88">
        <v>2</v>
      </c>
      <c r="W27" s="47" t="s">
        <v>92</v>
      </c>
    </row>
    <row r="28" spans="1:23" ht="15" customHeight="1">
      <c r="A28" s="38"/>
      <c r="B28" s="87"/>
      <c r="C28" s="90"/>
      <c r="D28" s="90"/>
      <c r="E28" s="87"/>
      <c r="F28" s="89"/>
      <c r="G28" s="89"/>
      <c r="H28" s="87"/>
      <c r="I28" s="89"/>
      <c r="J28" s="89"/>
      <c r="K28" s="88"/>
      <c r="L28" s="90"/>
      <c r="M28" s="90"/>
      <c r="N28" s="88"/>
      <c r="O28" s="90"/>
      <c r="P28" s="90"/>
      <c r="Q28" s="88"/>
      <c r="R28" s="90"/>
      <c r="S28" s="90"/>
      <c r="T28" s="88"/>
      <c r="U28" s="90"/>
      <c r="V28" s="90"/>
      <c r="W28" s="39"/>
    </row>
    <row r="29" spans="1:23" ht="15" customHeight="1">
      <c r="A29" s="6" t="s">
        <v>46</v>
      </c>
      <c r="B29" s="87">
        <f>C29+D29</f>
        <v>16080</v>
      </c>
      <c r="C29" s="88">
        <v>8192</v>
      </c>
      <c r="D29" s="88">
        <v>7888</v>
      </c>
      <c r="E29" s="87">
        <f>H29+Q29+T29</f>
        <v>2618</v>
      </c>
      <c r="F29" s="89">
        <f>I29+R29+U29</f>
        <v>1196</v>
      </c>
      <c r="G29" s="89">
        <f>J29+S29+V29</f>
        <v>1422</v>
      </c>
      <c r="H29" s="87">
        <f>K29+N29</f>
        <v>2086</v>
      </c>
      <c r="I29" s="89">
        <f>L29+O29</f>
        <v>885</v>
      </c>
      <c r="J29" s="89">
        <f>M29+P29</f>
        <v>1201</v>
      </c>
      <c r="K29" s="88">
        <f>L29+M29</f>
        <v>2013</v>
      </c>
      <c r="L29" s="88">
        <v>835</v>
      </c>
      <c r="M29" s="88">
        <v>1178</v>
      </c>
      <c r="N29" s="88">
        <f>O29+P29</f>
        <v>73</v>
      </c>
      <c r="O29" s="88">
        <v>50</v>
      </c>
      <c r="P29" s="88">
        <v>23</v>
      </c>
      <c r="Q29" s="88">
        <f>R29+S29</f>
        <v>460</v>
      </c>
      <c r="R29" s="88">
        <v>243</v>
      </c>
      <c r="S29" s="88">
        <v>217</v>
      </c>
      <c r="T29" s="88">
        <f>U29+V29</f>
        <v>72</v>
      </c>
      <c r="U29" s="88">
        <v>68</v>
      </c>
      <c r="V29" s="88">
        <v>4</v>
      </c>
      <c r="W29" s="7" t="s">
        <v>46</v>
      </c>
    </row>
    <row r="30" spans="1:23" ht="15" customHeight="1">
      <c r="A30" s="38"/>
      <c r="B30" s="87"/>
      <c r="C30" s="90"/>
      <c r="D30" s="90"/>
      <c r="E30" s="87"/>
      <c r="F30" s="89"/>
      <c r="G30" s="89"/>
      <c r="H30" s="87"/>
      <c r="I30" s="89"/>
      <c r="J30" s="89"/>
      <c r="K30" s="88"/>
      <c r="L30" s="90"/>
      <c r="M30" s="90"/>
      <c r="N30" s="88"/>
      <c r="O30" s="90"/>
      <c r="P30" s="90"/>
      <c r="Q30" s="88"/>
      <c r="R30" s="90"/>
      <c r="S30" s="90"/>
      <c r="T30" s="88"/>
      <c r="U30" s="90"/>
      <c r="V30" s="90"/>
      <c r="W30" s="39"/>
    </row>
    <row r="31" spans="1:23" ht="15" customHeight="1">
      <c r="A31" s="23" t="s">
        <v>93</v>
      </c>
      <c r="B31" s="87">
        <f>C31+D31</f>
        <v>16745</v>
      </c>
      <c r="C31" s="88">
        <v>8411</v>
      </c>
      <c r="D31" s="88">
        <v>8334</v>
      </c>
      <c r="E31" s="87">
        <f>H31+Q31+T31</f>
        <v>2861</v>
      </c>
      <c r="F31" s="89">
        <f>I31+R31+U31</f>
        <v>1322</v>
      </c>
      <c r="G31" s="89">
        <f>J31+S31+V31</f>
        <v>1539</v>
      </c>
      <c r="H31" s="87">
        <f>K31+N31</f>
        <v>2427</v>
      </c>
      <c r="I31" s="89">
        <f>L31+O31</f>
        <v>1055</v>
      </c>
      <c r="J31" s="89">
        <f>M31+P31</f>
        <v>1372</v>
      </c>
      <c r="K31" s="88">
        <f>L31+M31</f>
        <v>2404</v>
      </c>
      <c r="L31" s="88">
        <v>1050</v>
      </c>
      <c r="M31" s="88">
        <v>1354</v>
      </c>
      <c r="N31" s="88">
        <f>O31+P31</f>
        <v>23</v>
      </c>
      <c r="O31" s="88">
        <v>5</v>
      </c>
      <c r="P31" s="88">
        <v>18</v>
      </c>
      <c r="Q31" s="88">
        <f>R31+S31</f>
        <v>344</v>
      </c>
      <c r="R31" s="88">
        <v>184</v>
      </c>
      <c r="S31" s="88">
        <v>160</v>
      </c>
      <c r="T31" s="88">
        <f>U31+V31</f>
        <v>90</v>
      </c>
      <c r="U31" s="88">
        <v>83</v>
      </c>
      <c r="V31" s="88">
        <v>7</v>
      </c>
      <c r="W31" s="47" t="s">
        <v>93</v>
      </c>
    </row>
    <row r="32" spans="1:23" ht="15" customHeight="1">
      <c r="A32" s="38"/>
      <c r="B32" s="87"/>
      <c r="C32" s="90"/>
      <c r="D32" s="90"/>
      <c r="E32" s="87"/>
      <c r="F32" s="89"/>
      <c r="G32" s="89"/>
      <c r="H32" s="87"/>
      <c r="I32" s="89"/>
      <c r="J32" s="89"/>
      <c r="K32" s="88"/>
      <c r="L32" s="90"/>
      <c r="M32" s="90"/>
      <c r="N32" s="88"/>
      <c r="O32" s="90"/>
      <c r="P32" s="90"/>
      <c r="Q32" s="88"/>
      <c r="R32" s="90"/>
      <c r="S32" s="90"/>
      <c r="T32" s="88"/>
      <c r="U32" s="90"/>
      <c r="V32" s="90"/>
      <c r="W32" s="39"/>
    </row>
    <row r="33" spans="1:23" ht="15" customHeight="1">
      <c r="A33" s="23" t="s">
        <v>94</v>
      </c>
      <c r="B33" s="87">
        <f>C33+D33</f>
        <v>17543</v>
      </c>
      <c r="C33" s="88">
        <v>8852</v>
      </c>
      <c r="D33" s="88">
        <v>8691</v>
      </c>
      <c r="E33" s="87">
        <f>H33+Q33+T33</f>
        <v>3045</v>
      </c>
      <c r="F33" s="89">
        <f>I33+R33+U33</f>
        <v>1511</v>
      </c>
      <c r="G33" s="89">
        <f>J33+S33+V33</f>
        <v>1534</v>
      </c>
      <c r="H33" s="87">
        <f>K33+N33</f>
        <v>2485</v>
      </c>
      <c r="I33" s="89">
        <f>L33+O33</f>
        <v>1078</v>
      </c>
      <c r="J33" s="89">
        <f>M33+P33</f>
        <v>1407</v>
      </c>
      <c r="K33" s="88">
        <f>L33+M33</f>
        <v>2076</v>
      </c>
      <c r="L33" s="88">
        <v>899</v>
      </c>
      <c r="M33" s="88">
        <v>1177</v>
      </c>
      <c r="N33" s="88">
        <f>O33+P33</f>
        <v>409</v>
      </c>
      <c r="O33" s="88">
        <v>179</v>
      </c>
      <c r="P33" s="88">
        <v>230</v>
      </c>
      <c r="Q33" s="88">
        <f>R33+S33</f>
        <v>450</v>
      </c>
      <c r="R33" s="88">
        <v>326</v>
      </c>
      <c r="S33" s="88">
        <v>124</v>
      </c>
      <c r="T33" s="88">
        <f>U33+V33</f>
        <v>110</v>
      </c>
      <c r="U33" s="88">
        <v>107</v>
      </c>
      <c r="V33" s="88">
        <v>3</v>
      </c>
      <c r="W33" s="47" t="s">
        <v>94</v>
      </c>
    </row>
    <row r="34" spans="1:23" ht="33" customHeight="1">
      <c r="A34" s="38"/>
      <c r="B34" s="87"/>
      <c r="C34" s="90"/>
      <c r="D34" s="90"/>
      <c r="E34" s="87"/>
      <c r="F34" s="89"/>
      <c r="G34" s="89"/>
      <c r="H34" s="87"/>
      <c r="I34" s="89"/>
      <c r="J34" s="89"/>
      <c r="K34" s="88"/>
      <c r="L34" s="90"/>
      <c r="M34" s="90"/>
      <c r="N34" s="88"/>
      <c r="O34" s="90"/>
      <c r="P34" s="90"/>
      <c r="Q34" s="88"/>
      <c r="R34" s="90"/>
      <c r="S34" s="90"/>
      <c r="T34" s="88"/>
      <c r="U34" s="90"/>
      <c r="V34" s="90"/>
      <c r="W34" s="39"/>
    </row>
    <row r="35" spans="1:23" ht="15" customHeight="1">
      <c r="A35" s="23" t="s">
        <v>95</v>
      </c>
      <c r="B35" s="87">
        <f>C35+D35</f>
        <v>17803</v>
      </c>
      <c r="C35" s="88">
        <v>8960</v>
      </c>
      <c r="D35" s="88">
        <v>8843</v>
      </c>
      <c r="E35" s="87">
        <f>H35+Q35+T35</f>
        <v>3142</v>
      </c>
      <c r="F35" s="89">
        <f>I35+R35+U35</f>
        <v>1540</v>
      </c>
      <c r="G35" s="89">
        <f>J35+S35+V35</f>
        <v>1602</v>
      </c>
      <c r="H35" s="87">
        <f>K35+N35</f>
        <v>2597</v>
      </c>
      <c r="I35" s="89">
        <f>L35+O35</f>
        <v>1138</v>
      </c>
      <c r="J35" s="89">
        <f>M35+P35</f>
        <v>1459</v>
      </c>
      <c r="K35" s="88">
        <f>L35+M35</f>
        <v>2248</v>
      </c>
      <c r="L35" s="88">
        <v>929</v>
      </c>
      <c r="M35" s="88">
        <v>1319</v>
      </c>
      <c r="N35" s="88">
        <f>O35+P35</f>
        <v>349</v>
      </c>
      <c r="O35" s="88">
        <v>209</v>
      </c>
      <c r="P35" s="88">
        <v>140</v>
      </c>
      <c r="Q35" s="88">
        <f>R35+S35</f>
        <v>425</v>
      </c>
      <c r="R35" s="88">
        <v>294</v>
      </c>
      <c r="S35" s="88">
        <v>131</v>
      </c>
      <c r="T35" s="88">
        <f>U35+V35</f>
        <v>120</v>
      </c>
      <c r="U35" s="88">
        <v>108</v>
      </c>
      <c r="V35" s="88">
        <v>12</v>
      </c>
      <c r="W35" s="47" t="s">
        <v>95</v>
      </c>
    </row>
    <row r="36" spans="1:23" ht="15" customHeight="1">
      <c r="A36" s="38"/>
      <c r="B36" s="87"/>
      <c r="C36" s="90"/>
      <c r="D36" s="90"/>
      <c r="E36" s="87"/>
      <c r="F36" s="89"/>
      <c r="G36" s="89"/>
      <c r="H36" s="87"/>
      <c r="I36" s="89"/>
      <c r="J36" s="89"/>
      <c r="K36" s="88"/>
      <c r="L36" s="90"/>
      <c r="M36" s="90"/>
      <c r="N36" s="88"/>
      <c r="O36" s="90"/>
      <c r="P36" s="90"/>
      <c r="Q36" s="88"/>
      <c r="R36" s="90"/>
      <c r="S36" s="90"/>
      <c r="T36" s="88"/>
      <c r="U36" s="90"/>
      <c r="V36" s="90"/>
      <c r="W36" s="39"/>
    </row>
    <row r="37" spans="1:23" ht="15" customHeight="1">
      <c r="A37" s="23" t="s">
        <v>96</v>
      </c>
      <c r="B37" s="87">
        <f>C37+D37</f>
        <v>17719</v>
      </c>
      <c r="C37" s="88">
        <v>8811</v>
      </c>
      <c r="D37" s="88">
        <v>8908</v>
      </c>
      <c r="E37" s="87">
        <f>H37+Q37+T37</f>
        <v>3259</v>
      </c>
      <c r="F37" s="89">
        <f>I37+R37+U37</f>
        <v>1563</v>
      </c>
      <c r="G37" s="89">
        <f>J37+S37+V37</f>
        <v>1696</v>
      </c>
      <c r="H37" s="87">
        <f>K37+N37</f>
        <v>2763</v>
      </c>
      <c r="I37" s="89">
        <f>L37+O37</f>
        <v>1226</v>
      </c>
      <c r="J37" s="89">
        <f>M37+P37</f>
        <v>1537</v>
      </c>
      <c r="K37" s="88">
        <f>L37+M37</f>
        <v>2196</v>
      </c>
      <c r="L37" s="88">
        <v>960</v>
      </c>
      <c r="M37" s="88">
        <v>1236</v>
      </c>
      <c r="N37" s="88">
        <f>O37+P37</f>
        <v>567</v>
      </c>
      <c r="O37" s="88">
        <v>266</v>
      </c>
      <c r="P37" s="88">
        <v>301</v>
      </c>
      <c r="Q37" s="88">
        <f>R37+S37</f>
        <v>360</v>
      </c>
      <c r="R37" s="88">
        <v>218</v>
      </c>
      <c r="S37" s="88">
        <v>142</v>
      </c>
      <c r="T37" s="88">
        <f>U37+V37</f>
        <v>136</v>
      </c>
      <c r="U37" s="88">
        <v>119</v>
      </c>
      <c r="V37" s="88">
        <v>17</v>
      </c>
      <c r="W37" s="47" t="s">
        <v>96</v>
      </c>
    </row>
    <row r="38" spans="1:23" ht="15" customHeight="1">
      <c r="A38" s="38"/>
      <c r="B38" s="87"/>
      <c r="C38" s="90"/>
      <c r="D38" s="90"/>
      <c r="E38" s="87"/>
      <c r="F38" s="89"/>
      <c r="G38" s="89"/>
      <c r="H38" s="87"/>
      <c r="I38" s="89"/>
      <c r="J38" s="89"/>
      <c r="K38" s="88"/>
      <c r="L38" s="90"/>
      <c r="M38" s="90"/>
      <c r="N38" s="88"/>
      <c r="O38" s="90"/>
      <c r="P38" s="90"/>
      <c r="Q38" s="88"/>
      <c r="R38" s="90"/>
      <c r="S38" s="90"/>
      <c r="T38" s="88"/>
      <c r="U38" s="90"/>
      <c r="V38" s="90"/>
      <c r="W38" s="39"/>
    </row>
    <row r="39" spans="1:23" ht="15" customHeight="1">
      <c r="A39" s="23" t="s">
        <v>97</v>
      </c>
      <c r="B39" s="87">
        <f>C39+D39</f>
        <v>17398</v>
      </c>
      <c r="C39" s="88">
        <v>8679</v>
      </c>
      <c r="D39" s="88">
        <v>8719</v>
      </c>
      <c r="E39" s="87">
        <f>H39+Q39+T39</f>
        <v>3682</v>
      </c>
      <c r="F39" s="89">
        <f>I39+R39+U39</f>
        <v>1805</v>
      </c>
      <c r="G39" s="89">
        <f>J39+S39+V39</f>
        <v>1877</v>
      </c>
      <c r="H39" s="87">
        <f>K39+N39</f>
        <v>3064</v>
      </c>
      <c r="I39" s="89">
        <f>L39+O39</f>
        <v>1383</v>
      </c>
      <c r="J39" s="89">
        <f>M39+P39</f>
        <v>1681</v>
      </c>
      <c r="K39" s="88">
        <f>L39+M39</f>
        <v>2229</v>
      </c>
      <c r="L39" s="88">
        <v>1038</v>
      </c>
      <c r="M39" s="88">
        <v>1191</v>
      </c>
      <c r="N39" s="88">
        <f>O39+P39</f>
        <v>835</v>
      </c>
      <c r="O39" s="88">
        <v>345</v>
      </c>
      <c r="P39" s="88">
        <v>490</v>
      </c>
      <c r="Q39" s="88">
        <f>R39+S39</f>
        <v>484</v>
      </c>
      <c r="R39" s="88">
        <v>314</v>
      </c>
      <c r="S39" s="88">
        <v>170</v>
      </c>
      <c r="T39" s="88">
        <f>U39+V39</f>
        <v>134</v>
      </c>
      <c r="U39" s="88">
        <v>108</v>
      </c>
      <c r="V39" s="88">
        <v>26</v>
      </c>
      <c r="W39" s="47" t="s">
        <v>97</v>
      </c>
    </row>
    <row r="40" spans="1:23" ht="15" customHeight="1">
      <c r="A40" s="38"/>
      <c r="B40" s="87"/>
      <c r="C40" s="90"/>
      <c r="D40" s="90"/>
      <c r="E40" s="87"/>
      <c r="F40" s="89"/>
      <c r="G40" s="89"/>
      <c r="H40" s="87"/>
      <c r="I40" s="89"/>
      <c r="J40" s="89"/>
      <c r="K40" s="88"/>
      <c r="L40" s="90"/>
      <c r="M40" s="90"/>
      <c r="N40" s="88"/>
      <c r="O40" s="90"/>
      <c r="P40" s="90"/>
      <c r="Q40" s="88"/>
      <c r="R40" s="90"/>
      <c r="S40" s="90"/>
      <c r="T40" s="88"/>
      <c r="U40" s="90"/>
      <c r="V40" s="90"/>
      <c r="W40" s="39"/>
    </row>
    <row r="41" spans="1:23" ht="15" customHeight="1">
      <c r="A41" s="23" t="s">
        <v>98</v>
      </c>
      <c r="B41" s="87">
        <f>C41+D41</f>
        <v>16815</v>
      </c>
      <c r="C41" s="88">
        <v>8427</v>
      </c>
      <c r="D41" s="88">
        <v>8388</v>
      </c>
      <c r="E41" s="87">
        <f>H41+Q41+T41</f>
        <v>3855</v>
      </c>
      <c r="F41" s="89">
        <f>I41+R41+U41</f>
        <v>1841</v>
      </c>
      <c r="G41" s="89">
        <f>J41+S41+V41</f>
        <v>2014</v>
      </c>
      <c r="H41" s="87">
        <f>K41+N41</f>
        <v>3145</v>
      </c>
      <c r="I41" s="89">
        <f>L41+O41</f>
        <v>1395</v>
      </c>
      <c r="J41" s="89">
        <f>M41+P41</f>
        <v>1750</v>
      </c>
      <c r="K41" s="88">
        <f>L41+M41</f>
        <v>2522</v>
      </c>
      <c r="L41" s="88">
        <v>1141</v>
      </c>
      <c r="M41" s="88">
        <v>1381</v>
      </c>
      <c r="N41" s="88">
        <f>O41+P41</f>
        <v>623</v>
      </c>
      <c r="O41" s="88">
        <v>254</v>
      </c>
      <c r="P41" s="88">
        <v>369</v>
      </c>
      <c r="Q41" s="88">
        <f>R41+S41</f>
        <v>597</v>
      </c>
      <c r="R41" s="88">
        <v>348</v>
      </c>
      <c r="S41" s="88">
        <v>249</v>
      </c>
      <c r="T41" s="88">
        <f>U41+V41</f>
        <v>113</v>
      </c>
      <c r="U41" s="88">
        <v>98</v>
      </c>
      <c r="V41" s="88">
        <v>15</v>
      </c>
      <c r="W41" s="47" t="s">
        <v>98</v>
      </c>
    </row>
    <row r="42" spans="1:23" ht="15" customHeight="1">
      <c r="A42" s="38"/>
      <c r="B42" s="87"/>
      <c r="C42" s="90"/>
      <c r="D42" s="90"/>
      <c r="E42" s="87"/>
      <c r="F42" s="89"/>
      <c r="G42" s="89"/>
      <c r="H42" s="87"/>
      <c r="I42" s="89"/>
      <c r="J42" s="89"/>
      <c r="K42" s="88"/>
      <c r="L42" s="90"/>
      <c r="M42" s="90"/>
      <c r="N42" s="88"/>
      <c r="O42" s="90"/>
      <c r="P42" s="90"/>
      <c r="Q42" s="88"/>
      <c r="R42" s="90"/>
      <c r="S42" s="90"/>
      <c r="T42" s="88"/>
      <c r="U42" s="90"/>
      <c r="V42" s="90"/>
      <c r="W42" s="39"/>
    </row>
    <row r="43" spans="1:23" ht="15" customHeight="1">
      <c r="A43" s="10" t="s">
        <v>99</v>
      </c>
      <c r="B43" s="87">
        <f>C43+D43</f>
        <v>16522</v>
      </c>
      <c r="C43" s="89">
        <v>8296</v>
      </c>
      <c r="D43" s="89">
        <v>8226</v>
      </c>
      <c r="E43" s="87">
        <f>H43+Q43+T43</f>
        <v>3702</v>
      </c>
      <c r="F43" s="89">
        <f>I43+R43+U43</f>
        <v>1771</v>
      </c>
      <c r="G43" s="89">
        <f>J43+S43+V43</f>
        <v>1931</v>
      </c>
      <c r="H43" s="87">
        <f>K43+N43</f>
        <v>3115</v>
      </c>
      <c r="I43" s="89">
        <f>L43+O43</f>
        <v>1363</v>
      </c>
      <c r="J43" s="89">
        <f>M43+P43</f>
        <v>1752</v>
      </c>
      <c r="K43" s="88">
        <f>L43+M43</f>
        <v>2561</v>
      </c>
      <c r="L43" s="89">
        <v>1164</v>
      </c>
      <c r="M43" s="89">
        <v>1397</v>
      </c>
      <c r="N43" s="88">
        <f>O43+P43</f>
        <v>554</v>
      </c>
      <c r="O43" s="89">
        <v>199</v>
      </c>
      <c r="P43" s="89">
        <v>355</v>
      </c>
      <c r="Q43" s="88">
        <f>R43+S43</f>
        <v>444</v>
      </c>
      <c r="R43" s="89">
        <v>292</v>
      </c>
      <c r="S43" s="89">
        <v>152</v>
      </c>
      <c r="T43" s="88">
        <f>U43+V43</f>
        <v>143</v>
      </c>
      <c r="U43" s="89">
        <v>116</v>
      </c>
      <c r="V43" s="89">
        <v>27</v>
      </c>
      <c r="W43" s="47" t="s">
        <v>99</v>
      </c>
    </row>
    <row r="44" spans="1:23" ht="33" customHeight="1">
      <c r="A44" s="11"/>
      <c r="B44" s="87"/>
      <c r="C44" s="89"/>
      <c r="D44" s="89"/>
      <c r="E44" s="87"/>
      <c r="F44" s="89"/>
      <c r="G44" s="89"/>
      <c r="H44" s="87"/>
      <c r="I44" s="89"/>
      <c r="J44" s="89"/>
      <c r="K44" s="88"/>
      <c r="L44" s="89"/>
      <c r="M44" s="89"/>
      <c r="N44" s="88"/>
      <c r="O44" s="89"/>
      <c r="P44" s="89"/>
      <c r="Q44" s="88"/>
      <c r="R44" s="89"/>
      <c r="S44" s="89"/>
      <c r="T44" s="88"/>
      <c r="U44" s="89"/>
      <c r="V44" s="89"/>
      <c r="W44" s="7"/>
    </row>
    <row r="45" spans="1:23" ht="15.75" customHeight="1">
      <c r="A45" s="10" t="s">
        <v>100</v>
      </c>
      <c r="B45" s="87">
        <f>C45+D45</f>
        <v>16410</v>
      </c>
      <c r="C45" s="89">
        <v>8211</v>
      </c>
      <c r="D45" s="89">
        <v>8199</v>
      </c>
      <c r="E45" s="87">
        <f>H45+Q45+T45</f>
        <v>4055</v>
      </c>
      <c r="F45" s="89">
        <f>I45+R45+U45</f>
        <v>1879</v>
      </c>
      <c r="G45" s="89">
        <f>J45+S45+V45</f>
        <v>2176</v>
      </c>
      <c r="H45" s="87">
        <f>K45+N45</f>
        <v>3439</v>
      </c>
      <c r="I45" s="89">
        <f>L45+O45</f>
        <v>1444</v>
      </c>
      <c r="J45" s="89">
        <f>M45+P45</f>
        <v>1995</v>
      </c>
      <c r="K45" s="88">
        <f>L45+M45</f>
        <v>2592</v>
      </c>
      <c r="L45" s="89">
        <v>1079</v>
      </c>
      <c r="M45" s="89">
        <v>1513</v>
      </c>
      <c r="N45" s="88">
        <f>O45+P45</f>
        <v>847</v>
      </c>
      <c r="O45" s="89">
        <v>365</v>
      </c>
      <c r="P45" s="89">
        <v>482</v>
      </c>
      <c r="Q45" s="88">
        <f>R45+S45</f>
        <v>505</v>
      </c>
      <c r="R45" s="89">
        <v>331</v>
      </c>
      <c r="S45" s="89">
        <v>174</v>
      </c>
      <c r="T45" s="88">
        <f>U45+V45</f>
        <v>111</v>
      </c>
      <c r="U45" s="89">
        <v>104</v>
      </c>
      <c r="V45" s="89">
        <v>7</v>
      </c>
      <c r="W45" s="47" t="s">
        <v>100</v>
      </c>
    </row>
    <row r="46" spans="1:23" ht="15.75" customHeight="1">
      <c r="A46" s="11"/>
      <c r="B46" s="87"/>
      <c r="C46" s="89"/>
      <c r="D46" s="89"/>
      <c r="E46" s="87"/>
      <c r="F46" s="89"/>
      <c r="G46" s="89"/>
      <c r="H46" s="87"/>
      <c r="I46" s="89"/>
      <c r="J46" s="89"/>
      <c r="K46" s="88"/>
      <c r="L46" s="89"/>
      <c r="M46" s="89"/>
      <c r="N46" s="88"/>
      <c r="O46" s="89"/>
      <c r="P46" s="89"/>
      <c r="Q46" s="88"/>
      <c r="R46" s="89"/>
      <c r="S46" s="89"/>
      <c r="T46" s="88"/>
      <c r="U46" s="89"/>
      <c r="V46" s="89"/>
      <c r="W46" s="7"/>
    </row>
    <row r="47" spans="1:23" ht="15.75" customHeight="1">
      <c r="A47" s="10" t="s">
        <v>101</v>
      </c>
      <c r="B47" s="87">
        <f>C47+D47</f>
        <v>16163</v>
      </c>
      <c r="C47" s="89">
        <v>8184</v>
      </c>
      <c r="D47" s="89">
        <v>7979</v>
      </c>
      <c r="E47" s="87">
        <f>H47+Q47+T47</f>
        <v>3765</v>
      </c>
      <c r="F47" s="89">
        <f>I47+R47+U47</f>
        <v>1763</v>
      </c>
      <c r="G47" s="89">
        <f>J47+S47+V47</f>
        <v>2002</v>
      </c>
      <c r="H47" s="87">
        <f>K47+N47</f>
        <v>3206</v>
      </c>
      <c r="I47" s="89">
        <f>L47+O47</f>
        <v>1372</v>
      </c>
      <c r="J47" s="89">
        <f>M47+P47</f>
        <v>1834</v>
      </c>
      <c r="K47" s="89">
        <f>L47+M47</f>
        <v>2612</v>
      </c>
      <c r="L47" s="89">
        <v>1133</v>
      </c>
      <c r="M47" s="89">
        <v>1479</v>
      </c>
      <c r="N47" s="89">
        <f>O47+P47</f>
        <v>594</v>
      </c>
      <c r="O47" s="89">
        <v>239</v>
      </c>
      <c r="P47" s="89">
        <v>355</v>
      </c>
      <c r="Q47" s="89">
        <f>R47+S47</f>
        <v>466</v>
      </c>
      <c r="R47" s="89">
        <v>308</v>
      </c>
      <c r="S47" s="89">
        <v>158</v>
      </c>
      <c r="T47" s="89">
        <f>U47+V47</f>
        <v>93</v>
      </c>
      <c r="U47" s="89">
        <v>83</v>
      </c>
      <c r="V47" s="89">
        <v>10</v>
      </c>
      <c r="W47" s="47" t="s">
        <v>101</v>
      </c>
    </row>
    <row r="48" spans="1:23" ht="15.75" customHeight="1">
      <c r="A48" s="11"/>
      <c r="B48" s="87"/>
      <c r="C48" s="89"/>
      <c r="D48" s="89"/>
      <c r="E48" s="87"/>
      <c r="F48" s="89"/>
      <c r="G48" s="89"/>
      <c r="H48" s="87"/>
      <c r="I48" s="89"/>
      <c r="J48" s="89"/>
      <c r="K48" s="88"/>
      <c r="L48" s="89"/>
      <c r="M48" s="89"/>
      <c r="N48" s="88"/>
      <c r="O48" s="89"/>
      <c r="P48" s="89"/>
      <c r="Q48" s="88"/>
      <c r="R48" s="89"/>
      <c r="S48" s="89"/>
      <c r="T48" s="88"/>
      <c r="U48" s="89"/>
      <c r="V48" s="89"/>
      <c r="W48" s="7"/>
    </row>
    <row r="49" spans="1:23" ht="15.75" customHeight="1">
      <c r="A49" s="10" t="s">
        <v>102</v>
      </c>
      <c r="B49" s="87">
        <f>C49+D49</f>
        <v>14936</v>
      </c>
      <c r="C49" s="89">
        <v>7299</v>
      </c>
      <c r="D49" s="89">
        <v>7637</v>
      </c>
      <c r="E49" s="87">
        <f>H49+Q49+T49</f>
        <v>3460</v>
      </c>
      <c r="F49" s="89">
        <f>I49+R49+U49</f>
        <v>1602</v>
      </c>
      <c r="G49" s="89">
        <f>J49+S49+V49</f>
        <v>1858</v>
      </c>
      <c r="H49" s="87">
        <f>K49+N49</f>
        <v>3073</v>
      </c>
      <c r="I49" s="89">
        <f>L49+O49</f>
        <v>1329</v>
      </c>
      <c r="J49" s="89">
        <f>M49+P49</f>
        <v>1744</v>
      </c>
      <c r="K49" s="89">
        <f>L49+M49</f>
        <v>2435</v>
      </c>
      <c r="L49" s="89">
        <v>1056</v>
      </c>
      <c r="M49" s="89">
        <v>1379</v>
      </c>
      <c r="N49" s="89">
        <f>O49+P49</f>
        <v>638</v>
      </c>
      <c r="O49" s="89">
        <v>273</v>
      </c>
      <c r="P49" s="89">
        <v>365</v>
      </c>
      <c r="Q49" s="89">
        <f>R49+S49</f>
        <v>299</v>
      </c>
      <c r="R49" s="89">
        <v>196</v>
      </c>
      <c r="S49" s="89">
        <v>103</v>
      </c>
      <c r="T49" s="89">
        <f>U49+V49</f>
        <v>88</v>
      </c>
      <c r="U49" s="89">
        <v>77</v>
      </c>
      <c r="V49" s="89">
        <v>11</v>
      </c>
      <c r="W49" s="47" t="s">
        <v>102</v>
      </c>
    </row>
    <row r="50" spans="1:23" ht="15.75" customHeight="1">
      <c r="A50" s="11"/>
      <c r="B50" s="87"/>
      <c r="C50" s="89"/>
      <c r="D50" s="89"/>
      <c r="E50" s="87"/>
      <c r="F50" s="89"/>
      <c r="G50" s="89"/>
      <c r="H50" s="87"/>
      <c r="I50" s="89"/>
      <c r="J50" s="89"/>
      <c r="K50" s="88"/>
      <c r="L50" s="89"/>
      <c r="M50" s="89"/>
      <c r="N50" s="88"/>
      <c r="O50" s="89"/>
      <c r="P50" s="89"/>
      <c r="Q50" s="88"/>
      <c r="R50" s="89"/>
      <c r="S50" s="89"/>
      <c r="T50" s="88"/>
      <c r="U50" s="89"/>
      <c r="V50" s="89"/>
      <c r="W50" s="7"/>
    </row>
    <row r="51" spans="1:23" ht="15.75" customHeight="1">
      <c r="A51" s="10" t="s">
        <v>103</v>
      </c>
      <c r="B51" s="87">
        <f>C51+D51</f>
        <v>14781</v>
      </c>
      <c r="C51" s="89">
        <v>7364</v>
      </c>
      <c r="D51" s="89">
        <v>7417</v>
      </c>
      <c r="E51" s="87">
        <f>H51+Q51+T51</f>
        <v>3519</v>
      </c>
      <c r="F51" s="89">
        <f>I51+R51+U51</f>
        <v>1703</v>
      </c>
      <c r="G51" s="89">
        <f>J51+S51+V51</f>
        <v>1816</v>
      </c>
      <c r="H51" s="87">
        <f>K51+N51</f>
        <v>3076</v>
      </c>
      <c r="I51" s="89">
        <f>L51+O51</f>
        <v>1383</v>
      </c>
      <c r="J51" s="89">
        <f>M51+P51</f>
        <v>1693</v>
      </c>
      <c r="K51" s="89">
        <f>L51+M51</f>
        <v>2868</v>
      </c>
      <c r="L51" s="89">
        <v>1265</v>
      </c>
      <c r="M51" s="89">
        <v>1603</v>
      </c>
      <c r="N51" s="89">
        <f>O51+P51</f>
        <v>208</v>
      </c>
      <c r="O51" s="89">
        <v>118</v>
      </c>
      <c r="P51" s="89">
        <v>90</v>
      </c>
      <c r="Q51" s="89">
        <f>R51+S51</f>
        <v>309</v>
      </c>
      <c r="R51" s="89">
        <v>206</v>
      </c>
      <c r="S51" s="89">
        <v>103</v>
      </c>
      <c r="T51" s="89">
        <f>U51+V51</f>
        <v>134</v>
      </c>
      <c r="U51" s="89">
        <v>114</v>
      </c>
      <c r="V51" s="89">
        <v>20</v>
      </c>
      <c r="W51" s="47" t="s">
        <v>103</v>
      </c>
    </row>
    <row r="52" spans="1:23" ht="15.75" customHeight="1">
      <c r="A52" s="11"/>
      <c r="B52" s="87"/>
      <c r="C52" s="89"/>
      <c r="D52" s="89"/>
      <c r="E52" s="87"/>
      <c r="F52" s="89"/>
      <c r="G52" s="89"/>
      <c r="H52" s="87"/>
      <c r="I52" s="89"/>
      <c r="J52" s="89"/>
      <c r="K52" s="88"/>
      <c r="L52" s="89"/>
      <c r="M52" s="89"/>
      <c r="N52" s="88"/>
      <c r="O52" s="89"/>
      <c r="P52" s="89"/>
      <c r="Q52" s="88"/>
      <c r="R52" s="89"/>
      <c r="S52" s="89"/>
      <c r="T52" s="88"/>
      <c r="U52" s="89"/>
      <c r="V52" s="89"/>
      <c r="W52" s="7"/>
    </row>
    <row r="53" spans="1:23" ht="15.75" customHeight="1">
      <c r="A53" s="10" t="s">
        <v>104</v>
      </c>
      <c r="B53" s="87">
        <f>C53+D53</f>
        <v>14712</v>
      </c>
      <c r="C53" s="89">
        <v>7286</v>
      </c>
      <c r="D53" s="89">
        <v>7426</v>
      </c>
      <c r="E53" s="87">
        <f>H53+Q53+T53</f>
        <v>3313</v>
      </c>
      <c r="F53" s="89">
        <f>I53+R53+U53</f>
        <v>1609</v>
      </c>
      <c r="G53" s="89">
        <f>J53+S53+V53</f>
        <v>1704</v>
      </c>
      <c r="H53" s="87">
        <f>K53+N53</f>
        <v>2854</v>
      </c>
      <c r="I53" s="89">
        <f>L53+O53</f>
        <v>1287</v>
      </c>
      <c r="J53" s="89">
        <f>M53+P53</f>
        <v>1567</v>
      </c>
      <c r="K53" s="89">
        <f>L53+M53</f>
        <v>2617</v>
      </c>
      <c r="L53" s="89">
        <v>1146</v>
      </c>
      <c r="M53" s="89">
        <v>1471</v>
      </c>
      <c r="N53" s="89">
        <f>O53+P53</f>
        <v>237</v>
      </c>
      <c r="O53" s="89">
        <v>141</v>
      </c>
      <c r="P53" s="89">
        <v>96</v>
      </c>
      <c r="Q53" s="89">
        <f>R53+S53</f>
        <v>298</v>
      </c>
      <c r="R53" s="89">
        <v>175</v>
      </c>
      <c r="S53" s="89">
        <v>123</v>
      </c>
      <c r="T53" s="89">
        <f>U53+V53</f>
        <v>161</v>
      </c>
      <c r="U53" s="89">
        <v>147</v>
      </c>
      <c r="V53" s="89">
        <v>14</v>
      </c>
      <c r="W53" s="47" t="s">
        <v>104</v>
      </c>
    </row>
    <row r="54" spans="1:23" ht="33" customHeight="1">
      <c r="A54" s="11"/>
      <c r="B54" s="87"/>
      <c r="C54" s="89"/>
      <c r="D54" s="89"/>
      <c r="E54" s="87"/>
      <c r="F54" s="89"/>
      <c r="G54" s="89"/>
      <c r="H54" s="87"/>
      <c r="I54" s="89"/>
      <c r="J54" s="89"/>
      <c r="K54" s="88"/>
      <c r="L54" s="89"/>
      <c r="M54" s="89"/>
      <c r="N54" s="88"/>
      <c r="O54" s="89"/>
      <c r="P54" s="89"/>
      <c r="Q54" s="88"/>
      <c r="R54" s="89"/>
      <c r="S54" s="89"/>
      <c r="T54" s="88"/>
      <c r="U54" s="89"/>
      <c r="V54" s="89"/>
      <c r="W54" s="7"/>
    </row>
    <row r="55" spans="1:23" ht="15" customHeight="1">
      <c r="A55" s="44" t="s">
        <v>384</v>
      </c>
      <c r="B55" s="95">
        <f>C55+D55</f>
        <v>14211</v>
      </c>
      <c r="C55" s="96">
        <v>7064</v>
      </c>
      <c r="D55" s="96">
        <v>7147</v>
      </c>
      <c r="E55" s="95">
        <f>H55+Q55+T55</f>
        <v>3429</v>
      </c>
      <c r="F55" s="96">
        <f>I55+R55+U55</f>
        <v>1709</v>
      </c>
      <c r="G55" s="96">
        <f>J55+S55+V55</f>
        <v>1720</v>
      </c>
      <c r="H55" s="95">
        <f>K55+N55</f>
        <v>2816</v>
      </c>
      <c r="I55" s="96">
        <f>L55+O55</f>
        <v>1314</v>
      </c>
      <c r="J55" s="96">
        <f>M55+P55</f>
        <v>1502</v>
      </c>
      <c r="K55" s="96">
        <f>L55+M55</f>
        <v>2586</v>
      </c>
      <c r="L55" s="96">
        <v>1207</v>
      </c>
      <c r="M55" s="96">
        <v>1379</v>
      </c>
      <c r="N55" s="96">
        <f>O55+P55</f>
        <v>230</v>
      </c>
      <c r="O55" s="96">
        <v>107</v>
      </c>
      <c r="P55" s="96">
        <v>123</v>
      </c>
      <c r="Q55" s="96">
        <f>R55+S55</f>
        <v>449</v>
      </c>
      <c r="R55" s="96">
        <v>254</v>
      </c>
      <c r="S55" s="96">
        <v>195</v>
      </c>
      <c r="T55" s="96">
        <f>U55+V55</f>
        <v>164</v>
      </c>
      <c r="U55" s="96">
        <v>141</v>
      </c>
      <c r="V55" s="96">
        <v>23</v>
      </c>
      <c r="W55" s="45" t="s">
        <v>384</v>
      </c>
    </row>
    <row r="56" ht="17.25">
      <c r="A56" s="85"/>
    </row>
  </sheetData>
  <mergeCells count="9">
    <mergeCell ref="S1:W1"/>
    <mergeCell ref="T2:V3"/>
    <mergeCell ref="H3:J3"/>
    <mergeCell ref="K3:M3"/>
    <mergeCell ref="B2:D3"/>
    <mergeCell ref="E2:G3"/>
    <mergeCell ref="N3:P3"/>
    <mergeCell ref="Q2:S3"/>
    <mergeCell ref="H2:P2"/>
  </mergeCells>
  <printOptions/>
  <pageMargins left="1.07" right="1.08" top="0.984251968503937" bottom="0.984251968503937" header="0.5118110236220472" footer="0.5118110236220472"/>
  <pageSetup fitToWidth="0" horizontalDpi="600" verticalDpi="600" orientation="portrait" paperSize="9" scale="80" r:id="rId1"/>
  <colBreaks count="1" manualBreakCount="1">
    <brk id="1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H56"/>
  <sheetViews>
    <sheetView showGridLines="0" zoomScaleSheetLayoutView="100" workbookViewId="0" topLeftCell="A1">
      <selection activeCell="Q67" sqref="Q67"/>
    </sheetView>
  </sheetViews>
  <sheetFormatPr defaultColWidth="8.66015625" defaultRowHeight="18"/>
  <cols>
    <col min="1" max="1" width="3.66015625" style="4" customWidth="1"/>
    <col min="2" max="2" width="6.66015625" style="4" customWidth="1"/>
    <col min="3" max="5" width="5.66015625" style="4" customWidth="1"/>
    <col min="6" max="8" width="4.16015625" style="4" customWidth="1"/>
    <col min="9" max="9" width="4.66015625" style="4" customWidth="1"/>
    <col min="10" max="12" width="4.16015625" style="4" customWidth="1"/>
    <col min="13" max="13" width="4.66015625" style="4" customWidth="1"/>
    <col min="14" max="16" width="4.16015625" style="4" customWidth="1"/>
    <col min="17" max="17" width="4.66015625" style="4" customWidth="1"/>
    <col min="18" max="20" width="4.16015625" style="4" customWidth="1"/>
    <col min="21" max="21" width="4.66015625" style="4" customWidth="1"/>
    <col min="22" max="24" width="4.16015625" style="4" customWidth="1"/>
    <col min="25" max="25" width="4.66015625" style="4" customWidth="1"/>
    <col min="26" max="29" width="5.66015625" style="4" customWidth="1"/>
    <col min="30" max="33" width="4.66015625" style="4" customWidth="1"/>
    <col min="34" max="34" width="3.66015625" style="4" customWidth="1"/>
    <col min="35" max="16384" width="8.83203125" style="4" customWidth="1"/>
  </cols>
  <sheetData>
    <row r="1" spans="1:34" ht="15" customHeight="1">
      <c r="A1" s="1" t="s">
        <v>385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56" t="s">
        <v>443</v>
      </c>
      <c r="AE1" s="156"/>
      <c r="AF1" s="156"/>
      <c r="AG1" s="156"/>
      <c r="AH1" s="156"/>
    </row>
    <row r="2" spans="1:34" ht="15" customHeight="1">
      <c r="A2" s="114" t="s">
        <v>0</v>
      </c>
      <c r="B2" s="160" t="s">
        <v>105</v>
      </c>
      <c r="C2" s="161"/>
      <c r="D2" s="161"/>
      <c r="E2" s="162"/>
      <c r="F2" s="160" t="s">
        <v>106</v>
      </c>
      <c r="G2" s="161"/>
      <c r="H2" s="161"/>
      <c r="I2" s="162"/>
      <c r="J2" s="160" t="s">
        <v>107</v>
      </c>
      <c r="K2" s="161"/>
      <c r="L2" s="161"/>
      <c r="M2" s="162"/>
      <c r="N2" s="160" t="s">
        <v>108</v>
      </c>
      <c r="O2" s="161"/>
      <c r="P2" s="161"/>
      <c r="Q2" s="162"/>
      <c r="R2" s="160" t="s">
        <v>109</v>
      </c>
      <c r="S2" s="161"/>
      <c r="T2" s="161"/>
      <c r="U2" s="162"/>
      <c r="V2" s="160" t="s">
        <v>110</v>
      </c>
      <c r="W2" s="161"/>
      <c r="X2" s="161"/>
      <c r="Y2" s="162"/>
      <c r="Z2" s="160" t="s">
        <v>111</v>
      </c>
      <c r="AA2" s="161"/>
      <c r="AB2" s="161"/>
      <c r="AC2" s="162"/>
      <c r="AD2" s="160" t="s">
        <v>112</v>
      </c>
      <c r="AE2" s="161"/>
      <c r="AF2" s="161"/>
      <c r="AG2" s="162"/>
      <c r="AH2" s="113" t="s">
        <v>0</v>
      </c>
    </row>
    <row r="3" spans="1:34" ht="15" customHeight="1">
      <c r="A3" s="128"/>
      <c r="B3" s="160" t="s">
        <v>113</v>
      </c>
      <c r="C3" s="161"/>
      <c r="D3" s="162"/>
      <c r="E3" s="129" t="s">
        <v>45</v>
      </c>
      <c r="F3" s="160" t="s">
        <v>114</v>
      </c>
      <c r="G3" s="161"/>
      <c r="H3" s="162"/>
      <c r="I3" s="129" t="s">
        <v>45</v>
      </c>
      <c r="J3" s="160" t="s">
        <v>114</v>
      </c>
      <c r="K3" s="161"/>
      <c r="L3" s="162"/>
      <c r="M3" s="129" t="s">
        <v>45</v>
      </c>
      <c r="N3" s="160" t="s">
        <v>114</v>
      </c>
      <c r="O3" s="161"/>
      <c r="P3" s="162"/>
      <c r="Q3" s="130" t="s">
        <v>45</v>
      </c>
      <c r="R3" s="160" t="s">
        <v>114</v>
      </c>
      <c r="S3" s="161"/>
      <c r="T3" s="162"/>
      <c r="U3" s="129" t="s">
        <v>45</v>
      </c>
      <c r="V3" s="160" t="s">
        <v>114</v>
      </c>
      <c r="W3" s="161"/>
      <c r="X3" s="162"/>
      <c r="Y3" s="129" t="s">
        <v>45</v>
      </c>
      <c r="Z3" s="160" t="s">
        <v>113</v>
      </c>
      <c r="AA3" s="161"/>
      <c r="AB3" s="162"/>
      <c r="AC3" s="129" t="s">
        <v>45</v>
      </c>
      <c r="AD3" s="160" t="s">
        <v>114</v>
      </c>
      <c r="AE3" s="161"/>
      <c r="AF3" s="162"/>
      <c r="AG3" s="130" t="s">
        <v>45</v>
      </c>
      <c r="AH3" s="124"/>
    </row>
    <row r="4" spans="1:34" ht="15" customHeight="1">
      <c r="A4" s="112" t="s">
        <v>5</v>
      </c>
      <c r="B4" s="111" t="s">
        <v>2</v>
      </c>
      <c r="C4" s="111" t="s">
        <v>41</v>
      </c>
      <c r="D4" s="111" t="s">
        <v>42</v>
      </c>
      <c r="E4" s="111" t="s">
        <v>43</v>
      </c>
      <c r="F4" s="111" t="s">
        <v>2</v>
      </c>
      <c r="G4" s="111" t="s">
        <v>41</v>
      </c>
      <c r="H4" s="111" t="s">
        <v>42</v>
      </c>
      <c r="I4" s="111" t="s">
        <v>43</v>
      </c>
      <c r="J4" s="111" t="s">
        <v>2</v>
      </c>
      <c r="K4" s="111" t="s">
        <v>41</v>
      </c>
      <c r="L4" s="111" t="s">
        <v>42</v>
      </c>
      <c r="M4" s="111" t="s">
        <v>43</v>
      </c>
      <c r="N4" s="111" t="s">
        <v>2</v>
      </c>
      <c r="O4" s="111" t="s">
        <v>41</v>
      </c>
      <c r="P4" s="111" t="s">
        <v>42</v>
      </c>
      <c r="Q4" s="110" t="s">
        <v>43</v>
      </c>
      <c r="R4" s="111" t="s">
        <v>2</v>
      </c>
      <c r="S4" s="111" t="s">
        <v>41</v>
      </c>
      <c r="T4" s="111" t="s">
        <v>42</v>
      </c>
      <c r="U4" s="111" t="s">
        <v>43</v>
      </c>
      <c r="V4" s="111" t="s">
        <v>2</v>
      </c>
      <c r="W4" s="111" t="s">
        <v>41</v>
      </c>
      <c r="X4" s="111" t="s">
        <v>42</v>
      </c>
      <c r="Y4" s="111" t="s">
        <v>43</v>
      </c>
      <c r="Z4" s="111" t="s">
        <v>2</v>
      </c>
      <c r="AA4" s="111" t="s">
        <v>41</v>
      </c>
      <c r="AB4" s="111" t="s">
        <v>42</v>
      </c>
      <c r="AC4" s="111" t="s">
        <v>43</v>
      </c>
      <c r="AD4" s="111" t="s">
        <v>2</v>
      </c>
      <c r="AE4" s="111" t="s">
        <v>41</v>
      </c>
      <c r="AF4" s="111" t="s">
        <v>42</v>
      </c>
      <c r="AG4" s="110" t="s">
        <v>43</v>
      </c>
      <c r="AH4" s="111" t="s">
        <v>5</v>
      </c>
    </row>
    <row r="5" spans="1:34" ht="15" customHeight="1">
      <c r="A5" s="23" t="s">
        <v>115</v>
      </c>
      <c r="B5" s="87">
        <f>C5+D5</f>
        <v>8894</v>
      </c>
      <c r="C5" s="88">
        <v>4257</v>
      </c>
      <c r="D5" s="88">
        <v>4637</v>
      </c>
      <c r="E5" s="88">
        <v>4409</v>
      </c>
      <c r="F5" s="87">
        <f>G5+H5</f>
        <v>378</v>
      </c>
      <c r="G5" s="88">
        <v>319</v>
      </c>
      <c r="H5" s="88">
        <v>59</v>
      </c>
      <c r="I5" s="88">
        <v>10</v>
      </c>
      <c r="J5" s="88">
        <f>K5+L5</f>
        <v>17</v>
      </c>
      <c r="K5" s="88">
        <v>12</v>
      </c>
      <c r="L5" s="88">
        <v>5</v>
      </c>
      <c r="M5" s="88">
        <v>2</v>
      </c>
      <c r="N5" s="88">
        <f>O5+P5</f>
        <v>41</v>
      </c>
      <c r="O5" s="88">
        <v>38</v>
      </c>
      <c r="P5" s="88">
        <v>3</v>
      </c>
      <c r="Q5" s="88">
        <v>12</v>
      </c>
      <c r="R5" s="88">
        <f>S5+T5</f>
        <v>8</v>
      </c>
      <c r="S5" s="88">
        <v>7</v>
      </c>
      <c r="T5" s="88">
        <v>1</v>
      </c>
      <c r="U5" s="88">
        <v>6</v>
      </c>
      <c r="V5" s="88">
        <f>W5+X5</f>
        <v>577</v>
      </c>
      <c r="W5" s="88">
        <v>497</v>
      </c>
      <c r="X5" s="88">
        <v>80</v>
      </c>
      <c r="Y5" s="88">
        <v>252</v>
      </c>
      <c r="Z5" s="88">
        <f>AA5+AB5</f>
        <v>2313</v>
      </c>
      <c r="AA5" s="88">
        <v>1217</v>
      </c>
      <c r="AB5" s="88">
        <v>1096</v>
      </c>
      <c r="AC5" s="88">
        <v>1749</v>
      </c>
      <c r="AD5" s="88">
        <f>AE5+AF5</f>
        <v>168</v>
      </c>
      <c r="AE5" s="88">
        <v>152</v>
      </c>
      <c r="AF5" s="88">
        <v>16</v>
      </c>
      <c r="AG5" s="88">
        <v>73</v>
      </c>
      <c r="AH5" s="42" t="s">
        <v>115</v>
      </c>
    </row>
    <row r="6" spans="1:34" ht="15" customHeight="1">
      <c r="A6" s="23"/>
      <c r="B6" s="87"/>
      <c r="C6" s="88"/>
      <c r="D6" s="88"/>
      <c r="E6" s="88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42"/>
    </row>
    <row r="7" spans="1:34" ht="15" customHeight="1">
      <c r="A7" s="23" t="s">
        <v>116</v>
      </c>
      <c r="B7" s="87">
        <f>C7+D7</f>
        <v>9141</v>
      </c>
      <c r="C7" s="88">
        <v>4297</v>
      </c>
      <c r="D7" s="88">
        <v>4844</v>
      </c>
      <c r="E7" s="88">
        <v>4376</v>
      </c>
      <c r="F7" s="87">
        <f>G7+H7</f>
        <v>319</v>
      </c>
      <c r="G7" s="88">
        <v>254</v>
      </c>
      <c r="H7" s="88">
        <v>65</v>
      </c>
      <c r="I7" s="88">
        <v>2</v>
      </c>
      <c r="J7" s="88">
        <f>K7+L7</f>
        <v>15</v>
      </c>
      <c r="K7" s="88">
        <v>9</v>
      </c>
      <c r="L7" s="88">
        <v>6</v>
      </c>
      <c r="M7" s="88">
        <v>5</v>
      </c>
      <c r="N7" s="88">
        <f>O7+P7</f>
        <v>45</v>
      </c>
      <c r="O7" s="88">
        <v>36</v>
      </c>
      <c r="P7" s="88">
        <v>9</v>
      </c>
      <c r="Q7" s="88">
        <v>17</v>
      </c>
      <c r="R7" s="88">
        <f>S7+T7</f>
        <v>27</v>
      </c>
      <c r="S7" s="88">
        <v>21</v>
      </c>
      <c r="T7" s="88">
        <v>6</v>
      </c>
      <c r="U7" s="88">
        <v>19</v>
      </c>
      <c r="V7" s="88">
        <f>W7+X7</f>
        <v>559</v>
      </c>
      <c r="W7" s="88">
        <v>486</v>
      </c>
      <c r="X7" s="88">
        <v>73</v>
      </c>
      <c r="Y7" s="88">
        <v>243</v>
      </c>
      <c r="Z7" s="88">
        <f>AA7+AB7</f>
        <v>2153</v>
      </c>
      <c r="AA7" s="88">
        <v>1083</v>
      </c>
      <c r="AB7" s="88">
        <v>1070</v>
      </c>
      <c r="AC7" s="88">
        <v>1648</v>
      </c>
      <c r="AD7" s="88">
        <f>AE7+AF7</f>
        <v>156</v>
      </c>
      <c r="AE7" s="88">
        <v>128</v>
      </c>
      <c r="AF7" s="88">
        <v>28</v>
      </c>
      <c r="AG7" s="88">
        <v>45</v>
      </c>
      <c r="AH7" s="42" t="s">
        <v>116</v>
      </c>
    </row>
    <row r="8" spans="1:34" ht="15" customHeight="1">
      <c r="A8" s="23"/>
      <c r="B8" s="87"/>
      <c r="C8" s="88"/>
      <c r="D8" s="88"/>
      <c r="E8" s="88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42"/>
    </row>
    <row r="9" spans="1:34" ht="15" customHeight="1">
      <c r="A9" s="23" t="s">
        <v>117</v>
      </c>
      <c r="B9" s="87">
        <f>C9+D9</f>
        <v>8732</v>
      </c>
      <c r="C9" s="88">
        <v>4174</v>
      </c>
      <c r="D9" s="88">
        <v>4558</v>
      </c>
      <c r="E9" s="88">
        <v>3701</v>
      </c>
      <c r="F9" s="87">
        <f>G9+H9</f>
        <v>341</v>
      </c>
      <c r="G9" s="88">
        <v>303</v>
      </c>
      <c r="H9" s="88">
        <v>38</v>
      </c>
      <c r="I9" s="88">
        <v>3</v>
      </c>
      <c r="J9" s="88">
        <f>K9+L9</f>
        <v>9</v>
      </c>
      <c r="K9" s="88">
        <v>6</v>
      </c>
      <c r="L9" s="88">
        <v>3</v>
      </c>
      <c r="M9" s="91">
        <v>0</v>
      </c>
      <c r="N9" s="88">
        <f>O9+P9</f>
        <v>43</v>
      </c>
      <c r="O9" s="88">
        <v>43</v>
      </c>
      <c r="P9" s="91">
        <v>0</v>
      </c>
      <c r="Q9" s="88">
        <v>13</v>
      </c>
      <c r="R9" s="88">
        <f>S9+T9</f>
        <v>4</v>
      </c>
      <c r="S9" s="88">
        <v>3</v>
      </c>
      <c r="T9" s="88">
        <v>1</v>
      </c>
      <c r="U9" s="88">
        <v>2</v>
      </c>
      <c r="V9" s="88">
        <f>W9+X9</f>
        <v>607</v>
      </c>
      <c r="W9" s="88">
        <v>546</v>
      </c>
      <c r="X9" s="88">
        <v>61</v>
      </c>
      <c r="Y9" s="88">
        <v>250</v>
      </c>
      <c r="Z9" s="88">
        <f>AA9+AB9</f>
        <v>1765</v>
      </c>
      <c r="AA9" s="88">
        <v>845</v>
      </c>
      <c r="AB9" s="88">
        <v>920</v>
      </c>
      <c r="AC9" s="88">
        <v>1346</v>
      </c>
      <c r="AD9" s="88">
        <f>AE9+AF9</f>
        <v>149</v>
      </c>
      <c r="AE9" s="88">
        <v>126</v>
      </c>
      <c r="AF9" s="88">
        <v>23</v>
      </c>
      <c r="AG9" s="88">
        <v>45</v>
      </c>
      <c r="AH9" s="42" t="s">
        <v>117</v>
      </c>
    </row>
    <row r="10" spans="1:34" ht="15" customHeight="1">
      <c r="A10" s="23"/>
      <c r="B10" s="87"/>
      <c r="C10" s="88"/>
      <c r="D10" s="88"/>
      <c r="E10" s="88"/>
      <c r="F10" s="87"/>
      <c r="G10" s="88"/>
      <c r="H10" s="88"/>
      <c r="I10" s="88"/>
      <c r="J10" s="88"/>
      <c r="K10" s="88"/>
      <c r="L10" s="88"/>
      <c r="M10" s="91"/>
      <c r="N10" s="88"/>
      <c r="O10" s="88"/>
      <c r="P10" s="91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42"/>
    </row>
    <row r="11" spans="1:34" ht="15" customHeight="1">
      <c r="A11" s="23" t="s">
        <v>118</v>
      </c>
      <c r="B11" s="87">
        <f>C11+D11</f>
        <v>8686</v>
      </c>
      <c r="C11" s="88">
        <v>4213</v>
      </c>
      <c r="D11" s="88">
        <v>4473</v>
      </c>
      <c r="E11" s="88">
        <v>3582</v>
      </c>
      <c r="F11" s="87">
        <f>G11+H11</f>
        <v>335</v>
      </c>
      <c r="G11" s="88">
        <v>287</v>
      </c>
      <c r="H11" s="88">
        <v>48</v>
      </c>
      <c r="I11" s="91">
        <v>0</v>
      </c>
      <c r="J11" s="88">
        <f>K11+L11</f>
        <v>14</v>
      </c>
      <c r="K11" s="88">
        <v>11</v>
      </c>
      <c r="L11" s="88">
        <v>3</v>
      </c>
      <c r="M11" s="91">
        <v>0</v>
      </c>
      <c r="N11" s="88">
        <f>O11+P11</f>
        <v>40</v>
      </c>
      <c r="O11" s="88">
        <v>38</v>
      </c>
      <c r="P11" s="88">
        <v>2</v>
      </c>
      <c r="Q11" s="88">
        <v>12</v>
      </c>
      <c r="R11" s="88">
        <f>S11+T11</f>
        <v>1</v>
      </c>
      <c r="S11" s="88">
        <v>1</v>
      </c>
      <c r="T11" s="91">
        <v>0</v>
      </c>
      <c r="U11" s="88">
        <v>1</v>
      </c>
      <c r="V11" s="88">
        <f>W11+X11</f>
        <v>560</v>
      </c>
      <c r="W11" s="88">
        <v>487</v>
      </c>
      <c r="X11" s="88">
        <v>73</v>
      </c>
      <c r="Y11" s="88">
        <v>218</v>
      </c>
      <c r="Z11" s="88">
        <f>AA11+AB11</f>
        <v>2005</v>
      </c>
      <c r="AA11" s="88">
        <v>1111</v>
      </c>
      <c r="AB11" s="88">
        <v>894</v>
      </c>
      <c r="AC11" s="88">
        <v>1394</v>
      </c>
      <c r="AD11" s="88">
        <f>AE11+AF11</f>
        <v>96</v>
      </c>
      <c r="AE11" s="88">
        <v>77</v>
      </c>
      <c r="AF11" s="88">
        <v>19</v>
      </c>
      <c r="AG11" s="88">
        <v>31</v>
      </c>
      <c r="AH11" s="42" t="s">
        <v>118</v>
      </c>
    </row>
    <row r="12" spans="1:34" ht="15" customHeight="1">
      <c r="A12" s="38"/>
      <c r="B12" s="87"/>
      <c r="C12" s="90"/>
      <c r="D12" s="90"/>
      <c r="E12" s="90"/>
      <c r="F12" s="87"/>
      <c r="G12" s="90"/>
      <c r="H12" s="90"/>
      <c r="I12" s="90"/>
      <c r="J12" s="88"/>
      <c r="K12" s="90"/>
      <c r="L12" s="90"/>
      <c r="M12" s="90"/>
      <c r="N12" s="88"/>
      <c r="O12" s="90"/>
      <c r="P12" s="90"/>
      <c r="Q12" s="90"/>
      <c r="R12" s="88"/>
      <c r="S12" s="90"/>
      <c r="T12" s="90"/>
      <c r="U12" s="90"/>
      <c r="V12" s="88"/>
      <c r="W12" s="90"/>
      <c r="X12" s="90"/>
      <c r="Y12" s="90"/>
      <c r="Z12" s="88"/>
      <c r="AA12" s="90"/>
      <c r="AB12" s="90"/>
      <c r="AC12" s="90"/>
      <c r="AD12" s="88"/>
      <c r="AE12" s="90"/>
      <c r="AF12" s="90"/>
      <c r="AG12" s="90"/>
      <c r="AH12" s="41"/>
    </row>
    <row r="13" spans="1:34" ht="15" customHeight="1">
      <c r="A13" s="23" t="s">
        <v>119</v>
      </c>
      <c r="B13" s="87">
        <f>C13+D13</f>
        <v>8546</v>
      </c>
      <c r="C13" s="88">
        <v>4117</v>
      </c>
      <c r="D13" s="88">
        <v>4429</v>
      </c>
      <c r="E13" s="88">
        <v>3589</v>
      </c>
      <c r="F13" s="87">
        <f>G13+H13</f>
        <v>330</v>
      </c>
      <c r="G13" s="88">
        <v>279</v>
      </c>
      <c r="H13" s="88">
        <v>51</v>
      </c>
      <c r="I13" s="88">
        <v>8</v>
      </c>
      <c r="J13" s="88">
        <f>K13+L13</f>
        <v>8</v>
      </c>
      <c r="K13" s="88">
        <v>7</v>
      </c>
      <c r="L13" s="88">
        <v>1</v>
      </c>
      <c r="M13" s="91">
        <v>0</v>
      </c>
      <c r="N13" s="88">
        <f>O13+P13</f>
        <v>28</v>
      </c>
      <c r="O13" s="88">
        <v>27</v>
      </c>
      <c r="P13" s="88">
        <v>1</v>
      </c>
      <c r="Q13" s="88">
        <v>5</v>
      </c>
      <c r="R13" s="88">
        <f>S13+T13</f>
        <v>3</v>
      </c>
      <c r="S13" s="88">
        <v>1</v>
      </c>
      <c r="T13" s="88">
        <v>2</v>
      </c>
      <c r="U13" s="88">
        <v>1</v>
      </c>
      <c r="V13" s="88">
        <f>W13+X13</f>
        <v>536</v>
      </c>
      <c r="W13" s="88">
        <v>452</v>
      </c>
      <c r="X13" s="88">
        <v>84</v>
      </c>
      <c r="Y13" s="88">
        <v>238</v>
      </c>
      <c r="Z13" s="88">
        <f>AA13+AB13</f>
        <v>2379</v>
      </c>
      <c r="AA13" s="88">
        <v>1300</v>
      </c>
      <c r="AB13" s="88">
        <v>1079</v>
      </c>
      <c r="AC13" s="88">
        <v>1562</v>
      </c>
      <c r="AD13" s="88">
        <f>AE13+AF13</f>
        <v>79</v>
      </c>
      <c r="AE13" s="88">
        <v>62</v>
      </c>
      <c r="AF13" s="88">
        <v>17</v>
      </c>
      <c r="AG13" s="88">
        <v>22</v>
      </c>
      <c r="AH13" s="42" t="s">
        <v>119</v>
      </c>
    </row>
    <row r="14" spans="1:34" ht="35.25" customHeight="1">
      <c r="A14" s="23"/>
      <c r="B14" s="87"/>
      <c r="C14" s="88"/>
      <c r="D14" s="88"/>
      <c r="E14" s="88"/>
      <c r="F14" s="87"/>
      <c r="G14" s="88"/>
      <c r="H14" s="88"/>
      <c r="I14" s="88"/>
      <c r="J14" s="88"/>
      <c r="K14" s="88"/>
      <c r="L14" s="88"/>
      <c r="M14" s="91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42"/>
    </row>
    <row r="15" spans="1:34" ht="15" customHeight="1">
      <c r="A15" s="23" t="s">
        <v>120</v>
      </c>
      <c r="B15" s="87">
        <f>C15+D15</f>
        <v>8758</v>
      </c>
      <c r="C15" s="88">
        <v>4147</v>
      </c>
      <c r="D15" s="88">
        <v>4611</v>
      </c>
      <c r="E15" s="88">
        <v>3766</v>
      </c>
      <c r="F15" s="87">
        <f>G15+H15</f>
        <v>300</v>
      </c>
      <c r="G15" s="88">
        <v>253</v>
      </c>
      <c r="H15" s="88">
        <v>47</v>
      </c>
      <c r="I15" s="88">
        <v>12</v>
      </c>
      <c r="J15" s="88">
        <f>K15+L15</f>
        <v>5</v>
      </c>
      <c r="K15" s="88">
        <v>5</v>
      </c>
      <c r="L15" s="91">
        <v>0</v>
      </c>
      <c r="M15" s="91">
        <v>0</v>
      </c>
      <c r="N15" s="88">
        <f>O15+P15</f>
        <v>27</v>
      </c>
      <c r="O15" s="88">
        <v>26</v>
      </c>
      <c r="P15" s="88">
        <v>1</v>
      </c>
      <c r="Q15" s="88">
        <v>7</v>
      </c>
      <c r="R15" s="88">
        <f>S15+T15</f>
        <v>1</v>
      </c>
      <c r="S15" s="88">
        <v>1</v>
      </c>
      <c r="T15" s="91">
        <v>0</v>
      </c>
      <c r="U15" s="88">
        <v>1</v>
      </c>
      <c r="V15" s="88">
        <f>W15+X15</f>
        <v>447</v>
      </c>
      <c r="W15" s="88">
        <v>377</v>
      </c>
      <c r="X15" s="88">
        <v>70</v>
      </c>
      <c r="Y15" s="88">
        <v>215</v>
      </c>
      <c r="Z15" s="88">
        <f>AA15+AB15</f>
        <v>2707</v>
      </c>
      <c r="AA15" s="88">
        <v>1489</v>
      </c>
      <c r="AB15" s="88">
        <v>1218</v>
      </c>
      <c r="AC15" s="88">
        <v>1689</v>
      </c>
      <c r="AD15" s="88">
        <f>AE15+AF15</f>
        <v>109</v>
      </c>
      <c r="AE15" s="88">
        <v>99</v>
      </c>
      <c r="AF15" s="88">
        <v>10</v>
      </c>
      <c r="AG15" s="88">
        <v>26</v>
      </c>
      <c r="AH15" s="42" t="s">
        <v>120</v>
      </c>
    </row>
    <row r="16" spans="1:34" ht="15" customHeight="1">
      <c r="A16" s="23"/>
      <c r="B16" s="87"/>
      <c r="C16" s="88"/>
      <c r="D16" s="88"/>
      <c r="E16" s="88"/>
      <c r="F16" s="87"/>
      <c r="G16" s="88"/>
      <c r="H16" s="88"/>
      <c r="I16" s="88"/>
      <c r="J16" s="88"/>
      <c r="K16" s="88"/>
      <c r="L16" s="91"/>
      <c r="M16" s="91"/>
      <c r="N16" s="88"/>
      <c r="O16" s="88"/>
      <c r="P16" s="88"/>
      <c r="Q16" s="88"/>
      <c r="R16" s="88"/>
      <c r="S16" s="88"/>
      <c r="T16" s="91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42"/>
    </row>
    <row r="17" spans="1:34" ht="15" customHeight="1">
      <c r="A17" s="23" t="s">
        <v>121</v>
      </c>
      <c r="B17" s="87">
        <f>C17+D17</f>
        <v>8564</v>
      </c>
      <c r="C17" s="88">
        <v>4131</v>
      </c>
      <c r="D17" s="88">
        <v>4433</v>
      </c>
      <c r="E17" s="88">
        <v>4088</v>
      </c>
      <c r="F17" s="87">
        <f>G17+H17</f>
        <v>242</v>
      </c>
      <c r="G17" s="88">
        <v>200</v>
      </c>
      <c r="H17" s="88">
        <v>42</v>
      </c>
      <c r="I17" s="88">
        <v>7</v>
      </c>
      <c r="J17" s="88">
        <f>K17+L17</f>
        <v>9</v>
      </c>
      <c r="K17" s="88">
        <v>8</v>
      </c>
      <c r="L17" s="88">
        <v>1</v>
      </c>
      <c r="M17" s="91">
        <v>0</v>
      </c>
      <c r="N17" s="88">
        <f>O17+P17</f>
        <v>22</v>
      </c>
      <c r="O17" s="88">
        <v>22</v>
      </c>
      <c r="P17" s="91">
        <v>0</v>
      </c>
      <c r="Q17" s="88">
        <v>3</v>
      </c>
      <c r="R17" s="88">
        <f>S17+T17</f>
        <v>0</v>
      </c>
      <c r="S17" s="91">
        <v>0</v>
      </c>
      <c r="T17" s="91">
        <v>0</v>
      </c>
      <c r="U17" s="91">
        <v>0</v>
      </c>
      <c r="V17" s="88">
        <f>W17+X17</f>
        <v>439</v>
      </c>
      <c r="W17" s="88">
        <v>394</v>
      </c>
      <c r="X17" s="88">
        <v>45</v>
      </c>
      <c r="Y17" s="88">
        <v>238</v>
      </c>
      <c r="Z17" s="88">
        <f>AA17+AB17</f>
        <v>2532</v>
      </c>
      <c r="AA17" s="88">
        <v>1322</v>
      </c>
      <c r="AB17" s="88">
        <v>1210</v>
      </c>
      <c r="AC17" s="88">
        <v>1710</v>
      </c>
      <c r="AD17" s="88">
        <f>AE17+AF17</f>
        <v>157</v>
      </c>
      <c r="AE17" s="88">
        <v>131</v>
      </c>
      <c r="AF17" s="88">
        <v>26</v>
      </c>
      <c r="AG17" s="88">
        <v>60</v>
      </c>
      <c r="AH17" s="42" t="s">
        <v>121</v>
      </c>
    </row>
    <row r="18" spans="1:34" ht="15" customHeight="1">
      <c r="A18" s="23"/>
      <c r="B18" s="87"/>
      <c r="C18" s="88"/>
      <c r="D18" s="88"/>
      <c r="E18" s="88"/>
      <c r="F18" s="87"/>
      <c r="G18" s="88"/>
      <c r="H18" s="88"/>
      <c r="I18" s="88"/>
      <c r="J18" s="88"/>
      <c r="K18" s="88"/>
      <c r="L18" s="88"/>
      <c r="M18" s="91"/>
      <c r="N18" s="88"/>
      <c r="O18" s="88"/>
      <c r="P18" s="91"/>
      <c r="Q18" s="88"/>
      <c r="R18" s="88"/>
      <c r="S18" s="91"/>
      <c r="T18" s="91"/>
      <c r="U18" s="91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42"/>
    </row>
    <row r="19" spans="1:34" ht="15" customHeight="1">
      <c r="A19" s="23" t="s">
        <v>122</v>
      </c>
      <c r="B19" s="87">
        <f>C19+D19</f>
        <v>7853</v>
      </c>
      <c r="C19" s="88">
        <v>3738</v>
      </c>
      <c r="D19" s="88">
        <v>4115</v>
      </c>
      <c r="E19" s="88">
        <v>3600</v>
      </c>
      <c r="F19" s="87">
        <f>G19+H19</f>
        <v>220</v>
      </c>
      <c r="G19" s="88">
        <v>167</v>
      </c>
      <c r="H19" s="88">
        <v>53</v>
      </c>
      <c r="I19" s="88">
        <v>7</v>
      </c>
      <c r="J19" s="88">
        <f>K19+L19</f>
        <v>4</v>
      </c>
      <c r="K19" s="88">
        <v>3</v>
      </c>
      <c r="L19" s="88">
        <v>1</v>
      </c>
      <c r="M19" s="91">
        <v>0</v>
      </c>
      <c r="N19" s="88">
        <f>O19+P19</f>
        <v>39</v>
      </c>
      <c r="O19" s="88">
        <v>36</v>
      </c>
      <c r="P19" s="88">
        <v>3</v>
      </c>
      <c r="Q19" s="88">
        <v>12</v>
      </c>
      <c r="R19" s="88">
        <f>S19+T19</f>
        <v>2</v>
      </c>
      <c r="S19" s="88">
        <v>2</v>
      </c>
      <c r="T19" s="91">
        <v>0</v>
      </c>
      <c r="U19" s="88">
        <v>2</v>
      </c>
      <c r="V19" s="88">
        <f>W19+X19</f>
        <v>360</v>
      </c>
      <c r="W19" s="88">
        <v>308</v>
      </c>
      <c r="X19" s="88">
        <v>52</v>
      </c>
      <c r="Y19" s="88">
        <v>168</v>
      </c>
      <c r="Z19" s="88">
        <f>AA19+AB19</f>
        <v>2613</v>
      </c>
      <c r="AA19" s="88">
        <v>1407</v>
      </c>
      <c r="AB19" s="88">
        <v>1206</v>
      </c>
      <c r="AC19" s="88">
        <v>1623</v>
      </c>
      <c r="AD19" s="88">
        <f>AE19+AF19</f>
        <v>83</v>
      </c>
      <c r="AE19" s="88">
        <v>64</v>
      </c>
      <c r="AF19" s="88">
        <v>19</v>
      </c>
      <c r="AG19" s="88">
        <v>19</v>
      </c>
      <c r="AH19" s="42" t="s">
        <v>122</v>
      </c>
    </row>
    <row r="20" spans="1:34" ht="15" customHeight="1">
      <c r="A20" s="23"/>
      <c r="B20" s="87"/>
      <c r="C20" s="88"/>
      <c r="D20" s="88"/>
      <c r="E20" s="88"/>
      <c r="F20" s="87"/>
      <c r="G20" s="88"/>
      <c r="H20" s="88"/>
      <c r="I20" s="88"/>
      <c r="J20" s="88"/>
      <c r="K20" s="88"/>
      <c r="L20" s="88"/>
      <c r="M20" s="91"/>
      <c r="N20" s="88"/>
      <c r="O20" s="88"/>
      <c r="P20" s="88"/>
      <c r="Q20" s="88"/>
      <c r="R20" s="88"/>
      <c r="S20" s="88"/>
      <c r="T20" s="91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42"/>
    </row>
    <row r="21" spans="1:34" ht="15" customHeight="1">
      <c r="A21" s="23" t="s">
        <v>123</v>
      </c>
      <c r="B21" s="87">
        <f>C21+D21</f>
        <v>7315</v>
      </c>
      <c r="C21" s="88">
        <v>3527</v>
      </c>
      <c r="D21" s="88">
        <v>3788</v>
      </c>
      <c r="E21" s="88">
        <v>3357</v>
      </c>
      <c r="F21" s="87">
        <f>G21+H21</f>
        <v>164</v>
      </c>
      <c r="G21" s="88">
        <v>132</v>
      </c>
      <c r="H21" s="88">
        <v>32</v>
      </c>
      <c r="I21" s="88">
        <v>13</v>
      </c>
      <c r="J21" s="88">
        <f>K21+L21</f>
        <v>10</v>
      </c>
      <c r="K21" s="88">
        <v>9</v>
      </c>
      <c r="L21" s="88">
        <v>1</v>
      </c>
      <c r="M21" s="88">
        <v>1</v>
      </c>
      <c r="N21" s="88">
        <f>O21+P21</f>
        <v>20</v>
      </c>
      <c r="O21" s="88">
        <v>18</v>
      </c>
      <c r="P21" s="88">
        <v>2</v>
      </c>
      <c r="Q21" s="88">
        <v>8</v>
      </c>
      <c r="R21" s="88">
        <f>S21+T21</f>
        <v>1</v>
      </c>
      <c r="S21" s="91">
        <v>0</v>
      </c>
      <c r="T21" s="88">
        <v>1</v>
      </c>
      <c r="U21" s="91">
        <v>0</v>
      </c>
      <c r="V21" s="88">
        <f>W21+X21</f>
        <v>263</v>
      </c>
      <c r="W21" s="88">
        <v>225</v>
      </c>
      <c r="X21" s="88">
        <v>38</v>
      </c>
      <c r="Y21" s="88">
        <v>125</v>
      </c>
      <c r="Z21" s="88">
        <f>AA21+AB21</f>
        <v>2865</v>
      </c>
      <c r="AA21" s="88">
        <v>1588</v>
      </c>
      <c r="AB21" s="88">
        <v>1277</v>
      </c>
      <c r="AC21" s="88">
        <v>1679</v>
      </c>
      <c r="AD21" s="88">
        <f>AE21+AF21</f>
        <v>55</v>
      </c>
      <c r="AE21" s="88">
        <v>50</v>
      </c>
      <c r="AF21" s="88">
        <v>5</v>
      </c>
      <c r="AG21" s="88">
        <v>11</v>
      </c>
      <c r="AH21" s="42" t="s">
        <v>123</v>
      </c>
    </row>
    <row r="22" spans="1:34" ht="15" customHeight="1">
      <c r="A22" s="38"/>
      <c r="B22" s="87"/>
      <c r="C22" s="90"/>
      <c r="D22" s="90"/>
      <c r="E22" s="90"/>
      <c r="F22" s="87"/>
      <c r="G22" s="90"/>
      <c r="H22" s="90"/>
      <c r="I22" s="90"/>
      <c r="J22" s="88"/>
      <c r="K22" s="90"/>
      <c r="L22" s="90"/>
      <c r="M22" s="90"/>
      <c r="N22" s="88"/>
      <c r="O22" s="90"/>
      <c r="P22" s="90"/>
      <c r="Q22" s="90"/>
      <c r="R22" s="88"/>
      <c r="S22" s="90"/>
      <c r="T22" s="90"/>
      <c r="U22" s="90"/>
      <c r="V22" s="88"/>
      <c r="W22" s="90"/>
      <c r="X22" s="90"/>
      <c r="Y22" s="90"/>
      <c r="Z22" s="88"/>
      <c r="AA22" s="90"/>
      <c r="AB22" s="90"/>
      <c r="AC22" s="90"/>
      <c r="AD22" s="88"/>
      <c r="AE22" s="90"/>
      <c r="AF22" s="90"/>
      <c r="AG22" s="90"/>
      <c r="AH22" s="41"/>
    </row>
    <row r="23" spans="1:34" ht="15" customHeight="1">
      <c r="A23" s="23" t="s">
        <v>124</v>
      </c>
      <c r="B23" s="87">
        <f>C23+D23</f>
        <v>8571</v>
      </c>
      <c r="C23" s="88">
        <v>4156</v>
      </c>
      <c r="D23" s="88">
        <v>4415</v>
      </c>
      <c r="E23" s="88">
        <v>4080</v>
      </c>
      <c r="F23" s="87">
        <f>G23+H23</f>
        <v>240</v>
      </c>
      <c r="G23" s="88">
        <v>180</v>
      </c>
      <c r="H23" s="88">
        <v>60</v>
      </c>
      <c r="I23" s="88">
        <v>13</v>
      </c>
      <c r="J23" s="88">
        <f>K23+L23</f>
        <v>10</v>
      </c>
      <c r="K23" s="88">
        <v>10</v>
      </c>
      <c r="L23" s="91">
        <v>0</v>
      </c>
      <c r="M23" s="88">
        <v>8</v>
      </c>
      <c r="N23" s="88">
        <f>O23+P23</f>
        <v>19</v>
      </c>
      <c r="O23" s="88">
        <v>19</v>
      </c>
      <c r="P23" s="91">
        <v>0</v>
      </c>
      <c r="Q23" s="88">
        <v>6</v>
      </c>
      <c r="R23" s="88">
        <f>S23+T23</f>
        <v>1</v>
      </c>
      <c r="S23" s="88">
        <v>1</v>
      </c>
      <c r="T23" s="91">
        <v>0</v>
      </c>
      <c r="U23" s="91">
        <v>0</v>
      </c>
      <c r="V23" s="88">
        <f>W23+X23</f>
        <v>291</v>
      </c>
      <c r="W23" s="88">
        <v>250</v>
      </c>
      <c r="X23" s="88">
        <v>41</v>
      </c>
      <c r="Y23" s="88">
        <v>169</v>
      </c>
      <c r="Z23" s="88">
        <f>AA23+AB23</f>
        <v>3069</v>
      </c>
      <c r="AA23" s="88">
        <v>1703</v>
      </c>
      <c r="AB23" s="88">
        <v>1366</v>
      </c>
      <c r="AC23" s="88">
        <v>2014</v>
      </c>
      <c r="AD23" s="88">
        <f>AE23+AF23</f>
        <v>78</v>
      </c>
      <c r="AE23" s="88">
        <v>59</v>
      </c>
      <c r="AF23" s="88">
        <v>19</v>
      </c>
      <c r="AG23" s="88">
        <v>19</v>
      </c>
      <c r="AH23" s="42" t="s">
        <v>124</v>
      </c>
    </row>
    <row r="24" spans="1:34" ht="35.25" customHeight="1">
      <c r="A24" s="23"/>
      <c r="B24" s="87"/>
      <c r="C24" s="88"/>
      <c r="D24" s="88"/>
      <c r="E24" s="88"/>
      <c r="F24" s="87"/>
      <c r="G24" s="88"/>
      <c r="H24" s="88"/>
      <c r="I24" s="88"/>
      <c r="J24" s="88"/>
      <c r="K24" s="88"/>
      <c r="L24" s="91"/>
      <c r="M24" s="88"/>
      <c r="N24" s="88"/>
      <c r="O24" s="88"/>
      <c r="P24" s="91"/>
      <c r="Q24" s="88"/>
      <c r="R24" s="88"/>
      <c r="S24" s="88"/>
      <c r="T24" s="91"/>
      <c r="U24" s="91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42"/>
    </row>
    <row r="25" spans="1:34" ht="15" customHeight="1">
      <c r="A25" s="23" t="s">
        <v>125</v>
      </c>
      <c r="B25" s="87">
        <f>C25+D25</f>
        <v>7766</v>
      </c>
      <c r="C25" s="88">
        <v>3626</v>
      </c>
      <c r="D25" s="88">
        <v>4140</v>
      </c>
      <c r="E25" s="88">
        <v>3492</v>
      </c>
      <c r="F25" s="87">
        <f>G25+H25</f>
        <v>180</v>
      </c>
      <c r="G25" s="88">
        <v>134</v>
      </c>
      <c r="H25" s="88">
        <v>46</v>
      </c>
      <c r="I25" s="88">
        <v>4</v>
      </c>
      <c r="J25" s="88">
        <f>K25+L25</f>
        <v>11</v>
      </c>
      <c r="K25" s="88">
        <v>10</v>
      </c>
      <c r="L25" s="88">
        <v>1</v>
      </c>
      <c r="M25" s="88">
        <v>1</v>
      </c>
      <c r="N25" s="88">
        <f>O25+P25</f>
        <v>25</v>
      </c>
      <c r="O25" s="88">
        <v>23</v>
      </c>
      <c r="P25" s="88">
        <v>2</v>
      </c>
      <c r="Q25" s="88">
        <v>9</v>
      </c>
      <c r="R25" s="88">
        <f>S25+T25</f>
        <v>2</v>
      </c>
      <c r="S25" s="88">
        <v>1</v>
      </c>
      <c r="T25" s="88">
        <v>1</v>
      </c>
      <c r="U25" s="88">
        <v>1</v>
      </c>
      <c r="V25" s="88">
        <f>W25+X25</f>
        <v>325</v>
      </c>
      <c r="W25" s="88">
        <v>287</v>
      </c>
      <c r="X25" s="88">
        <v>38</v>
      </c>
      <c r="Y25" s="88">
        <v>165</v>
      </c>
      <c r="Z25" s="88">
        <f>AA25+AB25</f>
        <v>2367</v>
      </c>
      <c r="AA25" s="88">
        <v>1257</v>
      </c>
      <c r="AB25" s="88">
        <v>1110</v>
      </c>
      <c r="AC25" s="88">
        <v>1420</v>
      </c>
      <c r="AD25" s="88">
        <f>AE25+AF25</f>
        <v>63</v>
      </c>
      <c r="AE25" s="88">
        <v>51</v>
      </c>
      <c r="AF25" s="88">
        <v>12</v>
      </c>
      <c r="AG25" s="88">
        <v>18</v>
      </c>
      <c r="AH25" s="42" t="s">
        <v>125</v>
      </c>
    </row>
    <row r="26" spans="1:34" ht="15" customHeight="1">
      <c r="A26" s="23"/>
      <c r="B26" s="87"/>
      <c r="C26" s="88"/>
      <c r="D26" s="88"/>
      <c r="E26" s="88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42"/>
    </row>
    <row r="27" spans="1:34" ht="15" customHeight="1">
      <c r="A27" s="23" t="s">
        <v>126</v>
      </c>
      <c r="B27" s="87">
        <f>C27+D27</f>
        <v>7725</v>
      </c>
      <c r="C27" s="88">
        <v>3677</v>
      </c>
      <c r="D27" s="88">
        <v>4048</v>
      </c>
      <c r="E27" s="88">
        <v>3512</v>
      </c>
      <c r="F27" s="87">
        <f>G27+H27</f>
        <v>137</v>
      </c>
      <c r="G27" s="88">
        <v>112</v>
      </c>
      <c r="H27" s="88">
        <v>25</v>
      </c>
      <c r="I27" s="88">
        <v>7</v>
      </c>
      <c r="J27" s="88">
        <f>K27+L27</f>
        <v>10</v>
      </c>
      <c r="K27" s="88">
        <v>5</v>
      </c>
      <c r="L27" s="88">
        <v>5</v>
      </c>
      <c r="M27" s="91">
        <v>0</v>
      </c>
      <c r="N27" s="88">
        <f>O27+P27</f>
        <v>11</v>
      </c>
      <c r="O27" s="88">
        <v>10</v>
      </c>
      <c r="P27" s="88">
        <v>1</v>
      </c>
      <c r="Q27" s="88">
        <v>5</v>
      </c>
      <c r="R27" s="88">
        <f>S27+T27</f>
        <v>0</v>
      </c>
      <c r="S27" s="91">
        <v>0</v>
      </c>
      <c r="T27" s="91">
        <v>0</v>
      </c>
      <c r="U27" s="91">
        <v>0</v>
      </c>
      <c r="V27" s="88">
        <f>W27+X27</f>
        <v>326</v>
      </c>
      <c r="W27" s="88">
        <v>289</v>
      </c>
      <c r="X27" s="88">
        <v>37</v>
      </c>
      <c r="Y27" s="88">
        <v>176</v>
      </c>
      <c r="Z27" s="88">
        <f>AA27+AB27</f>
        <v>2424</v>
      </c>
      <c r="AA27" s="88">
        <v>1252</v>
      </c>
      <c r="AB27" s="88">
        <v>1172</v>
      </c>
      <c r="AC27" s="88">
        <v>1411</v>
      </c>
      <c r="AD27" s="88">
        <f>AE27+AF27</f>
        <v>68</v>
      </c>
      <c r="AE27" s="88">
        <v>52</v>
      </c>
      <c r="AF27" s="88">
        <v>16</v>
      </c>
      <c r="AG27" s="88">
        <v>17</v>
      </c>
      <c r="AH27" s="42" t="s">
        <v>126</v>
      </c>
    </row>
    <row r="28" spans="1:34" ht="15" customHeight="1">
      <c r="A28" s="23"/>
      <c r="B28" s="87"/>
      <c r="C28" s="88"/>
      <c r="D28" s="88"/>
      <c r="E28" s="88"/>
      <c r="F28" s="87"/>
      <c r="G28" s="88"/>
      <c r="H28" s="88"/>
      <c r="I28" s="88"/>
      <c r="J28" s="88"/>
      <c r="K28" s="88"/>
      <c r="L28" s="88"/>
      <c r="M28" s="91"/>
      <c r="N28" s="88"/>
      <c r="O28" s="88"/>
      <c r="P28" s="88"/>
      <c r="Q28" s="88"/>
      <c r="R28" s="88"/>
      <c r="S28" s="91"/>
      <c r="T28" s="91"/>
      <c r="U28" s="91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42"/>
    </row>
    <row r="29" spans="1:34" ht="15" customHeight="1">
      <c r="A29" s="6" t="s">
        <v>46</v>
      </c>
      <c r="B29" s="87">
        <f>C29+D29</f>
        <v>7935</v>
      </c>
      <c r="C29" s="88">
        <v>3930</v>
      </c>
      <c r="D29" s="88">
        <v>4005</v>
      </c>
      <c r="E29" s="88">
        <v>3742</v>
      </c>
      <c r="F29" s="87">
        <f>G29+H29</f>
        <v>126</v>
      </c>
      <c r="G29" s="88">
        <v>103</v>
      </c>
      <c r="H29" s="88">
        <v>23</v>
      </c>
      <c r="I29" s="88">
        <v>9</v>
      </c>
      <c r="J29" s="88">
        <f>K29+L29</f>
        <v>12</v>
      </c>
      <c r="K29" s="88">
        <v>7</v>
      </c>
      <c r="L29" s="88">
        <v>5</v>
      </c>
      <c r="M29" s="88">
        <v>1</v>
      </c>
      <c r="N29" s="88">
        <f>O29+P29</f>
        <v>15</v>
      </c>
      <c r="O29" s="88">
        <v>15</v>
      </c>
      <c r="P29" s="91">
        <v>0</v>
      </c>
      <c r="Q29" s="88">
        <v>2</v>
      </c>
      <c r="R29" s="88">
        <f>S29+T29</f>
        <v>1</v>
      </c>
      <c r="S29" s="88">
        <v>1</v>
      </c>
      <c r="T29" s="91">
        <v>0</v>
      </c>
      <c r="U29" s="88">
        <v>1</v>
      </c>
      <c r="V29" s="88">
        <f>W29+X29</f>
        <v>382</v>
      </c>
      <c r="W29" s="88">
        <v>349</v>
      </c>
      <c r="X29" s="88">
        <v>33</v>
      </c>
      <c r="Y29" s="88">
        <v>217</v>
      </c>
      <c r="Z29" s="88">
        <f>AA29+AB29</f>
        <v>2780</v>
      </c>
      <c r="AA29" s="88">
        <v>1547</v>
      </c>
      <c r="AB29" s="88">
        <v>1233</v>
      </c>
      <c r="AC29" s="88">
        <v>1690</v>
      </c>
      <c r="AD29" s="88">
        <f>AE29+AF29</f>
        <v>77</v>
      </c>
      <c r="AE29" s="88">
        <v>66</v>
      </c>
      <c r="AF29" s="88">
        <v>11</v>
      </c>
      <c r="AG29" s="88">
        <v>12</v>
      </c>
      <c r="AH29" s="54" t="s">
        <v>46</v>
      </c>
    </row>
    <row r="30" spans="1:34" ht="15" customHeight="1">
      <c r="A30" s="6"/>
      <c r="B30" s="87"/>
      <c r="C30" s="88"/>
      <c r="D30" s="88"/>
      <c r="E30" s="88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91"/>
      <c r="Q30" s="88"/>
      <c r="R30" s="88"/>
      <c r="S30" s="88"/>
      <c r="T30" s="91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54"/>
    </row>
    <row r="31" spans="1:34" ht="15" customHeight="1">
      <c r="A31" s="23" t="s">
        <v>127</v>
      </c>
      <c r="B31" s="87">
        <f>C31+D31</f>
        <v>8166</v>
      </c>
      <c r="C31" s="88">
        <v>4006</v>
      </c>
      <c r="D31" s="88">
        <v>4160</v>
      </c>
      <c r="E31" s="88">
        <v>3928</v>
      </c>
      <c r="F31" s="87">
        <f>G31+H31</f>
        <v>109</v>
      </c>
      <c r="G31" s="88">
        <v>77</v>
      </c>
      <c r="H31" s="88">
        <v>32</v>
      </c>
      <c r="I31" s="88">
        <v>8</v>
      </c>
      <c r="J31" s="88">
        <f>K31+L31</f>
        <v>7</v>
      </c>
      <c r="K31" s="88">
        <v>1</v>
      </c>
      <c r="L31" s="88">
        <v>6</v>
      </c>
      <c r="M31" s="88">
        <v>1</v>
      </c>
      <c r="N31" s="88">
        <f>O31+P31</f>
        <v>26</v>
      </c>
      <c r="O31" s="88">
        <v>26</v>
      </c>
      <c r="P31" s="91">
        <v>0</v>
      </c>
      <c r="Q31" s="88">
        <v>10</v>
      </c>
      <c r="R31" s="88">
        <f>S31+T31</f>
        <v>6</v>
      </c>
      <c r="S31" s="88">
        <v>6</v>
      </c>
      <c r="T31" s="91">
        <v>0</v>
      </c>
      <c r="U31" s="88">
        <v>6</v>
      </c>
      <c r="V31" s="88">
        <f>W31+X31</f>
        <v>353</v>
      </c>
      <c r="W31" s="88">
        <v>310</v>
      </c>
      <c r="X31" s="88">
        <v>43</v>
      </c>
      <c r="Y31" s="88">
        <v>203</v>
      </c>
      <c r="Z31" s="88">
        <f>AA31+AB31</f>
        <v>2783</v>
      </c>
      <c r="AA31" s="88">
        <v>1671</v>
      </c>
      <c r="AB31" s="88">
        <v>1112</v>
      </c>
      <c r="AC31" s="88">
        <v>1740</v>
      </c>
      <c r="AD31" s="88">
        <f>AE31+AF31</f>
        <v>117</v>
      </c>
      <c r="AE31" s="88">
        <v>97</v>
      </c>
      <c r="AF31" s="88">
        <v>20</v>
      </c>
      <c r="AG31" s="88">
        <v>40</v>
      </c>
      <c r="AH31" s="42" t="s">
        <v>127</v>
      </c>
    </row>
    <row r="32" spans="1:34" ht="15" customHeight="1">
      <c r="A32" s="38"/>
      <c r="B32" s="87"/>
      <c r="C32" s="90"/>
      <c r="D32" s="90"/>
      <c r="E32" s="90"/>
      <c r="F32" s="87"/>
      <c r="G32" s="90"/>
      <c r="H32" s="90"/>
      <c r="I32" s="90"/>
      <c r="J32" s="88"/>
      <c r="K32" s="90"/>
      <c r="L32" s="90"/>
      <c r="M32" s="90"/>
      <c r="N32" s="88"/>
      <c r="O32" s="90"/>
      <c r="P32" s="90"/>
      <c r="Q32" s="90"/>
      <c r="R32" s="88"/>
      <c r="S32" s="90"/>
      <c r="T32" s="90"/>
      <c r="U32" s="90"/>
      <c r="V32" s="88"/>
      <c r="W32" s="90"/>
      <c r="X32" s="90"/>
      <c r="Y32" s="90"/>
      <c r="Z32" s="88"/>
      <c r="AA32" s="90"/>
      <c r="AB32" s="90"/>
      <c r="AC32" s="90"/>
      <c r="AD32" s="88"/>
      <c r="AE32" s="90"/>
      <c r="AF32" s="90"/>
      <c r="AG32" s="90"/>
      <c r="AH32" s="41"/>
    </row>
    <row r="33" spans="1:34" ht="15" customHeight="1">
      <c r="A33" s="23" t="s">
        <v>128</v>
      </c>
      <c r="B33" s="87">
        <f>C33+D33</f>
        <v>8456</v>
      </c>
      <c r="C33" s="88">
        <v>4239</v>
      </c>
      <c r="D33" s="88">
        <v>4217</v>
      </c>
      <c r="E33" s="88">
        <v>3822</v>
      </c>
      <c r="F33" s="87">
        <f>G33+H33</f>
        <v>68</v>
      </c>
      <c r="G33" s="88">
        <v>56</v>
      </c>
      <c r="H33" s="88">
        <v>12</v>
      </c>
      <c r="I33" s="88">
        <v>2</v>
      </c>
      <c r="J33" s="88">
        <f>K33+L33</f>
        <v>6</v>
      </c>
      <c r="K33" s="88">
        <v>6</v>
      </c>
      <c r="L33" s="91">
        <v>0</v>
      </c>
      <c r="M33" s="88">
        <v>1</v>
      </c>
      <c r="N33" s="88">
        <f>O33+P33</f>
        <v>18</v>
      </c>
      <c r="O33" s="88">
        <v>18</v>
      </c>
      <c r="P33" s="91">
        <v>0</v>
      </c>
      <c r="Q33" s="88">
        <v>4</v>
      </c>
      <c r="R33" s="88">
        <f>S33+T33</f>
        <v>1</v>
      </c>
      <c r="S33" s="91">
        <v>0</v>
      </c>
      <c r="T33" s="88">
        <v>1</v>
      </c>
      <c r="U33" s="91">
        <v>0</v>
      </c>
      <c r="V33" s="88">
        <f>W33+X33</f>
        <v>414</v>
      </c>
      <c r="W33" s="88">
        <v>371</v>
      </c>
      <c r="X33" s="88">
        <v>43</v>
      </c>
      <c r="Y33" s="88">
        <v>220</v>
      </c>
      <c r="Z33" s="88">
        <f>AA33+AB33</f>
        <v>3042</v>
      </c>
      <c r="AA33" s="88">
        <v>1847</v>
      </c>
      <c r="AB33" s="88">
        <v>1195</v>
      </c>
      <c r="AC33" s="88">
        <v>1673</v>
      </c>
      <c r="AD33" s="88">
        <f>AE33+AF33</f>
        <v>67</v>
      </c>
      <c r="AE33" s="88">
        <v>58</v>
      </c>
      <c r="AF33" s="88">
        <v>9</v>
      </c>
      <c r="AG33" s="88">
        <v>26</v>
      </c>
      <c r="AH33" s="42" t="s">
        <v>128</v>
      </c>
    </row>
    <row r="34" spans="1:34" ht="35.25" customHeight="1">
      <c r="A34" s="23"/>
      <c r="B34" s="87"/>
      <c r="C34" s="88"/>
      <c r="D34" s="88"/>
      <c r="E34" s="88"/>
      <c r="F34" s="87"/>
      <c r="G34" s="88"/>
      <c r="H34" s="88"/>
      <c r="I34" s="88"/>
      <c r="J34" s="88"/>
      <c r="K34" s="88"/>
      <c r="L34" s="91"/>
      <c r="M34" s="88"/>
      <c r="N34" s="88"/>
      <c r="O34" s="88"/>
      <c r="P34" s="91"/>
      <c r="Q34" s="88"/>
      <c r="R34" s="88"/>
      <c r="S34" s="91"/>
      <c r="T34" s="88"/>
      <c r="U34" s="91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42"/>
    </row>
    <row r="35" spans="1:34" ht="15" customHeight="1">
      <c r="A35" s="23" t="s">
        <v>129</v>
      </c>
      <c r="B35" s="87">
        <f>C35+D35</f>
        <v>8292</v>
      </c>
      <c r="C35" s="88">
        <v>4209</v>
      </c>
      <c r="D35" s="88">
        <v>4083</v>
      </c>
      <c r="E35" s="88">
        <v>3840</v>
      </c>
      <c r="F35" s="87">
        <f>G35+H35</f>
        <v>47</v>
      </c>
      <c r="G35" s="88">
        <v>41</v>
      </c>
      <c r="H35" s="88">
        <v>6</v>
      </c>
      <c r="I35" s="88">
        <v>4</v>
      </c>
      <c r="J35" s="88">
        <f>K35+L35</f>
        <v>5</v>
      </c>
      <c r="K35" s="88">
        <v>2</v>
      </c>
      <c r="L35" s="88">
        <v>3</v>
      </c>
      <c r="M35" s="88">
        <v>1</v>
      </c>
      <c r="N35" s="88">
        <f>O35+P35</f>
        <v>8</v>
      </c>
      <c r="O35" s="88">
        <v>8</v>
      </c>
      <c r="P35" s="91">
        <v>0</v>
      </c>
      <c r="Q35" s="91">
        <v>0</v>
      </c>
      <c r="R35" s="88">
        <f>S35+T35</f>
        <v>2</v>
      </c>
      <c r="S35" s="88">
        <v>2</v>
      </c>
      <c r="T35" s="91">
        <v>0</v>
      </c>
      <c r="U35" s="88">
        <v>1</v>
      </c>
      <c r="V35" s="88">
        <f>W35+X35</f>
        <v>419</v>
      </c>
      <c r="W35" s="88">
        <v>369</v>
      </c>
      <c r="X35" s="88">
        <v>50</v>
      </c>
      <c r="Y35" s="88">
        <v>248</v>
      </c>
      <c r="Z35" s="88">
        <f>AA35+AB35</f>
        <v>2958</v>
      </c>
      <c r="AA35" s="88">
        <v>1774</v>
      </c>
      <c r="AB35" s="88">
        <v>1184</v>
      </c>
      <c r="AC35" s="88">
        <v>1527</v>
      </c>
      <c r="AD35" s="88">
        <f>AE35+AF35</f>
        <v>94</v>
      </c>
      <c r="AE35" s="88">
        <v>88</v>
      </c>
      <c r="AF35" s="88">
        <v>6</v>
      </c>
      <c r="AG35" s="88">
        <v>39</v>
      </c>
      <c r="AH35" s="42" t="s">
        <v>129</v>
      </c>
    </row>
    <row r="36" spans="1:34" ht="15" customHeight="1">
      <c r="A36" s="23"/>
      <c r="B36" s="87"/>
      <c r="C36" s="88"/>
      <c r="D36" s="88"/>
      <c r="E36" s="88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91"/>
      <c r="Q36" s="91"/>
      <c r="R36" s="88"/>
      <c r="S36" s="88"/>
      <c r="T36" s="91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42"/>
    </row>
    <row r="37" spans="1:34" ht="15" customHeight="1">
      <c r="A37" s="23" t="s">
        <v>130</v>
      </c>
      <c r="B37" s="87">
        <f>C37+D37</f>
        <v>7871</v>
      </c>
      <c r="C37" s="88">
        <v>3991</v>
      </c>
      <c r="D37" s="88">
        <v>3880</v>
      </c>
      <c r="E37" s="88">
        <v>3553</v>
      </c>
      <c r="F37" s="87">
        <f>G37+H37</f>
        <v>67</v>
      </c>
      <c r="G37" s="88">
        <v>65</v>
      </c>
      <c r="H37" s="88">
        <v>2</v>
      </c>
      <c r="I37" s="88">
        <v>8</v>
      </c>
      <c r="J37" s="88">
        <f>K37+L37</f>
        <v>9</v>
      </c>
      <c r="K37" s="88">
        <v>7</v>
      </c>
      <c r="L37" s="88">
        <v>2</v>
      </c>
      <c r="M37" s="88">
        <v>2</v>
      </c>
      <c r="N37" s="88">
        <f>O37+P37</f>
        <v>15</v>
      </c>
      <c r="O37" s="88">
        <v>14</v>
      </c>
      <c r="P37" s="88">
        <v>1</v>
      </c>
      <c r="Q37" s="88">
        <v>5</v>
      </c>
      <c r="R37" s="88">
        <f>S37+T37</f>
        <v>1</v>
      </c>
      <c r="S37" s="88">
        <v>1</v>
      </c>
      <c r="T37" s="91">
        <v>0</v>
      </c>
      <c r="U37" s="88">
        <v>1</v>
      </c>
      <c r="V37" s="88">
        <f>W37+X37</f>
        <v>515</v>
      </c>
      <c r="W37" s="88">
        <v>436</v>
      </c>
      <c r="X37" s="88">
        <v>79</v>
      </c>
      <c r="Y37" s="88">
        <v>265</v>
      </c>
      <c r="Z37" s="88">
        <f>AA37+AB37</f>
        <v>2257</v>
      </c>
      <c r="AA37" s="88">
        <v>1418</v>
      </c>
      <c r="AB37" s="88">
        <v>839</v>
      </c>
      <c r="AC37" s="88">
        <v>1395</v>
      </c>
      <c r="AD37" s="88">
        <f>AE37+AF37</f>
        <v>97</v>
      </c>
      <c r="AE37" s="88">
        <v>81</v>
      </c>
      <c r="AF37" s="88">
        <v>16</v>
      </c>
      <c r="AG37" s="88">
        <v>33</v>
      </c>
      <c r="AH37" s="42" t="s">
        <v>130</v>
      </c>
    </row>
    <row r="38" spans="1:34" ht="15" customHeight="1">
      <c r="A38" s="23"/>
      <c r="B38" s="87"/>
      <c r="C38" s="88"/>
      <c r="D38" s="88"/>
      <c r="E38" s="88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91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42"/>
    </row>
    <row r="39" spans="1:34" ht="15" customHeight="1">
      <c r="A39" s="23" t="s">
        <v>131</v>
      </c>
      <c r="B39" s="87">
        <f>C39+D39</f>
        <v>7075</v>
      </c>
      <c r="C39" s="88">
        <v>3629</v>
      </c>
      <c r="D39" s="88">
        <v>3446</v>
      </c>
      <c r="E39" s="88">
        <v>2881</v>
      </c>
      <c r="F39" s="87">
        <f>G39+H39</f>
        <v>55</v>
      </c>
      <c r="G39" s="88">
        <v>54</v>
      </c>
      <c r="H39" s="88">
        <v>1</v>
      </c>
      <c r="I39" s="88">
        <v>8</v>
      </c>
      <c r="J39" s="88">
        <f>K39+L39</f>
        <v>7</v>
      </c>
      <c r="K39" s="88">
        <v>7</v>
      </c>
      <c r="L39" s="91">
        <v>0</v>
      </c>
      <c r="M39" s="88">
        <v>2</v>
      </c>
      <c r="N39" s="88">
        <f>O39+P39</f>
        <v>9</v>
      </c>
      <c r="O39" s="88">
        <v>9</v>
      </c>
      <c r="P39" s="91">
        <v>0</v>
      </c>
      <c r="Q39" s="88">
        <v>6</v>
      </c>
      <c r="R39" s="88">
        <f>S39+T39</f>
        <v>2</v>
      </c>
      <c r="S39" s="88">
        <v>2</v>
      </c>
      <c r="T39" s="91">
        <v>0</v>
      </c>
      <c r="U39" s="91">
        <v>0</v>
      </c>
      <c r="V39" s="88">
        <f>W39+X39</f>
        <v>624</v>
      </c>
      <c r="W39" s="88">
        <v>557</v>
      </c>
      <c r="X39" s="88">
        <v>67</v>
      </c>
      <c r="Y39" s="88">
        <v>262</v>
      </c>
      <c r="Z39" s="88">
        <f>AA39+AB39</f>
        <v>1881</v>
      </c>
      <c r="AA39" s="88">
        <v>1091</v>
      </c>
      <c r="AB39" s="88">
        <v>790</v>
      </c>
      <c r="AC39" s="88">
        <v>1035</v>
      </c>
      <c r="AD39" s="88">
        <f>AE39+AF39</f>
        <v>111</v>
      </c>
      <c r="AE39" s="88">
        <v>93</v>
      </c>
      <c r="AF39" s="88">
        <v>18</v>
      </c>
      <c r="AG39" s="88">
        <v>39</v>
      </c>
      <c r="AH39" s="42" t="s">
        <v>131</v>
      </c>
    </row>
    <row r="40" spans="1:34" ht="15" customHeight="1">
      <c r="A40" s="23"/>
      <c r="B40" s="87"/>
      <c r="C40" s="88"/>
      <c r="D40" s="88"/>
      <c r="E40" s="88"/>
      <c r="F40" s="87"/>
      <c r="G40" s="88"/>
      <c r="H40" s="88"/>
      <c r="I40" s="88"/>
      <c r="J40" s="88"/>
      <c r="K40" s="88"/>
      <c r="L40" s="91"/>
      <c r="M40" s="88"/>
      <c r="N40" s="88"/>
      <c r="O40" s="88"/>
      <c r="P40" s="91"/>
      <c r="Q40" s="88"/>
      <c r="R40" s="88"/>
      <c r="S40" s="88"/>
      <c r="T40" s="91"/>
      <c r="U40" s="91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42"/>
    </row>
    <row r="41" spans="1:34" ht="15" customHeight="1">
      <c r="A41" s="23" t="s">
        <v>132</v>
      </c>
      <c r="B41" s="87">
        <f>C41+D41</f>
        <v>6646</v>
      </c>
      <c r="C41" s="88">
        <v>3521</v>
      </c>
      <c r="D41" s="88">
        <v>3125</v>
      </c>
      <c r="E41" s="88">
        <v>2613</v>
      </c>
      <c r="F41" s="87">
        <f>G41+H41</f>
        <v>44</v>
      </c>
      <c r="G41" s="88">
        <v>37</v>
      </c>
      <c r="H41" s="88">
        <v>7</v>
      </c>
      <c r="I41" s="88">
        <v>3</v>
      </c>
      <c r="J41" s="88">
        <f>K41+L41</f>
        <v>15</v>
      </c>
      <c r="K41" s="88">
        <v>9</v>
      </c>
      <c r="L41" s="88">
        <v>6</v>
      </c>
      <c r="M41" s="88">
        <v>1</v>
      </c>
      <c r="N41" s="88">
        <f>O41+P41</f>
        <v>14</v>
      </c>
      <c r="O41" s="88">
        <v>13</v>
      </c>
      <c r="P41" s="88">
        <v>1</v>
      </c>
      <c r="Q41" s="88">
        <v>7</v>
      </c>
      <c r="R41" s="88">
        <f>S41+T41</f>
        <v>1</v>
      </c>
      <c r="S41" s="88">
        <v>1</v>
      </c>
      <c r="T41" s="91">
        <v>0</v>
      </c>
      <c r="U41" s="91">
        <v>0</v>
      </c>
      <c r="V41" s="88">
        <f>W41+X41</f>
        <v>729</v>
      </c>
      <c r="W41" s="88">
        <v>647</v>
      </c>
      <c r="X41" s="88">
        <v>82</v>
      </c>
      <c r="Y41" s="88">
        <v>312</v>
      </c>
      <c r="Z41" s="88">
        <f>AA41+AB41</f>
        <v>1682</v>
      </c>
      <c r="AA41" s="88">
        <v>984</v>
      </c>
      <c r="AB41" s="88">
        <v>698</v>
      </c>
      <c r="AC41" s="88">
        <v>876</v>
      </c>
      <c r="AD41" s="88">
        <f>AE41+AF41</f>
        <v>96</v>
      </c>
      <c r="AE41" s="88">
        <v>74</v>
      </c>
      <c r="AF41" s="88">
        <v>22</v>
      </c>
      <c r="AG41" s="88">
        <v>31</v>
      </c>
      <c r="AH41" s="42" t="s">
        <v>132</v>
      </c>
    </row>
    <row r="42" spans="1:34" ht="15" customHeight="1">
      <c r="A42" s="38"/>
      <c r="B42" s="87"/>
      <c r="C42" s="90"/>
      <c r="D42" s="90"/>
      <c r="E42" s="90"/>
      <c r="F42" s="87"/>
      <c r="G42" s="90"/>
      <c r="H42" s="90"/>
      <c r="I42" s="90"/>
      <c r="J42" s="88"/>
      <c r="K42" s="90"/>
      <c r="L42" s="90"/>
      <c r="M42" s="90"/>
      <c r="N42" s="88"/>
      <c r="O42" s="90"/>
      <c r="P42" s="90"/>
      <c r="Q42" s="90"/>
      <c r="R42" s="88"/>
      <c r="S42" s="90"/>
      <c r="T42" s="90"/>
      <c r="U42" s="90"/>
      <c r="V42" s="88"/>
      <c r="W42" s="90"/>
      <c r="X42" s="90"/>
      <c r="Y42" s="90"/>
      <c r="Z42" s="88"/>
      <c r="AA42" s="90"/>
      <c r="AB42" s="90"/>
      <c r="AC42" s="90"/>
      <c r="AD42" s="88"/>
      <c r="AE42" s="90"/>
      <c r="AF42" s="90"/>
      <c r="AG42" s="90"/>
      <c r="AH42" s="41"/>
    </row>
    <row r="43" spans="1:34" ht="15" customHeight="1">
      <c r="A43" s="10" t="s">
        <v>133</v>
      </c>
      <c r="B43" s="87">
        <f>C43+D43</f>
        <v>6334</v>
      </c>
      <c r="C43" s="89">
        <v>3339</v>
      </c>
      <c r="D43" s="89">
        <v>2995</v>
      </c>
      <c r="E43" s="89">
        <v>2372</v>
      </c>
      <c r="F43" s="87">
        <f>G43+H43</f>
        <v>45</v>
      </c>
      <c r="G43" s="89">
        <v>37</v>
      </c>
      <c r="H43" s="89">
        <v>8</v>
      </c>
      <c r="I43" s="89">
        <v>3</v>
      </c>
      <c r="J43" s="88">
        <f>K43+L43</f>
        <v>8</v>
      </c>
      <c r="K43" s="89">
        <v>7</v>
      </c>
      <c r="L43" s="89">
        <v>1</v>
      </c>
      <c r="M43" s="89">
        <v>1</v>
      </c>
      <c r="N43" s="88">
        <f>O43+P43</f>
        <v>15</v>
      </c>
      <c r="O43" s="89">
        <v>15</v>
      </c>
      <c r="P43" s="94">
        <v>0</v>
      </c>
      <c r="Q43" s="89">
        <v>12</v>
      </c>
      <c r="R43" s="88">
        <f>S43+T43</f>
        <v>1</v>
      </c>
      <c r="S43" s="89">
        <v>1</v>
      </c>
      <c r="T43" s="94">
        <v>0</v>
      </c>
      <c r="U43" s="89">
        <v>1</v>
      </c>
      <c r="V43" s="88">
        <f>W43+X43</f>
        <v>729</v>
      </c>
      <c r="W43" s="89">
        <v>636</v>
      </c>
      <c r="X43" s="89">
        <v>93</v>
      </c>
      <c r="Y43" s="89">
        <v>261</v>
      </c>
      <c r="Z43" s="88">
        <f>AA43+AB43</f>
        <v>1593</v>
      </c>
      <c r="AA43" s="89">
        <v>970</v>
      </c>
      <c r="AB43" s="89">
        <v>623</v>
      </c>
      <c r="AC43" s="89">
        <v>761</v>
      </c>
      <c r="AD43" s="88">
        <f>AE43+AF43</f>
        <v>63</v>
      </c>
      <c r="AE43" s="89">
        <v>47</v>
      </c>
      <c r="AF43" s="89">
        <v>16</v>
      </c>
      <c r="AG43" s="89">
        <v>14</v>
      </c>
      <c r="AH43" s="47" t="s">
        <v>133</v>
      </c>
    </row>
    <row r="44" spans="1:34" ht="35.25" customHeight="1">
      <c r="A44" s="10"/>
      <c r="B44" s="87"/>
      <c r="C44" s="89"/>
      <c r="D44" s="89"/>
      <c r="E44" s="89"/>
      <c r="F44" s="87"/>
      <c r="G44" s="89"/>
      <c r="H44" s="89"/>
      <c r="I44" s="89"/>
      <c r="J44" s="88"/>
      <c r="K44" s="89"/>
      <c r="L44" s="89"/>
      <c r="M44" s="89"/>
      <c r="N44" s="88"/>
      <c r="O44" s="89"/>
      <c r="P44" s="94"/>
      <c r="Q44" s="89"/>
      <c r="R44" s="88"/>
      <c r="S44" s="89"/>
      <c r="T44" s="94"/>
      <c r="U44" s="89"/>
      <c r="V44" s="88"/>
      <c r="W44" s="89"/>
      <c r="X44" s="89"/>
      <c r="Y44" s="89"/>
      <c r="Z44" s="88"/>
      <c r="AA44" s="89"/>
      <c r="AB44" s="89"/>
      <c r="AC44" s="89"/>
      <c r="AD44" s="88"/>
      <c r="AE44" s="89"/>
      <c r="AF44" s="89"/>
      <c r="AG44" s="89"/>
      <c r="AH44" s="47"/>
    </row>
    <row r="45" spans="1:34" ht="15" customHeight="1">
      <c r="A45" s="29" t="s">
        <v>134</v>
      </c>
      <c r="B45" s="87">
        <f>C45+D45</f>
        <v>5961</v>
      </c>
      <c r="C45" s="99">
        <v>3246</v>
      </c>
      <c r="D45" s="99">
        <v>2715</v>
      </c>
      <c r="E45" s="99">
        <v>2360</v>
      </c>
      <c r="F45" s="87">
        <f>G45+H45</f>
        <v>39</v>
      </c>
      <c r="G45" s="99">
        <v>31</v>
      </c>
      <c r="H45" s="99">
        <v>8</v>
      </c>
      <c r="I45" s="99">
        <v>5</v>
      </c>
      <c r="J45" s="88">
        <f>K45+L45</f>
        <v>4</v>
      </c>
      <c r="K45" s="99">
        <v>4</v>
      </c>
      <c r="L45" s="99">
        <v>0</v>
      </c>
      <c r="M45" s="99">
        <v>0</v>
      </c>
      <c r="N45" s="88">
        <f>O45+P45</f>
        <v>26</v>
      </c>
      <c r="O45" s="99">
        <v>22</v>
      </c>
      <c r="P45" s="99">
        <v>4</v>
      </c>
      <c r="Q45" s="99">
        <v>8</v>
      </c>
      <c r="R45" s="88">
        <f>S45+T45</f>
        <v>2</v>
      </c>
      <c r="S45" s="99">
        <v>0</v>
      </c>
      <c r="T45" s="99">
        <v>2</v>
      </c>
      <c r="U45" s="99">
        <v>0</v>
      </c>
      <c r="V45" s="88">
        <f>W45+X45</f>
        <v>660</v>
      </c>
      <c r="W45" s="99">
        <v>595</v>
      </c>
      <c r="X45" s="99">
        <v>65</v>
      </c>
      <c r="Y45" s="99">
        <v>239</v>
      </c>
      <c r="Z45" s="88">
        <f>AA45+AB45</f>
        <v>1565</v>
      </c>
      <c r="AA45" s="99">
        <v>969</v>
      </c>
      <c r="AB45" s="99">
        <v>596</v>
      </c>
      <c r="AC45" s="99">
        <v>714</v>
      </c>
      <c r="AD45" s="88">
        <f>AE45+AF45</f>
        <v>46</v>
      </c>
      <c r="AE45" s="99">
        <v>38</v>
      </c>
      <c r="AF45" s="99">
        <v>8</v>
      </c>
      <c r="AG45" s="99">
        <v>12</v>
      </c>
      <c r="AH45" s="50" t="s">
        <v>134</v>
      </c>
    </row>
    <row r="46" spans="1:34" ht="15" customHeight="1">
      <c r="A46" s="29"/>
      <c r="B46" s="87"/>
      <c r="C46" s="99"/>
      <c r="D46" s="99"/>
      <c r="E46" s="99"/>
      <c r="F46" s="87"/>
      <c r="G46" s="99"/>
      <c r="H46" s="99"/>
      <c r="I46" s="99"/>
      <c r="J46" s="88"/>
      <c r="K46" s="99"/>
      <c r="L46" s="99"/>
      <c r="M46" s="99"/>
      <c r="N46" s="88"/>
      <c r="O46" s="99"/>
      <c r="P46" s="99"/>
      <c r="Q46" s="99"/>
      <c r="R46" s="88"/>
      <c r="S46" s="99"/>
      <c r="T46" s="99"/>
      <c r="U46" s="99"/>
      <c r="V46" s="88"/>
      <c r="W46" s="99"/>
      <c r="X46" s="99"/>
      <c r="Y46" s="99"/>
      <c r="Z46" s="88"/>
      <c r="AA46" s="99"/>
      <c r="AB46" s="99"/>
      <c r="AC46" s="99"/>
      <c r="AD46" s="88"/>
      <c r="AE46" s="99"/>
      <c r="AF46" s="99"/>
      <c r="AG46" s="99"/>
      <c r="AH46" s="50"/>
    </row>
    <row r="47" spans="1:34" ht="15" customHeight="1">
      <c r="A47" s="29" t="s">
        <v>135</v>
      </c>
      <c r="B47" s="87">
        <f>C47+D47</f>
        <v>5751</v>
      </c>
      <c r="C47" s="99">
        <v>3129</v>
      </c>
      <c r="D47" s="99">
        <v>2622</v>
      </c>
      <c r="E47" s="99">
        <v>2531</v>
      </c>
      <c r="F47" s="87">
        <f>G47+H47</f>
        <v>60</v>
      </c>
      <c r="G47" s="99">
        <v>49</v>
      </c>
      <c r="H47" s="99">
        <v>11</v>
      </c>
      <c r="I47" s="99">
        <v>8</v>
      </c>
      <c r="J47" s="89">
        <f>K47+L47</f>
        <v>3</v>
      </c>
      <c r="K47" s="99">
        <v>1</v>
      </c>
      <c r="L47" s="99">
        <v>2</v>
      </c>
      <c r="M47" s="99">
        <v>0</v>
      </c>
      <c r="N47" s="89">
        <f>O47+P47</f>
        <v>11</v>
      </c>
      <c r="O47" s="99">
        <v>9</v>
      </c>
      <c r="P47" s="99">
        <v>2</v>
      </c>
      <c r="Q47" s="99">
        <v>5</v>
      </c>
      <c r="R47" s="89">
        <f>S47+T47</f>
        <v>2</v>
      </c>
      <c r="S47" s="99">
        <v>1</v>
      </c>
      <c r="T47" s="99">
        <v>1</v>
      </c>
      <c r="U47" s="99">
        <v>0</v>
      </c>
      <c r="V47" s="89">
        <f>W47+X47</f>
        <v>582</v>
      </c>
      <c r="W47" s="99">
        <v>526</v>
      </c>
      <c r="X47" s="99">
        <v>56</v>
      </c>
      <c r="Y47" s="99">
        <v>212</v>
      </c>
      <c r="Z47" s="89">
        <f>AA47+AB47</f>
        <v>1745</v>
      </c>
      <c r="AA47" s="99">
        <v>1072</v>
      </c>
      <c r="AB47" s="99">
        <v>673</v>
      </c>
      <c r="AC47" s="99">
        <v>949</v>
      </c>
      <c r="AD47" s="89">
        <f>AE47+AF47</f>
        <v>57</v>
      </c>
      <c r="AE47" s="99">
        <v>40</v>
      </c>
      <c r="AF47" s="99">
        <v>17</v>
      </c>
      <c r="AG47" s="99">
        <v>20</v>
      </c>
      <c r="AH47" s="50" t="s">
        <v>135</v>
      </c>
    </row>
    <row r="48" spans="1:34" ht="15" customHeight="1">
      <c r="A48" s="29"/>
      <c r="B48" s="87"/>
      <c r="C48" s="99"/>
      <c r="D48" s="99"/>
      <c r="E48" s="99"/>
      <c r="F48" s="87"/>
      <c r="G48" s="99"/>
      <c r="H48" s="99"/>
      <c r="I48" s="99"/>
      <c r="J48" s="89"/>
      <c r="K48" s="99"/>
      <c r="L48" s="99"/>
      <c r="M48" s="99"/>
      <c r="N48" s="89"/>
      <c r="O48" s="99"/>
      <c r="P48" s="99"/>
      <c r="Q48" s="99"/>
      <c r="R48" s="89"/>
      <c r="S48" s="99"/>
      <c r="T48" s="99"/>
      <c r="U48" s="99"/>
      <c r="V48" s="89"/>
      <c r="W48" s="99"/>
      <c r="X48" s="99"/>
      <c r="Y48" s="99"/>
      <c r="Z48" s="89"/>
      <c r="AA48" s="99"/>
      <c r="AB48" s="99"/>
      <c r="AC48" s="99"/>
      <c r="AD48" s="89"/>
      <c r="AE48" s="99"/>
      <c r="AF48" s="99"/>
      <c r="AG48" s="99"/>
      <c r="AH48" s="50"/>
    </row>
    <row r="49" spans="1:34" ht="15" customHeight="1">
      <c r="A49" s="29" t="s">
        <v>136</v>
      </c>
      <c r="B49" s="87">
        <f>C49+D49</f>
        <v>4778</v>
      </c>
      <c r="C49" s="99">
        <v>2564</v>
      </c>
      <c r="D49" s="99">
        <v>2214</v>
      </c>
      <c r="E49" s="99">
        <v>2183</v>
      </c>
      <c r="F49" s="87">
        <f>G49+H49</f>
        <v>64</v>
      </c>
      <c r="G49" s="99">
        <v>56</v>
      </c>
      <c r="H49" s="99">
        <v>8</v>
      </c>
      <c r="I49" s="99">
        <v>6</v>
      </c>
      <c r="J49" s="89">
        <f>K49+L49</f>
        <v>5</v>
      </c>
      <c r="K49" s="99">
        <v>4</v>
      </c>
      <c r="L49" s="99">
        <v>1</v>
      </c>
      <c r="M49" s="99">
        <v>0</v>
      </c>
      <c r="N49" s="89">
        <f>O49+P49</f>
        <v>22</v>
      </c>
      <c r="O49" s="99">
        <v>21</v>
      </c>
      <c r="P49" s="99">
        <v>1</v>
      </c>
      <c r="Q49" s="99">
        <v>9</v>
      </c>
      <c r="R49" s="89">
        <f>S49+T49</f>
        <v>1</v>
      </c>
      <c r="S49" s="99">
        <v>1</v>
      </c>
      <c r="T49" s="99">
        <v>0</v>
      </c>
      <c r="U49" s="99">
        <v>0</v>
      </c>
      <c r="V49" s="89">
        <f>W49+X49</f>
        <v>491</v>
      </c>
      <c r="W49" s="99">
        <v>447</v>
      </c>
      <c r="X49" s="99">
        <v>44</v>
      </c>
      <c r="Y49" s="99">
        <v>185</v>
      </c>
      <c r="Z49" s="89">
        <f>AA49+AB49</f>
        <v>1294</v>
      </c>
      <c r="AA49" s="99">
        <v>780</v>
      </c>
      <c r="AB49" s="99">
        <v>514</v>
      </c>
      <c r="AC49" s="99">
        <v>782</v>
      </c>
      <c r="AD49" s="89">
        <f>AE49+AF49</f>
        <v>56</v>
      </c>
      <c r="AE49" s="99">
        <v>44</v>
      </c>
      <c r="AF49" s="99">
        <v>12</v>
      </c>
      <c r="AG49" s="99">
        <v>19</v>
      </c>
      <c r="AH49" s="50" t="s">
        <v>136</v>
      </c>
    </row>
    <row r="50" spans="1:34" ht="15" customHeight="1">
      <c r="A50" s="29"/>
      <c r="B50" s="87"/>
      <c r="C50" s="99"/>
      <c r="D50" s="99"/>
      <c r="E50" s="99"/>
      <c r="F50" s="87"/>
      <c r="G50" s="99"/>
      <c r="H50" s="99"/>
      <c r="I50" s="99"/>
      <c r="J50" s="89"/>
      <c r="K50" s="99"/>
      <c r="L50" s="99"/>
      <c r="M50" s="99"/>
      <c r="N50" s="89"/>
      <c r="O50" s="99"/>
      <c r="P50" s="99"/>
      <c r="Q50" s="99"/>
      <c r="R50" s="89"/>
      <c r="S50" s="99"/>
      <c r="T50" s="99"/>
      <c r="U50" s="99"/>
      <c r="V50" s="89"/>
      <c r="W50" s="99"/>
      <c r="X50" s="99"/>
      <c r="Y50" s="99"/>
      <c r="Z50" s="89"/>
      <c r="AA50" s="99"/>
      <c r="AB50" s="99"/>
      <c r="AC50" s="99"/>
      <c r="AD50" s="89"/>
      <c r="AE50" s="99"/>
      <c r="AF50" s="99"/>
      <c r="AG50" s="99"/>
      <c r="AH50" s="50"/>
    </row>
    <row r="51" spans="1:34" ht="15" customHeight="1">
      <c r="A51" s="29" t="s">
        <v>137</v>
      </c>
      <c r="B51" s="87">
        <f>C51+D51</f>
        <v>4686</v>
      </c>
      <c r="C51" s="99">
        <v>2490</v>
      </c>
      <c r="D51" s="99">
        <v>2196</v>
      </c>
      <c r="E51" s="99">
        <v>1813</v>
      </c>
      <c r="F51" s="87">
        <f>G51+H51</f>
        <v>91</v>
      </c>
      <c r="G51" s="99">
        <v>68</v>
      </c>
      <c r="H51" s="99">
        <v>23</v>
      </c>
      <c r="I51" s="99">
        <v>7</v>
      </c>
      <c r="J51" s="89">
        <f>K51+L51</f>
        <v>4</v>
      </c>
      <c r="K51" s="99">
        <v>4</v>
      </c>
      <c r="L51" s="99">
        <v>0</v>
      </c>
      <c r="M51" s="99">
        <v>0</v>
      </c>
      <c r="N51" s="89">
        <f>O51+P51</f>
        <v>20</v>
      </c>
      <c r="O51" s="99">
        <v>17</v>
      </c>
      <c r="P51" s="99">
        <v>3</v>
      </c>
      <c r="Q51" s="99">
        <v>5</v>
      </c>
      <c r="R51" s="89">
        <f>S51+T51</f>
        <v>0</v>
      </c>
      <c r="S51" s="99">
        <v>0</v>
      </c>
      <c r="T51" s="99">
        <v>0</v>
      </c>
      <c r="U51" s="99">
        <v>0</v>
      </c>
      <c r="V51" s="89">
        <f>W51+X51</f>
        <v>491</v>
      </c>
      <c r="W51" s="99">
        <v>444</v>
      </c>
      <c r="X51" s="99">
        <v>47</v>
      </c>
      <c r="Y51" s="99">
        <v>176</v>
      </c>
      <c r="Z51" s="89">
        <f>AA51+AB51</f>
        <v>1249</v>
      </c>
      <c r="AA51" s="99">
        <v>720</v>
      </c>
      <c r="AB51" s="99">
        <v>529</v>
      </c>
      <c r="AC51" s="99">
        <v>534</v>
      </c>
      <c r="AD51" s="89">
        <f>AE51+AF51</f>
        <v>38</v>
      </c>
      <c r="AE51" s="99">
        <v>27</v>
      </c>
      <c r="AF51" s="99">
        <v>11</v>
      </c>
      <c r="AG51" s="99">
        <v>14</v>
      </c>
      <c r="AH51" s="50" t="s">
        <v>137</v>
      </c>
    </row>
    <row r="52" spans="1:34" ht="15" customHeight="1">
      <c r="A52" s="29"/>
      <c r="B52" s="87"/>
      <c r="C52" s="99"/>
      <c r="D52" s="99"/>
      <c r="E52" s="99"/>
      <c r="F52" s="87"/>
      <c r="G52" s="99"/>
      <c r="H52" s="99"/>
      <c r="I52" s="99"/>
      <c r="J52" s="89"/>
      <c r="K52" s="99"/>
      <c r="L52" s="99"/>
      <c r="M52" s="99"/>
      <c r="N52" s="89"/>
      <c r="O52" s="99"/>
      <c r="P52" s="99"/>
      <c r="Q52" s="99"/>
      <c r="R52" s="89"/>
      <c r="S52" s="99"/>
      <c r="T52" s="99"/>
      <c r="U52" s="99"/>
      <c r="V52" s="89"/>
      <c r="W52" s="99"/>
      <c r="X52" s="99"/>
      <c r="Y52" s="99"/>
      <c r="Z52" s="89"/>
      <c r="AA52" s="99"/>
      <c r="AB52" s="99"/>
      <c r="AC52" s="99"/>
      <c r="AD52" s="89"/>
      <c r="AE52" s="99"/>
      <c r="AF52" s="99"/>
      <c r="AG52" s="99"/>
      <c r="AH52" s="50"/>
    </row>
    <row r="53" spans="1:34" ht="15" customHeight="1">
      <c r="A53" s="29" t="s">
        <v>138</v>
      </c>
      <c r="B53" s="87">
        <f>C53+D53</f>
        <v>4738</v>
      </c>
      <c r="C53" s="99">
        <v>2521</v>
      </c>
      <c r="D53" s="99">
        <v>2217</v>
      </c>
      <c r="E53" s="99">
        <v>1805</v>
      </c>
      <c r="F53" s="87">
        <f>G53+H53</f>
        <v>58</v>
      </c>
      <c r="G53" s="99">
        <v>37</v>
      </c>
      <c r="H53" s="99">
        <v>21</v>
      </c>
      <c r="I53" s="99">
        <v>1</v>
      </c>
      <c r="J53" s="89">
        <f>K53+L53</f>
        <v>2</v>
      </c>
      <c r="K53" s="99">
        <v>2</v>
      </c>
      <c r="L53" s="99">
        <v>0</v>
      </c>
      <c r="M53" s="99">
        <v>0</v>
      </c>
      <c r="N53" s="89">
        <f>O53+P53</f>
        <v>33</v>
      </c>
      <c r="O53" s="99">
        <v>29</v>
      </c>
      <c r="P53" s="99">
        <v>4</v>
      </c>
      <c r="Q53" s="99">
        <v>7</v>
      </c>
      <c r="R53" s="89">
        <f>S53+T53</f>
        <v>2</v>
      </c>
      <c r="S53" s="99">
        <v>2</v>
      </c>
      <c r="T53" s="99">
        <v>0</v>
      </c>
      <c r="U53" s="99">
        <v>0</v>
      </c>
      <c r="V53" s="89">
        <f>W53+X53</f>
        <v>347</v>
      </c>
      <c r="W53" s="99">
        <v>312</v>
      </c>
      <c r="X53" s="99">
        <v>35</v>
      </c>
      <c r="Y53" s="99">
        <v>139</v>
      </c>
      <c r="Z53" s="89">
        <f>AA53+AB53</f>
        <v>1405</v>
      </c>
      <c r="AA53" s="99">
        <v>894</v>
      </c>
      <c r="AB53" s="99">
        <v>511</v>
      </c>
      <c r="AC53" s="99">
        <v>552</v>
      </c>
      <c r="AD53" s="89">
        <f>AE53+AF53</f>
        <v>43</v>
      </c>
      <c r="AE53" s="99">
        <v>23</v>
      </c>
      <c r="AF53" s="99">
        <v>20</v>
      </c>
      <c r="AG53" s="99">
        <v>13</v>
      </c>
      <c r="AH53" s="50" t="s">
        <v>138</v>
      </c>
    </row>
    <row r="54" spans="1:34" ht="35.25" customHeight="1">
      <c r="A54" s="29"/>
      <c r="B54" s="87"/>
      <c r="C54" s="99"/>
      <c r="D54" s="99"/>
      <c r="E54" s="99"/>
      <c r="F54" s="87"/>
      <c r="G54" s="99"/>
      <c r="H54" s="99"/>
      <c r="I54" s="99"/>
      <c r="J54" s="89"/>
      <c r="K54" s="99"/>
      <c r="L54" s="99"/>
      <c r="M54" s="99"/>
      <c r="N54" s="89"/>
      <c r="O54" s="99"/>
      <c r="P54" s="99"/>
      <c r="Q54" s="99"/>
      <c r="R54" s="89"/>
      <c r="S54" s="99"/>
      <c r="T54" s="99"/>
      <c r="U54" s="99"/>
      <c r="V54" s="89"/>
      <c r="W54" s="99"/>
      <c r="X54" s="99"/>
      <c r="Y54" s="99"/>
      <c r="Z54" s="89"/>
      <c r="AA54" s="99"/>
      <c r="AB54" s="99"/>
      <c r="AC54" s="99"/>
      <c r="AD54" s="89"/>
      <c r="AE54" s="99"/>
      <c r="AF54" s="99"/>
      <c r="AG54" s="99"/>
      <c r="AH54" s="50"/>
    </row>
    <row r="55" spans="1:34" ht="15" customHeight="1">
      <c r="A55" s="51" t="s">
        <v>386</v>
      </c>
      <c r="B55" s="95">
        <f>C55+D55</f>
        <v>4497</v>
      </c>
      <c r="C55" s="100">
        <v>2405</v>
      </c>
      <c r="D55" s="100">
        <v>2092</v>
      </c>
      <c r="E55" s="100">
        <v>1733</v>
      </c>
      <c r="F55" s="95">
        <f>G55+H55</f>
        <v>85</v>
      </c>
      <c r="G55" s="100">
        <v>64</v>
      </c>
      <c r="H55" s="100">
        <v>21</v>
      </c>
      <c r="I55" s="100">
        <v>10</v>
      </c>
      <c r="J55" s="96">
        <f>K55+L55</f>
        <v>7</v>
      </c>
      <c r="K55" s="100">
        <v>6</v>
      </c>
      <c r="L55" s="100">
        <v>1</v>
      </c>
      <c r="M55" s="100">
        <v>0</v>
      </c>
      <c r="N55" s="96">
        <f>O55+P55</f>
        <v>22</v>
      </c>
      <c r="O55" s="100">
        <v>21</v>
      </c>
      <c r="P55" s="100">
        <v>1</v>
      </c>
      <c r="Q55" s="100">
        <v>6</v>
      </c>
      <c r="R55" s="96">
        <f>S55+T55</f>
        <v>1</v>
      </c>
      <c r="S55" s="100">
        <v>1</v>
      </c>
      <c r="T55" s="100">
        <v>0</v>
      </c>
      <c r="U55" s="100">
        <v>1</v>
      </c>
      <c r="V55" s="96">
        <f>W55+X55</f>
        <v>376</v>
      </c>
      <c r="W55" s="100">
        <v>331</v>
      </c>
      <c r="X55" s="100">
        <v>45</v>
      </c>
      <c r="Y55" s="100">
        <v>122</v>
      </c>
      <c r="Z55" s="96">
        <f>AA55+AB55</f>
        <v>1008</v>
      </c>
      <c r="AA55" s="100">
        <v>632</v>
      </c>
      <c r="AB55" s="100">
        <v>376</v>
      </c>
      <c r="AC55" s="100">
        <v>425</v>
      </c>
      <c r="AD55" s="96">
        <f>AE55+AF55</f>
        <v>39</v>
      </c>
      <c r="AE55" s="100">
        <v>27</v>
      </c>
      <c r="AF55" s="100">
        <v>12</v>
      </c>
      <c r="AG55" s="100">
        <v>10</v>
      </c>
      <c r="AH55" s="53" t="s">
        <v>386</v>
      </c>
    </row>
    <row r="56" ht="15" customHeight="1">
      <c r="AH56" s="55"/>
    </row>
  </sheetData>
  <mergeCells count="17">
    <mergeCell ref="J2:M2"/>
    <mergeCell ref="J3:L3"/>
    <mergeCell ref="N2:Q2"/>
    <mergeCell ref="N3:P3"/>
    <mergeCell ref="B2:E2"/>
    <mergeCell ref="B3:D3"/>
    <mergeCell ref="F2:I2"/>
    <mergeCell ref="F3:H3"/>
    <mergeCell ref="AD1:AH1"/>
    <mergeCell ref="AD2:AG2"/>
    <mergeCell ref="AD3:AF3"/>
    <mergeCell ref="R3:T3"/>
    <mergeCell ref="V2:Y2"/>
    <mergeCell ref="V3:X3"/>
    <mergeCell ref="Z2:AC2"/>
    <mergeCell ref="Z3:AB3"/>
    <mergeCell ref="R2:U2"/>
  </mergeCells>
  <printOptions/>
  <pageMargins left="0.984251968503937" right="0.94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H56"/>
  <sheetViews>
    <sheetView showGridLines="0" zoomScaleSheetLayoutView="100" workbookViewId="0" topLeftCell="A1">
      <selection activeCell="A63" sqref="A63"/>
    </sheetView>
  </sheetViews>
  <sheetFormatPr defaultColWidth="8.66015625" defaultRowHeight="18"/>
  <cols>
    <col min="1" max="1" width="3.66015625" style="4" customWidth="1"/>
    <col min="2" max="5" width="4.58203125" style="4" customWidth="1"/>
    <col min="6" max="9" width="5.66015625" style="4" customWidth="1"/>
    <col min="10" max="13" width="4.5" style="4" customWidth="1"/>
    <col min="14" max="17" width="3.83203125" style="4" customWidth="1"/>
    <col min="18" max="21" width="5.58203125" style="4" customWidth="1"/>
    <col min="22" max="25" width="5.16015625" style="4" customWidth="1"/>
    <col min="26" max="29" width="4.91015625" style="4" customWidth="1"/>
    <col min="30" max="30" width="3.66015625" style="4" customWidth="1"/>
    <col min="31" max="16384" width="8.83203125" style="4" customWidth="1"/>
  </cols>
  <sheetData>
    <row r="1" spans="1:30" ht="15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56"/>
      <c r="S1" s="2"/>
      <c r="T1" s="2"/>
      <c r="U1" s="2"/>
      <c r="V1" s="2"/>
      <c r="W1" s="2"/>
      <c r="X1" s="2"/>
      <c r="Y1" s="2"/>
      <c r="Z1" s="170" t="s">
        <v>441</v>
      </c>
      <c r="AA1" s="170"/>
      <c r="AB1" s="170"/>
      <c r="AC1" s="170"/>
      <c r="AD1" s="170"/>
    </row>
    <row r="2" spans="1:30" ht="15" customHeight="1">
      <c r="A2" s="114" t="s">
        <v>0</v>
      </c>
      <c r="B2" s="160" t="s">
        <v>140</v>
      </c>
      <c r="C2" s="161"/>
      <c r="D2" s="161"/>
      <c r="E2" s="162"/>
      <c r="F2" s="160" t="s">
        <v>141</v>
      </c>
      <c r="G2" s="161"/>
      <c r="H2" s="161"/>
      <c r="I2" s="162"/>
      <c r="J2" s="160" t="s">
        <v>142</v>
      </c>
      <c r="K2" s="161"/>
      <c r="L2" s="161"/>
      <c r="M2" s="162"/>
      <c r="N2" s="160" t="s">
        <v>387</v>
      </c>
      <c r="O2" s="161"/>
      <c r="P2" s="161"/>
      <c r="Q2" s="162"/>
      <c r="R2" s="160" t="s">
        <v>143</v>
      </c>
      <c r="S2" s="161"/>
      <c r="T2" s="161"/>
      <c r="U2" s="162"/>
      <c r="V2" s="160" t="s">
        <v>144</v>
      </c>
      <c r="W2" s="161"/>
      <c r="X2" s="161"/>
      <c r="Y2" s="162"/>
      <c r="Z2" s="160" t="s">
        <v>145</v>
      </c>
      <c r="AA2" s="161"/>
      <c r="AB2" s="161"/>
      <c r="AC2" s="162"/>
      <c r="AD2" s="113" t="s">
        <v>0</v>
      </c>
    </row>
    <row r="3" spans="1:30" ht="15" customHeight="1">
      <c r="A3" s="128"/>
      <c r="B3" s="160" t="s">
        <v>388</v>
      </c>
      <c r="C3" s="161"/>
      <c r="D3" s="162"/>
      <c r="E3" s="129" t="s">
        <v>45</v>
      </c>
      <c r="F3" s="160" t="s">
        <v>389</v>
      </c>
      <c r="G3" s="161"/>
      <c r="H3" s="162"/>
      <c r="I3" s="129" t="s">
        <v>45</v>
      </c>
      <c r="J3" s="160" t="s">
        <v>388</v>
      </c>
      <c r="K3" s="161"/>
      <c r="L3" s="162"/>
      <c r="M3" s="129" t="s">
        <v>45</v>
      </c>
      <c r="N3" s="160" t="s">
        <v>388</v>
      </c>
      <c r="O3" s="161"/>
      <c r="P3" s="162"/>
      <c r="Q3" s="130" t="s">
        <v>45</v>
      </c>
      <c r="R3" s="160" t="s">
        <v>388</v>
      </c>
      <c r="S3" s="161"/>
      <c r="T3" s="162"/>
      <c r="U3" s="129" t="s">
        <v>45</v>
      </c>
      <c r="V3" s="160" t="s">
        <v>388</v>
      </c>
      <c r="W3" s="161"/>
      <c r="X3" s="162"/>
      <c r="Y3" s="131" t="s">
        <v>45</v>
      </c>
      <c r="Z3" s="160" t="s">
        <v>388</v>
      </c>
      <c r="AA3" s="161"/>
      <c r="AB3" s="162"/>
      <c r="AC3" s="130" t="s">
        <v>45</v>
      </c>
      <c r="AD3" s="124"/>
    </row>
    <row r="4" spans="1:30" ht="15" customHeight="1">
      <c r="A4" s="112" t="s">
        <v>5</v>
      </c>
      <c r="B4" s="111" t="s">
        <v>2</v>
      </c>
      <c r="C4" s="111" t="s">
        <v>41</v>
      </c>
      <c r="D4" s="111" t="s">
        <v>42</v>
      </c>
      <c r="E4" s="111" t="s">
        <v>43</v>
      </c>
      <c r="F4" s="111" t="s">
        <v>2</v>
      </c>
      <c r="G4" s="111" t="s">
        <v>41</v>
      </c>
      <c r="H4" s="111" t="s">
        <v>42</v>
      </c>
      <c r="I4" s="111" t="s">
        <v>43</v>
      </c>
      <c r="J4" s="125" t="s">
        <v>2</v>
      </c>
      <c r="K4" s="111" t="s">
        <v>41</v>
      </c>
      <c r="L4" s="111" t="s">
        <v>42</v>
      </c>
      <c r="M4" s="111" t="s">
        <v>43</v>
      </c>
      <c r="N4" s="111" t="s">
        <v>2</v>
      </c>
      <c r="O4" s="111" t="s">
        <v>41</v>
      </c>
      <c r="P4" s="111" t="s">
        <v>42</v>
      </c>
      <c r="Q4" s="110" t="s">
        <v>43</v>
      </c>
      <c r="R4" s="111" t="s">
        <v>2</v>
      </c>
      <c r="S4" s="111" t="s">
        <v>41</v>
      </c>
      <c r="T4" s="111" t="s">
        <v>42</v>
      </c>
      <c r="U4" s="111" t="s">
        <v>43</v>
      </c>
      <c r="V4" s="111" t="s">
        <v>2</v>
      </c>
      <c r="W4" s="111" t="s">
        <v>41</v>
      </c>
      <c r="X4" s="111" t="s">
        <v>42</v>
      </c>
      <c r="Y4" s="110" t="s">
        <v>43</v>
      </c>
      <c r="Z4" s="111" t="s">
        <v>2</v>
      </c>
      <c r="AA4" s="111" t="s">
        <v>41</v>
      </c>
      <c r="AB4" s="111" t="s">
        <v>42</v>
      </c>
      <c r="AC4" s="110" t="s">
        <v>43</v>
      </c>
      <c r="AD4" s="111" t="s">
        <v>5</v>
      </c>
    </row>
    <row r="5" spans="1:30" ht="15" customHeight="1">
      <c r="A5" s="23" t="s">
        <v>390</v>
      </c>
      <c r="B5" s="87">
        <f>C5+D5</f>
        <v>329</v>
      </c>
      <c r="C5" s="88">
        <v>170</v>
      </c>
      <c r="D5" s="88">
        <v>159</v>
      </c>
      <c r="E5" s="88">
        <v>202</v>
      </c>
      <c r="F5" s="88">
        <f>G5+H5</f>
        <v>2224</v>
      </c>
      <c r="G5" s="88">
        <v>755</v>
      </c>
      <c r="H5" s="88">
        <v>1469</v>
      </c>
      <c r="I5" s="88">
        <v>897</v>
      </c>
      <c r="J5" s="89">
        <f>K5+L5</f>
        <v>554</v>
      </c>
      <c r="K5" s="88">
        <v>55</v>
      </c>
      <c r="L5" s="88">
        <v>499</v>
      </c>
      <c r="M5" s="88">
        <v>166</v>
      </c>
      <c r="N5" s="88">
        <f>O5+P5</f>
        <v>4</v>
      </c>
      <c r="O5" s="88">
        <v>1</v>
      </c>
      <c r="P5" s="88">
        <v>3</v>
      </c>
      <c r="Q5" s="88">
        <v>2</v>
      </c>
      <c r="R5" s="88">
        <f>S5+T5</f>
        <v>1606</v>
      </c>
      <c r="S5" s="88">
        <v>520</v>
      </c>
      <c r="T5" s="88">
        <v>1086</v>
      </c>
      <c r="U5" s="88">
        <v>635</v>
      </c>
      <c r="V5" s="88">
        <f>W5+X5</f>
        <v>479</v>
      </c>
      <c r="W5" s="88">
        <v>419</v>
      </c>
      <c r="X5" s="88">
        <v>60</v>
      </c>
      <c r="Y5" s="88">
        <v>329</v>
      </c>
      <c r="Z5" s="88">
        <f>AA5+AB5</f>
        <v>196</v>
      </c>
      <c r="AA5" s="88">
        <v>95</v>
      </c>
      <c r="AB5" s="88">
        <v>101</v>
      </c>
      <c r="AC5" s="88">
        <v>74</v>
      </c>
      <c r="AD5" s="47" t="s">
        <v>390</v>
      </c>
    </row>
    <row r="6" spans="1:30" ht="15" customHeight="1">
      <c r="A6" s="23"/>
      <c r="B6" s="87"/>
      <c r="C6" s="88"/>
      <c r="D6" s="88"/>
      <c r="E6" s="88"/>
      <c r="F6" s="88"/>
      <c r="G6" s="88"/>
      <c r="H6" s="88"/>
      <c r="I6" s="88"/>
      <c r="J6" s="89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47"/>
    </row>
    <row r="7" spans="1:30" ht="15" customHeight="1">
      <c r="A7" s="23" t="s">
        <v>391</v>
      </c>
      <c r="B7" s="87">
        <f>C7+D7</f>
        <v>409</v>
      </c>
      <c r="C7" s="88">
        <v>196</v>
      </c>
      <c r="D7" s="88">
        <v>213</v>
      </c>
      <c r="E7" s="88">
        <v>236</v>
      </c>
      <c r="F7" s="88">
        <f>G7+H7</f>
        <v>2330</v>
      </c>
      <c r="G7" s="88">
        <v>882</v>
      </c>
      <c r="H7" s="88">
        <v>1448</v>
      </c>
      <c r="I7" s="88">
        <v>958</v>
      </c>
      <c r="J7" s="89">
        <f>K7+L7</f>
        <v>469</v>
      </c>
      <c r="K7" s="88">
        <v>47</v>
      </c>
      <c r="L7" s="88">
        <v>422</v>
      </c>
      <c r="M7" s="88">
        <v>126</v>
      </c>
      <c r="N7" s="88">
        <f>O7+P7</f>
        <v>8</v>
      </c>
      <c r="O7" s="88">
        <v>2</v>
      </c>
      <c r="P7" s="88">
        <v>6</v>
      </c>
      <c r="Q7" s="88">
        <v>3</v>
      </c>
      <c r="R7" s="88">
        <f>S7+T7</f>
        <v>1845</v>
      </c>
      <c r="S7" s="88">
        <v>492</v>
      </c>
      <c r="T7" s="88">
        <v>1353</v>
      </c>
      <c r="U7" s="88">
        <v>720</v>
      </c>
      <c r="V7" s="88">
        <f>W7+X7</f>
        <v>604</v>
      </c>
      <c r="W7" s="88">
        <v>529</v>
      </c>
      <c r="X7" s="88">
        <v>75</v>
      </c>
      <c r="Y7" s="88">
        <v>311</v>
      </c>
      <c r="Z7" s="88">
        <f>AA7+AB7</f>
        <v>202</v>
      </c>
      <c r="AA7" s="88">
        <v>132</v>
      </c>
      <c r="AB7" s="88">
        <v>70</v>
      </c>
      <c r="AC7" s="88">
        <v>43</v>
      </c>
      <c r="AD7" s="47" t="s">
        <v>391</v>
      </c>
    </row>
    <row r="8" spans="1:30" ht="15" customHeight="1">
      <c r="A8" s="23"/>
      <c r="B8" s="87"/>
      <c r="C8" s="88"/>
      <c r="D8" s="88"/>
      <c r="E8" s="88"/>
      <c r="F8" s="88"/>
      <c r="G8" s="88"/>
      <c r="H8" s="88"/>
      <c r="I8" s="88"/>
      <c r="J8" s="89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47"/>
    </row>
    <row r="9" spans="1:30" ht="15" customHeight="1">
      <c r="A9" s="23" t="s">
        <v>392</v>
      </c>
      <c r="B9" s="87">
        <f>C9+D9</f>
        <v>382</v>
      </c>
      <c r="C9" s="88">
        <v>184</v>
      </c>
      <c r="D9" s="88">
        <v>198</v>
      </c>
      <c r="E9" s="88">
        <v>197</v>
      </c>
      <c r="F9" s="88">
        <f>G9+H9</f>
        <v>2482</v>
      </c>
      <c r="G9" s="88">
        <v>986</v>
      </c>
      <c r="H9" s="88">
        <v>1496</v>
      </c>
      <c r="I9" s="88">
        <v>785</v>
      </c>
      <c r="J9" s="89">
        <f>K9+L9</f>
        <v>400</v>
      </c>
      <c r="K9" s="88">
        <v>33</v>
      </c>
      <c r="L9" s="88">
        <v>367</v>
      </c>
      <c r="M9" s="88">
        <v>86</v>
      </c>
      <c r="N9" s="88">
        <f>O9+P9</f>
        <v>5</v>
      </c>
      <c r="O9" s="88">
        <v>2</v>
      </c>
      <c r="P9" s="88">
        <v>3</v>
      </c>
      <c r="Q9" s="88">
        <v>2</v>
      </c>
      <c r="R9" s="88">
        <f>S9+T9</f>
        <v>1786</v>
      </c>
      <c r="S9" s="88">
        <v>458</v>
      </c>
      <c r="T9" s="88">
        <v>1328</v>
      </c>
      <c r="U9" s="88">
        <v>639</v>
      </c>
      <c r="V9" s="88">
        <f>W9+X9</f>
        <v>630</v>
      </c>
      <c r="W9" s="88">
        <v>566</v>
      </c>
      <c r="X9" s="88">
        <v>64</v>
      </c>
      <c r="Y9" s="88">
        <v>301</v>
      </c>
      <c r="Z9" s="88">
        <f>AA9+AB9</f>
        <v>129</v>
      </c>
      <c r="AA9" s="88">
        <v>73</v>
      </c>
      <c r="AB9" s="88">
        <v>56</v>
      </c>
      <c r="AC9" s="88">
        <v>32</v>
      </c>
      <c r="AD9" s="47" t="s">
        <v>392</v>
      </c>
    </row>
    <row r="10" spans="1:30" ht="15" customHeight="1">
      <c r="A10" s="23"/>
      <c r="B10" s="87"/>
      <c r="C10" s="88"/>
      <c r="D10" s="88"/>
      <c r="E10" s="88"/>
      <c r="F10" s="88"/>
      <c r="G10" s="88"/>
      <c r="H10" s="88"/>
      <c r="I10" s="88"/>
      <c r="J10" s="89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47"/>
    </row>
    <row r="11" spans="1:30" ht="15" customHeight="1">
      <c r="A11" s="23" t="s">
        <v>393</v>
      </c>
      <c r="B11" s="87">
        <f>C11+D11</f>
        <v>335</v>
      </c>
      <c r="C11" s="88">
        <v>139</v>
      </c>
      <c r="D11" s="88">
        <v>196</v>
      </c>
      <c r="E11" s="88">
        <v>161</v>
      </c>
      <c r="F11" s="88">
        <f>G11+H11</f>
        <v>2367</v>
      </c>
      <c r="G11" s="88">
        <v>924</v>
      </c>
      <c r="H11" s="88">
        <v>1443</v>
      </c>
      <c r="I11" s="88">
        <v>736</v>
      </c>
      <c r="J11" s="89">
        <f>K11+L11</f>
        <v>458</v>
      </c>
      <c r="K11" s="88">
        <v>48</v>
      </c>
      <c r="L11" s="88">
        <v>410</v>
      </c>
      <c r="M11" s="88">
        <v>93</v>
      </c>
      <c r="N11" s="88">
        <f>O11+P11</f>
        <v>6</v>
      </c>
      <c r="O11" s="88">
        <v>2</v>
      </c>
      <c r="P11" s="88">
        <v>4</v>
      </c>
      <c r="Q11" s="91">
        <v>0</v>
      </c>
      <c r="R11" s="88">
        <f>S11+T11</f>
        <v>1684</v>
      </c>
      <c r="S11" s="88">
        <v>459</v>
      </c>
      <c r="T11" s="88">
        <v>1225</v>
      </c>
      <c r="U11" s="88">
        <v>543</v>
      </c>
      <c r="V11" s="88">
        <f>W11+X11</f>
        <v>573</v>
      </c>
      <c r="W11" s="88">
        <v>506</v>
      </c>
      <c r="X11" s="88">
        <v>67</v>
      </c>
      <c r="Y11" s="88">
        <v>359</v>
      </c>
      <c r="Z11" s="88">
        <f>AA11+AB11</f>
        <v>212</v>
      </c>
      <c r="AA11" s="88">
        <v>123</v>
      </c>
      <c r="AB11" s="88">
        <v>89</v>
      </c>
      <c r="AC11" s="88">
        <v>34</v>
      </c>
      <c r="AD11" s="47" t="s">
        <v>393</v>
      </c>
    </row>
    <row r="12" spans="1:30" ht="15" customHeight="1">
      <c r="A12" s="38"/>
      <c r="B12" s="87"/>
      <c r="C12" s="90"/>
      <c r="D12" s="90"/>
      <c r="E12" s="90"/>
      <c r="F12" s="88"/>
      <c r="G12" s="90"/>
      <c r="H12" s="90"/>
      <c r="I12" s="90"/>
      <c r="J12" s="89"/>
      <c r="K12" s="90"/>
      <c r="L12" s="90"/>
      <c r="M12" s="90"/>
      <c r="N12" s="88"/>
      <c r="O12" s="90"/>
      <c r="P12" s="90"/>
      <c r="Q12" s="90"/>
      <c r="R12" s="88"/>
      <c r="S12" s="90"/>
      <c r="T12" s="90"/>
      <c r="U12" s="90"/>
      <c r="V12" s="88"/>
      <c r="W12" s="90"/>
      <c r="X12" s="90"/>
      <c r="Y12" s="90"/>
      <c r="Z12" s="88"/>
      <c r="AA12" s="90"/>
      <c r="AB12" s="90"/>
      <c r="AC12" s="90"/>
      <c r="AD12" s="39"/>
    </row>
    <row r="13" spans="1:30" ht="15" customHeight="1">
      <c r="A13" s="23" t="s">
        <v>394</v>
      </c>
      <c r="B13" s="87">
        <f>C13+D13</f>
        <v>243</v>
      </c>
      <c r="C13" s="88">
        <v>99</v>
      </c>
      <c r="D13" s="88">
        <v>144</v>
      </c>
      <c r="E13" s="88">
        <v>113</v>
      </c>
      <c r="F13" s="88">
        <f>G13+H13</f>
        <v>2217</v>
      </c>
      <c r="G13" s="88">
        <v>884</v>
      </c>
      <c r="H13" s="88">
        <v>1333</v>
      </c>
      <c r="I13" s="88">
        <v>651</v>
      </c>
      <c r="J13" s="89">
        <f>K13+L13</f>
        <v>466</v>
      </c>
      <c r="K13" s="88">
        <v>54</v>
      </c>
      <c r="L13" s="88">
        <v>412</v>
      </c>
      <c r="M13" s="88">
        <v>82</v>
      </c>
      <c r="N13" s="88">
        <f>O13+P13</f>
        <v>2</v>
      </c>
      <c r="O13" s="88">
        <v>1</v>
      </c>
      <c r="P13" s="88">
        <v>1</v>
      </c>
      <c r="Q13" s="91">
        <v>0</v>
      </c>
      <c r="R13" s="88">
        <f>S13+T13</f>
        <v>1585</v>
      </c>
      <c r="S13" s="88">
        <v>365</v>
      </c>
      <c r="T13" s="88">
        <v>1220</v>
      </c>
      <c r="U13" s="88">
        <v>557</v>
      </c>
      <c r="V13" s="88">
        <f>W13+X13</f>
        <v>656</v>
      </c>
      <c r="W13" s="88">
        <v>580</v>
      </c>
      <c r="X13" s="88">
        <v>76</v>
      </c>
      <c r="Y13" s="88">
        <v>349</v>
      </c>
      <c r="Z13" s="88">
        <f>AA13+AB13</f>
        <v>14</v>
      </c>
      <c r="AA13" s="88">
        <v>6</v>
      </c>
      <c r="AB13" s="88">
        <v>8</v>
      </c>
      <c r="AC13" s="88">
        <v>1</v>
      </c>
      <c r="AD13" s="47" t="s">
        <v>394</v>
      </c>
    </row>
    <row r="14" spans="1:30" ht="35.25" customHeight="1">
      <c r="A14" s="23"/>
      <c r="B14" s="87"/>
      <c r="C14" s="88"/>
      <c r="D14" s="88"/>
      <c r="E14" s="88"/>
      <c r="F14" s="88"/>
      <c r="G14" s="88"/>
      <c r="H14" s="88"/>
      <c r="I14" s="88"/>
      <c r="J14" s="89"/>
      <c r="K14" s="88"/>
      <c r="L14" s="88"/>
      <c r="M14" s="88"/>
      <c r="N14" s="88"/>
      <c r="O14" s="88"/>
      <c r="P14" s="88"/>
      <c r="Q14" s="91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47"/>
    </row>
    <row r="15" spans="1:30" ht="15" customHeight="1">
      <c r="A15" s="23" t="s">
        <v>395</v>
      </c>
      <c r="B15" s="87">
        <f>C15+D15</f>
        <v>327</v>
      </c>
      <c r="C15" s="88">
        <v>129</v>
      </c>
      <c r="D15" s="88">
        <v>198</v>
      </c>
      <c r="E15" s="88">
        <v>150</v>
      </c>
      <c r="F15" s="88">
        <f>G15+H15</f>
        <v>2036</v>
      </c>
      <c r="G15" s="88">
        <v>754</v>
      </c>
      <c r="H15" s="88">
        <v>1282</v>
      </c>
      <c r="I15" s="88">
        <v>698</v>
      </c>
      <c r="J15" s="89">
        <f>K15+L15</f>
        <v>361</v>
      </c>
      <c r="K15" s="88">
        <v>30</v>
      </c>
      <c r="L15" s="88">
        <v>331</v>
      </c>
      <c r="M15" s="88">
        <v>57</v>
      </c>
      <c r="N15" s="88">
        <f>O15+P15</f>
        <v>1</v>
      </c>
      <c r="O15" s="88">
        <v>1</v>
      </c>
      <c r="P15" s="91">
        <v>0</v>
      </c>
      <c r="Q15" s="91">
        <v>0</v>
      </c>
      <c r="R15" s="88">
        <f>S15+T15</f>
        <v>1751</v>
      </c>
      <c r="S15" s="88">
        <v>378</v>
      </c>
      <c r="T15" s="88">
        <v>1373</v>
      </c>
      <c r="U15" s="88">
        <v>594</v>
      </c>
      <c r="V15" s="88">
        <f>W15+X15</f>
        <v>648</v>
      </c>
      <c r="W15" s="88">
        <v>571</v>
      </c>
      <c r="X15" s="88">
        <v>77</v>
      </c>
      <c r="Y15" s="88">
        <v>305</v>
      </c>
      <c r="Z15" s="88">
        <f>AA15+AB15</f>
        <v>38</v>
      </c>
      <c r="AA15" s="88">
        <v>34</v>
      </c>
      <c r="AB15" s="88">
        <v>4</v>
      </c>
      <c r="AC15" s="88">
        <v>12</v>
      </c>
      <c r="AD15" s="47" t="s">
        <v>395</v>
      </c>
    </row>
    <row r="16" spans="1:30" ht="15" customHeight="1">
      <c r="A16" s="23"/>
      <c r="B16" s="87"/>
      <c r="C16" s="88"/>
      <c r="D16" s="88"/>
      <c r="E16" s="88"/>
      <c r="F16" s="88"/>
      <c r="G16" s="88"/>
      <c r="H16" s="88"/>
      <c r="I16" s="88"/>
      <c r="J16" s="89"/>
      <c r="K16" s="88"/>
      <c r="L16" s="88"/>
      <c r="M16" s="88"/>
      <c r="N16" s="88"/>
      <c r="O16" s="88"/>
      <c r="P16" s="91"/>
      <c r="Q16" s="91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47"/>
    </row>
    <row r="17" spans="1:30" ht="15" customHeight="1">
      <c r="A17" s="23" t="s">
        <v>396</v>
      </c>
      <c r="B17" s="87">
        <f>C17+D17</f>
        <v>300</v>
      </c>
      <c r="C17" s="88">
        <v>123</v>
      </c>
      <c r="D17" s="88">
        <v>177</v>
      </c>
      <c r="E17" s="88">
        <v>150</v>
      </c>
      <c r="F17" s="88">
        <f>G17+H17</f>
        <v>1992</v>
      </c>
      <c r="G17" s="88">
        <v>775</v>
      </c>
      <c r="H17" s="88">
        <v>1217</v>
      </c>
      <c r="I17" s="88">
        <v>782</v>
      </c>
      <c r="J17" s="89">
        <f>K17+L17</f>
        <v>288</v>
      </c>
      <c r="K17" s="88">
        <v>18</v>
      </c>
      <c r="L17" s="88">
        <v>270</v>
      </c>
      <c r="M17" s="88">
        <v>33</v>
      </c>
      <c r="N17" s="88">
        <f>O17+P17</f>
        <v>8</v>
      </c>
      <c r="O17" s="88">
        <v>5</v>
      </c>
      <c r="P17" s="88">
        <v>3</v>
      </c>
      <c r="Q17" s="88">
        <v>3</v>
      </c>
      <c r="R17" s="88">
        <f>S17+T17</f>
        <v>1841</v>
      </c>
      <c r="S17" s="88">
        <v>483</v>
      </c>
      <c r="T17" s="88">
        <v>1358</v>
      </c>
      <c r="U17" s="88">
        <v>674</v>
      </c>
      <c r="V17" s="88">
        <f>W17+X17</f>
        <v>638</v>
      </c>
      <c r="W17" s="88">
        <v>578</v>
      </c>
      <c r="X17" s="88">
        <v>60</v>
      </c>
      <c r="Y17" s="88">
        <v>387</v>
      </c>
      <c r="Z17" s="88">
        <f>AA17+AB17</f>
        <v>96</v>
      </c>
      <c r="AA17" s="88">
        <v>72</v>
      </c>
      <c r="AB17" s="88">
        <v>24</v>
      </c>
      <c r="AC17" s="88">
        <v>41</v>
      </c>
      <c r="AD17" s="47" t="s">
        <v>396</v>
      </c>
    </row>
    <row r="18" spans="1:30" ht="15" customHeight="1">
      <c r="A18" s="23"/>
      <c r="B18" s="87"/>
      <c r="C18" s="88"/>
      <c r="D18" s="88"/>
      <c r="E18" s="88"/>
      <c r="F18" s="88"/>
      <c r="G18" s="88"/>
      <c r="H18" s="88"/>
      <c r="I18" s="88"/>
      <c r="J18" s="89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47"/>
    </row>
    <row r="19" spans="1:30" ht="15" customHeight="1">
      <c r="A19" s="23" t="s">
        <v>397</v>
      </c>
      <c r="B19" s="87">
        <f>C19+D19</f>
        <v>253</v>
      </c>
      <c r="C19" s="88">
        <v>104</v>
      </c>
      <c r="D19" s="88">
        <v>149</v>
      </c>
      <c r="E19" s="88">
        <v>114</v>
      </c>
      <c r="F19" s="88">
        <f>G19+H19</f>
        <v>1742</v>
      </c>
      <c r="G19" s="88">
        <v>715</v>
      </c>
      <c r="H19" s="88">
        <v>1027</v>
      </c>
      <c r="I19" s="88">
        <v>661</v>
      </c>
      <c r="J19" s="89">
        <f>K19+L19</f>
        <v>303</v>
      </c>
      <c r="K19" s="88">
        <v>36</v>
      </c>
      <c r="L19" s="88">
        <v>267</v>
      </c>
      <c r="M19" s="88">
        <v>38</v>
      </c>
      <c r="N19" s="88">
        <f>O19+P19</f>
        <v>2</v>
      </c>
      <c r="O19" s="88">
        <v>1</v>
      </c>
      <c r="P19" s="88">
        <v>1</v>
      </c>
      <c r="Q19" s="88">
        <v>1</v>
      </c>
      <c r="R19" s="88">
        <f>S19+T19</f>
        <v>1691</v>
      </c>
      <c r="S19" s="88">
        <v>429</v>
      </c>
      <c r="T19" s="88">
        <v>1262</v>
      </c>
      <c r="U19" s="88">
        <v>686</v>
      </c>
      <c r="V19" s="88">
        <f>W19+X19</f>
        <v>524</v>
      </c>
      <c r="W19" s="88">
        <v>464</v>
      </c>
      <c r="X19" s="88">
        <v>60</v>
      </c>
      <c r="Y19" s="88">
        <v>267</v>
      </c>
      <c r="Z19" s="88">
        <f>AA19+AB19</f>
        <v>17</v>
      </c>
      <c r="AA19" s="88">
        <v>2</v>
      </c>
      <c r="AB19" s="88">
        <v>15</v>
      </c>
      <c r="AC19" s="88">
        <v>2</v>
      </c>
      <c r="AD19" s="47" t="s">
        <v>397</v>
      </c>
    </row>
    <row r="20" spans="1:30" ht="15" customHeight="1">
      <c r="A20" s="23"/>
      <c r="B20" s="87"/>
      <c r="C20" s="88"/>
      <c r="D20" s="88"/>
      <c r="E20" s="88"/>
      <c r="F20" s="88"/>
      <c r="G20" s="88"/>
      <c r="H20" s="88"/>
      <c r="I20" s="88"/>
      <c r="J20" s="89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47"/>
    </row>
    <row r="21" spans="1:30" ht="15" customHeight="1">
      <c r="A21" s="23" t="s">
        <v>398</v>
      </c>
      <c r="B21" s="87">
        <f>C21+D21</f>
        <v>214</v>
      </c>
      <c r="C21" s="88">
        <v>92</v>
      </c>
      <c r="D21" s="88">
        <v>122</v>
      </c>
      <c r="E21" s="88">
        <v>116</v>
      </c>
      <c r="F21" s="88">
        <f>G21+H21</f>
        <v>1356</v>
      </c>
      <c r="G21" s="88">
        <v>563</v>
      </c>
      <c r="H21" s="88">
        <v>793</v>
      </c>
      <c r="I21" s="88">
        <v>548</v>
      </c>
      <c r="J21" s="89">
        <f>K21+L21</f>
        <v>293</v>
      </c>
      <c r="K21" s="88">
        <v>31</v>
      </c>
      <c r="L21" s="88">
        <v>262</v>
      </c>
      <c r="M21" s="88">
        <v>23</v>
      </c>
      <c r="N21" s="88">
        <f>O21+P21</f>
        <v>14</v>
      </c>
      <c r="O21" s="88">
        <v>9</v>
      </c>
      <c r="P21" s="88">
        <v>5</v>
      </c>
      <c r="Q21" s="88">
        <v>9</v>
      </c>
      <c r="R21" s="88">
        <f>S21+T21</f>
        <v>1509</v>
      </c>
      <c r="S21" s="88">
        <v>338</v>
      </c>
      <c r="T21" s="88">
        <v>1171</v>
      </c>
      <c r="U21" s="88">
        <v>577</v>
      </c>
      <c r="V21" s="88">
        <f>W21+X21</f>
        <v>523</v>
      </c>
      <c r="W21" s="88">
        <v>451</v>
      </c>
      <c r="X21" s="88">
        <v>72</v>
      </c>
      <c r="Y21" s="88">
        <v>235</v>
      </c>
      <c r="Z21" s="88">
        <f>AA21+AB21</f>
        <v>28</v>
      </c>
      <c r="AA21" s="88">
        <v>21</v>
      </c>
      <c r="AB21" s="88">
        <v>7</v>
      </c>
      <c r="AC21" s="88">
        <v>12</v>
      </c>
      <c r="AD21" s="47" t="s">
        <v>398</v>
      </c>
    </row>
    <row r="22" spans="1:30" ht="15" customHeight="1">
      <c r="A22" s="38"/>
      <c r="B22" s="87"/>
      <c r="C22" s="90"/>
      <c r="D22" s="90"/>
      <c r="E22" s="90"/>
      <c r="F22" s="88"/>
      <c r="G22" s="90"/>
      <c r="H22" s="90"/>
      <c r="I22" s="90"/>
      <c r="J22" s="89"/>
      <c r="K22" s="90"/>
      <c r="L22" s="90"/>
      <c r="M22" s="90"/>
      <c r="N22" s="88"/>
      <c r="O22" s="90"/>
      <c r="P22" s="90"/>
      <c r="Q22" s="90"/>
      <c r="R22" s="88"/>
      <c r="S22" s="90"/>
      <c r="T22" s="90"/>
      <c r="U22" s="90"/>
      <c r="V22" s="88"/>
      <c r="W22" s="90"/>
      <c r="X22" s="90"/>
      <c r="Y22" s="90"/>
      <c r="Z22" s="88"/>
      <c r="AA22" s="90"/>
      <c r="AB22" s="90"/>
      <c r="AC22" s="90"/>
      <c r="AD22" s="39"/>
    </row>
    <row r="23" spans="1:30" ht="15" customHeight="1">
      <c r="A23" s="23" t="s">
        <v>399</v>
      </c>
      <c r="B23" s="87">
        <f>C23+D23</f>
        <v>284</v>
      </c>
      <c r="C23" s="88">
        <v>128</v>
      </c>
      <c r="D23" s="88">
        <v>156</v>
      </c>
      <c r="E23" s="88">
        <v>148</v>
      </c>
      <c r="F23" s="88">
        <f>G23+H23</f>
        <v>1823</v>
      </c>
      <c r="G23" s="88">
        <v>765</v>
      </c>
      <c r="H23" s="88">
        <v>1058</v>
      </c>
      <c r="I23" s="88">
        <v>643</v>
      </c>
      <c r="J23" s="89">
        <f>K23+L23</f>
        <v>258</v>
      </c>
      <c r="K23" s="88">
        <v>19</v>
      </c>
      <c r="L23" s="88">
        <v>239</v>
      </c>
      <c r="M23" s="88">
        <v>27</v>
      </c>
      <c r="N23" s="88">
        <f>O23+P23</f>
        <v>4</v>
      </c>
      <c r="O23" s="88">
        <v>2</v>
      </c>
      <c r="P23" s="88">
        <v>2</v>
      </c>
      <c r="Q23" s="88">
        <v>2</v>
      </c>
      <c r="R23" s="88">
        <f>S23+T23</f>
        <v>1841</v>
      </c>
      <c r="S23" s="88">
        <v>447</v>
      </c>
      <c r="T23" s="88">
        <v>1394</v>
      </c>
      <c r="U23" s="88">
        <v>724</v>
      </c>
      <c r="V23" s="88">
        <f>W23+X23</f>
        <v>640</v>
      </c>
      <c r="W23" s="88">
        <v>567</v>
      </c>
      <c r="X23" s="88">
        <v>73</v>
      </c>
      <c r="Y23" s="88">
        <v>301</v>
      </c>
      <c r="Z23" s="88">
        <f>AA23+AB23</f>
        <v>13</v>
      </c>
      <c r="AA23" s="88">
        <v>6</v>
      </c>
      <c r="AB23" s="88">
        <v>7</v>
      </c>
      <c r="AC23" s="88">
        <v>6</v>
      </c>
      <c r="AD23" s="47" t="s">
        <v>399</v>
      </c>
    </row>
    <row r="24" spans="1:30" ht="35.25" customHeight="1">
      <c r="A24" s="23"/>
      <c r="B24" s="87"/>
      <c r="C24" s="88"/>
      <c r="D24" s="88"/>
      <c r="E24" s="88"/>
      <c r="F24" s="88"/>
      <c r="G24" s="88"/>
      <c r="H24" s="88"/>
      <c r="I24" s="88"/>
      <c r="J24" s="89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47"/>
    </row>
    <row r="25" spans="1:30" ht="15" customHeight="1">
      <c r="A25" s="23" t="s">
        <v>400</v>
      </c>
      <c r="B25" s="87">
        <f>C25+D25</f>
        <v>244</v>
      </c>
      <c r="C25" s="88">
        <v>85</v>
      </c>
      <c r="D25" s="88">
        <v>159</v>
      </c>
      <c r="E25" s="88">
        <v>120</v>
      </c>
      <c r="F25" s="88">
        <f>G25+H25</f>
        <v>1805</v>
      </c>
      <c r="G25" s="88">
        <v>737</v>
      </c>
      <c r="H25" s="88">
        <v>1068</v>
      </c>
      <c r="I25" s="88">
        <v>659</v>
      </c>
      <c r="J25" s="89">
        <f>K25+L25</f>
        <v>274</v>
      </c>
      <c r="K25" s="88">
        <v>14</v>
      </c>
      <c r="L25" s="88">
        <v>260</v>
      </c>
      <c r="M25" s="88">
        <v>12</v>
      </c>
      <c r="N25" s="88">
        <f>O25+P25</f>
        <v>3</v>
      </c>
      <c r="O25" s="88">
        <v>2</v>
      </c>
      <c r="P25" s="88">
        <v>1</v>
      </c>
      <c r="Q25" s="91">
        <v>0</v>
      </c>
      <c r="R25" s="88">
        <f>S25+T25</f>
        <v>1824</v>
      </c>
      <c r="S25" s="88">
        <v>461</v>
      </c>
      <c r="T25" s="88">
        <v>1363</v>
      </c>
      <c r="U25" s="88">
        <v>735</v>
      </c>
      <c r="V25" s="88">
        <f>W25+X25</f>
        <v>643</v>
      </c>
      <c r="W25" s="88">
        <v>564</v>
      </c>
      <c r="X25" s="88">
        <v>79</v>
      </c>
      <c r="Y25" s="88">
        <v>348</v>
      </c>
      <c r="Z25" s="88">
        <f>AA25+AB25</f>
        <v>0</v>
      </c>
      <c r="AA25" s="91">
        <v>0</v>
      </c>
      <c r="AB25" s="91">
        <v>0</v>
      </c>
      <c r="AC25" s="91">
        <v>0</v>
      </c>
      <c r="AD25" s="47" t="s">
        <v>400</v>
      </c>
    </row>
    <row r="26" spans="1:30" ht="15" customHeight="1">
      <c r="A26" s="23"/>
      <c r="B26" s="87"/>
      <c r="C26" s="88"/>
      <c r="D26" s="88"/>
      <c r="E26" s="88"/>
      <c r="F26" s="88"/>
      <c r="G26" s="88"/>
      <c r="H26" s="88"/>
      <c r="I26" s="88"/>
      <c r="J26" s="89"/>
      <c r="K26" s="88"/>
      <c r="L26" s="88"/>
      <c r="M26" s="88"/>
      <c r="N26" s="88"/>
      <c r="O26" s="88"/>
      <c r="P26" s="88"/>
      <c r="Q26" s="91"/>
      <c r="R26" s="88"/>
      <c r="S26" s="88"/>
      <c r="T26" s="88"/>
      <c r="U26" s="88"/>
      <c r="V26" s="88"/>
      <c r="W26" s="88"/>
      <c r="X26" s="88"/>
      <c r="Y26" s="88"/>
      <c r="Z26" s="88"/>
      <c r="AA26" s="91"/>
      <c r="AB26" s="91"/>
      <c r="AC26" s="91"/>
      <c r="AD26" s="47"/>
    </row>
    <row r="27" spans="1:30" ht="15" customHeight="1">
      <c r="A27" s="23" t="s">
        <v>401</v>
      </c>
      <c r="B27" s="87">
        <f>C27+D27</f>
        <v>312</v>
      </c>
      <c r="C27" s="88">
        <v>135</v>
      </c>
      <c r="D27" s="88">
        <v>177</v>
      </c>
      <c r="E27" s="88">
        <v>163</v>
      </c>
      <c r="F27" s="88">
        <f>G27+H27</f>
        <v>1723</v>
      </c>
      <c r="G27" s="88">
        <v>741</v>
      </c>
      <c r="H27" s="88">
        <v>982</v>
      </c>
      <c r="I27" s="88">
        <v>649</v>
      </c>
      <c r="J27" s="89">
        <f>K27+L27</f>
        <v>280</v>
      </c>
      <c r="K27" s="88">
        <v>18</v>
      </c>
      <c r="L27" s="88">
        <v>262</v>
      </c>
      <c r="M27" s="88">
        <v>14</v>
      </c>
      <c r="N27" s="88">
        <f>O27+P27</f>
        <v>1</v>
      </c>
      <c r="O27" s="91">
        <v>0</v>
      </c>
      <c r="P27" s="88">
        <v>1</v>
      </c>
      <c r="Q27" s="91">
        <v>0</v>
      </c>
      <c r="R27" s="88">
        <f>S27+T27</f>
        <v>1805</v>
      </c>
      <c r="S27" s="88">
        <v>509</v>
      </c>
      <c r="T27" s="88">
        <v>1296</v>
      </c>
      <c r="U27" s="88">
        <v>724</v>
      </c>
      <c r="V27" s="88">
        <f>W27+X27</f>
        <v>626</v>
      </c>
      <c r="W27" s="88">
        <v>552</v>
      </c>
      <c r="X27" s="88">
        <v>74</v>
      </c>
      <c r="Y27" s="88">
        <v>345</v>
      </c>
      <c r="Z27" s="88">
        <f>AA27+AB27</f>
        <v>2</v>
      </c>
      <c r="AA27" s="88">
        <v>2</v>
      </c>
      <c r="AB27" s="91">
        <v>0</v>
      </c>
      <c r="AC27" s="88">
        <v>1</v>
      </c>
      <c r="AD27" s="47" t="s">
        <v>401</v>
      </c>
    </row>
    <row r="28" spans="1:30" ht="15" customHeight="1">
      <c r="A28" s="23"/>
      <c r="B28" s="87"/>
      <c r="C28" s="88"/>
      <c r="D28" s="88"/>
      <c r="E28" s="88"/>
      <c r="F28" s="88"/>
      <c r="G28" s="88"/>
      <c r="H28" s="88"/>
      <c r="I28" s="88"/>
      <c r="J28" s="89"/>
      <c r="K28" s="88"/>
      <c r="L28" s="88"/>
      <c r="M28" s="88"/>
      <c r="N28" s="88"/>
      <c r="O28" s="91"/>
      <c r="P28" s="88"/>
      <c r="Q28" s="91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91"/>
      <c r="AC28" s="88"/>
      <c r="AD28" s="47"/>
    </row>
    <row r="29" spans="1:30" ht="15" customHeight="1">
      <c r="A29" s="6" t="s">
        <v>46</v>
      </c>
      <c r="B29" s="87">
        <f>C29+D29</f>
        <v>259</v>
      </c>
      <c r="C29" s="88">
        <v>118</v>
      </c>
      <c r="D29" s="88">
        <v>141</v>
      </c>
      <c r="E29" s="88">
        <v>152</v>
      </c>
      <c r="F29" s="88">
        <f>G29+H29</f>
        <v>1553</v>
      </c>
      <c r="G29" s="88">
        <v>636</v>
      </c>
      <c r="H29" s="88">
        <v>917</v>
      </c>
      <c r="I29" s="88">
        <v>639</v>
      </c>
      <c r="J29" s="89">
        <f>K29+L29</f>
        <v>262</v>
      </c>
      <c r="K29" s="88">
        <v>16</v>
      </c>
      <c r="L29" s="88">
        <v>246</v>
      </c>
      <c r="M29" s="88">
        <v>18</v>
      </c>
      <c r="N29" s="88">
        <f>O29+P29</f>
        <v>12</v>
      </c>
      <c r="O29" s="88">
        <v>3</v>
      </c>
      <c r="P29" s="88">
        <v>9</v>
      </c>
      <c r="Q29" s="88">
        <v>2</v>
      </c>
      <c r="R29" s="88">
        <f>S29+T29</f>
        <v>1843</v>
      </c>
      <c r="S29" s="88">
        <v>539</v>
      </c>
      <c r="T29" s="88">
        <v>1304</v>
      </c>
      <c r="U29" s="88">
        <v>684</v>
      </c>
      <c r="V29" s="88">
        <f>W29+X29</f>
        <v>608</v>
      </c>
      <c r="W29" s="88">
        <v>527</v>
      </c>
      <c r="X29" s="88">
        <v>81</v>
      </c>
      <c r="Y29" s="88">
        <v>311</v>
      </c>
      <c r="Z29" s="88">
        <f>AA29+AB29</f>
        <v>5</v>
      </c>
      <c r="AA29" s="88">
        <v>3</v>
      </c>
      <c r="AB29" s="88">
        <v>2</v>
      </c>
      <c r="AC29" s="88">
        <v>4</v>
      </c>
      <c r="AD29" s="7" t="s">
        <v>46</v>
      </c>
    </row>
    <row r="30" spans="1:30" ht="15" customHeight="1">
      <c r="A30" s="6"/>
      <c r="B30" s="87"/>
      <c r="C30" s="88"/>
      <c r="D30" s="88"/>
      <c r="E30" s="88"/>
      <c r="F30" s="88"/>
      <c r="G30" s="88"/>
      <c r="H30" s="88"/>
      <c r="I30" s="88"/>
      <c r="J30" s="89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7"/>
    </row>
    <row r="31" spans="1:30" ht="15" customHeight="1">
      <c r="A31" s="23" t="s">
        <v>402</v>
      </c>
      <c r="B31" s="87">
        <f>C31+D31</f>
        <v>312</v>
      </c>
      <c r="C31" s="88">
        <v>132</v>
      </c>
      <c r="D31" s="88">
        <v>180</v>
      </c>
      <c r="E31" s="88">
        <v>186</v>
      </c>
      <c r="F31" s="88">
        <f>G31+H31</f>
        <v>1607</v>
      </c>
      <c r="G31" s="88">
        <v>607</v>
      </c>
      <c r="H31" s="88">
        <v>1000</v>
      </c>
      <c r="I31" s="88">
        <v>706</v>
      </c>
      <c r="J31" s="89">
        <f>K31+L31</f>
        <v>264</v>
      </c>
      <c r="K31" s="88">
        <v>22</v>
      </c>
      <c r="L31" s="88">
        <v>242</v>
      </c>
      <c r="M31" s="88">
        <v>10</v>
      </c>
      <c r="N31" s="88">
        <f>O31+P31</f>
        <v>9</v>
      </c>
      <c r="O31" s="88">
        <v>6</v>
      </c>
      <c r="P31" s="88">
        <v>3</v>
      </c>
      <c r="Q31" s="88">
        <v>2</v>
      </c>
      <c r="R31" s="88">
        <f>S31+T31</f>
        <v>1896</v>
      </c>
      <c r="S31" s="88">
        <v>500</v>
      </c>
      <c r="T31" s="88">
        <v>1396</v>
      </c>
      <c r="U31" s="88">
        <v>690</v>
      </c>
      <c r="V31" s="88">
        <f>W31+X31</f>
        <v>607</v>
      </c>
      <c r="W31" s="88">
        <v>523</v>
      </c>
      <c r="X31" s="88">
        <v>84</v>
      </c>
      <c r="Y31" s="88">
        <v>317</v>
      </c>
      <c r="Z31" s="88">
        <f>AA31+AB31</f>
        <v>70</v>
      </c>
      <c r="AA31" s="88">
        <v>28</v>
      </c>
      <c r="AB31" s="88">
        <v>42</v>
      </c>
      <c r="AC31" s="88">
        <v>9</v>
      </c>
      <c r="AD31" s="47" t="s">
        <v>402</v>
      </c>
    </row>
    <row r="32" spans="1:30" ht="15" customHeight="1">
      <c r="A32" s="38"/>
      <c r="B32" s="87"/>
      <c r="C32" s="90"/>
      <c r="D32" s="90"/>
      <c r="E32" s="90"/>
      <c r="F32" s="88"/>
      <c r="G32" s="90"/>
      <c r="H32" s="90"/>
      <c r="I32" s="90"/>
      <c r="J32" s="89"/>
      <c r="K32" s="90"/>
      <c r="L32" s="90"/>
      <c r="M32" s="90"/>
      <c r="N32" s="88"/>
      <c r="O32" s="90"/>
      <c r="P32" s="90"/>
      <c r="Q32" s="90"/>
      <c r="R32" s="88"/>
      <c r="S32" s="90"/>
      <c r="T32" s="90"/>
      <c r="U32" s="90"/>
      <c r="V32" s="88"/>
      <c r="W32" s="90"/>
      <c r="X32" s="90"/>
      <c r="Y32" s="90"/>
      <c r="Z32" s="88"/>
      <c r="AA32" s="90"/>
      <c r="AB32" s="90"/>
      <c r="AC32" s="90"/>
      <c r="AD32" s="39"/>
    </row>
    <row r="33" spans="1:30" ht="15" customHeight="1">
      <c r="A33" s="23" t="s">
        <v>403</v>
      </c>
      <c r="B33" s="87">
        <f>C33+D33</f>
        <v>301</v>
      </c>
      <c r="C33" s="88">
        <v>134</v>
      </c>
      <c r="D33" s="88">
        <v>167</v>
      </c>
      <c r="E33" s="88">
        <v>158</v>
      </c>
      <c r="F33" s="88">
        <f>G33+H33</f>
        <v>1561</v>
      </c>
      <c r="G33" s="88">
        <v>605</v>
      </c>
      <c r="H33" s="88">
        <v>956</v>
      </c>
      <c r="I33" s="88">
        <v>637</v>
      </c>
      <c r="J33" s="89">
        <f>K33+L33</f>
        <v>277</v>
      </c>
      <c r="K33" s="88">
        <v>19</v>
      </c>
      <c r="L33" s="88">
        <v>258</v>
      </c>
      <c r="M33" s="88">
        <v>21</v>
      </c>
      <c r="N33" s="88">
        <f>O33+P33</f>
        <v>20</v>
      </c>
      <c r="O33" s="88">
        <v>6</v>
      </c>
      <c r="P33" s="88">
        <v>14</v>
      </c>
      <c r="Q33" s="88">
        <v>10</v>
      </c>
      <c r="R33" s="88">
        <f>S33+T33</f>
        <v>2051</v>
      </c>
      <c r="S33" s="88">
        <v>624</v>
      </c>
      <c r="T33" s="88">
        <v>1427</v>
      </c>
      <c r="U33" s="88">
        <v>723</v>
      </c>
      <c r="V33" s="88">
        <f>W33+X33</f>
        <v>614</v>
      </c>
      <c r="W33" s="88">
        <v>486</v>
      </c>
      <c r="X33" s="88">
        <v>128</v>
      </c>
      <c r="Y33" s="88">
        <v>346</v>
      </c>
      <c r="Z33" s="88">
        <f>AA33+AB33</f>
        <v>16</v>
      </c>
      <c r="AA33" s="88">
        <v>9</v>
      </c>
      <c r="AB33" s="88">
        <v>7</v>
      </c>
      <c r="AC33" s="88">
        <v>1</v>
      </c>
      <c r="AD33" s="47" t="s">
        <v>403</v>
      </c>
    </row>
    <row r="34" spans="1:30" ht="35.25" customHeight="1">
      <c r="A34" s="23"/>
      <c r="B34" s="87"/>
      <c r="C34" s="88"/>
      <c r="D34" s="88"/>
      <c r="E34" s="88"/>
      <c r="F34" s="88"/>
      <c r="G34" s="88"/>
      <c r="H34" s="88"/>
      <c r="I34" s="88"/>
      <c r="J34" s="89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47"/>
    </row>
    <row r="35" spans="1:30" ht="15" customHeight="1">
      <c r="A35" s="23" t="s">
        <v>404</v>
      </c>
      <c r="B35" s="87">
        <f>C35+D35</f>
        <v>285</v>
      </c>
      <c r="C35" s="88">
        <v>120</v>
      </c>
      <c r="D35" s="88">
        <v>165</v>
      </c>
      <c r="E35" s="88">
        <v>146</v>
      </c>
      <c r="F35" s="88">
        <f>G35+H35</f>
        <v>1560</v>
      </c>
      <c r="G35" s="88">
        <v>598</v>
      </c>
      <c r="H35" s="88">
        <v>962</v>
      </c>
      <c r="I35" s="88">
        <v>662</v>
      </c>
      <c r="J35" s="89">
        <f>K35+L35</f>
        <v>275</v>
      </c>
      <c r="K35" s="88">
        <v>14</v>
      </c>
      <c r="L35" s="88">
        <v>261</v>
      </c>
      <c r="M35" s="88">
        <v>18</v>
      </c>
      <c r="N35" s="88">
        <f>O35+P35</f>
        <v>6</v>
      </c>
      <c r="O35" s="88">
        <v>4</v>
      </c>
      <c r="P35" s="88">
        <v>2</v>
      </c>
      <c r="Q35" s="88">
        <v>2</v>
      </c>
      <c r="R35" s="88">
        <f>S35+T35</f>
        <v>1953</v>
      </c>
      <c r="S35" s="88">
        <v>697</v>
      </c>
      <c r="T35" s="88">
        <v>1256</v>
      </c>
      <c r="U35" s="88">
        <v>785</v>
      </c>
      <c r="V35" s="88">
        <f>W35+X35</f>
        <v>635</v>
      </c>
      <c r="W35" s="88">
        <v>475</v>
      </c>
      <c r="X35" s="88">
        <v>160</v>
      </c>
      <c r="Y35" s="88">
        <v>392</v>
      </c>
      <c r="Z35" s="88">
        <f>AA35+AB35</f>
        <v>45</v>
      </c>
      <c r="AA35" s="88">
        <v>17</v>
      </c>
      <c r="AB35" s="88">
        <v>28</v>
      </c>
      <c r="AC35" s="88">
        <v>15</v>
      </c>
      <c r="AD35" s="47" t="s">
        <v>404</v>
      </c>
    </row>
    <row r="36" spans="1:30" ht="15" customHeight="1">
      <c r="A36" s="23"/>
      <c r="B36" s="87"/>
      <c r="C36" s="88"/>
      <c r="D36" s="88"/>
      <c r="E36" s="88"/>
      <c r="F36" s="88"/>
      <c r="G36" s="88"/>
      <c r="H36" s="88"/>
      <c r="I36" s="88"/>
      <c r="J36" s="89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47"/>
    </row>
    <row r="37" spans="1:30" ht="15" customHeight="1">
      <c r="A37" s="23" t="s">
        <v>405</v>
      </c>
      <c r="B37" s="87">
        <f>C37+D37</f>
        <v>286</v>
      </c>
      <c r="C37" s="88">
        <v>129</v>
      </c>
      <c r="D37" s="88">
        <v>157</v>
      </c>
      <c r="E37" s="88">
        <v>151</v>
      </c>
      <c r="F37" s="88">
        <f>G37+H37</f>
        <v>1428</v>
      </c>
      <c r="G37" s="88">
        <v>570</v>
      </c>
      <c r="H37" s="88">
        <v>858</v>
      </c>
      <c r="I37" s="88">
        <v>567</v>
      </c>
      <c r="J37" s="89">
        <f>K37+L37</f>
        <v>235</v>
      </c>
      <c r="K37" s="88">
        <v>15</v>
      </c>
      <c r="L37" s="88">
        <v>220</v>
      </c>
      <c r="M37" s="88">
        <v>14</v>
      </c>
      <c r="N37" s="88">
        <f>O37+P37</f>
        <v>6</v>
      </c>
      <c r="O37" s="88">
        <v>1</v>
      </c>
      <c r="P37" s="88">
        <v>5</v>
      </c>
      <c r="Q37" s="88">
        <v>2</v>
      </c>
      <c r="R37" s="88">
        <f>S37+T37</f>
        <v>2285</v>
      </c>
      <c r="S37" s="88">
        <v>695</v>
      </c>
      <c r="T37" s="88">
        <v>1590</v>
      </c>
      <c r="U37" s="88">
        <v>688</v>
      </c>
      <c r="V37" s="88">
        <f>W37+X37</f>
        <v>650</v>
      </c>
      <c r="W37" s="88">
        <v>550</v>
      </c>
      <c r="X37" s="88">
        <v>100</v>
      </c>
      <c r="Y37" s="88">
        <v>421</v>
      </c>
      <c r="Z37" s="88">
        <f>AA37+AB37</f>
        <v>20</v>
      </c>
      <c r="AA37" s="88">
        <v>9</v>
      </c>
      <c r="AB37" s="88">
        <v>11</v>
      </c>
      <c r="AC37" s="88">
        <v>1</v>
      </c>
      <c r="AD37" s="47" t="s">
        <v>405</v>
      </c>
    </row>
    <row r="38" spans="1:30" ht="15" customHeight="1">
      <c r="A38" s="23"/>
      <c r="B38" s="87"/>
      <c r="C38" s="88"/>
      <c r="D38" s="88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47"/>
    </row>
    <row r="39" spans="1:30" ht="15" customHeight="1">
      <c r="A39" s="23" t="s">
        <v>406</v>
      </c>
      <c r="B39" s="87">
        <f>C39+D39</f>
        <v>231</v>
      </c>
      <c r="C39" s="88">
        <v>107</v>
      </c>
      <c r="D39" s="88">
        <v>124</v>
      </c>
      <c r="E39" s="88">
        <v>116</v>
      </c>
      <c r="F39" s="88">
        <f>G39+H39</f>
        <v>1246</v>
      </c>
      <c r="G39" s="88">
        <v>581</v>
      </c>
      <c r="H39" s="88">
        <v>665</v>
      </c>
      <c r="I39" s="88">
        <v>407</v>
      </c>
      <c r="J39" s="89">
        <f>K39+L39</f>
        <v>157</v>
      </c>
      <c r="K39" s="88">
        <v>9</v>
      </c>
      <c r="L39" s="88">
        <v>148</v>
      </c>
      <c r="M39" s="88">
        <v>11</v>
      </c>
      <c r="N39" s="88">
        <f>O39+P39</f>
        <v>7</v>
      </c>
      <c r="O39" s="88">
        <v>3</v>
      </c>
      <c r="P39" s="88">
        <v>4</v>
      </c>
      <c r="Q39" s="88">
        <v>1</v>
      </c>
      <c r="R39" s="88">
        <f>S39+T39</f>
        <v>2211</v>
      </c>
      <c r="S39" s="88">
        <v>707</v>
      </c>
      <c r="T39" s="88">
        <v>1504</v>
      </c>
      <c r="U39" s="88">
        <v>692</v>
      </c>
      <c r="V39" s="88">
        <f>W39+X39</f>
        <v>470</v>
      </c>
      <c r="W39" s="88">
        <v>381</v>
      </c>
      <c r="X39" s="88">
        <v>89</v>
      </c>
      <c r="Y39" s="88">
        <v>296</v>
      </c>
      <c r="Z39" s="88">
        <f>AA39+AB39</f>
        <v>64</v>
      </c>
      <c r="AA39" s="88">
        <v>28</v>
      </c>
      <c r="AB39" s="88">
        <v>36</v>
      </c>
      <c r="AC39" s="88">
        <v>6</v>
      </c>
      <c r="AD39" s="47" t="s">
        <v>406</v>
      </c>
    </row>
    <row r="40" spans="1:30" ht="15" customHeight="1">
      <c r="A40" s="23"/>
      <c r="B40" s="87"/>
      <c r="C40" s="88"/>
      <c r="D40" s="88"/>
      <c r="E40" s="88"/>
      <c r="F40" s="88"/>
      <c r="G40" s="88"/>
      <c r="H40" s="88"/>
      <c r="I40" s="88"/>
      <c r="J40" s="89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47"/>
    </row>
    <row r="41" spans="1:30" ht="15" customHeight="1">
      <c r="A41" s="23" t="s">
        <v>407</v>
      </c>
      <c r="B41" s="87">
        <f>C41+D41</f>
        <v>202</v>
      </c>
      <c r="C41" s="88">
        <v>105</v>
      </c>
      <c r="D41" s="88">
        <v>97</v>
      </c>
      <c r="E41" s="88">
        <v>102</v>
      </c>
      <c r="F41" s="88">
        <f>G41+H41</f>
        <v>1338</v>
      </c>
      <c r="G41" s="88">
        <v>656</v>
      </c>
      <c r="H41" s="88">
        <v>682</v>
      </c>
      <c r="I41" s="88">
        <v>394</v>
      </c>
      <c r="J41" s="89">
        <f>K41+L41</f>
        <v>128</v>
      </c>
      <c r="K41" s="88">
        <v>15</v>
      </c>
      <c r="L41" s="88">
        <v>113</v>
      </c>
      <c r="M41" s="88">
        <v>3</v>
      </c>
      <c r="N41" s="88">
        <f>O41+P41</f>
        <v>8</v>
      </c>
      <c r="O41" s="88">
        <v>5</v>
      </c>
      <c r="P41" s="88">
        <v>3</v>
      </c>
      <c r="Q41" s="91">
        <v>0</v>
      </c>
      <c r="R41" s="88">
        <f>S41+T41</f>
        <v>1892</v>
      </c>
      <c r="S41" s="88">
        <v>582</v>
      </c>
      <c r="T41" s="88">
        <v>1310</v>
      </c>
      <c r="U41" s="88">
        <v>595</v>
      </c>
      <c r="V41" s="88">
        <f>W41+X41</f>
        <v>404</v>
      </c>
      <c r="W41" s="88">
        <v>346</v>
      </c>
      <c r="X41" s="88">
        <v>58</v>
      </c>
      <c r="Y41" s="88">
        <v>268</v>
      </c>
      <c r="Z41" s="88">
        <f>AA41+AB41</f>
        <v>93</v>
      </c>
      <c r="AA41" s="88">
        <v>47</v>
      </c>
      <c r="AB41" s="88">
        <v>46</v>
      </c>
      <c r="AC41" s="88">
        <v>21</v>
      </c>
      <c r="AD41" s="47" t="s">
        <v>407</v>
      </c>
    </row>
    <row r="42" spans="1:30" ht="15" customHeight="1">
      <c r="A42" s="38"/>
      <c r="B42" s="87"/>
      <c r="C42" s="90"/>
      <c r="D42" s="90"/>
      <c r="E42" s="90"/>
      <c r="F42" s="88"/>
      <c r="G42" s="90"/>
      <c r="H42" s="90"/>
      <c r="I42" s="90"/>
      <c r="J42" s="89"/>
      <c r="K42" s="90"/>
      <c r="L42" s="90"/>
      <c r="M42" s="90"/>
      <c r="N42" s="88"/>
      <c r="O42" s="90"/>
      <c r="P42" s="90"/>
      <c r="Q42" s="90"/>
      <c r="R42" s="88"/>
      <c r="S42" s="90"/>
      <c r="T42" s="90"/>
      <c r="U42" s="90"/>
      <c r="V42" s="88"/>
      <c r="W42" s="90"/>
      <c r="X42" s="90"/>
      <c r="Y42" s="90"/>
      <c r="Z42" s="88"/>
      <c r="AA42" s="90"/>
      <c r="AB42" s="90"/>
      <c r="AC42" s="90"/>
      <c r="AD42" s="39"/>
    </row>
    <row r="43" spans="1:30" ht="15" customHeight="1">
      <c r="A43" s="10" t="s">
        <v>408</v>
      </c>
      <c r="B43" s="87">
        <f>C43+D43</f>
        <v>163</v>
      </c>
      <c r="C43" s="89">
        <v>79</v>
      </c>
      <c r="D43" s="89">
        <v>84</v>
      </c>
      <c r="E43" s="89">
        <v>88</v>
      </c>
      <c r="F43" s="88">
        <f>G43+H43</f>
        <v>1249</v>
      </c>
      <c r="G43" s="89">
        <v>545</v>
      </c>
      <c r="H43" s="89">
        <v>704</v>
      </c>
      <c r="I43" s="89">
        <v>358</v>
      </c>
      <c r="J43" s="89">
        <f>K43+L43</f>
        <v>136</v>
      </c>
      <c r="K43" s="89">
        <v>11</v>
      </c>
      <c r="L43" s="89">
        <v>125</v>
      </c>
      <c r="M43" s="89">
        <v>7</v>
      </c>
      <c r="N43" s="88">
        <f>O43+P43</f>
        <v>4</v>
      </c>
      <c r="O43" s="89">
        <v>1</v>
      </c>
      <c r="P43" s="89">
        <v>3</v>
      </c>
      <c r="Q43" s="94">
        <v>0</v>
      </c>
      <c r="R43" s="88">
        <f>S43+T43</f>
        <v>1824</v>
      </c>
      <c r="S43" s="89">
        <v>599</v>
      </c>
      <c r="T43" s="89">
        <v>1225</v>
      </c>
      <c r="U43" s="89">
        <v>582</v>
      </c>
      <c r="V43" s="88">
        <f>W43+X43</f>
        <v>389</v>
      </c>
      <c r="W43" s="89">
        <v>327</v>
      </c>
      <c r="X43" s="89">
        <v>62</v>
      </c>
      <c r="Y43" s="89">
        <v>268</v>
      </c>
      <c r="Z43" s="88">
        <f>AA43+AB43</f>
        <v>115</v>
      </c>
      <c r="AA43" s="89">
        <v>64</v>
      </c>
      <c r="AB43" s="89">
        <v>51</v>
      </c>
      <c r="AC43" s="89">
        <v>16</v>
      </c>
      <c r="AD43" s="47" t="s">
        <v>408</v>
      </c>
    </row>
    <row r="44" spans="1:30" ht="35.25" customHeight="1">
      <c r="A44" s="10"/>
      <c r="B44" s="87"/>
      <c r="C44" s="89"/>
      <c r="D44" s="89"/>
      <c r="E44" s="89"/>
      <c r="F44" s="88"/>
      <c r="G44" s="89"/>
      <c r="H44" s="89"/>
      <c r="I44" s="89"/>
      <c r="J44" s="89"/>
      <c r="K44" s="89"/>
      <c r="L44" s="89"/>
      <c r="M44" s="89"/>
      <c r="N44" s="88"/>
      <c r="O44" s="89"/>
      <c r="P44" s="89"/>
      <c r="Q44" s="94"/>
      <c r="R44" s="88"/>
      <c r="S44" s="89"/>
      <c r="T44" s="89"/>
      <c r="U44" s="89"/>
      <c r="V44" s="88"/>
      <c r="W44" s="89"/>
      <c r="X44" s="89"/>
      <c r="Y44" s="89"/>
      <c r="Z44" s="88"/>
      <c r="AA44" s="89"/>
      <c r="AB44" s="89"/>
      <c r="AC44" s="89"/>
      <c r="AD44" s="47"/>
    </row>
    <row r="45" spans="1:30" ht="15" customHeight="1">
      <c r="A45" s="29" t="s">
        <v>409</v>
      </c>
      <c r="B45" s="87">
        <f>C45+D45</f>
        <v>166</v>
      </c>
      <c r="C45" s="99">
        <v>78</v>
      </c>
      <c r="D45" s="99">
        <v>88</v>
      </c>
      <c r="E45" s="99">
        <v>78</v>
      </c>
      <c r="F45" s="88">
        <f>G45+H45</f>
        <v>1152</v>
      </c>
      <c r="G45" s="99">
        <v>566</v>
      </c>
      <c r="H45" s="99">
        <v>586</v>
      </c>
      <c r="I45" s="99">
        <v>425</v>
      </c>
      <c r="J45" s="89">
        <f>K45+L45</f>
        <v>114</v>
      </c>
      <c r="K45" s="99">
        <v>8</v>
      </c>
      <c r="L45" s="99">
        <v>106</v>
      </c>
      <c r="M45" s="99">
        <v>4</v>
      </c>
      <c r="N45" s="88">
        <f>O45+P45</f>
        <v>6</v>
      </c>
      <c r="O45" s="99">
        <v>4</v>
      </c>
      <c r="P45" s="99">
        <v>2</v>
      </c>
      <c r="Q45" s="99">
        <v>1</v>
      </c>
      <c r="R45" s="88">
        <f>S45+T45</f>
        <v>1660</v>
      </c>
      <c r="S45" s="99">
        <v>500</v>
      </c>
      <c r="T45" s="99">
        <v>1160</v>
      </c>
      <c r="U45" s="99">
        <v>571</v>
      </c>
      <c r="V45" s="88">
        <f>W45+X45</f>
        <v>475</v>
      </c>
      <c r="W45" s="99">
        <v>414</v>
      </c>
      <c r="X45" s="99">
        <v>61</v>
      </c>
      <c r="Y45" s="99">
        <v>298</v>
      </c>
      <c r="Z45" s="88">
        <f>AA45+AB45</f>
        <v>46</v>
      </c>
      <c r="AA45" s="99">
        <v>17</v>
      </c>
      <c r="AB45" s="99">
        <v>29</v>
      </c>
      <c r="AC45" s="99">
        <v>5</v>
      </c>
      <c r="AD45" s="50" t="s">
        <v>409</v>
      </c>
    </row>
    <row r="46" spans="1:30" ht="15" customHeight="1">
      <c r="A46" s="29"/>
      <c r="B46" s="87"/>
      <c r="C46" s="99"/>
      <c r="D46" s="99"/>
      <c r="E46" s="99"/>
      <c r="F46" s="88"/>
      <c r="G46" s="99"/>
      <c r="H46" s="99"/>
      <c r="I46" s="99"/>
      <c r="J46" s="89"/>
      <c r="K46" s="99"/>
      <c r="L46" s="99"/>
      <c r="M46" s="99"/>
      <c r="N46" s="88"/>
      <c r="O46" s="99"/>
      <c r="P46" s="99"/>
      <c r="Q46" s="99"/>
      <c r="R46" s="88"/>
      <c r="S46" s="99"/>
      <c r="T46" s="99"/>
      <c r="U46" s="99"/>
      <c r="V46" s="88"/>
      <c r="W46" s="99"/>
      <c r="X46" s="99"/>
      <c r="Y46" s="99"/>
      <c r="Z46" s="88"/>
      <c r="AA46" s="99"/>
      <c r="AB46" s="99"/>
      <c r="AC46" s="99"/>
      <c r="AD46" s="50"/>
    </row>
    <row r="47" spans="1:30" ht="15" customHeight="1">
      <c r="A47" s="29" t="s">
        <v>410</v>
      </c>
      <c r="B47" s="87">
        <f>C47+D47</f>
        <v>170</v>
      </c>
      <c r="C47" s="99">
        <v>105</v>
      </c>
      <c r="D47" s="99">
        <v>65</v>
      </c>
      <c r="E47" s="99">
        <v>102</v>
      </c>
      <c r="F47" s="89">
        <f>G47+H47</f>
        <v>1055</v>
      </c>
      <c r="G47" s="99">
        <v>480</v>
      </c>
      <c r="H47" s="99">
        <v>575</v>
      </c>
      <c r="I47" s="99">
        <v>416</v>
      </c>
      <c r="J47" s="89">
        <f>K47+L47</f>
        <v>107</v>
      </c>
      <c r="K47" s="99">
        <v>7</v>
      </c>
      <c r="L47" s="99">
        <v>100</v>
      </c>
      <c r="M47" s="99">
        <v>4</v>
      </c>
      <c r="N47" s="89">
        <f>O47+P47</f>
        <v>4</v>
      </c>
      <c r="O47" s="99">
        <v>1</v>
      </c>
      <c r="P47" s="99">
        <v>3</v>
      </c>
      <c r="Q47" s="99">
        <v>1</v>
      </c>
      <c r="R47" s="89">
        <f>S47+T47</f>
        <v>1476</v>
      </c>
      <c r="S47" s="99">
        <v>447</v>
      </c>
      <c r="T47" s="99">
        <v>1029</v>
      </c>
      <c r="U47" s="99">
        <v>517</v>
      </c>
      <c r="V47" s="89">
        <f>W47+X47</f>
        <v>425</v>
      </c>
      <c r="W47" s="99">
        <v>359</v>
      </c>
      <c r="X47" s="99">
        <v>66</v>
      </c>
      <c r="Y47" s="99">
        <v>276</v>
      </c>
      <c r="Z47" s="89">
        <f>AA47+AB47</f>
        <v>54</v>
      </c>
      <c r="AA47" s="99">
        <v>32</v>
      </c>
      <c r="AB47" s="99">
        <v>22</v>
      </c>
      <c r="AC47" s="99">
        <v>21</v>
      </c>
      <c r="AD47" s="50" t="s">
        <v>410</v>
      </c>
    </row>
    <row r="48" spans="1:30" ht="15" customHeight="1">
      <c r="A48" s="29"/>
      <c r="B48" s="87"/>
      <c r="C48" s="99"/>
      <c r="D48" s="99"/>
      <c r="E48" s="99"/>
      <c r="F48" s="89"/>
      <c r="G48" s="99"/>
      <c r="H48" s="99"/>
      <c r="I48" s="99"/>
      <c r="J48" s="89"/>
      <c r="K48" s="99"/>
      <c r="L48" s="99"/>
      <c r="M48" s="99"/>
      <c r="N48" s="89"/>
      <c r="O48" s="99"/>
      <c r="P48" s="99"/>
      <c r="Q48" s="99"/>
      <c r="R48" s="89"/>
      <c r="S48" s="99"/>
      <c r="T48" s="99"/>
      <c r="U48" s="99"/>
      <c r="V48" s="89"/>
      <c r="W48" s="99"/>
      <c r="X48" s="99"/>
      <c r="Y48" s="99"/>
      <c r="Z48" s="89"/>
      <c r="AA48" s="99"/>
      <c r="AB48" s="99"/>
      <c r="AC48" s="99"/>
      <c r="AD48" s="50"/>
    </row>
    <row r="49" spans="1:30" ht="15" customHeight="1">
      <c r="A49" s="29" t="s">
        <v>411</v>
      </c>
      <c r="B49" s="87">
        <f>C49+D49</f>
        <v>124</v>
      </c>
      <c r="C49" s="99">
        <v>57</v>
      </c>
      <c r="D49" s="99">
        <v>67</v>
      </c>
      <c r="E49" s="99">
        <v>73</v>
      </c>
      <c r="F49" s="89">
        <f>G49+H49</f>
        <v>875</v>
      </c>
      <c r="G49" s="99">
        <v>432</v>
      </c>
      <c r="H49" s="99">
        <v>443</v>
      </c>
      <c r="I49" s="99">
        <v>334</v>
      </c>
      <c r="J49" s="89">
        <f>K49+L49</f>
        <v>89</v>
      </c>
      <c r="K49" s="99">
        <v>7</v>
      </c>
      <c r="L49" s="99">
        <v>82</v>
      </c>
      <c r="M49" s="94">
        <v>0</v>
      </c>
      <c r="N49" s="89">
        <f>O49+P49</f>
        <v>6</v>
      </c>
      <c r="O49" s="99">
        <v>3</v>
      </c>
      <c r="P49" s="99">
        <v>3</v>
      </c>
      <c r="Q49" s="99">
        <v>1</v>
      </c>
      <c r="R49" s="89">
        <f>S49+T49</f>
        <v>1366</v>
      </c>
      <c r="S49" s="99">
        <v>417</v>
      </c>
      <c r="T49" s="99">
        <v>949</v>
      </c>
      <c r="U49" s="99">
        <v>532</v>
      </c>
      <c r="V49" s="89">
        <f>W49+X49</f>
        <v>306</v>
      </c>
      <c r="W49" s="99">
        <v>254</v>
      </c>
      <c r="X49" s="99">
        <v>52</v>
      </c>
      <c r="Y49" s="99">
        <v>220</v>
      </c>
      <c r="Z49" s="89">
        <f>AA49+AB49</f>
        <v>79</v>
      </c>
      <c r="AA49" s="99">
        <v>41</v>
      </c>
      <c r="AB49" s="99">
        <v>38</v>
      </c>
      <c r="AC49" s="99">
        <v>22</v>
      </c>
      <c r="AD49" s="50" t="s">
        <v>411</v>
      </c>
    </row>
    <row r="50" spans="1:30" ht="15" customHeight="1">
      <c r="A50" s="29"/>
      <c r="B50" s="87"/>
      <c r="C50" s="99"/>
      <c r="D50" s="99"/>
      <c r="E50" s="99"/>
      <c r="F50" s="89"/>
      <c r="G50" s="99"/>
      <c r="H50" s="99"/>
      <c r="I50" s="99"/>
      <c r="J50" s="89"/>
      <c r="K50" s="99"/>
      <c r="L50" s="99"/>
      <c r="M50" s="94"/>
      <c r="N50" s="89"/>
      <c r="O50" s="99"/>
      <c r="P50" s="99"/>
      <c r="Q50" s="99"/>
      <c r="R50" s="89"/>
      <c r="S50" s="99"/>
      <c r="T50" s="99"/>
      <c r="U50" s="99"/>
      <c r="V50" s="89"/>
      <c r="W50" s="99"/>
      <c r="X50" s="99"/>
      <c r="Y50" s="99"/>
      <c r="Z50" s="89"/>
      <c r="AA50" s="99"/>
      <c r="AB50" s="99"/>
      <c r="AC50" s="99"/>
      <c r="AD50" s="50"/>
    </row>
    <row r="51" spans="1:30" ht="15" customHeight="1">
      <c r="A51" s="29" t="s">
        <v>412</v>
      </c>
      <c r="B51" s="87">
        <f>C51+D51</f>
        <v>129</v>
      </c>
      <c r="C51" s="99">
        <v>60</v>
      </c>
      <c r="D51" s="99">
        <v>69</v>
      </c>
      <c r="E51" s="99">
        <v>62</v>
      </c>
      <c r="F51" s="89">
        <f>G51+H51</f>
        <v>852</v>
      </c>
      <c r="G51" s="99">
        <v>428</v>
      </c>
      <c r="H51" s="99">
        <v>424</v>
      </c>
      <c r="I51" s="99">
        <v>291</v>
      </c>
      <c r="J51" s="89">
        <f>K51+L51</f>
        <v>105</v>
      </c>
      <c r="K51" s="99">
        <v>10</v>
      </c>
      <c r="L51" s="99">
        <v>95</v>
      </c>
      <c r="M51" s="94">
        <v>1</v>
      </c>
      <c r="N51" s="89">
        <f>O51+P51</f>
        <v>7</v>
      </c>
      <c r="O51" s="99">
        <v>3</v>
      </c>
      <c r="P51" s="99">
        <v>4</v>
      </c>
      <c r="Q51" s="99">
        <v>2</v>
      </c>
      <c r="R51" s="89">
        <f>S51+T51</f>
        <v>1329</v>
      </c>
      <c r="S51" s="99">
        <v>418</v>
      </c>
      <c r="T51" s="99">
        <v>911</v>
      </c>
      <c r="U51" s="99">
        <v>491</v>
      </c>
      <c r="V51" s="89">
        <f>W51+X51</f>
        <v>309</v>
      </c>
      <c r="W51" s="99">
        <v>258</v>
      </c>
      <c r="X51" s="99">
        <v>51</v>
      </c>
      <c r="Y51" s="99">
        <v>215</v>
      </c>
      <c r="Z51" s="89">
        <f>AA51+AB51</f>
        <v>62</v>
      </c>
      <c r="AA51" s="99">
        <v>33</v>
      </c>
      <c r="AB51" s="99">
        <v>29</v>
      </c>
      <c r="AC51" s="99">
        <v>15</v>
      </c>
      <c r="AD51" s="50" t="s">
        <v>412</v>
      </c>
    </row>
    <row r="52" spans="1:30" ht="15" customHeight="1">
      <c r="A52" s="29"/>
      <c r="B52" s="87"/>
      <c r="C52" s="99"/>
      <c r="D52" s="99"/>
      <c r="E52" s="99"/>
      <c r="F52" s="89"/>
      <c r="G52" s="99"/>
      <c r="H52" s="99"/>
      <c r="I52" s="99"/>
      <c r="J52" s="89"/>
      <c r="K52" s="99"/>
      <c r="L52" s="99"/>
      <c r="M52" s="94"/>
      <c r="N52" s="89"/>
      <c r="O52" s="99"/>
      <c r="P52" s="99"/>
      <c r="Q52" s="99"/>
      <c r="R52" s="89"/>
      <c r="S52" s="99"/>
      <c r="T52" s="99"/>
      <c r="U52" s="99"/>
      <c r="V52" s="89"/>
      <c r="W52" s="99"/>
      <c r="X52" s="99"/>
      <c r="Y52" s="99"/>
      <c r="Z52" s="89"/>
      <c r="AA52" s="99"/>
      <c r="AB52" s="99"/>
      <c r="AC52" s="99"/>
      <c r="AD52" s="50"/>
    </row>
    <row r="53" spans="1:34" ht="15" customHeight="1">
      <c r="A53" s="29" t="s">
        <v>413</v>
      </c>
      <c r="B53" s="87">
        <f>C53+D53</f>
        <v>127</v>
      </c>
      <c r="C53" s="99">
        <v>65</v>
      </c>
      <c r="D53" s="99">
        <v>62</v>
      </c>
      <c r="E53" s="99">
        <v>61</v>
      </c>
      <c r="F53" s="89">
        <f>G53+H53</f>
        <v>862</v>
      </c>
      <c r="G53" s="99">
        <v>422</v>
      </c>
      <c r="H53" s="99">
        <v>440</v>
      </c>
      <c r="I53" s="99">
        <v>325</v>
      </c>
      <c r="J53" s="89">
        <f>K53+L53</f>
        <v>72</v>
      </c>
      <c r="K53" s="99">
        <v>7</v>
      </c>
      <c r="L53" s="99">
        <v>65</v>
      </c>
      <c r="M53" s="94">
        <v>1</v>
      </c>
      <c r="N53" s="89">
        <f>O53+P53</f>
        <v>6</v>
      </c>
      <c r="O53" s="99">
        <v>2</v>
      </c>
      <c r="P53" s="99">
        <v>4</v>
      </c>
      <c r="Q53" s="99">
        <v>3</v>
      </c>
      <c r="R53" s="89">
        <f>S53+T53</f>
        <v>1388</v>
      </c>
      <c r="S53" s="99">
        <v>426</v>
      </c>
      <c r="T53" s="99">
        <v>962</v>
      </c>
      <c r="U53" s="99">
        <v>486</v>
      </c>
      <c r="V53" s="89">
        <f>W53+X53</f>
        <v>350</v>
      </c>
      <c r="W53" s="99">
        <v>288</v>
      </c>
      <c r="X53" s="99">
        <v>62</v>
      </c>
      <c r="Y53" s="99">
        <v>199</v>
      </c>
      <c r="Z53" s="89">
        <f>AA53+AB53</f>
        <v>43</v>
      </c>
      <c r="AA53" s="99">
        <v>12</v>
      </c>
      <c r="AB53" s="99">
        <v>31</v>
      </c>
      <c r="AC53" s="99">
        <v>18</v>
      </c>
      <c r="AD53" s="50" t="s">
        <v>413</v>
      </c>
      <c r="AF53" s="4" t="s">
        <v>146</v>
      </c>
      <c r="AG53" s="4" t="s">
        <v>147</v>
      </c>
      <c r="AH53" s="4" t="s">
        <v>148</v>
      </c>
    </row>
    <row r="54" spans="1:30" ht="35.25" customHeight="1">
      <c r="A54" s="29"/>
      <c r="B54" s="87"/>
      <c r="C54" s="99"/>
      <c r="D54" s="99"/>
      <c r="E54" s="99"/>
      <c r="F54" s="89"/>
      <c r="G54" s="99"/>
      <c r="H54" s="99"/>
      <c r="I54" s="99"/>
      <c r="J54" s="89"/>
      <c r="K54" s="99"/>
      <c r="L54" s="99"/>
      <c r="M54" s="94"/>
      <c r="N54" s="89"/>
      <c r="O54" s="99"/>
      <c r="P54" s="99"/>
      <c r="Q54" s="99"/>
      <c r="R54" s="89"/>
      <c r="S54" s="99"/>
      <c r="T54" s="99"/>
      <c r="U54" s="99"/>
      <c r="V54" s="89"/>
      <c r="W54" s="99"/>
      <c r="X54" s="99"/>
      <c r="Y54" s="99"/>
      <c r="Z54" s="89"/>
      <c r="AA54" s="99"/>
      <c r="AB54" s="99"/>
      <c r="AC54" s="99"/>
      <c r="AD54" s="50"/>
    </row>
    <row r="55" spans="1:34" ht="15" customHeight="1">
      <c r="A55" s="51" t="s">
        <v>414</v>
      </c>
      <c r="B55" s="95">
        <f>C55+D55</f>
        <v>119</v>
      </c>
      <c r="C55" s="100">
        <v>63</v>
      </c>
      <c r="D55" s="100">
        <v>56</v>
      </c>
      <c r="E55" s="100">
        <v>64</v>
      </c>
      <c r="F55" s="96">
        <f>G55+H55</f>
        <v>925</v>
      </c>
      <c r="G55" s="100">
        <v>426</v>
      </c>
      <c r="H55" s="100">
        <v>499</v>
      </c>
      <c r="I55" s="100">
        <v>295</v>
      </c>
      <c r="J55" s="96">
        <f>K55+L55</f>
        <v>80</v>
      </c>
      <c r="K55" s="100">
        <v>9</v>
      </c>
      <c r="L55" s="100">
        <v>71</v>
      </c>
      <c r="M55" s="97">
        <v>0</v>
      </c>
      <c r="N55" s="96">
        <f>O55+P55</f>
        <v>6</v>
      </c>
      <c r="O55" s="100">
        <v>1</v>
      </c>
      <c r="P55" s="100">
        <v>5</v>
      </c>
      <c r="Q55" s="100">
        <v>2</v>
      </c>
      <c r="R55" s="96">
        <f>S55+T55</f>
        <v>1376</v>
      </c>
      <c r="S55" s="100">
        <v>459</v>
      </c>
      <c r="T55" s="100">
        <v>917</v>
      </c>
      <c r="U55" s="100">
        <v>531</v>
      </c>
      <c r="V55" s="96">
        <f>W55+X55</f>
        <v>416</v>
      </c>
      <c r="W55" s="100">
        <v>349</v>
      </c>
      <c r="X55" s="100">
        <v>67</v>
      </c>
      <c r="Y55" s="100">
        <v>262</v>
      </c>
      <c r="Z55" s="96">
        <f>AA55+AB55</f>
        <v>37</v>
      </c>
      <c r="AA55" s="100">
        <v>16</v>
      </c>
      <c r="AB55" s="100">
        <v>21</v>
      </c>
      <c r="AC55" s="100">
        <v>5</v>
      </c>
      <c r="AD55" s="53" t="s">
        <v>414</v>
      </c>
      <c r="AF55" s="4" t="s">
        <v>146</v>
      </c>
      <c r="AG55" s="4" t="s">
        <v>147</v>
      </c>
      <c r="AH55" s="4" t="s">
        <v>148</v>
      </c>
    </row>
    <row r="56" ht="14.25" customHeight="1">
      <c r="R56" s="90"/>
    </row>
    <row r="57" ht="18" customHeight="1"/>
    <row r="58" ht="18" customHeight="1"/>
  </sheetData>
  <mergeCells count="15">
    <mergeCell ref="Z1:AD1"/>
    <mergeCell ref="B2:E2"/>
    <mergeCell ref="B3:D3"/>
    <mergeCell ref="J2:M2"/>
    <mergeCell ref="J3:L3"/>
    <mergeCell ref="F2:I2"/>
    <mergeCell ref="F3:H3"/>
    <mergeCell ref="N2:Q2"/>
    <mergeCell ref="N3:P3"/>
    <mergeCell ref="Z2:AC2"/>
    <mergeCell ref="Z3:AB3"/>
    <mergeCell ref="R2:U2"/>
    <mergeCell ref="R3:T3"/>
    <mergeCell ref="V2:Y2"/>
    <mergeCell ref="V3:X3"/>
  </mergeCells>
  <printOptions/>
  <pageMargins left="1.05" right="0.99" top="0.984251968503937" bottom="0.984251968503937" header="0.5118110236220472" footer="0.5118110236220472"/>
  <pageSetup horizontalDpi="600" verticalDpi="600" orientation="portrait" paperSize="9" scale="80" r:id="rId1"/>
  <colBreaks count="2" manualBreakCount="2">
    <brk id="17" max="54" man="1"/>
    <brk id="3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I56"/>
  <sheetViews>
    <sheetView showGridLines="0" workbookViewId="0" topLeftCell="A1">
      <selection activeCell="A65" sqref="A65"/>
    </sheetView>
  </sheetViews>
  <sheetFormatPr defaultColWidth="8.66015625" defaultRowHeight="18"/>
  <cols>
    <col min="1" max="1" width="3.66015625" style="4" customWidth="1"/>
    <col min="2" max="4" width="5.41015625" style="4" customWidth="1"/>
    <col min="5" max="7" width="4.5" style="4" customWidth="1"/>
    <col min="8" max="11" width="5.16015625" style="4" customWidth="1"/>
    <col min="12" max="13" width="4.83203125" style="4" customWidth="1"/>
    <col min="14" max="14" width="5.66015625" style="4" customWidth="1"/>
    <col min="15" max="15" width="4.66015625" style="4" customWidth="1"/>
    <col min="16" max="16" width="5.16015625" style="4" customWidth="1"/>
    <col min="17" max="18" width="4.66015625" style="4" customWidth="1"/>
    <col min="19" max="19" width="3.41015625" style="4" customWidth="1"/>
    <col min="20" max="21" width="4.66015625" style="4" customWidth="1"/>
    <col min="22" max="22" width="3.41015625" style="4" customWidth="1"/>
    <col min="23" max="24" width="3.66015625" style="4" customWidth="1"/>
    <col min="25" max="25" width="2.5" style="4" customWidth="1"/>
    <col min="26" max="28" width="4.16015625" style="4" customWidth="1"/>
    <col min="29" max="29" width="5.66015625" style="4" customWidth="1"/>
    <col min="30" max="31" width="5.08203125" style="4" customWidth="1"/>
    <col min="32" max="32" width="4.66015625" style="4" customWidth="1"/>
    <col min="33" max="33" width="3.91015625" style="4" customWidth="1"/>
    <col min="34" max="34" width="3.33203125" style="4" customWidth="1"/>
    <col min="35" max="35" width="3.66015625" style="4" customWidth="1"/>
    <col min="36" max="54" width="5.66015625" style="4" customWidth="1"/>
    <col min="55" max="55" width="4.66015625" style="4" customWidth="1"/>
    <col min="56" max="16384" width="8.83203125" style="4" customWidth="1"/>
  </cols>
  <sheetData>
    <row r="1" spans="1:35" ht="15.75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70" t="s">
        <v>441</v>
      </c>
      <c r="AE1" s="170"/>
      <c r="AF1" s="170"/>
      <c r="AG1" s="170"/>
      <c r="AH1" s="170"/>
      <c r="AI1" s="170"/>
    </row>
    <row r="2" spans="1:35" ht="15.75" customHeight="1">
      <c r="A2" s="123" t="s">
        <v>154</v>
      </c>
      <c r="B2" s="171" t="s">
        <v>155</v>
      </c>
      <c r="C2" s="172"/>
      <c r="D2" s="173"/>
      <c r="E2" s="182" t="s">
        <v>156</v>
      </c>
      <c r="F2" s="177"/>
      <c r="G2" s="178"/>
      <c r="H2" s="171" t="s">
        <v>157</v>
      </c>
      <c r="I2" s="172"/>
      <c r="J2" s="173"/>
      <c r="K2" s="171" t="s">
        <v>158</v>
      </c>
      <c r="L2" s="172"/>
      <c r="M2" s="173"/>
      <c r="N2" s="182" t="s">
        <v>159</v>
      </c>
      <c r="O2" s="177"/>
      <c r="P2" s="178"/>
      <c r="Q2" s="171" t="s">
        <v>149</v>
      </c>
      <c r="R2" s="172"/>
      <c r="S2" s="173"/>
      <c r="T2" s="171" t="s">
        <v>150</v>
      </c>
      <c r="U2" s="172"/>
      <c r="V2" s="173"/>
      <c r="W2" s="171" t="s">
        <v>151</v>
      </c>
      <c r="X2" s="172"/>
      <c r="Y2" s="173"/>
      <c r="Z2" s="182" t="s">
        <v>160</v>
      </c>
      <c r="AA2" s="177"/>
      <c r="AB2" s="178"/>
      <c r="AC2" s="171" t="s">
        <v>161</v>
      </c>
      <c r="AD2" s="172"/>
      <c r="AE2" s="173"/>
      <c r="AF2" s="171" t="s">
        <v>152</v>
      </c>
      <c r="AG2" s="172"/>
      <c r="AH2" s="173"/>
      <c r="AI2" s="132" t="s">
        <v>154</v>
      </c>
    </row>
    <row r="3" spans="1:35" ht="15.75" customHeight="1">
      <c r="A3" s="117"/>
      <c r="B3" s="155"/>
      <c r="C3" s="175"/>
      <c r="D3" s="176"/>
      <c r="E3" s="183"/>
      <c r="F3" s="184"/>
      <c r="G3" s="185"/>
      <c r="H3" s="155"/>
      <c r="I3" s="175"/>
      <c r="J3" s="176"/>
      <c r="K3" s="155"/>
      <c r="L3" s="175"/>
      <c r="M3" s="176"/>
      <c r="N3" s="183"/>
      <c r="O3" s="184"/>
      <c r="P3" s="185"/>
      <c r="Q3" s="155"/>
      <c r="R3" s="175"/>
      <c r="S3" s="176"/>
      <c r="T3" s="155"/>
      <c r="U3" s="175"/>
      <c r="V3" s="176"/>
      <c r="W3" s="155"/>
      <c r="X3" s="175"/>
      <c r="Y3" s="176"/>
      <c r="Z3" s="183"/>
      <c r="AA3" s="184"/>
      <c r="AB3" s="185"/>
      <c r="AC3" s="155"/>
      <c r="AD3" s="175"/>
      <c r="AE3" s="176"/>
      <c r="AF3" s="155"/>
      <c r="AG3" s="175"/>
      <c r="AH3" s="176"/>
      <c r="AI3" s="133"/>
    </row>
    <row r="4" spans="1:35" ht="15.75" customHeight="1">
      <c r="A4" s="123"/>
      <c r="B4" s="174"/>
      <c r="C4" s="149"/>
      <c r="D4" s="150"/>
      <c r="E4" s="152"/>
      <c r="F4" s="153"/>
      <c r="G4" s="154"/>
      <c r="H4" s="174"/>
      <c r="I4" s="149"/>
      <c r="J4" s="150"/>
      <c r="K4" s="174"/>
      <c r="L4" s="149"/>
      <c r="M4" s="150"/>
      <c r="N4" s="152"/>
      <c r="O4" s="153"/>
      <c r="P4" s="154"/>
      <c r="Q4" s="174"/>
      <c r="R4" s="149"/>
      <c r="S4" s="150"/>
      <c r="T4" s="174"/>
      <c r="U4" s="149"/>
      <c r="V4" s="150"/>
      <c r="W4" s="174"/>
      <c r="X4" s="149"/>
      <c r="Y4" s="150"/>
      <c r="Z4" s="152"/>
      <c r="AA4" s="153"/>
      <c r="AB4" s="154"/>
      <c r="AC4" s="174"/>
      <c r="AD4" s="149"/>
      <c r="AE4" s="150"/>
      <c r="AF4" s="174"/>
      <c r="AG4" s="149"/>
      <c r="AH4" s="150"/>
      <c r="AI4" s="132"/>
    </row>
    <row r="5" spans="1:35" ht="15.75" customHeight="1">
      <c r="A5" s="112" t="s">
        <v>51</v>
      </c>
      <c r="B5" s="111" t="s">
        <v>2</v>
      </c>
      <c r="C5" s="111" t="s">
        <v>41</v>
      </c>
      <c r="D5" s="111" t="s">
        <v>42</v>
      </c>
      <c r="E5" s="111" t="s">
        <v>2</v>
      </c>
      <c r="F5" s="111" t="s">
        <v>41</v>
      </c>
      <c r="G5" s="111" t="s">
        <v>42</v>
      </c>
      <c r="H5" s="111" t="s">
        <v>2</v>
      </c>
      <c r="I5" s="111" t="s">
        <v>41</v>
      </c>
      <c r="J5" s="111" t="s">
        <v>42</v>
      </c>
      <c r="K5" s="111" t="s">
        <v>2</v>
      </c>
      <c r="L5" s="111" t="s">
        <v>41</v>
      </c>
      <c r="M5" s="111" t="s">
        <v>42</v>
      </c>
      <c r="N5" s="111" t="s">
        <v>2</v>
      </c>
      <c r="O5" s="111" t="s">
        <v>41</v>
      </c>
      <c r="P5" s="111" t="s">
        <v>42</v>
      </c>
      <c r="Q5" s="111" t="s">
        <v>2</v>
      </c>
      <c r="R5" s="111" t="s">
        <v>41</v>
      </c>
      <c r="S5" s="125" t="s">
        <v>42</v>
      </c>
      <c r="T5" s="111" t="s">
        <v>2</v>
      </c>
      <c r="U5" s="111" t="s">
        <v>41</v>
      </c>
      <c r="V5" s="111" t="s">
        <v>42</v>
      </c>
      <c r="W5" s="111" t="s">
        <v>2</v>
      </c>
      <c r="X5" s="111" t="s">
        <v>41</v>
      </c>
      <c r="Y5" s="111" t="s">
        <v>42</v>
      </c>
      <c r="Z5" s="111" t="s">
        <v>2</v>
      </c>
      <c r="AA5" s="111" t="s">
        <v>41</v>
      </c>
      <c r="AB5" s="111" t="s">
        <v>42</v>
      </c>
      <c r="AC5" s="111" t="s">
        <v>2</v>
      </c>
      <c r="AD5" s="111" t="s">
        <v>41</v>
      </c>
      <c r="AE5" s="111" t="s">
        <v>42</v>
      </c>
      <c r="AF5" s="111" t="s">
        <v>2</v>
      </c>
      <c r="AG5" s="111" t="s">
        <v>41</v>
      </c>
      <c r="AH5" s="111" t="s">
        <v>42</v>
      </c>
      <c r="AI5" s="111" t="s">
        <v>51</v>
      </c>
    </row>
    <row r="6" spans="1:35" ht="15.75" customHeight="1">
      <c r="A6" s="23" t="s">
        <v>12</v>
      </c>
      <c r="B6" s="87">
        <f>C6+D6</f>
        <v>8894</v>
      </c>
      <c r="C6" s="88">
        <v>4257</v>
      </c>
      <c r="D6" s="88">
        <v>4637</v>
      </c>
      <c r="E6" s="87">
        <f>F6+G6</f>
        <v>391</v>
      </c>
      <c r="F6" s="88">
        <v>200</v>
      </c>
      <c r="G6" s="88">
        <v>191</v>
      </c>
      <c r="H6" s="88">
        <f>I6+J6</f>
        <v>2244</v>
      </c>
      <c r="I6" s="88">
        <v>254</v>
      </c>
      <c r="J6" s="88">
        <v>1990</v>
      </c>
      <c r="K6" s="88">
        <f>L6+M6</f>
        <v>1361</v>
      </c>
      <c r="L6" s="88">
        <v>515</v>
      </c>
      <c r="M6" s="88">
        <v>846</v>
      </c>
      <c r="N6" s="88">
        <f>O6+P6</f>
        <v>899</v>
      </c>
      <c r="O6" s="88">
        <v>343</v>
      </c>
      <c r="P6" s="88">
        <v>556</v>
      </c>
      <c r="Q6" s="88">
        <f>R6+S6</f>
        <v>369</v>
      </c>
      <c r="R6" s="88">
        <v>353</v>
      </c>
      <c r="S6" s="88">
        <v>16</v>
      </c>
      <c r="T6" s="88">
        <f>U6+V6</f>
        <v>402</v>
      </c>
      <c r="U6" s="88">
        <v>355</v>
      </c>
      <c r="V6" s="88">
        <v>47</v>
      </c>
      <c r="W6" s="88">
        <f>X6+Y6</f>
        <v>40</v>
      </c>
      <c r="X6" s="88">
        <v>38</v>
      </c>
      <c r="Y6" s="88">
        <v>2</v>
      </c>
      <c r="Z6" s="88">
        <f>AA6+AB6</f>
        <v>214</v>
      </c>
      <c r="AA6" s="88">
        <v>149</v>
      </c>
      <c r="AB6" s="88">
        <v>65</v>
      </c>
      <c r="AC6" s="88">
        <f>AD6+AE6</f>
        <v>2852</v>
      </c>
      <c r="AD6" s="88">
        <v>1969</v>
      </c>
      <c r="AE6" s="88">
        <v>883</v>
      </c>
      <c r="AF6" s="88">
        <f>AG6+AH6</f>
        <v>122</v>
      </c>
      <c r="AG6" s="88">
        <v>81</v>
      </c>
      <c r="AH6" s="88">
        <v>41</v>
      </c>
      <c r="AI6" s="47" t="s">
        <v>12</v>
      </c>
    </row>
    <row r="7" spans="1:35" ht="15.75" customHeight="1">
      <c r="A7" s="23"/>
      <c r="B7" s="87"/>
      <c r="C7" s="88"/>
      <c r="D7" s="88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47"/>
    </row>
    <row r="8" spans="1:35" ht="15.75" customHeight="1">
      <c r="A8" s="23" t="s">
        <v>13</v>
      </c>
      <c r="B8" s="87">
        <f>C8+D8</f>
        <v>9141</v>
      </c>
      <c r="C8" s="88">
        <v>4297</v>
      </c>
      <c r="D8" s="88">
        <v>4844</v>
      </c>
      <c r="E8" s="87">
        <f>F8+G8</f>
        <v>352</v>
      </c>
      <c r="F8" s="88">
        <v>124</v>
      </c>
      <c r="G8" s="88">
        <v>228</v>
      </c>
      <c r="H8" s="88">
        <f>I8+J8</f>
        <v>2171</v>
      </c>
      <c r="I8" s="88">
        <v>265</v>
      </c>
      <c r="J8" s="88">
        <v>1906</v>
      </c>
      <c r="K8" s="88">
        <f>L8+M8</f>
        <v>1568</v>
      </c>
      <c r="L8" s="88">
        <v>656</v>
      </c>
      <c r="M8" s="88">
        <v>912</v>
      </c>
      <c r="N8" s="88">
        <f>O8+P8</f>
        <v>1043</v>
      </c>
      <c r="O8" s="88">
        <v>359</v>
      </c>
      <c r="P8" s="88">
        <v>684</v>
      </c>
      <c r="Q8" s="88">
        <f>R8+S8</f>
        <v>437</v>
      </c>
      <c r="R8" s="88">
        <v>389</v>
      </c>
      <c r="S8" s="88">
        <v>48</v>
      </c>
      <c r="T8" s="88">
        <f>U8+V8</f>
        <v>329</v>
      </c>
      <c r="U8" s="88">
        <v>282</v>
      </c>
      <c r="V8" s="88">
        <v>47</v>
      </c>
      <c r="W8" s="88">
        <f>X8+Y8</f>
        <v>39</v>
      </c>
      <c r="X8" s="88">
        <v>36</v>
      </c>
      <c r="Y8" s="88">
        <v>3</v>
      </c>
      <c r="Z8" s="88">
        <f>AA8+AB8</f>
        <v>289</v>
      </c>
      <c r="AA8" s="88">
        <v>160</v>
      </c>
      <c r="AB8" s="88">
        <v>129</v>
      </c>
      <c r="AC8" s="88">
        <f>AD8+AE8</f>
        <v>2694</v>
      </c>
      <c r="AD8" s="88">
        <v>1892</v>
      </c>
      <c r="AE8" s="88">
        <v>802</v>
      </c>
      <c r="AF8" s="88">
        <f>AG8+AH8</f>
        <v>219</v>
      </c>
      <c r="AG8" s="88">
        <v>134</v>
      </c>
      <c r="AH8" s="88">
        <v>85</v>
      </c>
      <c r="AI8" s="47" t="s">
        <v>13</v>
      </c>
    </row>
    <row r="9" spans="1:35" ht="15.75" customHeight="1">
      <c r="A9" s="23"/>
      <c r="B9" s="87"/>
      <c r="C9" s="88"/>
      <c r="D9" s="88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47"/>
    </row>
    <row r="10" spans="1:35" ht="15.75" customHeight="1">
      <c r="A10" s="23" t="s">
        <v>14</v>
      </c>
      <c r="B10" s="87">
        <f>C10+D10</f>
        <v>7230</v>
      </c>
      <c r="C10" s="88">
        <v>3311</v>
      </c>
      <c r="D10" s="88">
        <v>3919</v>
      </c>
      <c r="E10" s="87">
        <f>F10+G10</f>
        <v>396</v>
      </c>
      <c r="F10" s="88">
        <v>202</v>
      </c>
      <c r="G10" s="88">
        <v>194</v>
      </c>
      <c r="H10" s="88">
        <f>I10+J10</f>
        <v>2220</v>
      </c>
      <c r="I10" s="88">
        <v>339</v>
      </c>
      <c r="J10" s="88">
        <v>1881</v>
      </c>
      <c r="K10" s="88">
        <f>L10+M10</f>
        <v>1726</v>
      </c>
      <c r="L10" s="88">
        <v>742</v>
      </c>
      <c r="M10" s="88">
        <v>984</v>
      </c>
      <c r="N10" s="88">
        <f>O10+P10</f>
        <v>1052</v>
      </c>
      <c r="O10" s="88">
        <v>478</v>
      </c>
      <c r="P10" s="88">
        <v>574</v>
      </c>
      <c r="Q10" s="88">
        <f>R10+S10</f>
        <v>450</v>
      </c>
      <c r="R10" s="88">
        <v>385</v>
      </c>
      <c r="S10" s="88">
        <v>65</v>
      </c>
      <c r="T10" s="88">
        <f>U10+V10</f>
        <v>342</v>
      </c>
      <c r="U10" s="88">
        <v>310</v>
      </c>
      <c r="V10" s="88">
        <v>32</v>
      </c>
      <c r="W10" s="88">
        <f>X10+Y10</f>
        <v>42</v>
      </c>
      <c r="X10" s="88">
        <v>42</v>
      </c>
      <c r="Y10" s="91">
        <v>0</v>
      </c>
      <c r="Z10" s="88">
        <f>AA10+AB10</f>
        <v>176</v>
      </c>
      <c r="AA10" s="88">
        <v>114</v>
      </c>
      <c r="AB10" s="88">
        <v>62</v>
      </c>
      <c r="AC10" s="88">
        <f>AD10+AE10</f>
        <v>2224</v>
      </c>
      <c r="AD10" s="88">
        <v>1482</v>
      </c>
      <c r="AE10" s="88">
        <v>742</v>
      </c>
      <c r="AF10" s="88">
        <f>AG10+AH10</f>
        <v>104</v>
      </c>
      <c r="AG10" s="88">
        <v>80</v>
      </c>
      <c r="AH10" s="88">
        <v>24</v>
      </c>
      <c r="AI10" s="47" t="s">
        <v>14</v>
      </c>
    </row>
    <row r="11" spans="1:35" ht="15.75" customHeight="1">
      <c r="A11" s="23"/>
      <c r="B11" s="87"/>
      <c r="C11" s="88"/>
      <c r="D11" s="88"/>
      <c r="E11" s="87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91"/>
      <c r="Z11" s="88"/>
      <c r="AA11" s="88"/>
      <c r="AB11" s="88"/>
      <c r="AC11" s="88"/>
      <c r="AD11" s="88"/>
      <c r="AE11" s="88"/>
      <c r="AF11" s="88"/>
      <c r="AG11" s="88"/>
      <c r="AH11" s="88"/>
      <c r="AI11" s="47"/>
    </row>
    <row r="12" spans="1:35" ht="15.75" customHeight="1">
      <c r="A12" s="23" t="s">
        <v>15</v>
      </c>
      <c r="B12" s="87">
        <f>C12+D12</f>
        <v>8686</v>
      </c>
      <c r="C12" s="88">
        <v>4213</v>
      </c>
      <c r="D12" s="88">
        <v>4473</v>
      </c>
      <c r="E12" s="87">
        <f>F12+G12</f>
        <v>456</v>
      </c>
      <c r="F12" s="88">
        <v>117</v>
      </c>
      <c r="G12" s="88">
        <v>339</v>
      </c>
      <c r="H12" s="88">
        <f>I12+J12</f>
        <v>2244</v>
      </c>
      <c r="I12" s="88">
        <v>317</v>
      </c>
      <c r="J12" s="88">
        <v>1927</v>
      </c>
      <c r="K12" s="88">
        <f>L12+M12</f>
        <v>1390</v>
      </c>
      <c r="L12" s="88">
        <v>592</v>
      </c>
      <c r="M12" s="88">
        <v>798</v>
      </c>
      <c r="N12" s="88">
        <f>O12+P12</f>
        <v>1007</v>
      </c>
      <c r="O12" s="88">
        <v>441</v>
      </c>
      <c r="P12" s="88">
        <v>566</v>
      </c>
      <c r="Q12" s="88">
        <f>R12+S12</f>
        <v>404</v>
      </c>
      <c r="R12" s="88">
        <v>392</v>
      </c>
      <c r="S12" s="88">
        <v>12</v>
      </c>
      <c r="T12" s="88">
        <f>U12+V12</f>
        <v>321</v>
      </c>
      <c r="U12" s="88">
        <v>289</v>
      </c>
      <c r="V12" s="88">
        <v>32</v>
      </c>
      <c r="W12" s="88">
        <f>X12+Y12</f>
        <v>38</v>
      </c>
      <c r="X12" s="88">
        <v>38</v>
      </c>
      <c r="Y12" s="91">
        <v>0</v>
      </c>
      <c r="Z12" s="88">
        <f>AA12+AB12</f>
        <v>167</v>
      </c>
      <c r="AA12" s="88">
        <v>92</v>
      </c>
      <c r="AB12" s="88">
        <v>75</v>
      </c>
      <c r="AC12" s="88">
        <f>AD12+AE12</f>
        <v>2449</v>
      </c>
      <c r="AD12" s="88">
        <v>1756</v>
      </c>
      <c r="AE12" s="88">
        <v>693</v>
      </c>
      <c r="AF12" s="88">
        <f>AG12+AH12</f>
        <v>210</v>
      </c>
      <c r="AG12" s="88">
        <v>179</v>
      </c>
      <c r="AH12" s="88">
        <v>31</v>
      </c>
      <c r="AI12" s="47" t="s">
        <v>15</v>
      </c>
    </row>
    <row r="13" spans="1:35" ht="15.75" customHeight="1">
      <c r="A13" s="38"/>
      <c r="B13" s="87"/>
      <c r="C13" s="90"/>
      <c r="D13" s="90"/>
      <c r="E13" s="87"/>
      <c r="F13" s="90"/>
      <c r="G13" s="90"/>
      <c r="H13" s="88"/>
      <c r="I13" s="90"/>
      <c r="J13" s="90"/>
      <c r="K13" s="88"/>
      <c r="L13" s="90"/>
      <c r="M13" s="90"/>
      <c r="N13" s="88"/>
      <c r="O13" s="90"/>
      <c r="P13" s="90"/>
      <c r="Q13" s="88"/>
      <c r="R13" s="90"/>
      <c r="S13" s="90"/>
      <c r="T13" s="88"/>
      <c r="U13" s="90"/>
      <c r="V13" s="90"/>
      <c r="W13" s="88"/>
      <c r="X13" s="90"/>
      <c r="Y13" s="90"/>
      <c r="Z13" s="88"/>
      <c r="AA13" s="90"/>
      <c r="AB13" s="90"/>
      <c r="AC13" s="88"/>
      <c r="AD13" s="90"/>
      <c r="AE13" s="90"/>
      <c r="AF13" s="88"/>
      <c r="AG13" s="90"/>
      <c r="AH13" s="90"/>
      <c r="AI13" s="39"/>
    </row>
    <row r="14" spans="1:35" ht="15.75" customHeight="1">
      <c r="A14" s="23" t="s">
        <v>16</v>
      </c>
      <c r="B14" s="87">
        <f>C14+D14</f>
        <v>8546</v>
      </c>
      <c r="C14" s="88">
        <v>4117</v>
      </c>
      <c r="D14" s="88">
        <v>4429</v>
      </c>
      <c r="E14" s="87">
        <f>F14+G14</f>
        <v>426</v>
      </c>
      <c r="F14" s="88">
        <v>144</v>
      </c>
      <c r="G14" s="88">
        <v>282</v>
      </c>
      <c r="H14" s="88">
        <f>I14+J14</f>
        <v>2202</v>
      </c>
      <c r="I14" s="88">
        <v>317</v>
      </c>
      <c r="J14" s="88">
        <v>1885</v>
      </c>
      <c r="K14" s="88">
        <f>L14+M14</f>
        <v>1328</v>
      </c>
      <c r="L14" s="88">
        <v>585</v>
      </c>
      <c r="M14" s="88">
        <v>743</v>
      </c>
      <c r="N14" s="88">
        <f>O14+P14</f>
        <v>901</v>
      </c>
      <c r="O14" s="88">
        <v>331</v>
      </c>
      <c r="P14" s="88">
        <v>570</v>
      </c>
      <c r="Q14" s="88">
        <f>R14+S14</f>
        <v>432</v>
      </c>
      <c r="R14" s="88">
        <v>418</v>
      </c>
      <c r="S14" s="88">
        <v>14</v>
      </c>
      <c r="T14" s="88">
        <f>U14+V14</f>
        <v>330</v>
      </c>
      <c r="U14" s="88">
        <v>285</v>
      </c>
      <c r="V14" s="88">
        <v>45</v>
      </c>
      <c r="W14" s="88">
        <f>X14+Y14</f>
        <v>27</v>
      </c>
      <c r="X14" s="88">
        <v>27</v>
      </c>
      <c r="Y14" s="91">
        <v>0</v>
      </c>
      <c r="Z14" s="88">
        <f>AA14+AB14</f>
        <v>101</v>
      </c>
      <c r="AA14" s="88">
        <v>70</v>
      </c>
      <c r="AB14" s="88">
        <v>31</v>
      </c>
      <c r="AC14" s="88">
        <f>AD14+AE14</f>
        <v>2723</v>
      </c>
      <c r="AD14" s="88">
        <v>1876</v>
      </c>
      <c r="AE14" s="88">
        <v>847</v>
      </c>
      <c r="AF14" s="88">
        <f>AG14+AH14</f>
        <v>76</v>
      </c>
      <c r="AG14" s="88">
        <v>64</v>
      </c>
      <c r="AH14" s="88">
        <v>12</v>
      </c>
      <c r="AI14" s="47" t="s">
        <v>16</v>
      </c>
    </row>
    <row r="15" spans="1:35" ht="35.25" customHeight="1">
      <c r="A15" s="23"/>
      <c r="B15" s="87"/>
      <c r="C15" s="88"/>
      <c r="D15" s="88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91"/>
      <c r="Z15" s="88"/>
      <c r="AA15" s="88"/>
      <c r="AB15" s="88"/>
      <c r="AC15" s="88"/>
      <c r="AD15" s="88"/>
      <c r="AE15" s="88"/>
      <c r="AF15" s="88"/>
      <c r="AG15" s="88"/>
      <c r="AH15" s="88"/>
      <c r="AI15" s="47"/>
    </row>
    <row r="16" spans="1:35" ht="15.75" customHeight="1">
      <c r="A16" s="23" t="s">
        <v>17</v>
      </c>
      <c r="B16" s="87">
        <f>C16+D16</f>
        <v>8758</v>
      </c>
      <c r="C16" s="88">
        <v>4147</v>
      </c>
      <c r="D16" s="88">
        <v>4611</v>
      </c>
      <c r="E16" s="87">
        <f>F16+G16</f>
        <v>511</v>
      </c>
      <c r="F16" s="88">
        <v>197</v>
      </c>
      <c r="G16" s="88">
        <v>314</v>
      </c>
      <c r="H16" s="88">
        <f>I16+J16</f>
        <v>2080</v>
      </c>
      <c r="I16" s="88">
        <v>281</v>
      </c>
      <c r="J16" s="88">
        <v>1799</v>
      </c>
      <c r="K16" s="88">
        <f>L16+M16</f>
        <v>1361</v>
      </c>
      <c r="L16" s="88">
        <v>522</v>
      </c>
      <c r="M16" s="88">
        <v>839</v>
      </c>
      <c r="N16" s="88">
        <f>O16+P16</f>
        <v>1015</v>
      </c>
      <c r="O16" s="88">
        <v>378</v>
      </c>
      <c r="P16" s="88">
        <v>637</v>
      </c>
      <c r="Q16" s="88">
        <f>R16+S16</f>
        <v>475</v>
      </c>
      <c r="R16" s="88">
        <v>455</v>
      </c>
      <c r="S16" s="88">
        <v>20</v>
      </c>
      <c r="T16" s="88">
        <f>U16+V16</f>
        <v>277</v>
      </c>
      <c r="U16" s="88">
        <v>247</v>
      </c>
      <c r="V16" s="88">
        <v>30</v>
      </c>
      <c r="W16" s="88">
        <f>X16+Y16</f>
        <v>32</v>
      </c>
      <c r="X16" s="88">
        <v>32</v>
      </c>
      <c r="Y16" s="91">
        <v>0</v>
      </c>
      <c r="Z16" s="88">
        <f>AA16+AB16</f>
        <v>139</v>
      </c>
      <c r="AA16" s="88">
        <v>77</v>
      </c>
      <c r="AB16" s="88">
        <v>62</v>
      </c>
      <c r="AC16" s="88">
        <f>AD16+AE16</f>
        <v>2798</v>
      </c>
      <c r="AD16" s="88">
        <v>1894</v>
      </c>
      <c r="AE16" s="88">
        <v>904</v>
      </c>
      <c r="AF16" s="88">
        <f>AG16+AH16</f>
        <v>70</v>
      </c>
      <c r="AG16" s="88">
        <v>64</v>
      </c>
      <c r="AH16" s="88">
        <v>6</v>
      </c>
      <c r="AI16" s="47" t="s">
        <v>17</v>
      </c>
    </row>
    <row r="17" spans="1:35" ht="15.75" customHeight="1">
      <c r="A17" s="23"/>
      <c r="B17" s="87"/>
      <c r="C17" s="88"/>
      <c r="D17" s="88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91"/>
      <c r="Z17" s="88"/>
      <c r="AA17" s="88"/>
      <c r="AB17" s="88"/>
      <c r="AC17" s="88"/>
      <c r="AD17" s="88"/>
      <c r="AE17" s="88"/>
      <c r="AF17" s="88"/>
      <c r="AG17" s="88"/>
      <c r="AH17" s="88"/>
      <c r="AI17" s="47"/>
    </row>
    <row r="18" spans="1:35" ht="15.75" customHeight="1">
      <c r="A18" s="23" t="s">
        <v>18</v>
      </c>
      <c r="B18" s="87">
        <f>C18+D18</f>
        <v>6785</v>
      </c>
      <c r="C18" s="88">
        <v>3198</v>
      </c>
      <c r="D18" s="88">
        <v>3587</v>
      </c>
      <c r="E18" s="87">
        <f>F18+G18</f>
        <v>122</v>
      </c>
      <c r="F18" s="88">
        <v>7</v>
      </c>
      <c r="G18" s="88">
        <v>115</v>
      </c>
      <c r="H18" s="88">
        <f>I18+J18</f>
        <v>1840</v>
      </c>
      <c r="I18" s="88">
        <v>242</v>
      </c>
      <c r="J18" s="88">
        <v>1598</v>
      </c>
      <c r="K18" s="88">
        <f>L18+M18</f>
        <v>1391</v>
      </c>
      <c r="L18" s="88">
        <v>624</v>
      </c>
      <c r="M18" s="88">
        <v>767</v>
      </c>
      <c r="N18" s="88">
        <f>O18+P18</f>
        <v>1281</v>
      </c>
      <c r="O18" s="88">
        <v>458</v>
      </c>
      <c r="P18" s="88">
        <v>823</v>
      </c>
      <c r="Q18" s="88">
        <f>R18+S18</f>
        <v>498</v>
      </c>
      <c r="R18" s="88">
        <v>475</v>
      </c>
      <c r="S18" s="88">
        <v>23</v>
      </c>
      <c r="T18" s="88">
        <f>U18+V18</f>
        <v>265</v>
      </c>
      <c r="U18" s="88">
        <v>224</v>
      </c>
      <c r="V18" s="88">
        <v>41</v>
      </c>
      <c r="W18" s="88">
        <f>X18+Y18</f>
        <v>21</v>
      </c>
      <c r="X18" s="88">
        <v>21</v>
      </c>
      <c r="Y18" s="91">
        <v>0</v>
      </c>
      <c r="Z18" s="88">
        <f>AA18+AB18</f>
        <v>152</v>
      </c>
      <c r="AA18" s="88">
        <v>86</v>
      </c>
      <c r="AB18" s="88">
        <v>66</v>
      </c>
      <c r="AC18" s="88">
        <f>AD18+AE18</f>
        <v>2933</v>
      </c>
      <c r="AD18" s="88">
        <v>1942</v>
      </c>
      <c r="AE18" s="88">
        <v>991</v>
      </c>
      <c r="AF18" s="88">
        <f>AG18+AH18</f>
        <v>61</v>
      </c>
      <c r="AG18" s="88">
        <v>52</v>
      </c>
      <c r="AH18" s="88">
        <v>9</v>
      </c>
      <c r="AI18" s="47" t="s">
        <v>18</v>
      </c>
    </row>
    <row r="19" spans="1:35" ht="15.75" customHeight="1">
      <c r="A19" s="23"/>
      <c r="B19" s="87"/>
      <c r="C19" s="88"/>
      <c r="D19" s="88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91"/>
      <c r="Z19" s="88"/>
      <c r="AA19" s="88"/>
      <c r="AB19" s="88"/>
      <c r="AC19" s="88"/>
      <c r="AD19" s="88"/>
      <c r="AE19" s="88"/>
      <c r="AF19" s="88"/>
      <c r="AG19" s="88"/>
      <c r="AH19" s="88"/>
      <c r="AI19" s="47"/>
    </row>
    <row r="20" spans="1:35" ht="15.75" customHeight="1">
      <c r="A20" s="23" t="s">
        <v>19</v>
      </c>
      <c r="B20" s="87">
        <f>C20+D20</f>
        <v>7853</v>
      </c>
      <c r="C20" s="88">
        <v>3738</v>
      </c>
      <c r="D20" s="88">
        <v>4115</v>
      </c>
      <c r="E20" s="87">
        <f>F20+G20</f>
        <v>75</v>
      </c>
      <c r="F20" s="88">
        <v>16</v>
      </c>
      <c r="G20" s="88">
        <v>59</v>
      </c>
      <c r="H20" s="88">
        <f>I20+J20</f>
        <v>1726</v>
      </c>
      <c r="I20" s="88">
        <v>308</v>
      </c>
      <c r="J20" s="88">
        <v>1418</v>
      </c>
      <c r="K20" s="88">
        <f>L20+M20</f>
        <v>1209</v>
      </c>
      <c r="L20" s="88">
        <v>530</v>
      </c>
      <c r="M20" s="88">
        <v>679</v>
      </c>
      <c r="N20" s="88">
        <f>O20+P20</f>
        <v>1191</v>
      </c>
      <c r="O20" s="88">
        <v>361</v>
      </c>
      <c r="P20" s="88">
        <v>830</v>
      </c>
      <c r="Q20" s="88">
        <f>R20+S20</f>
        <v>404</v>
      </c>
      <c r="R20" s="88">
        <v>389</v>
      </c>
      <c r="S20" s="88">
        <v>15</v>
      </c>
      <c r="T20" s="88">
        <f>U20+V20</f>
        <v>215</v>
      </c>
      <c r="U20" s="88">
        <v>174</v>
      </c>
      <c r="V20" s="88">
        <v>41</v>
      </c>
      <c r="W20" s="88">
        <f>X20+Y20</f>
        <v>38</v>
      </c>
      <c r="X20" s="88">
        <v>38</v>
      </c>
      <c r="Y20" s="91">
        <v>0</v>
      </c>
      <c r="Z20" s="88">
        <f>AA20+AB20</f>
        <v>131</v>
      </c>
      <c r="AA20" s="88">
        <v>76</v>
      </c>
      <c r="AB20" s="88">
        <v>55</v>
      </c>
      <c r="AC20" s="88">
        <f>AD20+AE20</f>
        <v>2854</v>
      </c>
      <c r="AD20" s="88">
        <v>1841</v>
      </c>
      <c r="AE20" s="88">
        <v>1013</v>
      </c>
      <c r="AF20" s="88">
        <f>AG20+AH20</f>
        <v>10</v>
      </c>
      <c r="AG20" s="88">
        <v>5</v>
      </c>
      <c r="AH20" s="88">
        <v>5</v>
      </c>
      <c r="AI20" s="47" t="s">
        <v>19</v>
      </c>
    </row>
    <row r="21" spans="1:35" ht="15.75" customHeight="1">
      <c r="A21" s="23"/>
      <c r="B21" s="87"/>
      <c r="C21" s="88"/>
      <c r="D21" s="88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91"/>
      <c r="Z21" s="88"/>
      <c r="AA21" s="88"/>
      <c r="AB21" s="88"/>
      <c r="AC21" s="88"/>
      <c r="AD21" s="88"/>
      <c r="AE21" s="88"/>
      <c r="AF21" s="88"/>
      <c r="AG21" s="88"/>
      <c r="AH21" s="88"/>
      <c r="AI21" s="47"/>
    </row>
    <row r="22" spans="1:35" ht="15.75" customHeight="1">
      <c r="A22" s="23" t="s">
        <v>20</v>
      </c>
      <c r="B22" s="87">
        <f>C22+D22</f>
        <v>7315</v>
      </c>
      <c r="C22" s="88">
        <v>3527</v>
      </c>
      <c r="D22" s="88">
        <v>3788</v>
      </c>
      <c r="E22" s="87">
        <f>F22+G22</f>
        <v>182</v>
      </c>
      <c r="F22" s="88">
        <v>4</v>
      </c>
      <c r="G22" s="88">
        <v>178</v>
      </c>
      <c r="H22" s="88">
        <f>I22+J22</f>
        <v>1629</v>
      </c>
      <c r="I22" s="88">
        <v>302</v>
      </c>
      <c r="J22" s="88">
        <v>1327</v>
      </c>
      <c r="K22" s="88">
        <f>L22+M22</f>
        <v>904</v>
      </c>
      <c r="L22" s="88">
        <v>418</v>
      </c>
      <c r="M22" s="88">
        <v>486</v>
      </c>
      <c r="N22" s="88">
        <f>O22+P22</f>
        <v>966</v>
      </c>
      <c r="O22" s="88">
        <v>328</v>
      </c>
      <c r="P22" s="88">
        <v>638</v>
      </c>
      <c r="Q22" s="88">
        <f>R22+S22</f>
        <v>328</v>
      </c>
      <c r="R22" s="88">
        <v>314</v>
      </c>
      <c r="S22" s="88">
        <v>14</v>
      </c>
      <c r="T22" s="88">
        <f>U22+V22</f>
        <v>168</v>
      </c>
      <c r="U22" s="88">
        <v>140</v>
      </c>
      <c r="V22" s="88">
        <v>28</v>
      </c>
      <c r="W22" s="88">
        <f>X22+Y22</f>
        <v>19</v>
      </c>
      <c r="X22" s="88">
        <v>19</v>
      </c>
      <c r="Y22" s="91">
        <v>0</v>
      </c>
      <c r="Z22" s="88">
        <f>AA22+AB22</f>
        <v>96</v>
      </c>
      <c r="AA22" s="88">
        <v>62</v>
      </c>
      <c r="AB22" s="88">
        <v>34</v>
      </c>
      <c r="AC22" s="88">
        <f>AD22+AE22</f>
        <v>3004</v>
      </c>
      <c r="AD22" s="88">
        <v>1929</v>
      </c>
      <c r="AE22" s="88">
        <v>1075</v>
      </c>
      <c r="AF22" s="88">
        <f>AG22+AH22</f>
        <v>19</v>
      </c>
      <c r="AG22" s="88">
        <v>11</v>
      </c>
      <c r="AH22" s="88">
        <v>8</v>
      </c>
      <c r="AI22" s="47" t="s">
        <v>20</v>
      </c>
    </row>
    <row r="23" spans="1:35" ht="15.75" customHeight="1">
      <c r="A23" s="38"/>
      <c r="B23" s="87"/>
      <c r="C23" s="90"/>
      <c r="D23" s="90"/>
      <c r="E23" s="87"/>
      <c r="F23" s="90"/>
      <c r="G23" s="90"/>
      <c r="H23" s="88"/>
      <c r="I23" s="90"/>
      <c r="J23" s="90"/>
      <c r="K23" s="88"/>
      <c r="L23" s="90"/>
      <c r="M23" s="90"/>
      <c r="N23" s="88"/>
      <c r="O23" s="90"/>
      <c r="P23" s="90"/>
      <c r="Q23" s="88"/>
      <c r="R23" s="90"/>
      <c r="S23" s="90"/>
      <c r="T23" s="88"/>
      <c r="U23" s="90"/>
      <c r="V23" s="90"/>
      <c r="W23" s="88"/>
      <c r="X23" s="90"/>
      <c r="Y23" s="90"/>
      <c r="Z23" s="88"/>
      <c r="AA23" s="90"/>
      <c r="AB23" s="90"/>
      <c r="AC23" s="88"/>
      <c r="AD23" s="90"/>
      <c r="AE23" s="90"/>
      <c r="AF23" s="88"/>
      <c r="AG23" s="90"/>
      <c r="AH23" s="90"/>
      <c r="AI23" s="39"/>
    </row>
    <row r="24" spans="1:35" ht="15.75" customHeight="1">
      <c r="A24" s="23" t="s">
        <v>21</v>
      </c>
      <c r="B24" s="87">
        <f>C24+D24</f>
        <v>8571</v>
      </c>
      <c r="C24" s="88">
        <v>4156</v>
      </c>
      <c r="D24" s="88">
        <v>4415</v>
      </c>
      <c r="E24" s="87">
        <f>F24+G24</f>
        <v>120</v>
      </c>
      <c r="F24" s="88">
        <v>7</v>
      </c>
      <c r="G24" s="88">
        <v>113</v>
      </c>
      <c r="H24" s="88">
        <f>I24+J24</f>
        <v>1713</v>
      </c>
      <c r="I24" s="88">
        <v>266</v>
      </c>
      <c r="J24" s="88">
        <v>1447</v>
      </c>
      <c r="K24" s="88">
        <f>L24+M24</f>
        <v>1257</v>
      </c>
      <c r="L24" s="88">
        <v>550</v>
      </c>
      <c r="M24" s="88">
        <v>707</v>
      </c>
      <c r="N24" s="88">
        <f>O24+P24</f>
        <v>1372</v>
      </c>
      <c r="O24" s="88">
        <v>493</v>
      </c>
      <c r="P24" s="88">
        <v>879</v>
      </c>
      <c r="Q24" s="88">
        <f>R24+S24</f>
        <v>484</v>
      </c>
      <c r="R24" s="88">
        <v>473</v>
      </c>
      <c r="S24" s="88">
        <v>11</v>
      </c>
      <c r="T24" s="88">
        <f>U24+V24</f>
        <v>241</v>
      </c>
      <c r="U24" s="88">
        <v>185</v>
      </c>
      <c r="V24" s="88">
        <v>56</v>
      </c>
      <c r="W24" s="88">
        <f>X24+Y24</f>
        <v>19</v>
      </c>
      <c r="X24" s="88">
        <v>19</v>
      </c>
      <c r="Y24" s="91">
        <v>0</v>
      </c>
      <c r="Z24" s="88">
        <f>AA24+AB24</f>
        <v>122</v>
      </c>
      <c r="AA24" s="88">
        <v>66</v>
      </c>
      <c r="AB24" s="88">
        <v>56</v>
      </c>
      <c r="AC24" s="88">
        <f>AD24+AE24</f>
        <v>3233</v>
      </c>
      <c r="AD24" s="88">
        <v>2092</v>
      </c>
      <c r="AE24" s="88">
        <v>1141</v>
      </c>
      <c r="AF24" s="88">
        <f>AG24+AH24</f>
        <v>10</v>
      </c>
      <c r="AG24" s="88">
        <v>5</v>
      </c>
      <c r="AH24" s="88">
        <v>5</v>
      </c>
      <c r="AI24" s="47" t="s">
        <v>21</v>
      </c>
    </row>
    <row r="25" spans="1:35" ht="35.25" customHeight="1">
      <c r="A25" s="23"/>
      <c r="B25" s="87"/>
      <c r="C25" s="88"/>
      <c r="D25" s="88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91"/>
      <c r="Z25" s="88"/>
      <c r="AA25" s="88"/>
      <c r="AB25" s="88"/>
      <c r="AC25" s="88"/>
      <c r="AD25" s="88"/>
      <c r="AE25" s="88"/>
      <c r="AF25" s="88"/>
      <c r="AG25" s="88"/>
      <c r="AH25" s="88"/>
      <c r="AI25" s="47"/>
    </row>
    <row r="26" spans="1:35" ht="15.75" customHeight="1">
      <c r="A26" s="23" t="s">
        <v>22</v>
      </c>
      <c r="B26" s="87">
        <f>C26+D26</f>
        <v>7766</v>
      </c>
      <c r="C26" s="88">
        <v>3626</v>
      </c>
      <c r="D26" s="88">
        <v>4140</v>
      </c>
      <c r="E26" s="87">
        <f>F26+G26</f>
        <v>114</v>
      </c>
      <c r="F26" s="88">
        <v>3</v>
      </c>
      <c r="G26" s="88">
        <v>111</v>
      </c>
      <c r="H26" s="88">
        <f>I26+J26</f>
        <v>1552</v>
      </c>
      <c r="I26" s="88">
        <v>229</v>
      </c>
      <c r="J26" s="88">
        <v>1323</v>
      </c>
      <c r="K26" s="88">
        <f>L26+M26</f>
        <v>1254</v>
      </c>
      <c r="L26" s="88">
        <v>517</v>
      </c>
      <c r="M26" s="88">
        <v>737</v>
      </c>
      <c r="N26" s="88">
        <f>O26+P26</f>
        <v>1388</v>
      </c>
      <c r="O26" s="88">
        <v>486</v>
      </c>
      <c r="P26" s="88">
        <v>902</v>
      </c>
      <c r="Q26" s="88">
        <f>R26+S26</f>
        <v>478</v>
      </c>
      <c r="R26" s="88">
        <v>458</v>
      </c>
      <c r="S26" s="88">
        <v>20</v>
      </c>
      <c r="T26" s="88">
        <f>U26+V26</f>
        <v>173</v>
      </c>
      <c r="U26" s="88">
        <v>146</v>
      </c>
      <c r="V26" s="88">
        <v>27</v>
      </c>
      <c r="W26" s="88">
        <f>X26+Y26</f>
        <v>24</v>
      </c>
      <c r="X26" s="88">
        <v>23</v>
      </c>
      <c r="Y26" s="88">
        <v>1</v>
      </c>
      <c r="Z26" s="88">
        <f>AA26+AB26</f>
        <v>99</v>
      </c>
      <c r="AA26" s="88">
        <v>48</v>
      </c>
      <c r="AB26" s="88">
        <v>51</v>
      </c>
      <c r="AC26" s="88">
        <f>AD26+AE26</f>
        <v>2684</v>
      </c>
      <c r="AD26" s="88">
        <v>1716</v>
      </c>
      <c r="AE26" s="88">
        <v>968</v>
      </c>
      <c r="AF26" s="88">
        <f>AG26+AH26</f>
        <v>0</v>
      </c>
      <c r="AG26" s="91">
        <v>0</v>
      </c>
      <c r="AH26" s="91">
        <v>0</v>
      </c>
      <c r="AI26" s="47" t="s">
        <v>22</v>
      </c>
    </row>
    <row r="27" spans="1:35" ht="15.75" customHeight="1">
      <c r="A27" s="23"/>
      <c r="B27" s="87"/>
      <c r="C27" s="88"/>
      <c r="D27" s="88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91"/>
      <c r="AH27" s="91"/>
      <c r="AI27" s="47"/>
    </row>
    <row r="28" spans="1:35" ht="15.75" customHeight="1">
      <c r="A28" s="23" t="s">
        <v>23</v>
      </c>
      <c r="B28" s="87">
        <f>C28+D28</f>
        <v>7725</v>
      </c>
      <c r="C28" s="88">
        <v>3677</v>
      </c>
      <c r="D28" s="88">
        <v>4048</v>
      </c>
      <c r="E28" s="87">
        <f>F28+G28</f>
        <v>169</v>
      </c>
      <c r="F28" s="88">
        <v>7</v>
      </c>
      <c r="G28" s="88">
        <v>162</v>
      </c>
      <c r="H28" s="88">
        <f>I28+J28</f>
        <v>1448</v>
      </c>
      <c r="I28" s="88">
        <v>245</v>
      </c>
      <c r="J28" s="88">
        <v>1203</v>
      </c>
      <c r="K28" s="88">
        <f>L28+M28</f>
        <v>1188</v>
      </c>
      <c r="L28" s="88">
        <v>524</v>
      </c>
      <c r="M28" s="88">
        <v>664</v>
      </c>
      <c r="N28" s="88">
        <f>O28+P28</f>
        <v>1433</v>
      </c>
      <c r="O28" s="88">
        <v>523</v>
      </c>
      <c r="P28" s="88">
        <v>910</v>
      </c>
      <c r="Q28" s="88">
        <f>R28+S28</f>
        <v>500</v>
      </c>
      <c r="R28" s="88">
        <v>485</v>
      </c>
      <c r="S28" s="88">
        <v>15</v>
      </c>
      <c r="T28" s="88">
        <f>U28+V28</f>
        <v>141</v>
      </c>
      <c r="U28" s="88">
        <v>117</v>
      </c>
      <c r="V28" s="88">
        <v>24</v>
      </c>
      <c r="W28" s="88">
        <f>X28+Y28</f>
        <v>9</v>
      </c>
      <c r="X28" s="88">
        <v>9</v>
      </c>
      <c r="Y28" s="91">
        <v>0</v>
      </c>
      <c r="Z28" s="88">
        <f>AA28+AB28</f>
        <v>123</v>
      </c>
      <c r="AA28" s="88">
        <v>74</v>
      </c>
      <c r="AB28" s="88">
        <v>49</v>
      </c>
      <c r="AC28" s="88">
        <f>AD28+AE28</f>
        <v>2711</v>
      </c>
      <c r="AD28" s="88">
        <v>1690</v>
      </c>
      <c r="AE28" s="88">
        <v>1021</v>
      </c>
      <c r="AF28" s="88">
        <f>AG28+AH28</f>
        <v>3</v>
      </c>
      <c r="AG28" s="88">
        <v>3</v>
      </c>
      <c r="AH28" s="91">
        <v>0</v>
      </c>
      <c r="AI28" s="47" t="s">
        <v>23</v>
      </c>
    </row>
    <row r="29" spans="1:35" ht="15.75" customHeight="1">
      <c r="A29" s="23"/>
      <c r="B29" s="87"/>
      <c r="C29" s="88"/>
      <c r="D29" s="88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91"/>
      <c r="Z29" s="88"/>
      <c r="AA29" s="88"/>
      <c r="AB29" s="88"/>
      <c r="AC29" s="88"/>
      <c r="AD29" s="88"/>
      <c r="AE29" s="88"/>
      <c r="AF29" s="88"/>
      <c r="AG29" s="88"/>
      <c r="AH29" s="91"/>
      <c r="AI29" s="47"/>
    </row>
    <row r="30" spans="1:35" ht="15.75" customHeight="1">
      <c r="A30" s="6" t="s">
        <v>46</v>
      </c>
      <c r="B30" s="87">
        <f>C30+D30</f>
        <v>7935</v>
      </c>
      <c r="C30" s="88">
        <v>3930</v>
      </c>
      <c r="D30" s="88">
        <v>4005</v>
      </c>
      <c r="E30" s="87">
        <f>F30+G30</f>
        <v>100</v>
      </c>
      <c r="F30" s="88">
        <v>25</v>
      </c>
      <c r="G30" s="88">
        <v>75</v>
      </c>
      <c r="H30" s="88">
        <f>I30+J30</f>
        <v>1565</v>
      </c>
      <c r="I30" s="88">
        <v>238</v>
      </c>
      <c r="J30" s="88">
        <v>1327</v>
      </c>
      <c r="K30" s="88">
        <f>L30+M30</f>
        <v>1111</v>
      </c>
      <c r="L30" s="88">
        <v>483</v>
      </c>
      <c r="M30" s="88">
        <v>628</v>
      </c>
      <c r="N30" s="88">
        <f>O30+P30</f>
        <v>1335</v>
      </c>
      <c r="O30" s="88">
        <v>459</v>
      </c>
      <c r="P30" s="88">
        <v>876</v>
      </c>
      <c r="Q30" s="88">
        <f>R30+S30</f>
        <v>450</v>
      </c>
      <c r="R30" s="88">
        <v>430</v>
      </c>
      <c r="S30" s="88">
        <v>20</v>
      </c>
      <c r="T30" s="88">
        <f>U30+V30</f>
        <v>140</v>
      </c>
      <c r="U30" s="88">
        <v>117</v>
      </c>
      <c r="V30" s="88">
        <v>23</v>
      </c>
      <c r="W30" s="88">
        <f>X30+Y30</f>
        <v>14</v>
      </c>
      <c r="X30" s="88">
        <v>14</v>
      </c>
      <c r="Y30" s="91">
        <v>0</v>
      </c>
      <c r="Z30" s="88">
        <f>AA30+AB30</f>
        <v>108</v>
      </c>
      <c r="AA30" s="88">
        <v>62</v>
      </c>
      <c r="AB30" s="88">
        <v>46</v>
      </c>
      <c r="AC30" s="88">
        <f>AD30+AE30</f>
        <v>3105</v>
      </c>
      <c r="AD30" s="88">
        <v>2095</v>
      </c>
      <c r="AE30" s="88">
        <v>1010</v>
      </c>
      <c r="AF30" s="88">
        <f>AG30+AH30</f>
        <v>7</v>
      </c>
      <c r="AG30" s="88">
        <v>7</v>
      </c>
      <c r="AH30" s="91">
        <v>0</v>
      </c>
      <c r="AI30" s="7" t="s">
        <v>46</v>
      </c>
    </row>
    <row r="31" spans="1:35" ht="15.75" customHeight="1">
      <c r="A31" s="6"/>
      <c r="B31" s="87"/>
      <c r="C31" s="88"/>
      <c r="D31" s="88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91"/>
      <c r="Z31" s="88"/>
      <c r="AA31" s="88"/>
      <c r="AB31" s="88"/>
      <c r="AC31" s="88"/>
      <c r="AD31" s="88"/>
      <c r="AE31" s="88"/>
      <c r="AF31" s="88"/>
      <c r="AG31" s="88"/>
      <c r="AH31" s="91"/>
      <c r="AI31" s="7"/>
    </row>
    <row r="32" spans="1:35" ht="15.75" customHeight="1">
      <c r="A32" s="23" t="s">
        <v>25</v>
      </c>
      <c r="B32" s="87">
        <f>C32+D32</f>
        <v>8166</v>
      </c>
      <c r="C32" s="88">
        <v>4006</v>
      </c>
      <c r="D32" s="88">
        <v>4160</v>
      </c>
      <c r="E32" s="87">
        <f>F32+G32</f>
        <v>196</v>
      </c>
      <c r="F32" s="88">
        <v>34</v>
      </c>
      <c r="G32" s="88">
        <v>162</v>
      </c>
      <c r="H32" s="88">
        <f>I32+J32</f>
        <v>1644</v>
      </c>
      <c r="I32" s="88">
        <v>262</v>
      </c>
      <c r="J32" s="88">
        <v>1382</v>
      </c>
      <c r="K32" s="88">
        <f>L32+M32</f>
        <v>1177</v>
      </c>
      <c r="L32" s="88">
        <v>470</v>
      </c>
      <c r="M32" s="88">
        <v>707</v>
      </c>
      <c r="N32" s="88">
        <f>O32+P32</f>
        <v>1258</v>
      </c>
      <c r="O32" s="88">
        <v>404</v>
      </c>
      <c r="P32" s="88">
        <v>854</v>
      </c>
      <c r="Q32" s="88">
        <f>R32+S32</f>
        <v>464</v>
      </c>
      <c r="R32" s="88">
        <v>420</v>
      </c>
      <c r="S32" s="88">
        <v>44</v>
      </c>
      <c r="T32" s="88">
        <f>U32+V32</f>
        <v>108</v>
      </c>
      <c r="U32" s="88">
        <v>81</v>
      </c>
      <c r="V32" s="88">
        <v>27</v>
      </c>
      <c r="W32" s="88">
        <f>X32+Y32</f>
        <v>26</v>
      </c>
      <c r="X32" s="88">
        <v>26</v>
      </c>
      <c r="Y32" s="91">
        <v>0</v>
      </c>
      <c r="Z32" s="88">
        <f>AA32+AB32</f>
        <v>109</v>
      </c>
      <c r="AA32" s="88">
        <v>54</v>
      </c>
      <c r="AB32" s="88">
        <v>55</v>
      </c>
      <c r="AC32" s="88">
        <f>AD32+AE32</f>
        <v>3136</v>
      </c>
      <c r="AD32" s="88">
        <v>2224</v>
      </c>
      <c r="AE32" s="88">
        <v>912</v>
      </c>
      <c r="AF32" s="88">
        <f>AG32+AH32</f>
        <v>48</v>
      </c>
      <c r="AG32" s="88">
        <v>31</v>
      </c>
      <c r="AH32" s="88">
        <v>17</v>
      </c>
      <c r="AI32" s="47" t="s">
        <v>25</v>
      </c>
    </row>
    <row r="33" spans="1:35" ht="15.75" customHeight="1">
      <c r="A33" s="38"/>
      <c r="B33" s="87"/>
      <c r="C33" s="90"/>
      <c r="D33" s="90"/>
      <c r="E33" s="87"/>
      <c r="F33" s="90"/>
      <c r="G33" s="90"/>
      <c r="H33" s="88"/>
      <c r="I33" s="90"/>
      <c r="J33" s="90"/>
      <c r="K33" s="88"/>
      <c r="L33" s="90"/>
      <c r="M33" s="90"/>
      <c r="N33" s="88"/>
      <c r="O33" s="90"/>
      <c r="P33" s="90"/>
      <c r="Q33" s="88"/>
      <c r="R33" s="90"/>
      <c r="S33" s="90"/>
      <c r="T33" s="88"/>
      <c r="U33" s="90"/>
      <c r="V33" s="90"/>
      <c r="W33" s="88"/>
      <c r="X33" s="90"/>
      <c r="Y33" s="90"/>
      <c r="Z33" s="88"/>
      <c r="AA33" s="90"/>
      <c r="AB33" s="90"/>
      <c r="AC33" s="88"/>
      <c r="AD33" s="90"/>
      <c r="AE33" s="90"/>
      <c r="AF33" s="88"/>
      <c r="AG33" s="90"/>
      <c r="AH33" s="90"/>
      <c r="AI33" s="39"/>
    </row>
    <row r="34" spans="1:35" ht="15.75" customHeight="1">
      <c r="A34" s="23" t="s">
        <v>26</v>
      </c>
      <c r="B34" s="87">
        <f>C34+D34</f>
        <v>8456</v>
      </c>
      <c r="C34" s="88">
        <v>4239</v>
      </c>
      <c r="D34" s="88">
        <v>4217</v>
      </c>
      <c r="E34" s="87">
        <f>F34+G34</f>
        <v>211</v>
      </c>
      <c r="F34" s="88">
        <v>120</v>
      </c>
      <c r="G34" s="88">
        <v>91</v>
      </c>
      <c r="H34" s="88">
        <f>I34+J34</f>
        <v>1851</v>
      </c>
      <c r="I34" s="88">
        <v>348</v>
      </c>
      <c r="J34" s="88">
        <v>1503</v>
      </c>
      <c r="K34" s="88">
        <f>L34+M34</f>
        <v>940</v>
      </c>
      <c r="L34" s="88">
        <v>366</v>
      </c>
      <c r="M34" s="88">
        <v>574</v>
      </c>
      <c r="N34" s="88">
        <f>O34+P34</f>
        <v>1489</v>
      </c>
      <c r="O34" s="88">
        <v>543</v>
      </c>
      <c r="P34" s="88">
        <v>946</v>
      </c>
      <c r="Q34" s="88">
        <f>R34+S34</f>
        <v>405</v>
      </c>
      <c r="R34" s="88">
        <v>359</v>
      </c>
      <c r="S34" s="88">
        <v>46</v>
      </c>
      <c r="T34" s="88">
        <f>U34+V34</f>
        <v>79</v>
      </c>
      <c r="U34" s="88">
        <v>67</v>
      </c>
      <c r="V34" s="88">
        <v>12</v>
      </c>
      <c r="W34" s="88">
        <f>X34+Y34</f>
        <v>18</v>
      </c>
      <c r="X34" s="88">
        <v>18</v>
      </c>
      <c r="Y34" s="91">
        <v>0</v>
      </c>
      <c r="Z34" s="88">
        <f>AA34+AB34</f>
        <v>95</v>
      </c>
      <c r="AA34" s="88">
        <v>52</v>
      </c>
      <c r="AB34" s="88">
        <v>43</v>
      </c>
      <c r="AC34" s="88">
        <f>AD34+AE34</f>
        <v>3343</v>
      </c>
      <c r="AD34" s="88">
        <v>2350</v>
      </c>
      <c r="AE34" s="88">
        <v>993</v>
      </c>
      <c r="AF34" s="88">
        <f>AG34+AH34</f>
        <v>25</v>
      </c>
      <c r="AG34" s="88">
        <v>16</v>
      </c>
      <c r="AH34" s="88">
        <v>9</v>
      </c>
      <c r="AI34" s="47" t="s">
        <v>26</v>
      </c>
    </row>
    <row r="35" spans="1:35" ht="35.25" customHeight="1">
      <c r="A35" s="23"/>
      <c r="B35" s="87"/>
      <c r="C35" s="88"/>
      <c r="D35" s="88"/>
      <c r="E35" s="87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91"/>
      <c r="Z35" s="88"/>
      <c r="AA35" s="88"/>
      <c r="AB35" s="88"/>
      <c r="AC35" s="88"/>
      <c r="AD35" s="88"/>
      <c r="AE35" s="88"/>
      <c r="AF35" s="88"/>
      <c r="AG35" s="88"/>
      <c r="AH35" s="88"/>
      <c r="AI35" s="47"/>
    </row>
    <row r="36" spans="1:35" ht="15.75" customHeight="1">
      <c r="A36" s="23" t="s">
        <v>27</v>
      </c>
      <c r="B36" s="87">
        <f>C36+D36</f>
        <v>8292</v>
      </c>
      <c r="C36" s="88">
        <v>4209</v>
      </c>
      <c r="D36" s="88">
        <v>4083</v>
      </c>
      <c r="E36" s="87">
        <f>F36+G36</f>
        <v>222</v>
      </c>
      <c r="F36" s="88">
        <v>117</v>
      </c>
      <c r="G36" s="88">
        <v>105</v>
      </c>
      <c r="H36" s="88">
        <f>I36+J36</f>
        <v>1882</v>
      </c>
      <c r="I36" s="88">
        <v>369</v>
      </c>
      <c r="J36" s="88">
        <v>1513</v>
      </c>
      <c r="K36" s="88">
        <f>L36+M36</f>
        <v>978</v>
      </c>
      <c r="L36" s="88">
        <v>360</v>
      </c>
      <c r="M36" s="88">
        <v>618</v>
      </c>
      <c r="N36" s="88">
        <f>O36+P36</f>
        <v>1240</v>
      </c>
      <c r="O36" s="88">
        <v>472</v>
      </c>
      <c r="P36" s="88">
        <v>768</v>
      </c>
      <c r="Q36" s="88">
        <f>R36+S36</f>
        <v>447</v>
      </c>
      <c r="R36" s="88">
        <v>358</v>
      </c>
      <c r="S36" s="88">
        <v>89</v>
      </c>
      <c r="T36" s="88">
        <f>U36+V36</f>
        <v>48</v>
      </c>
      <c r="U36" s="88">
        <v>44</v>
      </c>
      <c r="V36" s="88">
        <v>4</v>
      </c>
      <c r="W36" s="88">
        <f>X36+Y36</f>
        <v>7</v>
      </c>
      <c r="X36" s="88">
        <v>7</v>
      </c>
      <c r="Y36" s="91">
        <v>0</v>
      </c>
      <c r="Z36" s="88">
        <f>AA36+AB36</f>
        <v>98</v>
      </c>
      <c r="AA36" s="88">
        <v>50</v>
      </c>
      <c r="AB36" s="88">
        <v>48</v>
      </c>
      <c r="AC36" s="88">
        <f>AD36+AE36</f>
        <v>3320</v>
      </c>
      <c r="AD36" s="88">
        <v>2405</v>
      </c>
      <c r="AE36" s="88">
        <v>915</v>
      </c>
      <c r="AF36" s="88">
        <f>AG36+AH36</f>
        <v>50</v>
      </c>
      <c r="AG36" s="88">
        <v>27</v>
      </c>
      <c r="AH36" s="88">
        <v>23</v>
      </c>
      <c r="AI36" s="47" t="s">
        <v>27</v>
      </c>
    </row>
    <row r="37" spans="1:35" ht="15.75" customHeight="1">
      <c r="A37" s="23"/>
      <c r="B37" s="87"/>
      <c r="C37" s="88"/>
      <c r="D37" s="88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91"/>
      <c r="Z37" s="88"/>
      <c r="AA37" s="88"/>
      <c r="AB37" s="88"/>
      <c r="AC37" s="88"/>
      <c r="AD37" s="88"/>
      <c r="AE37" s="88"/>
      <c r="AF37" s="88"/>
      <c r="AG37" s="88"/>
      <c r="AH37" s="88"/>
      <c r="AI37" s="47"/>
    </row>
    <row r="38" spans="1:35" ht="15.75" customHeight="1">
      <c r="A38" s="23" t="s">
        <v>28</v>
      </c>
      <c r="B38" s="87">
        <f>C38+D38</f>
        <v>7871</v>
      </c>
      <c r="C38" s="88">
        <v>3991</v>
      </c>
      <c r="D38" s="88">
        <v>3880</v>
      </c>
      <c r="E38" s="87">
        <f>F38+G38</f>
        <v>352</v>
      </c>
      <c r="F38" s="88">
        <v>106</v>
      </c>
      <c r="G38" s="88">
        <v>246</v>
      </c>
      <c r="H38" s="88">
        <f>I38+J38</f>
        <v>1509</v>
      </c>
      <c r="I38" s="88">
        <v>286</v>
      </c>
      <c r="J38" s="88">
        <v>1223</v>
      </c>
      <c r="K38" s="88">
        <f>L38+M38</f>
        <v>929</v>
      </c>
      <c r="L38" s="88">
        <v>370</v>
      </c>
      <c r="M38" s="88">
        <v>559</v>
      </c>
      <c r="N38" s="88">
        <f>O38+P38</f>
        <v>1577</v>
      </c>
      <c r="O38" s="88">
        <v>533</v>
      </c>
      <c r="P38" s="88">
        <v>1044</v>
      </c>
      <c r="Q38" s="88">
        <f>R38+S38</f>
        <v>516</v>
      </c>
      <c r="R38" s="88">
        <v>445</v>
      </c>
      <c r="S38" s="88">
        <v>71</v>
      </c>
      <c r="T38" s="88">
        <f>U38+V38</f>
        <v>81</v>
      </c>
      <c r="U38" s="88">
        <v>78</v>
      </c>
      <c r="V38" s="88">
        <v>3</v>
      </c>
      <c r="W38" s="88">
        <f>X38+Y38</f>
        <v>16</v>
      </c>
      <c r="X38" s="88">
        <v>16</v>
      </c>
      <c r="Y38" s="91">
        <v>0</v>
      </c>
      <c r="Z38" s="88">
        <f>AA38+AB38</f>
        <v>91</v>
      </c>
      <c r="AA38" s="88">
        <v>61</v>
      </c>
      <c r="AB38" s="88">
        <v>30</v>
      </c>
      <c r="AC38" s="88">
        <f>AD38+AE38</f>
        <v>2760</v>
      </c>
      <c r="AD38" s="88">
        <v>2069</v>
      </c>
      <c r="AE38" s="88">
        <v>691</v>
      </c>
      <c r="AF38" s="88">
        <f>AG38+AH38</f>
        <v>40</v>
      </c>
      <c r="AG38" s="88">
        <v>27</v>
      </c>
      <c r="AH38" s="88">
        <v>13</v>
      </c>
      <c r="AI38" s="47" t="s">
        <v>28</v>
      </c>
    </row>
    <row r="39" spans="1:35" ht="15.75" customHeight="1">
      <c r="A39" s="23"/>
      <c r="B39" s="87"/>
      <c r="C39" s="88"/>
      <c r="D39" s="88"/>
      <c r="E39" s="87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91"/>
      <c r="Z39" s="88"/>
      <c r="AA39" s="88"/>
      <c r="AB39" s="88"/>
      <c r="AC39" s="88"/>
      <c r="AD39" s="88"/>
      <c r="AE39" s="88"/>
      <c r="AF39" s="88"/>
      <c r="AG39" s="88"/>
      <c r="AH39" s="88"/>
      <c r="AI39" s="47"/>
    </row>
    <row r="40" spans="1:35" ht="15.75" customHeight="1">
      <c r="A40" s="23" t="s">
        <v>29</v>
      </c>
      <c r="B40" s="87">
        <f>C40+D40</f>
        <v>7075</v>
      </c>
      <c r="C40" s="88">
        <v>3629</v>
      </c>
      <c r="D40" s="88">
        <v>3446</v>
      </c>
      <c r="E40" s="87">
        <f>F40+G40</f>
        <v>240</v>
      </c>
      <c r="F40" s="88">
        <v>126</v>
      </c>
      <c r="G40" s="88">
        <v>114</v>
      </c>
      <c r="H40" s="88">
        <f>I40+J40</f>
        <v>1171</v>
      </c>
      <c r="I40" s="88">
        <v>215</v>
      </c>
      <c r="J40" s="88">
        <v>956</v>
      </c>
      <c r="K40" s="88">
        <f>L40+M40</f>
        <v>912</v>
      </c>
      <c r="L40" s="88">
        <v>459</v>
      </c>
      <c r="M40" s="88">
        <v>453</v>
      </c>
      <c r="N40" s="88">
        <f>O40+P40</f>
        <v>1668</v>
      </c>
      <c r="O40" s="88">
        <v>565</v>
      </c>
      <c r="P40" s="88">
        <v>1103</v>
      </c>
      <c r="Q40" s="88">
        <f>R40+S40</f>
        <v>390</v>
      </c>
      <c r="R40" s="88">
        <v>335</v>
      </c>
      <c r="S40" s="88">
        <v>55</v>
      </c>
      <c r="T40" s="88">
        <f>U40+V40</f>
        <v>61</v>
      </c>
      <c r="U40" s="88">
        <v>59</v>
      </c>
      <c r="V40" s="88">
        <v>2</v>
      </c>
      <c r="W40" s="88">
        <f>X40+Y40</f>
        <v>6</v>
      </c>
      <c r="X40" s="88">
        <v>6</v>
      </c>
      <c r="Y40" s="91">
        <v>0</v>
      </c>
      <c r="Z40" s="88">
        <f>AA40+AB40</f>
        <v>129</v>
      </c>
      <c r="AA40" s="88">
        <v>78</v>
      </c>
      <c r="AB40" s="88">
        <v>51</v>
      </c>
      <c r="AC40" s="88">
        <f>AD40+AE40</f>
        <v>2413</v>
      </c>
      <c r="AD40" s="88">
        <v>1743</v>
      </c>
      <c r="AE40" s="88">
        <v>670</v>
      </c>
      <c r="AF40" s="88">
        <f>AG40+AH40</f>
        <v>85</v>
      </c>
      <c r="AG40" s="88">
        <v>43</v>
      </c>
      <c r="AH40" s="88">
        <v>42</v>
      </c>
      <c r="AI40" s="47" t="s">
        <v>29</v>
      </c>
    </row>
    <row r="41" spans="1:35" ht="15.75" customHeight="1">
      <c r="A41" s="23"/>
      <c r="B41" s="87"/>
      <c r="C41" s="88"/>
      <c r="D41" s="88"/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91"/>
      <c r="Z41" s="88"/>
      <c r="AA41" s="88"/>
      <c r="AB41" s="88"/>
      <c r="AC41" s="88"/>
      <c r="AD41" s="88"/>
      <c r="AE41" s="88"/>
      <c r="AF41" s="88"/>
      <c r="AG41" s="88"/>
      <c r="AH41" s="88"/>
      <c r="AI41" s="47"/>
    </row>
    <row r="42" spans="1:35" ht="15.75" customHeight="1">
      <c r="A42" s="23" t="s">
        <v>30</v>
      </c>
      <c r="B42" s="87">
        <f>C42+D42</f>
        <v>6646</v>
      </c>
      <c r="C42" s="88">
        <v>3521</v>
      </c>
      <c r="D42" s="88">
        <v>3125</v>
      </c>
      <c r="E42" s="87">
        <f>F42+G42</f>
        <v>292</v>
      </c>
      <c r="F42" s="88">
        <v>134</v>
      </c>
      <c r="G42" s="88">
        <v>158</v>
      </c>
      <c r="H42" s="88">
        <f>I42+J42</f>
        <v>1135</v>
      </c>
      <c r="I42" s="88">
        <v>177</v>
      </c>
      <c r="J42" s="88">
        <v>958</v>
      </c>
      <c r="K42" s="88">
        <f>L42+M42</f>
        <v>897</v>
      </c>
      <c r="L42" s="88">
        <v>465</v>
      </c>
      <c r="M42" s="88">
        <v>432</v>
      </c>
      <c r="N42" s="88">
        <f>O42+P42</f>
        <v>1378</v>
      </c>
      <c r="O42" s="88">
        <v>510</v>
      </c>
      <c r="P42" s="88">
        <v>868</v>
      </c>
      <c r="Q42" s="88">
        <f>R42+S42</f>
        <v>307</v>
      </c>
      <c r="R42" s="88">
        <v>276</v>
      </c>
      <c r="S42" s="88">
        <v>31</v>
      </c>
      <c r="T42" s="88">
        <f>U42+V42</f>
        <v>53</v>
      </c>
      <c r="U42" s="88">
        <v>46</v>
      </c>
      <c r="V42" s="88">
        <v>7</v>
      </c>
      <c r="W42" s="88">
        <f>X42+Y42</f>
        <v>11</v>
      </c>
      <c r="X42" s="88">
        <v>11</v>
      </c>
      <c r="Y42" s="91">
        <v>0</v>
      </c>
      <c r="Z42" s="88">
        <f>AA42+AB42</f>
        <v>111</v>
      </c>
      <c r="AA42" s="88">
        <v>69</v>
      </c>
      <c r="AB42" s="88">
        <v>42</v>
      </c>
      <c r="AC42" s="88">
        <f>AD42+AE42</f>
        <v>2362</v>
      </c>
      <c r="AD42" s="88">
        <v>1771</v>
      </c>
      <c r="AE42" s="88">
        <v>591</v>
      </c>
      <c r="AF42" s="88">
        <f>AG42+AH42</f>
        <v>100</v>
      </c>
      <c r="AG42" s="88">
        <v>62</v>
      </c>
      <c r="AH42" s="88">
        <v>38</v>
      </c>
      <c r="AI42" s="47" t="s">
        <v>30</v>
      </c>
    </row>
    <row r="43" spans="1:35" ht="15.75" customHeight="1">
      <c r="A43" s="38"/>
      <c r="B43" s="87"/>
      <c r="C43" s="90"/>
      <c r="D43" s="90"/>
      <c r="E43" s="87"/>
      <c r="F43" s="90"/>
      <c r="G43" s="90"/>
      <c r="H43" s="88"/>
      <c r="I43" s="90"/>
      <c r="J43" s="90"/>
      <c r="K43" s="88"/>
      <c r="L43" s="90"/>
      <c r="M43" s="90"/>
      <c r="N43" s="88"/>
      <c r="O43" s="90"/>
      <c r="P43" s="90"/>
      <c r="Q43" s="88"/>
      <c r="R43" s="90"/>
      <c r="S43" s="90"/>
      <c r="T43" s="88"/>
      <c r="U43" s="90"/>
      <c r="V43" s="90"/>
      <c r="W43" s="88"/>
      <c r="X43" s="90"/>
      <c r="Y43" s="90"/>
      <c r="Z43" s="88"/>
      <c r="AA43" s="90"/>
      <c r="AB43" s="90"/>
      <c r="AC43" s="88"/>
      <c r="AD43" s="90"/>
      <c r="AE43" s="90"/>
      <c r="AF43" s="88"/>
      <c r="AG43" s="90"/>
      <c r="AH43" s="90"/>
      <c r="AI43" s="39"/>
    </row>
    <row r="44" spans="1:35" ht="15.75" customHeight="1">
      <c r="A44" s="10" t="s">
        <v>31</v>
      </c>
      <c r="B44" s="87">
        <f>C44+D44</f>
        <v>6334</v>
      </c>
      <c r="C44" s="89">
        <v>3339</v>
      </c>
      <c r="D44" s="89">
        <v>2995</v>
      </c>
      <c r="E44" s="87">
        <f>F44+G44</f>
        <v>220</v>
      </c>
      <c r="F44" s="89">
        <v>118</v>
      </c>
      <c r="G44" s="89">
        <v>102</v>
      </c>
      <c r="H44" s="88">
        <f>I44+J44</f>
        <v>1056</v>
      </c>
      <c r="I44" s="89">
        <v>152</v>
      </c>
      <c r="J44" s="89">
        <v>904</v>
      </c>
      <c r="K44" s="88">
        <f>L44+M44</f>
        <v>828</v>
      </c>
      <c r="L44" s="89">
        <v>403</v>
      </c>
      <c r="M44" s="89">
        <v>425</v>
      </c>
      <c r="N44" s="88">
        <f>O44+P44</f>
        <v>1404</v>
      </c>
      <c r="O44" s="89">
        <v>508</v>
      </c>
      <c r="P44" s="89">
        <v>896</v>
      </c>
      <c r="Q44" s="88">
        <f>R44+S44</f>
        <v>316</v>
      </c>
      <c r="R44" s="89">
        <v>276</v>
      </c>
      <c r="S44" s="89">
        <v>40</v>
      </c>
      <c r="T44" s="88">
        <f>U44+V44</f>
        <v>57</v>
      </c>
      <c r="U44" s="89">
        <v>50</v>
      </c>
      <c r="V44" s="89">
        <v>7</v>
      </c>
      <c r="W44" s="88">
        <f>X44+Y44</f>
        <v>16</v>
      </c>
      <c r="X44" s="89">
        <v>16</v>
      </c>
      <c r="Y44" s="94">
        <v>0</v>
      </c>
      <c r="Z44" s="88">
        <f>AA44+AB44</f>
        <v>54</v>
      </c>
      <c r="AA44" s="89">
        <v>37</v>
      </c>
      <c r="AB44" s="89">
        <v>17</v>
      </c>
      <c r="AC44" s="88">
        <f>AD44+AE44</f>
        <v>2255</v>
      </c>
      <c r="AD44" s="89">
        <v>1690</v>
      </c>
      <c r="AE44" s="89">
        <v>565</v>
      </c>
      <c r="AF44" s="88">
        <f>AG44+AH44</f>
        <v>128</v>
      </c>
      <c r="AG44" s="89">
        <v>89</v>
      </c>
      <c r="AH44" s="89">
        <v>39</v>
      </c>
      <c r="AI44" s="47" t="s">
        <v>31</v>
      </c>
    </row>
    <row r="45" spans="1:35" ht="35.25" customHeight="1">
      <c r="A45" s="10"/>
      <c r="B45" s="87"/>
      <c r="C45" s="89"/>
      <c r="D45" s="89"/>
      <c r="E45" s="87"/>
      <c r="F45" s="89"/>
      <c r="G45" s="89"/>
      <c r="H45" s="88"/>
      <c r="I45" s="89"/>
      <c r="J45" s="89"/>
      <c r="K45" s="88"/>
      <c r="L45" s="89"/>
      <c r="M45" s="89"/>
      <c r="N45" s="88"/>
      <c r="O45" s="89"/>
      <c r="P45" s="89"/>
      <c r="Q45" s="88"/>
      <c r="R45" s="89"/>
      <c r="S45" s="89"/>
      <c r="T45" s="88"/>
      <c r="U45" s="89"/>
      <c r="V45" s="89"/>
      <c r="W45" s="88"/>
      <c r="X45" s="89"/>
      <c r="Y45" s="94"/>
      <c r="Z45" s="88"/>
      <c r="AA45" s="89"/>
      <c r="AB45" s="89"/>
      <c r="AC45" s="88"/>
      <c r="AD45" s="89"/>
      <c r="AE45" s="89"/>
      <c r="AF45" s="88"/>
      <c r="AG45" s="89"/>
      <c r="AH45" s="89"/>
      <c r="AI45" s="47"/>
    </row>
    <row r="46" spans="1:35" ht="15.75" customHeight="1">
      <c r="A46" s="29" t="s">
        <v>32</v>
      </c>
      <c r="B46" s="87">
        <f>C46+D46</f>
        <v>5961</v>
      </c>
      <c r="C46" s="99">
        <v>3246</v>
      </c>
      <c r="D46" s="99">
        <v>2715</v>
      </c>
      <c r="E46" s="87">
        <f>F46+G46</f>
        <v>270</v>
      </c>
      <c r="F46" s="99">
        <v>150</v>
      </c>
      <c r="G46" s="99">
        <v>120</v>
      </c>
      <c r="H46" s="88">
        <f>I46+J46</f>
        <v>912</v>
      </c>
      <c r="I46" s="99">
        <v>154</v>
      </c>
      <c r="J46" s="99">
        <v>758</v>
      </c>
      <c r="K46" s="88">
        <f>L46+M46</f>
        <v>741</v>
      </c>
      <c r="L46" s="99">
        <v>365</v>
      </c>
      <c r="M46" s="99">
        <v>376</v>
      </c>
      <c r="N46" s="88">
        <f>O46+P46</f>
        <v>1296</v>
      </c>
      <c r="O46" s="99">
        <v>481</v>
      </c>
      <c r="P46" s="99">
        <v>815</v>
      </c>
      <c r="Q46" s="88">
        <f>R46+S46</f>
        <v>357</v>
      </c>
      <c r="R46" s="99">
        <v>311</v>
      </c>
      <c r="S46" s="99">
        <v>46</v>
      </c>
      <c r="T46" s="88">
        <f>U46+V46</f>
        <v>45</v>
      </c>
      <c r="U46" s="99">
        <v>40</v>
      </c>
      <c r="V46" s="99">
        <v>5</v>
      </c>
      <c r="W46" s="88">
        <f>X46+Y46</f>
        <v>20</v>
      </c>
      <c r="X46" s="99">
        <v>19</v>
      </c>
      <c r="Y46" s="99">
        <v>1</v>
      </c>
      <c r="Z46" s="88">
        <f>AA46+AB46</f>
        <v>66</v>
      </c>
      <c r="AA46" s="99">
        <v>34</v>
      </c>
      <c r="AB46" s="99">
        <v>32</v>
      </c>
      <c r="AC46" s="88">
        <f>AD46+AE46</f>
        <v>2150</v>
      </c>
      <c r="AD46" s="99">
        <v>1624</v>
      </c>
      <c r="AE46" s="99">
        <v>526</v>
      </c>
      <c r="AF46" s="88">
        <f>AG46+AH46</f>
        <v>104</v>
      </c>
      <c r="AG46" s="99">
        <v>68</v>
      </c>
      <c r="AH46" s="99">
        <v>36</v>
      </c>
      <c r="AI46" s="50" t="s">
        <v>32</v>
      </c>
    </row>
    <row r="47" spans="1:35" ht="15.75" customHeight="1">
      <c r="A47" s="29"/>
      <c r="B47" s="87"/>
      <c r="C47" s="99"/>
      <c r="D47" s="99"/>
      <c r="E47" s="87"/>
      <c r="F47" s="99"/>
      <c r="G47" s="99"/>
      <c r="H47" s="88"/>
      <c r="I47" s="99"/>
      <c r="J47" s="99"/>
      <c r="K47" s="88"/>
      <c r="L47" s="99"/>
      <c r="M47" s="99"/>
      <c r="N47" s="88"/>
      <c r="O47" s="99"/>
      <c r="P47" s="99"/>
      <c r="Q47" s="88"/>
      <c r="R47" s="99"/>
      <c r="S47" s="99"/>
      <c r="T47" s="88"/>
      <c r="U47" s="99"/>
      <c r="V47" s="99"/>
      <c r="W47" s="88"/>
      <c r="X47" s="99"/>
      <c r="Y47" s="99"/>
      <c r="Z47" s="88"/>
      <c r="AA47" s="99"/>
      <c r="AB47" s="99"/>
      <c r="AC47" s="88"/>
      <c r="AD47" s="99"/>
      <c r="AE47" s="99"/>
      <c r="AF47" s="88"/>
      <c r="AG47" s="99"/>
      <c r="AH47" s="99"/>
      <c r="AI47" s="50"/>
    </row>
    <row r="48" spans="1:35" ht="15.75" customHeight="1">
      <c r="A48" s="29" t="s">
        <v>33</v>
      </c>
      <c r="B48" s="87">
        <f>C48+D48</f>
        <v>5751</v>
      </c>
      <c r="C48" s="99">
        <v>3129</v>
      </c>
      <c r="D48" s="99">
        <v>2622</v>
      </c>
      <c r="E48" s="87">
        <f>F48+G48</f>
        <v>269</v>
      </c>
      <c r="F48" s="99">
        <v>154</v>
      </c>
      <c r="G48" s="99">
        <v>115</v>
      </c>
      <c r="H48" s="89">
        <f>I48+J48</f>
        <v>743</v>
      </c>
      <c r="I48" s="99">
        <v>87</v>
      </c>
      <c r="J48" s="99">
        <v>656</v>
      </c>
      <c r="K48" s="89">
        <f>L48+M48</f>
        <v>657</v>
      </c>
      <c r="L48" s="99">
        <v>308</v>
      </c>
      <c r="M48" s="99">
        <v>349</v>
      </c>
      <c r="N48" s="89">
        <f>O48+P48</f>
        <v>1233</v>
      </c>
      <c r="O48" s="99">
        <v>416</v>
      </c>
      <c r="P48" s="99">
        <v>817</v>
      </c>
      <c r="Q48" s="89">
        <f>R48+S48</f>
        <v>324</v>
      </c>
      <c r="R48" s="99">
        <v>289</v>
      </c>
      <c r="S48" s="99">
        <v>35</v>
      </c>
      <c r="T48" s="89">
        <f>U48+V48</f>
        <v>55</v>
      </c>
      <c r="U48" s="99">
        <v>50</v>
      </c>
      <c r="V48" s="99">
        <v>5</v>
      </c>
      <c r="W48" s="89">
        <f>X48+Y48</f>
        <v>10</v>
      </c>
      <c r="X48" s="99">
        <v>9</v>
      </c>
      <c r="Y48" s="99">
        <v>1</v>
      </c>
      <c r="Z48" s="89">
        <f>AA48+AB48</f>
        <v>76</v>
      </c>
      <c r="AA48" s="99">
        <v>52</v>
      </c>
      <c r="AB48" s="99">
        <v>24</v>
      </c>
      <c r="AC48" s="89">
        <f>AD48+AE48</f>
        <v>2321</v>
      </c>
      <c r="AD48" s="99">
        <v>1718</v>
      </c>
      <c r="AE48" s="99">
        <v>603</v>
      </c>
      <c r="AF48" s="89">
        <f>AG48+AH48</f>
        <v>63</v>
      </c>
      <c r="AG48" s="99">
        <v>46</v>
      </c>
      <c r="AH48" s="99">
        <v>17</v>
      </c>
      <c r="AI48" s="50" t="s">
        <v>33</v>
      </c>
    </row>
    <row r="49" spans="1:35" ht="15.75" customHeight="1">
      <c r="A49" s="29"/>
      <c r="B49" s="87"/>
      <c r="C49" s="99"/>
      <c r="D49" s="99"/>
      <c r="E49" s="87"/>
      <c r="F49" s="99"/>
      <c r="G49" s="99"/>
      <c r="H49" s="89"/>
      <c r="I49" s="99"/>
      <c r="J49" s="99"/>
      <c r="K49" s="89"/>
      <c r="L49" s="99"/>
      <c r="M49" s="99"/>
      <c r="N49" s="89"/>
      <c r="O49" s="99"/>
      <c r="P49" s="99"/>
      <c r="Q49" s="89"/>
      <c r="R49" s="99"/>
      <c r="S49" s="99"/>
      <c r="T49" s="89"/>
      <c r="U49" s="99"/>
      <c r="V49" s="99"/>
      <c r="W49" s="89"/>
      <c r="X49" s="99"/>
      <c r="Y49" s="99"/>
      <c r="Z49" s="89"/>
      <c r="AA49" s="99"/>
      <c r="AB49" s="99"/>
      <c r="AC49" s="89"/>
      <c r="AD49" s="99"/>
      <c r="AE49" s="99"/>
      <c r="AF49" s="89"/>
      <c r="AG49" s="99"/>
      <c r="AH49" s="99"/>
      <c r="AI49" s="50"/>
    </row>
    <row r="50" spans="1:35" ht="15.75" customHeight="1">
      <c r="A50" s="29" t="s">
        <v>34</v>
      </c>
      <c r="B50" s="87">
        <f>C50+D50</f>
        <v>4778</v>
      </c>
      <c r="C50" s="99">
        <v>2564</v>
      </c>
      <c r="D50" s="99">
        <v>2214</v>
      </c>
      <c r="E50" s="87">
        <f>F50+G50</f>
        <v>150</v>
      </c>
      <c r="F50" s="99">
        <v>89</v>
      </c>
      <c r="G50" s="99">
        <v>61</v>
      </c>
      <c r="H50" s="89">
        <f>I50+J50</f>
        <v>670</v>
      </c>
      <c r="I50" s="99">
        <v>84</v>
      </c>
      <c r="J50" s="99">
        <v>586</v>
      </c>
      <c r="K50" s="89">
        <f>L50+M50</f>
        <v>505</v>
      </c>
      <c r="L50" s="99">
        <v>244</v>
      </c>
      <c r="M50" s="99">
        <v>261</v>
      </c>
      <c r="N50" s="89">
        <f>O50+P50</f>
        <v>1204</v>
      </c>
      <c r="O50" s="99">
        <v>433</v>
      </c>
      <c r="P50" s="99">
        <v>771</v>
      </c>
      <c r="Q50" s="89">
        <f>R50+S50</f>
        <v>244</v>
      </c>
      <c r="R50" s="99">
        <v>209</v>
      </c>
      <c r="S50" s="99">
        <v>35</v>
      </c>
      <c r="T50" s="89">
        <f>U50+V50</f>
        <v>70</v>
      </c>
      <c r="U50" s="99">
        <v>65</v>
      </c>
      <c r="V50" s="99">
        <v>5</v>
      </c>
      <c r="W50" s="89">
        <f>X50+Y50</f>
        <v>22</v>
      </c>
      <c r="X50" s="99">
        <v>22</v>
      </c>
      <c r="Y50" s="94">
        <v>0</v>
      </c>
      <c r="Z50" s="89">
        <f>AA50+AB50</f>
        <v>61</v>
      </c>
      <c r="AA50" s="99">
        <v>33</v>
      </c>
      <c r="AB50" s="99">
        <v>28</v>
      </c>
      <c r="AC50" s="89">
        <f>AD50+AE50</f>
        <v>1763</v>
      </c>
      <c r="AD50" s="99">
        <v>1328</v>
      </c>
      <c r="AE50" s="99">
        <v>435</v>
      </c>
      <c r="AF50" s="89">
        <f>AG50+AH50</f>
        <v>89</v>
      </c>
      <c r="AG50" s="99">
        <v>57</v>
      </c>
      <c r="AH50" s="99">
        <v>32</v>
      </c>
      <c r="AI50" s="50" t="s">
        <v>34</v>
      </c>
    </row>
    <row r="51" spans="1:35" ht="15.75" customHeight="1">
      <c r="A51" s="29"/>
      <c r="B51" s="87"/>
      <c r="C51" s="99"/>
      <c r="D51" s="99"/>
      <c r="E51" s="87"/>
      <c r="F51" s="99"/>
      <c r="G51" s="99"/>
      <c r="H51" s="89"/>
      <c r="I51" s="99"/>
      <c r="J51" s="99"/>
      <c r="K51" s="89"/>
      <c r="L51" s="99"/>
      <c r="M51" s="99"/>
      <c r="N51" s="89"/>
      <c r="O51" s="99"/>
      <c r="P51" s="99"/>
      <c r="Q51" s="89"/>
      <c r="R51" s="99"/>
      <c r="S51" s="99"/>
      <c r="T51" s="89"/>
      <c r="U51" s="99"/>
      <c r="V51" s="99"/>
      <c r="W51" s="89"/>
      <c r="X51" s="99"/>
      <c r="Y51" s="94"/>
      <c r="Z51" s="89"/>
      <c r="AA51" s="99"/>
      <c r="AB51" s="99"/>
      <c r="AC51" s="89"/>
      <c r="AD51" s="99"/>
      <c r="AE51" s="99"/>
      <c r="AF51" s="89"/>
      <c r="AG51" s="99"/>
      <c r="AH51" s="99"/>
      <c r="AI51" s="50"/>
    </row>
    <row r="52" spans="1:35" ht="15.75" customHeight="1">
      <c r="A52" s="29" t="s">
        <v>35</v>
      </c>
      <c r="B52" s="87">
        <f>C52+D52</f>
        <v>4686</v>
      </c>
      <c r="C52" s="99">
        <v>2490</v>
      </c>
      <c r="D52" s="99">
        <v>2196</v>
      </c>
      <c r="E52" s="87">
        <f>F52+G52</f>
        <v>149</v>
      </c>
      <c r="F52" s="99">
        <v>89</v>
      </c>
      <c r="G52" s="99">
        <v>60</v>
      </c>
      <c r="H52" s="89">
        <f>I52+J52</f>
        <v>643</v>
      </c>
      <c r="I52" s="99">
        <v>88</v>
      </c>
      <c r="J52" s="99">
        <v>555</v>
      </c>
      <c r="K52" s="89">
        <f>L52+M52</f>
        <v>490</v>
      </c>
      <c r="L52" s="99">
        <v>236</v>
      </c>
      <c r="M52" s="99">
        <v>254</v>
      </c>
      <c r="N52" s="89">
        <f>O52+P52</f>
        <v>1230</v>
      </c>
      <c r="O52" s="99">
        <v>480</v>
      </c>
      <c r="P52" s="99">
        <v>750</v>
      </c>
      <c r="Q52" s="89">
        <f>R52+S52</f>
        <v>253</v>
      </c>
      <c r="R52" s="99">
        <v>213</v>
      </c>
      <c r="S52" s="99">
        <v>40</v>
      </c>
      <c r="T52" s="89">
        <f>U52+V52</f>
        <v>90</v>
      </c>
      <c r="U52" s="99">
        <v>75</v>
      </c>
      <c r="V52" s="99">
        <v>15</v>
      </c>
      <c r="W52" s="89">
        <f>X52+Y52</f>
        <v>20</v>
      </c>
      <c r="X52" s="99">
        <v>18</v>
      </c>
      <c r="Y52" s="94">
        <v>2</v>
      </c>
      <c r="Z52" s="89">
        <f>AA52+AB52</f>
        <v>82</v>
      </c>
      <c r="AA52" s="99">
        <v>50</v>
      </c>
      <c r="AB52" s="99">
        <v>32</v>
      </c>
      <c r="AC52" s="89">
        <f>AD52+AE52</f>
        <v>1648</v>
      </c>
      <c r="AD52" s="99">
        <v>1194</v>
      </c>
      <c r="AE52" s="99">
        <v>454</v>
      </c>
      <c r="AF52" s="89">
        <f>AG52+AH52</f>
        <v>81</v>
      </c>
      <c r="AG52" s="99">
        <v>47</v>
      </c>
      <c r="AH52" s="99">
        <v>34</v>
      </c>
      <c r="AI52" s="50" t="s">
        <v>35</v>
      </c>
    </row>
    <row r="53" spans="1:35" ht="15.75" customHeight="1">
      <c r="A53" s="29"/>
      <c r="B53" s="87"/>
      <c r="C53" s="99"/>
      <c r="D53" s="99"/>
      <c r="E53" s="87"/>
      <c r="F53" s="99"/>
      <c r="G53" s="99"/>
      <c r="H53" s="89"/>
      <c r="I53" s="99"/>
      <c r="J53" s="99"/>
      <c r="K53" s="89"/>
      <c r="L53" s="99"/>
      <c r="M53" s="99"/>
      <c r="N53" s="89"/>
      <c r="O53" s="99"/>
      <c r="P53" s="99"/>
      <c r="Q53" s="89"/>
      <c r="R53" s="99"/>
      <c r="S53" s="99"/>
      <c r="T53" s="89"/>
      <c r="U53" s="99"/>
      <c r="V53" s="99"/>
      <c r="W53" s="89"/>
      <c r="X53" s="99"/>
      <c r="Y53" s="94"/>
      <c r="Z53" s="89"/>
      <c r="AA53" s="99"/>
      <c r="AB53" s="99"/>
      <c r="AC53" s="89"/>
      <c r="AD53" s="99"/>
      <c r="AE53" s="99"/>
      <c r="AF53" s="89"/>
      <c r="AG53" s="99"/>
      <c r="AH53" s="99"/>
      <c r="AI53" s="50"/>
    </row>
    <row r="54" spans="1:35" ht="15.75" customHeight="1">
      <c r="A54" s="29" t="s">
        <v>36</v>
      </c>
      <c r="B54" s="87">
        <f>C54+D54</f>
        <v>4738</v>
      </c>
      <c r="C54" s="99">
        <f>F54+I54+L54+R54+U54+X54+AA54+AD54+AG54+O54</f>
        <v>2521</v>
      </c>
      <c r="D54" s="99">
        <f>G54+J54+M54+P54+S54+V54+Y54+AB54+AE54+AH54</f>
        <v>2217</v>
      </c>
      <c r="E54" s="87">
        <f>F54+G54</f>
        <v>43</v>
      </c>
      <c r="F54" s="99">
        <v>10</v>
      </c>
      <c r="G54" s="99">
        <v>33</v>
      </c>
      <c r="H54" s="89">
        <f>I54+J54</f>
        <v>687</v>
      </c>
      <c r="I54" s="99">
        <v>107</v>
      </c>
      <c r="J54" s="99">
        <v>580</v>
      </c>
      <c r="K54" s="89">
        <f>L54+M54</f>
        <v>445</v>
      </c>
      <c r="L54" s="99">
        <v>205</v>
      </c>
      <c r="M54" s="99">
        <v>240</v>
      </c>
      <c r="N54" s="89">
        <f>O54+P54</f>
        <v>1221</v>
      </c>
      <c r="O54" s="99">
        <v>419</v>
      </c>
      <c r="P54" s="99">
        <v>802</v>
      </c>
      <c r="Q54" s="89">
        <f>R54+S54</f>
        <v>270</v>
      </c>
      <c r="R54" s="99">
        <v>230</v>
      </c>
      <c r="S54" s="99">
        <v>40</v>
      </c>
      <c r="T54" s="89">
        <f>U54+V54</f>
        <v>54</v>
      </c>
      <c r="U54" s="99">
        <v>38</v>
      </c>
      <c r="V54" s="99">
        <v>16</v>
      </c>
      <c r="W54" s="89">
        <f>X54+Y54</f>
        <v>31</v>
      </c>
      <c r="X54" s="99">
        <v>30</v>
      </c>
      <c r="Y54" s="94">
        <v>1</v>
      </c>
      <c r="Z54" s="89">
        <f>AA54+AB54</f>
        <v>47</v>
      </c>
      <c r="AA54" s="99">
        <v>34</v>
      </c>
      <c r="AB54" s="99">
        <v>13</v>
      </c>
      <c r="AC54" s="89">
        <f>AD54+AE54</f>
        <v>1824</v>
      </c>
      <c r="AD54" s="99">
        <v>1374</v>
      </c>
      <c r="AE54" s="99">
        <v>450</v>
      </c>
      <c r="AF54" s="89">
        <f>AG54+AH54</f>
        <v>116</v>
      </c>
      <c r="AG54" s="99">
        <v>74</v>
      </c>
      <c r="AH54" s="99">
        <v>42</v>
      </c>
      <c r="AI54" s="50" t="s">
        <v>36</v>
      </c>
    </row>
    <row r="55" spans="1:35" ht="35.25" customHeight="1">
      <c r="A55" s="29"/>
      <c r="B55" s="87"/>
      <c r="C55" s="99"/>
      <c r="D55" s="99"/>
      <c r="E55" s="87"/>
      <c r="F55" s="99"/>
      <c r="G55" s="99"/>
      <c r="H55" s="89"/>
      <c r="I55" s="99"/>
      <c r="J55" s="99"/>
      <c r="K55" s="89"/>
      <c r="L55" s="99"/>
      <c r="M55" s="99"/>
      <c r="N55" s="89"/>
      <c r="O55" s="99"/>
      <c r="P55" s="99"/>
      <c r="Q55" s="89"/>
      <c r="R55" s="99"/>
      <c r="S55" s="99"/>
      <c r="T55" s="89"/>
      <c r="U55" s="99"/>
      <c r="V55" s="99"/>
      <c r="W55" s="89"/>
      <c r="X55" s="99"/>
      <c r="Y55" s="94"/>
      <c r="Z55" s="89"/>
      <c r="AA55" s="99"/>
      <c r="AB55" s="99"/>
      <c r="AC55" s="89"/>
      <c r="AD55" s="99"/>
      <c r="AE55" s="99"/>
      <c r="AF55" s="89"/>
      <c r="AG55" s="99"/>
      <c r="AH55" s="99"/>
      <c r="AI55" s="50"/>
    </row>
    <row r="56" spans="1:35" ht="15.75" customHeight="1">
      <c r="A56" s="51" t="s">
        <v>355</v>
      </c>
      <c r="B56" s="95">
        <f>C56+D56</f>
        <v>4497</v>
      </c>
      <c r="C56" s="100">
        <v>2405</v>
      </c>
      <c r="D56" s="100">
        <v>2092</v>
      </c>
      <c r="E56" s="95">
        <f>F56+G56</f>
        <v>66</v>
      </c>
      <c r="F56" s="100">
        <v>33</v>
      </c>
      <c r="G56" s="100">
        <v>33</v>
      </c>
      <c r="H56" s="96">
        <f>I56+J56</f>
        <v>636</v>
      </c>
      <c r="I56" s="100">
        <v>95</v>
      </c>
      <c r="J56" s="100">
        <v>541</v>
      </c>
      <c r="K56" s="96">
        <f>L56+M56</f>
        <v>518</v>
      </c>
      <c r="L56" s="100">
        <v>245</v>
      </c>
      <c r="M56" s="100">
        <v>273</v>
      </c>
      <c r="N56" s="96">
        <f>O56+P56</f>
        <v>1274</v>
      </c>
      <c r="O56" s="100">
        <v>471</v>
      </c>
      <c r="P56" s="100">
        <v>803</v>
      </c>
      <c r="Q56" s="96">
        <f>R56+S56</f>
        <v>367</v>
      </c>
      <c r="R56" s="100">
        <v>321</v>
      </c>
      <c r="S56" s="100">
        <v>46</v>
      </c>
      <c r="T56" s="96">
        <f>U56+V56</f>
        <v>72</v>
      </c>
      <c r="U56" s="100">
        <v>55</v>
      </c>
      <c r="V56" s="100">
        <v>17</v>
      </c>
      <c r="W56" s="96">
        <f>X56+Y56</f>
        <v>20</v>
      </c>
      <c r="X56" s="100">
        <v>19</v>
      </c>
      <c r="Y56" s="97">
        <v>1</v>
      </c>
      <c r="Z56" s="96">
        <f>AA56+AB56</f>
        <v>62</v>
      </c>
      <c r="AA56" s="100">
        <v>47</v>
      </c>
      <c r="AB56" s="100">
        <v>15</v>
      </c>
      <c r="AC56" s="96">
        <f>AD56+AE56</f>
        <v>1405</v>
      </c>
      <c r="AD56" s="100">
        <v>1074</v>
      </c>
      <c r="AE56" s="100">
        <v>331</v>
      </c>
      <c r="AF56" s="96">
        <f>AG56+AH56</f>
        <v>77</v>
      </c>
      <c r="AG56" s="100">
        <v>45</v>
      </c>
      <c r="AH56" s="100">
        <v>32</v>
      </c>
      <c r="AI56" s="53" t="s">
        <v>355</v>
      </c>
    </row>
    <row r="57" ht="15.75" customHeight="1"/>
    <row r="58" ht="19.5" customHeight="1"/>
  </sheetData>
  <mergeCells count="12">
    <mergeCell ref="W2:Y4"/>
    <mergeCell ref="AC2:AE4"/>
    <mergeCell ref="AD1:AI1"/>
    <mergeCell ref="AF2:AH4"/>
    <mergeCell ref="Z2:AB4"/>
    <mergeCell ref="Q2:S4"/>
    <mergeCell ref="N2:P4"/>
    <mergeCell ref="T2:V4"/>
    <mergeCell ref="B2:D4"/>
    <mergeCell ref="H2:J4"/>
    <mergeCell ref="E2:G4"/>
    <mergeCell ref="K2:M4"/>
  </mergeCells>
  <printOptions/>
  <pageMargins left="0.99" right="0.99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Z57"/>
  <sheetViews>
    <sheetView showGridLines="0" workbookViewId="0" topLeftCell="A1">
      <selection activeCell="A63" sqref="A63"/>
    </sheetView>
  </sheetViews>
  <sheetFormatPr defaultColWidth="8.66015625" defaultRowHeight="18"/>
  <cols>
    <col min="1" max="1" width="3.66015625" style="4" customWidth="1"/>
    <col min="2" max="2" width="5.41015625" style="4" customWidth="1"/>
    <col min="3" max="4" width="5.16015625" style="4" customWidth="1"/>
    <col min="5" max="11" width="2.58203125" style="4" customWidth="1"/>
    <col min="12" max="12" width="3.16015625" style="4" customWidth="1"/>
    <col min="13" max="13" width="2.66015625" style="4" customWidth="1"/>
    <col min="14" max="14" width="3.16015625" style="4" customWidth="1"/>
    <col min="15" max="16" width="3.66015625" style="4" customWidth="1"/>
    <col min="17" max="17" width="5.16015625" style="4" customWidth="1"/>
    <col min="18" max="18" width="4.33203125" style="4" customWidth="1"/>
    <col min="19" max="23" width="2.66015625" style="4" customWidth="1"/>
    <col min="24" max="24" width="3.58203125" style="4" customWidth="1"/>
    <col min="25" max="25" width="3.91015625" style="4" customWidth="1"/>
    <col min="26" max="26" width="4.16015625" style="4" customWidth="1"/>
    <col min="27" max="28" width="3.91015625" style="4" customWidth="1"/>
    <col min="29" max="29" width="3.16015625" style="4" customWidth="1"/>
    <col min="30" max="30" width="3.91015625" style="4" customWidth="1"/>
    <col min="31" max="31" width="5" style="4" customWidth="1"/>
    <col min="32" max="32" width="3.91015625" style="4" customWidth="1"/>
    <col min="33" max="33" width="3.08203125" style="4" customWidth="1"/>
    <col min="34" max="34" width="3.16015625" style="4" customWidth="1"/>
    <col min="35" max="35" width="2.91015625" style="4" customWidth="1"/>
    <col min="36" max="36" width="2.83203125" style="4" customWidth="1"/>
    <col min="37" max="37" width="3.16015625" style="4" customWidth="1"/>
    <col min="38" max="38" width="3.33203125" style="4" customWidth="1"/>
    <col min="39" max="39" width="3.91015625" style="4" customWidth="1"/>
    <col min="40" max="40" width="2.83203125" style="4" customWidth="1"/>
    <col min="41" max="42" width="3.16015625" style="4" customWidth="1"/>
    <col min="43" max="43" width="2.83203125" style="4" customWidth="1"/>
    <col min="44" max="44" width="3.91015625" style="4" customWidth="1"/>
    <col min="45" max="46" width="3.16015625" style="4" customWidth="1"/>
    <col min="47" max="49" width="3.91015625" style="4" customWidth="1"/>
    <col min="50" max="50" width="2.83203125" style="4" customWidth="1"/>
    <col min="51" max="52" width="3.41015625" style="4" customWidth="1"/>
    <col min="53" max="60" width="5.66015625" style="4" customWidth="1"/>
    <col min="61" max="64" width="4.66015625" style="4" customWidth="1"/>
    <col min="65" max="16384" width="8.83203125" style="4" customWidth="1"/>
  </cols>
  <sheetData>
    <row r="1" spans="1:52" ht="15.75" customHeight="1">
      <c r="A1" s="1" t="s">
        <v>415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70" t="s">
        <v>441</v>
      </c>
      <c r="AU1" s="170"/>
      <c r="AV1" s="170"/>
      <c r="AW1" s="170"/>
      <c r="AX1" s="170"/>
      <c r="AY1" s="170"/>
      <c r="AZ1" s="170"/>
    </row>
    <row r="2" spans="1:52" ht="15.75" customHeight="1">
      <c r="A2" s="38" t="s">
        <v>154</v>
      </c>
      <c r="B2" s="75" t="s">
        <v>162</v>
      </c>
      <c r="C2" s="7" t="s">
        <v>163</v>
      </c>
      <c r="D2" s="7" t="s">
        <v>163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58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 t="s">
        <v>154</v>
      </c>
    </row>
    <row r="3" spans="1:52" ht="15.75" customHeight="1">
      <c r="A3" s="6"/>
      <c r="B3" s="75" t="s">
        <v>164</v>
      </c>
      <c r="C3" s="7" t="s">
        <v>206</v>
      </c>
      <c r="D3" s="7" t="s">
        <v>165</v>
      </c>
      <c r="E3" s="7" t="s">
        <v>166</v>
      </c>
      <c r="F3" s="7" t="s">
        <v>167</v>
      </c>
      <c r="G3" s="7" t="s">
        <v>168</v>
      </c>
      <c r="H3" s="7" t="s">
        <v>169</v>
      </c>
      <c r="I3" s="7" t="s">
        <v>170</v>
      </c>
      <c r="J3" s="7" t="s">
        <v>171</v>
      </c>
      <c r="K3" s="7" t="s">
        <v>172</v>
      </c>
      <c r="L3" s="7" t="s">
        <v>173</v>
      </c>
      <c r="M3" s="7" t="s">
        <v>174</v>
      </c>
      <c r="N3" s="7" t="s">
        <v>175</v>
      </c>
      <c r="O3" s="7" t="s">
        <v>176</v>
      </c>
      <c r="P3" s="7" t="s">
        <v>177</v>
      </c>
      <c r="Q3" s="7" t="s">
        <v>178</v>
      </c>
      <c r="R3" s="7" t="s">
        <v>179</v>
      </c>
      <c r="S3" s="7" t="s">
        <v>180</v>
      </c>
      <c r="T3" s="7" t="s">
        <v>181</v>
      </c>
      <c r="U3" s="7" t="s">
        <v>182</v>
      </c>
      <c r="V3" s="7" t="s">
        <v>172</v>
      </c>
      <c r="W3" s="7" t="s">
        <v>171</v>
      </c>
      <c r="X3" s="7" t="s">
        <v>183</v>
      </c>
      <c r="Y3" s="7" t="s">
        <v>184</v>
      </c>
      <c r="Z3" s="7" t="s">
        <v>185</v>
      </c>
      <c r="AA3" s="59" t="s">
        <v>186</v>
      </c>
      <c r="AB3" s="7" t="s">
        <v>187</v>
      </c>
      <c r="AC3" s="7" t="s">
        <v>188</v>
      </c>
      <c r="AD3" s="7" t="s">
        <v>189</v>
      </c>
      <c r="AE3" s="7" t="s">
        <v>190</v>
      </c>
      <c r="AF3" s="7" t="s">
        <v>191</v>
      </c>
      <c r="AG3" s="7" t="s">
        <v>192</v>
      </c>
      <c r="AH3" s="7" t="s">
        <v>193</v>
      </c>
      <c r="AI3" s="7" t="s">
        <v>194</v>
      </c>
      <c r="AJ3" s="7" t="s">
        <v>195</v>
      </c>
      <c r="AK3" s="7" t="s">
        <v>196</v>
      </c>
      <c r="AL3" s="7" t="s">
        <v>197</v>
      </c>
      <c r="AM3" s="7" t="s">
        <v>171</v>
      </c>
      <c r="AN3" s="7" t="s">
        <v>198</v>
      </c>
      <c r="AO3" s="7" t="s">
        <v>199</v>
      </c>
      <c r="AP3" s="7" t="s">
        <v>186</v>
      </c>
      <c r="AQ3" s="7" t="s">
        <v>200</v>
      </c>
      <c r="AR3" s="7" t="s">
        <v>172</v>
      </c>
      <c r="AS3" s="7" t="s">
        <v>201</v>
      </c>
      <c r="AT3" s="7" t="s">
        <v>183</v>
      </c>
      <c r="AU3" s="7" t="s">
        <v>202</v>
      </c>
      <c r="AV3" s="7" t="s">
        <v>190</v>
      </c>
      <c r="AW3" s="7" t="s">
        <v>203</v>
      </c>
      <c r="AX3" s="7" t="s">
        <v>204</v>
      </c>
      <c r="AY3" s="7" t="s">
        <v>205</v>
      </c>
      <c r="AZ3" s="7"/>
    </row>
    <row r="4" spans="1:52" ht="15.75" customHeight="1">
      <c r="A4" s="38"/>
      <c r="B4" s="75" t="s">
        <v>207</v>
      </c>
      <c r="C4" s="7" t="s">
        <v>162</v>
      </c>
      <c r="D4" s="7" t="s">
        <v>162</v>
      </c>
      <c r="E4" s="7" t="s">
        <v>208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7" t="s">
        <v>192</v>
      </c>
      <c r="S4" s="39"/>
      <c r="T4" s="39"/>
      <c r="U4" s="39"/>
      <c r="V4" s="39"/>
      <c r="W4" s="39"/>
      <c r="X4" s="39"/>
      <c r="Y4" s="39"/>
      <c r="Z4" s="39"/>
      <c r="AA4" s="60"/>
      <c r="AB4" s="39"/>
      <c r="AC4" s="39"/>
      <c r="AD4" s="39"/>
      <c r="AE4" s="39"/>
      <c r="AF4" s="39"/>
      <c r="AG4" s="39"/>
      <c r="AH4" s="7" t="s">
        <v>209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7" t="s">
        <v>210</v>
      </c>
      <c r="AX4" s="39"/>
      <c r="AY4" s="39"/>
      <c r="AZ4" s="39"/>
    </row>
    <row r="5" spans="1:52" ht="15.75" customHeight="1">
      <c r="A5" s="6"/>
      <c r="B5" s="75" t="s">
        <v>8</v>
      </c>
      <c r="C5" s="7" t="s">
        <v>164</v>
      </c>
      <c r="D5" s="7" t="s">
        <v>164</v>
      </c>
      <c r="E5" s="7" t="s">
        <v>211</v>
      </c>
      <c r="F5" s="7" t="s">
        <v>212</v>
      </c>
      <c r="G5" s="7" t="s">
        <v>213</v>
      </c>
      <c r="H5" s="7" t="s">
        <v>214</v>
      </c>
      <c r="I5" s="7" t="s">
        <v>215</v>
      </c>
      <c r="J5" s="7" t="s">
        <v>216</v>
      </c>
      <c r="K5" s="7" t="s">
        <v>195</v>
      </c>
      <c r="L5" s="7" t="s">
        <v>214</v>
      </c>
      <c r="M5" s="7" t="s">
        <v>217</v>
      </c>
      <c r="N5" s="7" t="s">
        <v>218</v>
      </c>
      <c r="O5" s="7" t="s">
        <v>219</v>
      </c>
      <c r="P5" s="7" t="s">
        <v>220</v>
      </c>
      <c r="Q5" s="7" t="s">
        <v>189</v>
      </c>
      <c r="R5" s="7" t="s">
        <v>221</v>
      </c>
      <c r="S5" s="7" t="s">
        <v>222</v>
      </c>
      <c r="T5" s="7" t="s">
        <v>171</v>
      </c>
      <c r="U5" s="7" t="s">
        <v>221</v>
      </c>
      <c r="V5" s="7" t="s">
        <v>223</v>
      </c>
      <c r="W5" s="7" t="s">
        <v>224</v>
      </c>
      <c r="X5" s="7" t="s">
        <v>225</v>
      </c>
      <c r="Y5" s="7" t="s">
        <v>226</v>
      </c>
      <c r="Z5" s="7" t="s">
        <v>196</v>
      </c>
      <c r="AA5" s="59" t="s">
        <v>227</v>
      </c>
      <c r="AB5" s="7" t="s">
        <v>228</v>
      </c>
      <c r="AC5" s="7" t="s">
        <v>229</v>
      </c>
      <c r="AD5" s="7" t="s">
        <v>230</v>
      </c>
      <c r="AE5" s="7" t="s">
        <v>231</v>
      </c>
      <c r="AF5" s="7" t="s">
        <v>232</v>
      </c>
      <c r="AG5" s="7" t="s">
        <v>233</v>
      </c>
      <c r="AH5" s="7" t="s">
        <v>171</v>
      </c>
      <c r="AI5" s="7" t="s">
        <v>234</v>
      </c>
      <c r="AJ5" s="7" t="s">
        <v>235</v>
      </c>
      <c r="AK5" s="7" t="s">
        <v>171</v>
      </c>
      <c r="AL5" s="7" t="s">
        <v>195</v>
      </c>
      <c r="AM5" s="7" t="s">
        <v>236</v>
      </c>
      <c r="AN5" s="7" t="s">
        <v>195</v>
      </c>
      <c r="AO5" s="7" t="s">
        <v>221</v>
      </c>
      <c r="AP5" s="7" t="s">
        <v>237</v>
      </c>
      <c r="AQ5" s="7" t="s">
        <v>227</v>
      </c>
      <c r="AR5" s="7" t="s">
        <v>196</v>
      </c>
      <c r="AS5" s="7" t="s">
        <v>229</v>
      </c>
      <c r="AT5" s="7" t="s">
        <v>238</v>
      </c>
      <c r="AU5" s="7" t="s">
        <v>3</v>
      </c>
      <c r="AV5" s="7" t="s">
        <v>4</v>
      </c>
      <c r="AW5" s="7" t="s">
        <v>195</v>
      </c>
      <c r="AX5" s="7" t="s">
        <v>239</v>
      </c>
      <c r="AY5" s="7" t="s">
        <v>240</v>
      </c>
      <c r="AZ5" s="7"/>
    </row>
    <row r="6" spans="1:52" ht="15.75" customHeight="1">
      <c r="A6" s="48" t="s">
        <v>51</v>
      </c>
      <c r="B6" s="86"/>
      <c r="C6" s="8" t="s">
        <v>207</v>
      </c>
      <c r="D6" s="8" t="s">
        <v>207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 t="s">
        <v>51</v>
      </c>
    </row>
    <row r="7" spans="1:52" ht="15.75" customHeight="1">
      <c r="A7" s="23" t="s">
        <v>12</v>
      </c>
      <c r="B7" s="87">
        <f>D7+C7</f>
        <v>8894</v>
      </c>
      <c r="C7" s="87">
        <v>4485</v>
      </c>
      <c r="D7" s="87">
        <f>SUM(E7:AY7)</f>
        <v>4409</v>
      </c>
      <c r="E7" s="18">
        <v>1</v>
      </c>
      <c r="F7" s="19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19">
        <v>3</v>
      </c>
      <c r="M7" s="19">
        <v>6</v>
      </c>
      <c r="N7" s="19">
        <v>5</v>
      </c>
      <c r="O7" s="19">
        <v>46</v>
      </c>
      <c r="P7" s="19">
        <v>38</v>
      </c>
      <c r="Q7" s="19">
        <v>883</v>
      </c>
      <c r="R7" s="19">
        <v>274</v>
      </c>
      <c r="S7" s="20">
        <v>0</v>
      </c>
      <c r="T7" s="19">
        <v>2</v>
      </c>
      <c r="U7" s="19">
        <v>3</v>
      </c>
      <c r="V7" s="20">
        <v>0</v>
      </c>
      <c r="W7" s="20">
        <v>0</v>
      </c>
      <c r="X7" s="20">
        <v>0</v>
      </c>
      <c r="Y7" s="19">
        <v>135</v>
      </c>
      <c r="Z7" s="19">
        <v>42</v>
      </c>
      <c r="AA7" s="19">
        <v>709</v>
      </c>
      <c r="AB7" s="19">
        <v>33</v>
      </c>
      <c r="AC7" s="19">
        <v>63</v>
      </c>
      <c r="AD7" s="19">
        <v>134</v>
      </c>
      <c r="AE7" s="19">
        <v>1177</v>
      </c>
      <c r="AF7" s="19">
        <v>160</v>
      </c>
      <c r="AG7" s="19">
        <v>68</v>
      </c>
      <c r="AH7" s="19">
        <v>10</v>
      </c>
      <c r="AI7" s="20">
        <v>0</v>
      </c>
      <c r="AJ7" s="20">
        <v>0</v>
      </c>
      <c r="AK7" s="19">
        <v>5</v>
      </c>
      <c r="AL7" s="19">
        <v>58</v>
      </c>
      <c r="AM7" s="19">
        <v>34</v>
      </c>
      <c r="AN7" s="20">
        <v>0</v>
      </c>
      <c r="AO7" s="19">
        <v>1</v>
      </c>
      <c r="AP7" s="19">
        <v>3</v>
      </c>
      <c r="AQ7" s="20">
        <v>0</v>
      </c>
      <c r="AR7" s="19">
        <v>130</v>
      </c>
      <c r="AS7" s="19">
        <v>6</v>
      </c>
      <c r="AT7" s="19">
        <v>21</v>
      </c>
      <c r="AU7" s="19">
        <v>62</v>
      </c>
      <c r="AV7" s="19">
        <v>119</v>
      </c>
      <c r="AW7" s="19">
        <v>162</v>
      </c>
      <c r="AX7" s="19">
        <v>5</v>
      </c>
      <c r="AY7" s="19">
        <v>10</v>
      </c>
      <c r="AZ7" s="47" t="s">
        <v>12</v>
      </c>
    </row>
    <row r="8" spans="1:52" ht="15.75" customHeight="1">
      <c r="A8" s="38"/>
      <c r="B8" s="101"/>
      <c r="C8" s="101"/>
      <c r="D8" s="101"/>
      <c r="E8" s="5"/>
      <c r="AZ8" s="39"/>
    </row>
    <row r="9" spans="1:52" ht="15.75" customHeight="1">
      <c r="A9" s="23" t="s">
        <v>13</v>
      </c>
      <c r="B9" s="87">
        <f>D9+C9</f>
        <v>9141</v>
      </c>
      <c r="C9" s="87">
        <v>4765</v>
      </c>
      <c r="D9" s="87">
        <f>SUM(E9:AY9)</f>
        <v>4376</v>
      </c>
      <c r="E9" s="21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19">
        <v>4</v>
      </c>
      <c r="M9" s="19">
        <v>1</v>
      </c>
      <c r="N9" s="19">
        <v>4</v>
      </c>
      <c r="O9" s="19">
        <v>33</v>
      </c>
      <c r="P9" s="19">
        <v>15</v>
      </c>
      <c r="Q9" s="19">
        <v>916</v>
      </c>
      <c r="R9" s="19">
        <v>247</v>
      </c>
      <c r="S9" s="20">
        <v>0</v>
      </c>
      <c r="T9" s="20">
        <v>0</v>
      </c>
      <c r="U9" s="19">
        <v>2</v>
      </c>
      <c r="V9" s="20">
        <v>0</v>
      </c>
      <c r="W9" s="20">
        <v>0</v>
      </c>
      <c r="X9" s="20">
        <v>0</v>
      </c>
      <c r="Y9" s="19">
        <v>111</v>
      </c>
      <c r="Z9" s="19">
        <v>48</v>
      </c>
      <c r="AA9" s="19">
        <v>742</v>
      </c>
      <c r="AB9" s="19">
        <v>63</v>
      </c>
      <c r="AC9" s="19">
        <v>88</v>
      </c>
      <c r="AD9" s="19">
        <v>132</v>
      </c>
      <c r="AE9" s="19">
        <v>1142</v>
      </c>
      <c r="AF9" s="19">
        <v>135</v>
      </c>
      <c r="AG9" s="19">
        <v>68</v>
      </c>
      <c r="AH9" s="19">
        <v>5</v>
      </c>
      <c r="AI9" s="20">
        <v>0</v>
      </c>
      <c r="AJ9" s="20">
        <v>0</v>
      </c>
      <c r="AK9" s="19">
        <v>8</v>
      </c>
      <c r="AL9" s="19">
        <v>34</v>
      </c>
      <c r="AM9" s="19">
        <v>45</v>
      </c>
      <c r="AN9" s="20">
        <v>0</v>
      </c>
      <c r="AO9" s="19">
        <v>1</v>
      </c>
      <c r="AP9" s="20">
        <v>0</v>
      </c>
      <c r="AQ9" s="20">
        <v>0</v>
      </c>
      <c r="AR9" s="19">
        <v>99</v>
      </c>
      <c r="AS9" s="19">
        <v>4</v>
      </c>
      <c r="AT9" s="19">
        <v>40</v>
      </c>
      <c r="AU9" s="19">
        <v>58</v>
      </c>
      <c r="AV9" s="19">
        <v>44</v>
      </c>
      <c r="AW9" s="19">
        <v>208</v>
      </c>
      <c r="AX9" s="20">
        <v>0</v>
      </c>
      <c r="AY9" s="19">
        <v>79</v>
      </c>
      <c r="AZ9" s="47" t="s">
        <v>13</v>
      </c>
    </row>
    <row r="10" spans="1:52" ht="15.75" customHeight="1">
      <c r="A10" s="38"/>
      <c r="B10" s="101"/>
      <c r="C10" s="101"/>
      <c r="D10" s="101"/>
      <c r="E10" s="5"/>
      <c r="AZ10" s="39"/>
    </row>
    <row r="11" spans="1:52" ht="15.75" customHeight="1">
      <c r="A11" s="23" t="s">
        <v>14</v>
      </c>
      <c r="B11" s="87">
        <f>D11+C11</f>
        <v>8732</v>
      </c>
      <c r="C11" s="87">
        <v>5031</v>
      </c>
      <c r="D11" s="87">
        <f>SUM(E11:AY11)</f>
        <v>3701</v>
      </c>
      <c r="E11" s="18">
        <v>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19">
        <v>1</v>
      </c>
      <c r="M11" s="20">
        <v>0</v>
      </c>
      <c r="N11" s="19">
        <v>4</v>
      </c>
      <c r="O11" s="19">
        <v>49</v>
      </c>
      <c r="P11" s="19">
        <v>30</v>
      </c>
      <c r="Q11" s="19">
        <v>815</v>
      </c>
      <c r="R11" s="19">
        <v>220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9">
        <v>137</v>
      </c>
      <c r="Z11" s="19">
        <v>26</v>
      </c>
      <c r="AA11" s="19">
        <v>571</v>
      </c>
      <c r="AB11" s="19">
        <v>35</v>
      </c>
      <c r="AC11" s="19">
        <v>65</v>
      </c>
      <c r="AD11" s="19">
        <v>90</v>
      </c>
      <c r="AE11" s="19">
        <v>895</v>
      </c>
      <c r="AF11" s="19">
        <v>111</v>
      </c>
      <c r="AG11" s="19">
        <v>50</v>
      </c>
      <c r="AH11" s="19">
        <v>3</v>
      </c>
      <c r="AI11" s="20">
        <v>0</v>
      </c>
      <c r="AJ11" s="19">
        <v>1</v>
      </c>
      <c r="AK11" s="19">
        <v>14</v>
      </c>
      <c r="AL11" s="19">
        <v>33</v>
      </c>
      <c r="AM11" s="19">
        <v>36</v>
      </c>
      <c r="AN11" s="20">
        <v>0</v>
      </c>
      <c r="AO11" s="19">
        <v>5</v>
      </c>
      <c r="AP11" s="19">
        <v>5</v>
      </c>
      <c r="AQ11" s="20">
        <v>0</v>
      </c>
      <c r="AR11" s="19">
        <v>142</v>
      </c>
      <c r="AS11" s="19">
        <v>5</v>
      </c>
      <c r="AT11" s="19">
        <v>31</v>
      </c>
      <c r="AU11" s="19">
        <v>65</v>
      </c>
      <c r="AV11" s="19">
        <v>72</v>
      </c>
      <c r="AW11" s="19">
        <v>143</v>
      </c>
      <c r="AX11" s="20">
        <v>0</v>
      </c>
      <c r="AY11" s="19">
        <v>45</v>
      </c>
      <c r="AZ11" s="47" t="s">
        <v>14</v>
      </c>
    </row>
    <row r="12" spans="1:52" ht="15.75" customHeight="1">
      <c r="A12" s="38"/>
      <c r="B12" s="101"/>
      <c r="C12" s="101"/>
      <c r="D12" s="101"/>
      <c r="E12" s="5"/>
      <c r="AZ12" s="39"/>
    </row>
    <row r="13" spans="1:52" ht="15.75" customHeight="1">
      <c r="A13" s="23" t="s">
        <v>15</v>
      </c>
      <c r="B13" s="87">
        <f>D13+C13</f>
        <v>8686</v>
      </c>
      <c r="C13" s="87">
        <v>5104</v>
      </c>
      <c r="D13" s="87">
        <f>SUM(E13:AY13)</f>
        <v>3582</v>
      </c>
      <c r="E13" s="18">
        <v>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9">
        <v>9</v>
      </c>
      <c r="M13" s="19">
        <v>3</v>
      </c>
      <c r="N13" s="20">
        <v>0</v>
      </c>
      <c r="O13" s="19">
        <v>35</v>
      </c>
      <c r="P13" s="19">
        <v>23</v>
      </c>
      <c r="Q13" s="19">
        <v>799</v>
      </c>
      <c r="R13" s="19">
        <v>241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19">
        <v>1</v>
      </c>
      <c r="Y13" s="19">
        <v>86</v>
      </c>
      <c r="Z13" s="19">
        <v>23</v>
      </c>
      <c r="AA13" s="19">
        <v>553</v>
      </c>
      <c r="AB13" s="19">
        <v>36</v>
      </c>
      <c r="AC13" s="19">
        <v>64</v>
      </c>
      <c r="AD13" s="19">
        <v>85</v>
      </c>
      <c r="AE13" s="19">
        <v>870</v>
      </c>
      <c r="AF13" s="19">
        <v>79</v>
      </c>
      <c r="AG13" s="19">
        <v>61</v>
      </c>
      <c r="AH13" s="19">
        <v>2</v>
      </c>
      <c r="AI13" s="20">
        <v>0</v>
      </c>
      <c r="AJ13" s="20">
        <v>0</v>
      </c>
      <c r="AK13" s="19">
        <v>7</v>
      </c>
      <c r="AL13" s="19">
        <v>33</v>
      </c>
      <c r="AM13" s="19">
        <v>54</v>
      </c>
      <c r="AN13" s="20">
        <v>0</v>
      </c>
      <c r="AO13" s="19">
        <v>1</v>
      </c>
      <c r="AP13" s="19">
        <v>1</v>
      </c>
      <c r="AQ13" s="19">
        <v>1</v>
      </c>
      <c r="AR13" s="19">
        <v>143</v>
      </c>
      <c r="AS13" s="19">
        <v>6</v>
      </c>
      <c r="AT13" s="19">
        <v>54</v>
      </c>
      <c r="AU13" s="19">
        <v>60</v>
      </c>
      <c r="AV13" s="19">
        <v>31</v>
      </c>
      <c r="AW13" s="19">
        <v>136</v>
      </c>
      <c r="AX13" s="19">
        <v>5</v>
      </c>
      <c r="AY13" s="19">
        <v>79</v>
      </c>
      <c r="AZ13" s="47" t="s">
        <v>15</v>
      </c>
    </row>
    <row r="14" spans="1:52" ht="15.75" customHeight="1">
      <c r="A14" s="38"/>
      <c r="B14" s="101"/>
      <c r="C14" s="101"/>
      <c r="D14" s="101"/>
      <c r="E14" s="5"/>
      <c r="AZ14" s="39"/>
    </row>
    <row r="15" spans="1:52" ht="15.75" customHeight="1">
      <c r="A15" s="23" t="s">
        <v>16</v>
      </c>
      <c r="B15" s="87">
        <f>D15+C15</f>
        <v>8546</v>
      </c>
      <c r="C15" s="87">
        <v>4957</v>
      </c>
      <c r="D15" s="87">
        <f>SUM(E15:AY15)</f>
        <v>3589</v>
      </c>
      <c r="E15" s="18">
        <v>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9">
        <v>20</v>
      </c>
      <c r="M15" s="19">
        <v>2</v>
      </c>
      <c r="N15" s="19">
        <v>5</v>
      </c>
      <c r="O15" s="19">
        <v>23</v>
      </c>
      <c r="P15" s="19">
        <v>23</v>
      </c>
      <c r="Q15" s="19">
        <v>761</v>
      </c>
      <c r="R15" s="19">
        <v>251</v>
      </c>
      <c r="S15" s="20">
        <v>0</v>
      </c>
      <c r="T15" s="20">
        <v>0</v>
      </c>
      <c r="U15" s="20">
        <v>0</v>
      </c>
      <c r="V15" s="19">
        <v>1</v>
      </c>
      <c r="W15" s="20">
        <v>0</v>
      </c>
      <c r="X15" s="20">
        <v>0</v>
      </c>
      <c r="Y15" s="19">
        <v>128</v>
      </c>
      <c r="Z15" s="19">
        <v>35</v>
      </c>
      <c r="AA15" s="19">
        <v>582</v>
      </c>
      <c r="AB15" s="19">
        <v>54</v>
      </c>
      <c r="AC15" s="19">
        <v>60</v>
      </c>
      <c r="AD15" s="19">
        <v>102</v>
      </c>
      <c r="AE15" s="19">
        <v>821</v>
      </c>
      <c r="AF15" s="19">
        <v>92</v>
      </c>
      <c r="AG15" s="19">
        <v>32</v>
      </c>
      <c r="AH15" s="19">
        <v>2</v>
      </c>
      <c r="AI15" s="20">
        <v>0</v>
      </c>
      <c r="AJ15" s="20">
        <v>0</v>
      </c>
      <c r="AK15" s="19">
        <v>14</v>
      </c>
      <c r="AL15" s="19">
        <v>46</v>
      </c>
      <c r="AM15" s="19">
        <v>54</v>
      </c>
      <c r="AN15" s="19">
        <v>1</v>
      </c>
      <c r="AO15" s="19">
        <v>5</v>
      </c>
      <c r="AP15" s="20">
        <v>0</v>
      </c>
      <c r="AQ15" s="20">
        <v>0</v>
      </c>
      <c r="AR15" s="19">
        <v>141</v>
      </c>
      <c r="AS15" s="19">
        <v>3</v>
      </c>
      <c r="AT15" s="19">
        <v>29</v>
      </c>
      <c r="AU15" s="19">
        <v>84</v>
      </c>
      <c r="AV15" s="19">
        <v>24</v>
      </c>
      <c r="AW15" s="19">
        <v>183</v>
      </c>
      <c r="AX15" s="19">
        <v>6</v>
      </c>
      <c r="AY15" s="19">
        <v>3</v>
      </c>
      <c r="AZ15" s="47" t="s">
        <v>16</v>
      </c>
    </row>
    <row r="16" spans="1:52" ht="39" customHeight="1">
      <c r="A16" s="38"/>
      <c r="B16" s="101"/>
      <c r="C16" s="101"/>
      <c r="D16" s="101"/>
      <c r="E16" s="5"/>
      <c r="AZ16" s="39"/>
    </row>
    <row r="17" spans="1:52" ht="15.75" customHeight="1">
      <c r="A17" s="23" t="s">
        <v>17</v>
      </c>
      <c r="B17" s="87">
        <f>D17+C17</f>
        <v>8758</v>
      </c>
      <c r="C17" s="87">
        <v>4992</v>
      </c>
      <c r="D17" s="87">
        <f>SUM(E17:AY17)</f>
        <v>3766</v>
      </c>
      <c r="E17" s="18">
        <v>1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9">
        <v>3</v>
      </c>
      <c r="M17" s="19">
        <v>5</v>
      </c>
      <c r="N17" s="19">
        <v>7</v>
      </c>
      <c r="O17" s="19">
        <v>33</v>
      </c>
      <c r="P17" s="19">
        <v>16</v>
      </c>
      <c r="Q17" s="19">
        <v>865</v>
      </c>
      <c r="R17" s="19">
        <v>296</v>
      </c>
      <c r="S17" s="20">
        <v>0</v>
      </c>
      <c r="T17" s="20">
        <v>0</v>
      </c>
      <c r="U17" s="20">
        <v>0</v>
      </c>
      <c r="V17" s="19">
        <v>2</v>
      </c>
      <c r="W17" s="20">
        <v>0</v>
      </c>
      <c r="X17" s="19">
        <v>2</v>
      </c>
      <c r="Y17" s="19">
        <v>121</v>
      </c>
      <c r="Z17" s="19">
        <v>43</v>
      </c>
      <c r="AA17" s="19">
        <v>588</v>
      </c>
      <c r="AB17" s="19">
        <v>71</v>
      </c>
      <c r="AC17" s="19">
        <v>66</v>
      </c>
      <c r="AD17" s="19">
        <v>83</v>
      </c>
      <c r="AE17" s="19">
        <v>726</v>
      </c>
      <c r="AF17" s="19">
        <v>94</v>
      </c>
      <c r="AG17" s="19">
        <v>45</v>
      </c>
      <c r="AH17" s="19">
        <v>4</v>
      </c>
      <c r="AI17" s="19">
        <v>1</v>
      </c>
      <c r="AJ17" s="20">
        <v>0</v>
      </c>
      <c r="AK17" s="19">
        <v>7</v>
      </c>
      <c r="AL17" s="19">
        <v>30</v>
      </c>
      <c r="AM17" s="19">
        <v>53</v>
      </c>
      <c r="AN17" s="20">
        <v>0</v>
      </c>
      <c r="AO17" s="19">
        <v>9</v>
      </c>
      <c r="AP17" s="19">
        <v>4</v>
      </c>
      <c r="AQ17" s="20">
        <v>0</v>
      </c>
      <c r="AR17" s="19">
        <v>140</v>
      </c>
      <c r="AS17" s="19">
        <v>5</v>
      </c>
      <c r="AT17" s="19">
        <v>79</v>
      </c>
      <c r="AU17" s="19">
        <v>92</v>
      </c>
      <c r="AV17" s="19">
        <v>37</v>
      </c>
      <c r="AW17" s="19">
        <v>232</v>
      </c>
      <c r="AX17" s="19">
        <v>2</v>
      </c>
      <c r="AY17" s="19">
        <v>4</v>
      </c>
      <c r="AZ17" s="47" t="s">
        <v>17</v>
      </c>
    </row>
    <row r="18" spans="1:52" ht="15.75" customHeight="1">
      <c r="A18" s="38"/>
      <c r="B18" s="101"/>
      <c r="C18" s="101"/>
      <c r="D18" s="101"/>
      <c r="E18" s="5"/>
      <c r="AZ18" s="39"/>
    </row>
    <row r="19" spans="1:52" ht="15.75" customHeight="1">
      <c r="A19" s="23" t="s">
        <v>18</v>
      </c>
      <c r="B19" s="87">
        <f>D19+C19</f>
        <v>8564</v>
      </c>
      <c r="C19" s="87">
        <v>4476</v>
      </c>
      <c r="D19" s="87">
        <f>SUM(E19:AY19)</f>
        <v>4088</v>
      </c>
      <c r="E19" s="18">
        <v>2</v>
      </c>
      <c r="F19" s="20">
        <v>0</v>
      </c>
      <c r="G19" s="19">
        <v>1</v>
      </c>
      <c r="H19" s="20">
        <v>0</v>
      </c>
      <c r="I19" s="20">
        <v>0</v>
      </c>
      <c r="J19" s="20">
        <v>0</v>
      </c>
      <c r="K19" s="19">
        <v>2</v>
      </c>
      <c r="L19" s="19">
        <v>5</v>
      </c>
      <c r="M19" s="20">
        <v>0</v>
      </c>
      <c r="N19" s="19">
        <v>14</v>
      </c>
      <c r="O19" s="19">
        <v>42</v>
      </c>
      <c r="P19" s="19">
        <v>25</v>
      </c>
      <c r="Q19" s="19">
        <v>934</v>
      </c>
      <c r="R19" s="19">
        <v>272</v>
      </c>
      <c r="S19" s="20">
        <v>0</v>
      </c>
      <c r="T19" s="20">
        <v>0</v>
      </c>
      <c r="U19" s="20">
        <v>0</v>
      </c>
      <c r="V19" s="20">
        <v>0</v>
      </c>
      <c r="W19" s="19">
        <v>3</v>
      </c>
      <c r="X19" s="20">
        <v>0</v>
      </c>
      <c r="Y19" s="19">
        <v>143</v>
      </c>
      <c r="Z19" s="19">
        <v>45</v>
      </c>
      <c r="AA19" s="19">
        <v>694</v>
      </c>
      <c r="AB19" s="19">
        <v>68</v>
      </c>
      <c r="AC19" s="19">
        <v>89</v>
      </c>
      <c r="AD19" s="19">
        <v>113</v>
      </c>
      <c r="AE19" s="19">
        <v>806</v>
      </c>
      <c r="AF19" s="19">
        <v>97</v>
      </c>
      <c r="AG19" s="19">
        <v>48</v>
      </c>
      <c r="AH19" s="19">
        <v>3</v>
      </c>
      <c r="AI19" s="20">
        <v>0</v>
      </c>
      <c r="AJ19" s="20">
        <v>0</v>
      </c>
      <c r="AK19" s="19">
        <v>10</v>
      </c>
      <c r="AL19" s="19">
        <v>41</v>
      </c>
      <c r="AM19" s="19">
        <v>80</v>
      </c>
      <c r="AN19" s="19">
        <v>3</v>
      </c>
      <c r="AO19" s="19">
        <v>6</v>
      </c>
      <c r="AP19" s="19">
        <v>2</v>
      </c>
      <c r="AQ19" s="19">
        <v>2</v>
      </c>
      <c r="AR19" s="19">
        <v>144</v>
      </c>
      <c r="AS19" s="19">
        <v>4</v>
      </c>
      <c r="AT19" s="19">
        <v>36</v>
      </c>
      <c r="AU19" s="19">
        <v>89</v>
      </c>
      <c r="AV19" s="19">
        <v>64</v>
      </c>
      <c r="AW19" s="19">
        <v>198</v>
      </c>
      <c r="AX19" s="19">
        <v>3</v>
      </c>
      <c r="AY19" s="20">
        <v>0</v>
      </c>
      <c r="AZ19" s="47" t="s">
        <v>18</v>
      </c>
    </row>
    <row r="20" spans="1:52" ht="15.75" customHeight="1">
      <c r="A20" s="38"/>
      <c r="B20" s="101"/>
      <c r="C20" s="101"/>
      <c r="D20" s="101"/>
      <c r="E20" s="5"/>
      <c r="AZ20" s="39"/>
    </row>
    <row r="21" spans="1:52" ht="15.75" customHeight="1">
      <c r="A21" s="23" t="s">
        <v>19</v>
      </c>
      <c r="B21" s="87">
        <f>D21+C21</f>
        <v>7853</v>
      </c>
      <c r="C21" s="87">
        <v>4253</v>
      </c>
      <c r="D21" s="87">
        <f>SUM(E21:AY21)</f>
        <v>3600</v>
      </c>
      <c r="E21" s="18">
        <v>4</v>
      </c>
      <c r="F21" s="19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9">
        <v>2</v>
      </c>
      <c r="M21" s="20">
        <v>0</v>
      </c>
      <c r="N21" s="19">
        <v>8</v>
      </c>
      <c r="O21" s="19">
        <v>31</v>
      </c>
      <c r="P21" s="19">
        <v>25</v>
      </c>
      <c r="Q21" s="19">
        <v>828</v>
      </c>
      <c r="R21" s="19">
        <v>241</v>
      </c>
      <c r="S21" s="20">
        <v>0</v>
      </c>
      <c r="T21" s="20">
        <v>0</v>
      </c>
      <c r="U21" s="20">
        <v>0</v>
      </c>
      <c r="V21" s="19">
        <v>1</v>
      </c>
      <c r="W21" s="19">
        <v>2</v>
      </c>
      <c r="X21" s="19">
        <v>1</v>
      </c>
      <c r="Y21" s="19">
        <v>135</v>
      </c>
      <c r="Z21" s="19">
        <v>34</v>
      </c>
      <c r="AA21" s="19">
        <v>645</v>
      </c>
      <c r="AB21" s="19">
        <v>38</v>
      </c>
      <c r="AC21" s="19">
        <v>78</v>
      </c>
      <c r="AD21" s="19">
        <v>71</v>
      </c>
      <c r="AE21" s="19">
        <v>651</v>
      </c>
      <c r="AF21" s="19">
        <v>103</v>
      </c>
      <c r="AG21" s="19">
        <v>71</v>
      </c>
      <c r="AH21" s="19">
        <v>2</v>
      </c>
      <c r="AI21" s="20">
        <v>0</v>
      </c>
      <c r="AJ21" s="20">
        <v>0</v>
      </c>
      <c r="AK21" s="19">
        <v>4</v>
      </c>
      <c r="AL21" s="19">
        <v>30</v>
      </c>
      <c r="AM21" s="19">
        <v>67</v>
      </c>
      <c r="AN21" s="19">
        <v>1</v>
      </c>
      <c r="AO21" s="19">
        <v>2</v>
      </c>
      <c r="AP21" s="20">
        <v>0</v>
      </c>
      <c r="AQ21" s="20">
        <v>0</v>
      </c>
      <c r="AR21" s="19">
        <v>125</v>
      </c>
      <c r="AS21" s="19">
        <v>3</v>
      </c>
      <c r="AT21" s="19">
        <v>36</v>
      </c>
      <c r="AU21" s="19">
        <v>92</v>
      </c>
      <c r="AV21" s="19">
        <v>29</v>
      </c>
      <c r="AW21" s="19">
        <v>235</v>
      </c>
      <c r="AX21" s="19">
        <v>3</v>
      </c>
      <c r="AY21" s="19">
        <v>1</v>
      </c>
      <c r="AZ21" s="47" t="s">
        <v>19</v>
      </c>
    </row>
    <row r="22" spans="1:52" ht="15.75" customHeight="1">
      <c r="A22" s="38"/>
      <c r="B22" s="101"/>
      <c r="C22" s="101"/>
      <c r="D22" s="101"/>
      <c r="E22" s="5"/>
      <c r="AZ22" s="39"/>
    </row>
    <row r="23" spans="1:52" ht="15.75" customHeight="1">
      <c r="A23" s="23" t="s">
        <v>20</v>
      </c>
      <c r="B23" s="87">
        <f>D23+C23</f>
        <v>7315</v>
      </c>
      <c r="C23" s="87">
        <v>3958</v>
      </c>
      <c r="D23" s="87">
        <f>SUM(E23:AY23)</f>
        <v>3357</v>
      </c>
      <c r="E23" s="18">
        <v>4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19">
        <v>1</v>
      </c>
      <c r="L23" s="19">
        <v>2</v>
      </c>
      <c r="M23" s="19">
        <v>2</v>
      </c>
      <c r="N23" s="19">
        <v>6</v>
      </c>
      <c r="O23" s="19">
        <v>16</v>
      </c>
      <c r="P23" s="19">
        <v>53</v>
      </c>
      <c r="Q23" s="19">
        <v>738</v>
      </c>
      <c r="R23" s="19">
        <v>279</v>
      </c>
      <c r="S23" s="20">
        <v>0</v>
      </c>
      <c r="T23" s="20">
        <v>0</v>
      </c>
      <c r="U23" s="20">
        <v>0</v>
      </c>
      <c r="V23" s="19">
        <v>1</v>
      </c>
      <c r="W23" s="19">
        <v>1</v>
      </c>
      <c r="X23" s="19">
        <v>2</v>
      </c>
      <c r="Y23" s="19">
        <v>106</v>
      </c>
      <c r="Z23" s="19">
        <v>25</v>
      </c>
      <c r="AA23" s="19">
        <v>640</v>
      </c>
      <c r="AB23" s="19">
        <v>49</v>
      </c>
      <c r="AC23" s="19">
        <v>84</v>
      </c>
      <c r="AD23" s="19">
        <v>79</v>
      </c>
      <c r="AE23" s="19">
        <v>592</v>
      </c>
      <c r="AF23" s="19">
        <v>70</v>
      </c>
      <c r="AG23" s="19">
        <v>38</v>
      </c>
      <c r="AH23" s="19">
        <v>4</v>
      </c>
      <c r="AI23" s="20">
        <v>0</v>
      </c>
      <c r="AJ23" s="19">
        <v>1</v>
      </c>
      <c r="AK23" s="19">
        <v>4</v>
      </c>
      <c r="AL23" s="19">
        <v>26</v>
      </c>
      <c r="AM23" s="19">
        <v>58</v>
      </c>
      <c r="AN23" s="20">
        <v>0</v>
      </c>
      <c r="AO23" s="19">
        <v>2</v>
      </c>
      <c r="AP23" s="19">
        <v>1</v>
      </c>
      <c r="AQ23" s="19">
        <v>4</v>
      </c>
      <c r="AR23" s="19">
        <v>90</v>
      </c>
      <c r="AS23" s="19">
        <v>1</v>
      </c>
      <c r="AT23" s="19">
        <v>21</v>
      </c>
      <c r="AU23" s="19">
        <v>109</v>
      </c>
      <c r="AV23" s="19">
        <v>39</v>
      </c>
      <c r="AW23" s="19">
        <v>202</v>
      </c>
      <c r="AX23" s="19">
        <v>7</v>
      </c>
      <c r="AY23" s="20">
        <v>0</v>
      </c>
      <c r="AZ23" s="47" t="s">
        <v>20</v>
      </c>
    </row>
    <row r="24" spans="1:52" ht="15.75" customHeight="1">
      <c r="A24" s="38"/>
      <c r="B24" s="101"/>
      <c r="C24" s="101"/>
      <c r="D24" s="101"/>
      <c r="E24" s="5"/>
      <c r="AZ24" s="39"/>
    </row>
    <row r="25" spans="1:52" ht="15.75" customHeight="1">
      <c r="A25" s="23" t="s">
        <v>21</v>
      </c>
      <c r="B25" s="87">
        <f>D25+C25</f>
        <v>8571</v>
      </c>
      <c r="C25" s="87">
        <v>4491</v>
      </c>
      <c r="D25" s="87">
        <f>SUM(E25:AY25)</f>
        <v>4080</v>
      </c>
      <c r="E25" s="18">
        <v>3</v>
      </c>
      <c r="F25" s="20">
        <v>0</v>
      </c>
      <c r="G25" s="20">
        <v>0</v>
      </c>
      <c r="H25" s="19">
        <v>1</v>
      </c>
      <c r="I25" s="20">
        <v>0</v>
      </c>
      <c r="J25" s="20">
        <v>0</v>
      </c>
      <c r="K25" s="20">
        <v>0</v>
      </c>
      <c r="L25" s="19">
        <v>1</v>
      </c>
      <c r="M25" s="19">
        <v>2</v>
      </c>
      <c r="N25" s="19">
        <v>13</v>
      </c>
      <c r="O25" s="19">
        <v>29</v>
      </c>
      <c r="P25" s="19">
        <v>33</v>
      </c>
      <c r="Q25" s="19">
        <v>986</v>
      </c>
      <c r="R25" s="19">
        <v>310</v>
      </c>
      <c r="S25" s="19">
        <v>2</v>
      </c>
      <c r="T25" s="20">
        <v>0</v>
      </c>
      <c r="U25" s="20">
        <v>0</v>
      </c>
      <c r="V25" s="19">
        <v>1</v>
      </c>
      <c r="W25" s="19">
        <v>1</v>
      </c>
      <c r="X25" s="19">
        <v>1</v>
      </c>
      <c r="Y25" s="19">
        <v>176</v>
      </c>
      <c r="Z25" s="19">
        <v>57</v>
      </c>
      <c r="AA25" s="19">
        <v>839</v>
      </c>
      <c r="AB25" s="19">
        <v>54</v>
      </c>
      <c r="AC25" s="19">
        <v>97</v>
      </c>
      <c r="AD25" s="19">
        <v>89</v>
      </c>
      <c r="AE25" s="19">
        <v>633</v>
      </c>
      <c r="AF25" s="19">
        <v>108</v>
      </c>
      <c r="AG25" s="19">
        <v>44</v>
      </c>
      <c r="AH25" s="19">
        <v>6</v>
      </c>
      <c r="AI25" s="20">
        <v>0</v>
      </c>
      <c r="AJ25" s="20">
        <v>0</v>
      </c>
      <c r="AK25" s="19">
        <v>7</v>
      </c>
      <c r="AL25" s="19">
        <v>51</v>
      </c>
      <c r="AM25" s="19">
        <v>46</v>
      </c>
      <c r="AN25" s="20">
        <v>0</v>
      </c>
      <c r="AO25" s="19">
        <v>3</v>
      </c>
      <c r="AP25" s="20">
        <v>0</v>
      </c>
      <c r="AQ25" s="19">
        <v>2</v>
      </c>
      <c r="AR25" s="19">
        <v>156</v>
      </c>
      <c r="AS25" s="19">
        <v>3</v>
      </c>
      <c r="AT25" s="19">
        <v>27</v>
      </c>
      <c r="AU25" s="19">
        <v>86</v>
      </c>
      <c r="AV25" s="19">
        <v>34</v>
      </c>
      <c r="AW25" s="19">
        <v>176</v>
      </c>
      <c r="AX25" s="19">
        <v>2</v>
      </c>
      <c r="AY25" s="19">
        <v>1</v>
      </c>
      <c r="AZ25" s="47" t="s">
        <v>21</v>
      </c>
    </row>
    <row r="26" spans="1:52" ht="39" customHeight="1">
      <c r="A26" s="38"/>
      <c r="B26" s="101"/>
      <c r="C26" s="101"/>
      <c r="D26" s="101"/>
      <c r="E26" s="5"/>
      <c r="AZ26" s="39"/>
    </row>
    <row r="27" spans="1:52" ht="15.75" customHeight="1">
      <c r="A27" s="23" t="s">
        <v>22</v>
      </c>
      <c r="B27" s="87">
        <f>D27+C27</f>
        <v>7766</v>
      </c>
      <c r="C27" s="87">
        <v>4274</v>
      </c>
      <c r="D27" s="87">
        <f>SUM(E27:AY27)</f>
        <v>3492</v>
      </c>
      <c r="E27" s="18">
        <v>1</v>
      </c>
      <c r="F27" s="20">
        <v>0</v>
      </c>
      <c r="G27" s="20">
        <v>0</v>
      </c>
      <c r="H27" s="19">
        <v>1</v>
      </c>
      <c r="I27" s="20">
        <v>0</v>
      </c>
      <c r="J27" s="20">
        <v>0</v>
      </c>
      <c r="K27" s="19">
        <v>1</v>
      </c>
      <c r="L27" s="19">
        <v>3</v>
      </c>
      <c r="M27" s="20">
        <v>0</v>
      </c>
      <c r="N27" s="19">
        <v>18</v>
      </c>
      <c r="O27" s="19">
        <v>33</v>
      </c>
      <c r="P27" s="19">
        <v>16</v>
      </c>
      <c r="Q27" s="19">
        <v>880</v>
      </c>
      <c r="R27" s="19">
        <v>203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19">
        <v>2</v>
      </c>
      <c r="Y27" s="19">
        <v>156</v>
      </c>
      <c r="Z27" s="19">
        <v>40</v>
      </c>
      <c r="AA27" s="19">
        <v>689</v>
      </c>
      <c r="AB27" s="19">
        <v>61</v>
      </c>
      <c r="AC27" s="19">
        <v>62</v>
      </c>
      <c r="AD27" s="19">
        <v>86</v>
      </c>
      <c r="AE27" s="19">
        <v>557</v>
      </c>
      <c r="AF27" s="19">
        <v>68</v>
      </c>
      <c r="AG27" s="19">
        <v>41</v>
      </c>
      <c r="AH27" s="19">
        <v>3</v>
      </c>
      <c r="AI27" s="20">
        <v>0</v>
      </c>
      <c r="AJ27" s="20">
        <v>0</v>
      </c>
      <c r="AK27" s="19">
        <v>8</v>
      </c>
      <c r="AL27" s="19">
        <v>38</v>
      </c>
      <c r="AM27" s="19">
        <v>88</v>
      </c>
      <c r="AN27" s="20">
        <v>0</v>
      </c>
      <c r="AO27" s="19">
        <v>4</v>
      </c>
      <c r="AP27" s="19">
        <v>3</v>
      </c>
      <c r="AQ27" s="19">
        <v>3</v>
      </c>
      <c r="AR27" s="19">
        <v>104</v>
      </c>
      <c r="AS27" s="19">
        <v>1</v>
      </c>
      <c r="AT27" s="19">
        <v>43</v>
      </c>
      <c r="AU27" s="19">
        <v>87</v>
      </c>
      <c r="AV27" s="19">
        <v>75</v>
      </c>
      <c r="AW27" s="19">
        <v>114</v>
      </c>
      <c r="AX27" s="19">
        <v>3</v>
      </c>
      <c r="AY27" s="20">
        <v>0</v>
      </c>
      <c r="AZ27" s="47" t="s">
        <v>22</v>
      </c>
    </row>
    <row r="28" spans="1:52" ht="15.75" customHeight="1">
      <c r="A28" s="38"/>
      <c r="B28" s="101"/>
      <c r="C28" s="101"/>
      <c r="D28" s="101"/>
      <c r="E28" s="5"/>
      <c r="AZ28" s="39"/>
    </row>
    <row r="29" spans="1:52" ht="15.75" customHeight="1">
      <c r="A29" s="23" t="s">
        <v>23</v>
      </c>
      <c r="B29" s="87">
        <f>D29+C29</f>
        <v>7725</v>
      </c>
      <c r="C29" s="87">
        <v>4213</v>
      </c>
      <c r="D29" s="87">
        <f>SUM(E29:AY29)</f>
        <v>3512</v>
      </c>
      <c r="E29" s="18">
        <v>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9">
        <v>1</v>
      </c>
      <c r="L29" s="19">
        <v>5</v>
      </c>
      <c r="M29" s="20">
        <v>0</v>
      </c>
      <c r="N29" s="19">
        <v>5</v>
      </c>
      <c r="O29" s="19">
        <v>38</v>
      </c>
      <c r="P29" s="19">
        <v>37</v>
      </c>
      <c r="Q29" s="19">
        <v>891</v>
      </c>
      <c r="R29" s="19">
        <v>273</v>
      </c>
      <c r="S29" s="19">
        <v>1</v>
      </c>
      <c r="T29" s="20">
        <v>0</v>
      </c>
      <c r="U29" s="20">
        <v>0</v>
      </c>
      <c r="V29" s="20">
        <v>0</v>
      </c>
      <c r="W29" s="19">
        <v>2</v>
      </c>
      <c r="X29" s="20">
        <v>0</v>
      </c>
      <c r="Y29" s="19">
        <v>162</v>
      </c>
      <c r="Z29" s="19">
        <v>39</v>
      </c>
      <c r="AA29" s="19">
        <v>640</v>
      </c>
      <c r="AB29" s="19">
        <v>59</v>
      </c>
      <c r="AC29" s="19">
        <v>51</v>
      </c>
      <c r="AD29" s="19">
        <v>75</v>
      </c>
      <c r="AE29" s="19">
        <v>542</v>
      </c>
      <c r="AF29" s="19">
        <v>68</v>
      </c>
      <c r="AG29" s="19">
        <v>39</v>
      </c>
      <c r="AH29" s="20">
        <v>0</v>
      </c>
      <c r="AI29" s="20">
        <v>0</v>
      </c>
      <c r="AJ29" s="19">
        <v>1</v>
      </c>
      <c r="AK29" s="19">
        <v>9</v>
      </c>
      <c r="AL29" s="19">
        <v>33</v>
      </c>
      <c r="AM29" s="19">
        <v>76</v>
      </c>
      <c r="AN29" s="19">
        <v>1</v>
      </c>
      <c r="AO29" s="19">
        <v>9</v>
      </c>
      <c r="AP29" s="20">
        <v>0</v>
      </c>
      <c r="AQ29" s="20">
        <v>0</v>
      </c>
      <c r="AR29" s="19">
        <v>113</v>
      </c>
      <c r="AS29" s="19">
        <v>4</v>
      </c>
      <c r="AT29" s="19">
        <v>35</v>
      </c>
      <c r="AU29" s="19">
        <v>73</v>
      </c>
      <c r="AV29" s="19">
        <v>91</v>
      </c>
      <c r="AW29" s="19">
        <v>119</v>
      </c>
      <c r="AX29" s="19">
        <v>2</v>
      </c>
      <c r="AY29" s="19">
        <v>16</v>
      </c>
      <c r="AZ29" s="47" t="s">
        <v>23</v>
      </c>
    </row>
    <row r="30" spans="1:52" ht="15.75" customHeight="1">
      <c r="A30" s="38"/>
      <c r="B30" s="101"/>
      <c r="C30" s="101"/>
      <c r="D30" s="101"/>
      <c r="E30" s="5"/>
      <c r="AZ30" s="39"/>
    </row>
    <row r="31" spans="1:52" ht="15.75" customHeight="1">
      <c r="A31" s="6" t="s">
        <v>46</v>
      </c>
      <c r="B31" s="87">
        <f>D31+C31</f>
        <v>7935</v>
      </c>
      <c r="C31" s="87">
        <v>4193</v>
      </c>
      <c r="D31" s="87">
        <f>SUM(E31:AY31)</f>
        <v>3742</v>
      </c>
      <c r="E31" s="18">
        <v>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9">
        <v>41</v>
      </c>
      <c r="M31" s="19">
        <v>4</v>
      </c>
      <c r="N31" s="19">
        <v>24</v>
      </c>
      <c r="O31" s="19">
        <v>82</v>
      </c>
      <c r="P31" s="19">
        <v>26</v>
      </c>
      <c r="Q31" s="19">
        <v>1022</v>
      </c>
      <c r="R31" s="19">
        <v>309</v>
      </c>
      <c r="S31" s="20">
        <v>0</v>
      </c>
      <c r="T31" s="20">
        <v>0</v>
      </c>
      <c r="U31" s="20">
        <v>0</v>
      </c>
      <c r="V31" s="20">
        <v>0</v>
      </c>
      <c r="W31" s="19">
        <v>8</v>
      </c>
      <c r="X31" s="19">
        <v>2</v>
      </c>
      <c r="Y31" s="19">
        <v>176</v>
      </c>
      <c r="Z31" s="19">
        <v>38</v>
      </c>
      <c r="AA31" s="19">
        <v>683</v>
      </c>
      <c r="AB31" s="19">
        <v>100</v>
      </c>
      <c r="AC31" s="19">
        <v>76</v>
      </c>
      <c r="AD31" s="19">
        <v>53</v>
      </c>
      <c r="AE31" s="19">
        <v>506</v>
      </c>
      <c r="AF31" s="19">
        <v>70</v>
      </c>
      <c r="AG31" s="19">
        <v>28</v>
      </c>
      <c r="AH31" s="19">
        <v>1</v>
      </c>
      <c r="AI31" s="20">
        <v>0</v>
      </c>
      <c r="AJ31" s="20">
        <v>0</v>
      </c>
      <c r="AK31" s="19">
        <v>8</v>
      </c>
      <c r="AL31" s="19">
        <v>25</v>
      </c>
      <c r="AM31" s="19">
        <v>60</v>
      </c>
      <c r="AN31" s="19">
        <v>1</v>
      </c>
      <c r="AO31" s="19">
        <v>5</v>
      </c>
      <c r="AP31" s="19">
        <v>6</v>
      </c>
      <c r="AQ31" s="19">
        <v>1</v>
      </c>
      <c r="AR31" s="19">
        <v>121</v>
      </c>
      <c r="AS31" s="19">
        <v>3</v>
      </c>
      <c r="AT31" s="19">
        <v>24</v>
      </c>
      <c r="AU31" s="19">
        <v>54</v>
      </c>
      <c r="AV31" s="19">
        <v>35</v>
      </c>
      <c r="AW31" s="19">
        <v>101</v>
      </c>
      <c r="AX31" s="19">
        <v>7</v>
      </c>
      <c r="AY31" s="19">
        <v>39</v>
      </c>
      <c r="AZ31" s="7" t="s">
        <v>46</v>
      </c>
    </row>
    <row r="32" spans="1:52" ht="15.75" customHeight="1">
      <c r="A32" s="38"/>
      <c r="B32" s="101"/>
      <c r="C32" s="101"/>
      <c r="D32" s="101"/>
      <c r="E32" s="5"/>
      <c r="G32" s="4" t="s">
        <v>241</v>
      </c>
      <c r="AZ32" s="39"/>
    </row>
    <row r="33" spans="1:52" ht="15.75" customHeight="1">
      <c r="A33" s="23" t="s">
        <v>25</v>
      </c>
      <c r="B33" s="87">
        <f>D33+C33</f>
        <v>8166</v>
      </c>
      <c r="C33" s="87">
        <v>4238</v>
      </c>
      <c r="D33" s="87">
        <f>SUM(E33:AY33)</f>
        <v>3928</v>
      </c>
      <c r="E33" s="18">
        <v>3</v>
      </c>
      <c r="F33" s="20">
        <v>0</v>
      </c>
      <c r="G33" s="20">
        <v>0</v>
      </c>
      <c r="H33" s="20">
        <v>0</v>
      </c>
      <c r="I33" s="20">
        <v>0</v>
      </c>
      <c r="J33" s="19">
        <v>1</v>
      </c>
      <c r="K33" s="20">
        <v>0</v>
      </c>
      <c r="L33" s="19">
        <v>4</v>
      </c>
      <c r="M33" s="19">
        <v>4</v>
      </c>
      <c r="N33" s="19">
        <v>14</v>
      </c>
      <c r="O33" s="19">
        <v>51</v>
      </c>
      <c r="P33" s="19">
        <v>34</v>
      </c>
      <c r="Q33" s="19">
        <v>1076</v>
      </c>
      <c r="R33" s="19">
        <v>360</v>
      </c>
      <c r="S33" s="20">
        <v>0</v>
      </c>
      <c r="T33" s="19">
        <v>2</v>
      </c>
      <c r="U33" s="20">
        <v>0</v>
      </c>
      <c r="V33" s="19">
        <v>1</v>
      </c>
      <c r="W33" s="19">
        <v>2</v>
      </c>
      <c r="X33" s="19">
        <v>3</v>
      </c>
      <c r="Y33" s="19">
        <v>179</v>
      </c>
      <c r="Z33" s="19">
        <v>30</v>
      </c>
      <c r="AA33" s="19">
        <v>718</v>
      </c>
      <c r="AB33" s="19">
        <v>73</v>
      </c>
      <c r="AC33" s="19">
        <v>72</v>
      </c>
      <c r="AD33" s="19">
        <v>55</v>
      </c>
      <c r="AE33" s="19">
        <v>526</v>
      </c>
      <c r="AF33" s="19">
        <v>63</v>
      </c>
      <c r="AG33" s="19">
        <v>46</v>
      </c>
      <c r="AH33" s="19">
        <v>1</v>
      </c>
      <c r="AI33" s="20">
        <v>0</v>
      </c>
      <c r="AJ33" s="20">
        <v>0</v>
      </c>
      <c r="AK33" s="19">
        <v>5</v>
      </c>
      <c r="AL33" s="19">
        <v>26</v>
      </c>
      <c r="AM33" s="19">
        <v>84</v>
      </c>
      <c r="AN33" s="20">
        <v>0</v>
      </c>
      <c r="AO33" s="19">
        <v>4</v>
      </c>
      <c r="AP33" s="19">
        <v>3</v>
      </c>
      <c r="AQ33" s="20">
        <v>0</v>
      </c>
      <c r="AR33" s="19">
        <v>167</v>
      </c>
      <c r="AS33" s="19">
        <v>8</v>
      </c>
      <c r="AT33" s="19">
        <v>41</v>
      </c>
      <c r="AU33" s="19">
        <v>70</v>
      </c>
      <c r="AV33" s="19">
        <v>44</v>
      </c>
      <c r="AW33" s="19">
        <v>120</v>
      </c>
      <c r="AX33" s="19">
        <v>1</v>
      </c>
      <c r="AY33" s="19">
        <v>37</v>
      </c>
      <c r="AZ33" s="47" t="s">
        <v>25</v>
      </c>
    </row>
    <row r="34" spans="1:52" ht="15.75" customHeight="1">
      <c r="A34" s="38"/>
      <c r="B34" s="101"/>
      <c r="C34" s="101"/>
      <c r="D34" s="101"/>
      <c r="E34" s="5"/>
      <c r="AZ34" s="39"/>
    </row>
    <row r="35" spans="1:52" ht="15.75" customHeight="1">
      <c r="A35" s="23" t="s">
        <v>26</v>
      </c>
      <c r="B35" s="87">
        <f>D35+C35</f>
        <v>8456</v>
      </c>
      <c r="C35" s="87">
        <v>4634</v>
      </c>
      <c r="D35" s="87">
        <f>SUM(E35:AY35)</f>
        <v>3822</v>
      </c>
      <c r="E35" s="18">
        <v>2</v>
      </c>
      <c r="F35" s="20">
        <v>0</v>
      </c>
      <c r="G35" s="20">
        <v>0</v>
      </c>
      <c r="H35" s="20">
        <v>0</v>
      </c>
      <c r="I35" s="20">
        <v>0</v>
      </c>
      <c r="J35" s="20" t="s">
        <v>242</v>
      </c>
      <c r="K35" s="20">
        <v>0</v>
      </c>
      <c r="L35" s="19">
        <v>10</v>
      </c>
      <c r="M35" s="19">
        <v>1</v>
      </c>
      <c r="N35" s="19">
        <v>2</v>
      </c>
      <c r="O35" s="19">
        <v>36</v>
      </c>
      <c r="P35" s="19">
        <v>40</v>
      </c>
      <c r="Q35" s="19">
        <v>1017</v>
      </c>
      <c r="R35" s="19">
        <v>336</v>
      </c>
      <c r="S35" s="20">
        <v>0</v>
      </c>
      <c r="T35" s="19">
        <v>4</v>
      </c>
      <c r="U35" s="20">
        <v>0</v>
      </c>
      <c r="V35" s="20">
        <v>0</v>
      </c>
      <c r="W35" s="19">
        <v>2</v>
      </c>
      <c r="X35" s="19">
        <v>2</v>
      </c>
      <c r="Y35" s="19">
        <v>140</v>
      </c>
      <c r="Z35" s="19">
        <v>37</v>
      </c>
      <c r="AA35" s="19">
        <v>741</v>
      </c>
      <c r="AB35" s="19">
        <v>48</v>
      </c>
      <c r="AC35" s="19">
        <v>62</v>
      </c>
      <c r="AD35" s="19">
        <v>63</v>
      </c>
      <c r="AE35" s="19">
        <v>476</v>
      </c>
      <c r="AF35" s="19">
        <v>77</v>
      </c>
      <c r="AG35" s="19">
        <v>40</v>
      </c>
      <c r="AH35" s="20">
        <v>0</v>
      </c>
      <c r="AI35" s="19">
        <v>3</v>
      </c>
      <c r="AJ35" s="20">
        <v>0</v>
      </c>
      <c r="AK35" s="19">
        <v>3</v>
      </c>
      <c r="AL35" s="19">
        <v>24</v>
      </c>
      <c r="AM35" s="19">
        <v>75</v>
      </c>
      <c r="AN35" s="20">
        <v>0</v>
      </c>
      <c r="AO35" s="19">
        <v>3</v>
      </c>
      <c r="AP35" s="19">
        <v>1</v>
      </c>
      <c r="AQ35" s="20">
        <v>0</v>
      </c>
      <c r="AR35" s="19">
        <v>212</v>
      </c>
      <c r="AS35" s="19">
        <v>3</v>
      </c>
      <c r="AT35" s="19">
        <v>32</v>
      </c>
      <c r="AU35" s="19">
        <v>80</v>
      </c>
      <c r="AV35" s="19">
        <v>50</v>
      </c>
      <c r="AW35" s="19">
        <v>154</v>
      </c>
      <c r="AX35" s="19">
        <v>4</v>
      </c>
      <c r="AY35" s="19">
        <v>42</v>
      </c>
      <c r="AZ35" s="47" t="s">
        <v>26</v>
      </c>
    </row>
    <row r="36" spans="1:52" ht="39" customHeight="1">
      <c r="A36" s="38"/>
      <c r="B36" s="101"/>
      <c r="C36" s="101"/>
      <c r="D36" s="101"/>
      <c r="E36" s="5"/>
      <c r="AZ36" s="39"/>
    </row>
    <row r="37" spans="1:52" ht="15.75" customHeight="1">
      <c r="A37" s="23" t="s">
        <v>27</v>
      </c>
      <c r="B37" s="87">
        <f>D37+C37</f>
        <v>8292</v>
      </c>
      <c r="C37" s="87">
        <v>4452</v>
      </c>
      <c r="D37" s="87">
        <f>SUM(E37:AY37)</f>
        <v>3840</v>
      </c>
      <c r="E37" s="18">
        <v>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9">
        <v>13</v>
      </c>
      <c r="M37" s="19">
        <v>4</v>
      </c>
      <c r="N37" s="19">
        <v>7</v>
      </c>
      <c r="O37" s="19">
        <v>54</v>
      </c>
      <c r="P37" s="19">
        <v>37</v>
      </c>
      <c r="Q37" s="19">
        <v>994</v>
      </c>
      <c r="R37" s="19">
        <v>343</v>
      </c>
      <c r="S37" s="25">
        <v>0</v>
      </c>
      <c r="T37" s="25">
        <v>0</v>
      </c>
      <c r="U37" s="25">
        <v>0</v>
      </c>
      <c r="V37" s="25">
        <v>0</v>
      </c>
      <c r="W37" s="19">
        <v>1</v>
      </c>
      <c r="X37" s="19">
        <v>1</v>
      </c>
      <c r="Y37" s="19">
        <v>139</v>
      </c>
      <c r="Z37" s="19">
        <v>49</v>
      </c>
      <c r="AA37" s="19">
        <v>674</v>
      </c>
      <c r="AB37" s="19">
        <v>55</v>
      </c>
      <c r="AC37" s="19">
        <v>50</v>
      </c>
      <c r="AD37" s="19">
        <v>64</v>
      </c>
      <c r="AE37" s="19">
        <v>461</v>
      </c>
      <c r="AF37" s="19">
        <v>67</v>
      </c>
      <c r="AG37" s="19">
        <v>30</v>
      </c>
      <c r="AH37" s="20">
        <v>0</v>
      </c>
      <c r="AI37" s="20">
        <v>0</v>
      </c>
      <c r="AJ37" s="20">
        <v>0</v>
      </c>
      <c r="AK37" s="19">
        <v>5</v>
      </c>
      <c r="AL37" s="19">
        <v>15</v>
      </c>
      <c r="AM37" s="19">
        <v>78</v>
      </c>
      <c r="AN37" s="25">
        <v>0</v>
      </c>
      <c r="AO37" s="19">
        <v>8</v>
      </c>
      <c r="AP37" s="19">
        <v>1</v>
      </c>
      <c r="AQ37" s="25">
        <v>0</v>
      </c>
      <c r="AR37" s="19">
        <v>265</v>
      </c>
      <c r="AS37" s="19">
        <v>2</v>
      </c>
      <c r="AT37" s="19">
        <v>38</v>
      </c>
      <c r="AU37" s="19">
        <v>92</v>
      </c>
      <c r="AV37" s="19">
        <v>38</v>
      </c>
      <c r="AW37" s="19">
        <v>148</v>
      </c>
      <c r="AX37" s="19">
        <v>7</v>
      </c>
      <c r="AY37" s="19">
        <v>95</v>
      </c>
      <c r="AZ37" s="47" t="s">
        <v>27</v>
      </c>
    </row>
    <row r="38" spans="1:52" ht="15.75" customHeight="1">
      <c r="A38" s="38"/>
      <c r="B38" s="101"/>
      <c r="C38" s="101"/>
      <c r="D38" s="101"/>
      <c r="E38" s="5"/>
      <c r="AZ38" s="39"/>
    </row>
    <row r="39" spans="1:52" ht="15.75" customHeight="1">
      <c r="A39" s="23" t="s">
        <v>28</v>
      </c>
      <c r="B39" s="87">
        <f>D39+C39</f>
        <v>7871</v>
      </c>
      <c r="C39" s="87">
        <v>4318</v>
      </c>
      <c r="D39" s="87">
        <f>SUM(E39:AY39)</f>
        <v>3553</v>
      </c>
      <c r="E39" s="18">
        <v>5</v>
      </c>
      <c r="F39" s="25">
        <v>0</v>
      </c>
      <c r="G39" s="25">
        <v>0</v>
      </c>
      <c r="H39" s="19">
        <v>1</v>
      </c>
      <c r="I39" s="25">
        <v>0</v>
      </c>
      <c r="J39" s="25">
        <v>0</v>
      </c>
      <c r="K39" s="19">
        <v>1</v>
      </c>
      <c r="L39" s="19">
        <v>12</v>
      </c>
      <c r="M39" s="25">
        <v>0</v>
      </c>
      <c r="N39" s="19">
        <v>9</v>
      </c>
      <c r="O39" s="19">
        <v>32</v>
      </c>
      <c r="P39" s="19">
        <v>30</v>
      </c>
      <c r="Q39" s="19">
        <v>795</v>
      </c>
      <c r="R39" s="19">
        <v>191</v>
      </c>
      <c r="S39" s="25">
        <v>0</v>
      </c>
      <c r="T39" s="19">
        <v>1</v>
      </c>
      <c r="U39" s="19">
        <v>1</v>
      </c>
      <c r="V39" s="25">
        <v>0</v>
      </c>
      <c r="W39" s="19">
        <v>2</v>
      </c>
      <c r="X39" s="19">
        <v>1</v>
      </c>
      <c r="Y39" s="19">
        <v>139</v>
      </c>
      <c r="Z39" s="19">
        <v>40</v>
      </c>
      <c r="AA39" s="19">
        <v>700</v>
      </c>
      <c r="AB39" s="19">
        <v>54</v>
      </c>
      <c r="AC39" s="19">
        <v>47</v>
      </c>
      <c r="AD39" s="19">
        <v>63</v>
      </c>
      <c r="AE39" s="19">
        <v>496</v>
      </c>
      <c r="AF39" s="19">
        <v>62</v>
      </c>
      <c r="AG39" s="19">
        <v>30</v>
      </c>
      <c r="AH39" s="19">
        <v>1</v>
      </c>
      <c r="AI39" s="19">
        <v>1</v>
      </c>
      <c r="AJ39" s="19">
        <v>1</v>
      </c>
      <c r="AK39" s="19">
        <v>10</v>
      </c>
      <c r="AL39" s="19">
        <v>25</v>
      </c>
      <c r="AM39" s="19">
        <v>116</v>
      </c>
      <c r="AN39" s="25">
        <v>0</v>
      </c>
      <c r="AO39" s="19">
        <v>4</v>
      </c>
      <c r="AP39" s="19">
        <v>2</v>
      </c>
      <c r="AQ39" s="19">
        <v>1</v>
      </c>
      <c r="AR39" s="19">
        <v>304</v>
      </c>
      <c r="AS39" s="19">
        <v>5</v>
      </c>
      <c r="AT39" s="19">
        <v>38</v>
      </c>
      <c r="AU39" s="19">
        <v>74</v>
      </c>
      <c r="AV39" s="19">
        <v>55</v>
      </c>
      <c r="AW39" s="19">
        <v>115</v>
      </c>
      <c r="AX39" s="19">
        <v>4</v>
      </c>
      <c r="AY39" s="19">
        <v>85</v>
      </c>
      <c r="AZ39" s="47" t="s">
        <v>28</v>
      </c>
    </row>
    <row r="40" spans="1:52" ht="15.75" customHeight="1">
      <c r="A40" s="38"/>
      <c r="B40" s="101"/>
      <c r="C40" s="101"/>
      <c r="D40" s="101"/>
      <c r="E40" s="5"/>
      <c r="AQ40" s="4" t="s">
        <v>241</v>
      </c>
      <c r="AZ40" s="39"/>
    </row>
    <row r="41" spans="1:52" ht="15.75" customHeight="1">
      <c r="A41" s="23" t="s">
        <v>29</v>
      </c>
      <c r="B41" s="87">
        <f>D41+C41</f>
        <v>7075</v>
      </c>
      <c r="C41" s="87">
        <v>4194</v>
      </c>
      <c r="D41" s="87">
        <f>SUM(E41:AY41)</f>
        <v>2881</v>
      </c>
      <c r="E41" s="18">
        <v>6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19">
        <v>10</v>
      </c>
      <c r="M41" s="19">
        <v>2</v>
      </c>
      <c r="N41" s="19">
        <v>12</v>
      </c>
      <c r="O41" s="19">
        <v>31</v>
      </c>
      <c r="P41" s="19">
        <v>41</v>
      </c>
      <c r="Q41" s="19">
        <v>579</v>
      </c>
      <c r="R41" s="19">
        <v>170</v>
      </c>
      <c r="S41" s="25">
        <v>0</v>
      </c>
      <c r="T41" s="25">
        <v>0</v>
      </c>
      <c r="U41" s="25">
        <v>0</v>
      </c>
      <c r="V41" s="19">
        <v>2</v>
      </c>
      <c r="W41" s="25">
        <v>0</v>
      </c>
      <c r="X41" s="19">
        <v>3</v>
      </c>
      <c r="Y41" s="19">
        <v>112</v>
      </c>
      <c r="Z41" s="19">
        <v>36</v>
      </c>
      <c r="AA41" s="19">
        <v>526</v>
      </c>
      <c r="AB41" s="19">
        <v>49</v>
      </c>
      <c r="AC41" s="19">
        <v>38</v>
      </c>
      <c r="AD41" s="19">
        <v>59</v>
      </c>
      <c r="AE41" s="19">
        <v>436</v>
      </c>
      <c r="AF41" s="19">
        <v>66</v>
      </c>
      <c r="AG41" s="19">
        <v>37</v>
      </c>
      <c r="AH41" s="20">
        <v>0</v>
      </c>
      <c r="AI41" s="19">
        <v>3</v>
      </c>
      <c r="AJ41" s="20">
        <v>0</v>
      </c>
      <c r="AK41" s="19">
        <v>4</v>
      </c>
      <c r="AL41" s="19">
        <v>41</v>
      </c>
      <c r="AM41" s="19">
        <v>73</v>
      </c>
      <c r="AN41" s="25">
        <v>0</v>
      </c>
      <c r="AO41" s="19">
        <v>1</v>
      </c>
      <c r="AP41" s="19">
        <v>1</v>
      </c>
      <c r="AQ41" s="25">
        <v>0</v>
      </c>
      <c r="AR41" s="19">
        <v>225</v>
      </c>
      <c r="AS41" s="19">
        <v>3</v>
      </c>
      <c r="AT41" s="19">
        <v>19</v>
      </c>
      <c r="AU41" s="19">
        <v>66</v>
      </c>
      <c r="AV41" s="19">
        <v>32</v>
      </c>
      <c r="AW41" s="19">
        <v>127</v>
      </c>
      <c r="AX41" s="19">
        <v>5</v>
      </c>
      <c r="AY41" s="19">
        <v>66</v>
      </c>
      <c r="AZ41" s="47" t="s">
        <v>29</v>
      </c>
    </row>
    <row r="42" spans="1:52" ht="15.75" customHeight="1">
      <c r="A42" s="38"/>
      <c r="B42" s="101"/>
      <c r="C42" s="101"/>
      <c r="D42" s="101"/>
      <c r="E42" s="5"/>
      <c r="AZ42" s="39"/>
    </row>
    <row r="43" spans="1:52" ht="15.75" customHeight="1">
      <c r="A43" s="23" t="s">
        <v>30</v>
      </c>
      <c r="B43" s="87">
        <f>D43+C43</f>
        <v>6646</v>
      </c>
      <c r="C43" s="87">
        <v>4033</v>
      </c>
      <c r="D43" s="87">
        <f>SUM(E43:AY43)</f>
        <v>2613</v>
      </c>
      <c r="E43" s="18">
        <v>2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19">
        <v>2</v>
      </c>
      <c r="M43" s="19">
        <v>1</v>
      </c>
      <c r="N43" s="19">
        <v>11</v>
      </c>
      <c r="O43" s="19">
        <v>22</v>
      </c>
      <c r="P43" s="19">
        <v>27</v>
      </c>
      <c r="Q43" s="19">
        <v>531</v>
      </c>
      <c r="R43" s="19">
        <v>149</v>
      </c>
      <c r="S43" s="25">
        <v>0</v>
      </c>
      <c r="T43" s="19">
        <v>1</v>
      </c>
      <c r="U43" s="19">
        <v>1</v>
      </c>
      <c r="V43" s="19">
        <v>1</v>
      </c>
      <c r="W43" s="19">
        <v>5</v>
      </c>
      <c r="X43" s="19">
        <v>9</v>
      </c>
      <c r="Y43" s="19">
        <v>83</v>
      </c>
      <c r="Z43" s="19">
        <v>29</v>
      </c>
      <c r="AA43" s="19">
        <v>513</v>
      </c>
      <c r="AB43" s="19">
        <v>41</v>
      </c>
      <c r="AC43" s="19">
        <v>38</v>
      </c>
      <c r="AD43" s="19">
        <v>54</v>
      </c>
      <c r="AE43" s="19">
        <v>381</v>
      </c>
      <c r="AF43" s="19">
        <v>41</v>
      </c>
      <c r="AG43" s="19">
        <v>39</v>
      </c>
      <c r="AH43" s="20">
        <v>0</v>
      </c>
      <c r="AI43" s="20">
        <v>0</v>
      </c>
      <c r="AJ43" s="20">
        <v>0</v>
      </c>
      <c r="AK43" s="19">
        <v>4</v>
      </c>
      <c r="AL43" s="19">
        <v>40</v>
      </c>
      <c r="AM43" s="19">
        <v>77</v>
      </c>
      <c r="AN43" s="25">
        <v>0</v>
      </c>
      <c r="AO43" s="19">
        <v>2</v>
      </c>
      <c r="AP43" s="25">
        <v>0</v>
      </c>
      <c r="AQ43" s="25">
        <v>0</v>
      </c>
      <c r="AR43" s="19">
        <v>232</v>
      </c>
      <c r="AS43" s="25">
        <v>0</v>
      </c>
      <c r="AT43" s="19">
        <v>16</v>
      </c>
      <c r="AU43" s="19">
        <v>54</v>
      </c>
      <c r="AV43" s="19">
        <v>24</v>
      </c>
      <c r="AW43" s="19">
        <v>136</v>
      </c>
      <c r="AX43" s="19">
        <v>2</v>
      </c>
      <c r="AY43" s="19">
        <v>45</v>
      </c>
      <c r="AZ43" s="47" t="s">
        <v>30</v>
      </c>
    </row>
    <row r="44" spans="1:52" ht="15.75" customHeight="1">
      <c r="A44" s="38"/>
      <c r="B44" s="101"/>
      <c r="C44" s="101"/>
      <c r="D44" s="101"/>
      <c r="E44" s="5"/>
      <c r="AZ44" s="39"/>
    </row>
    <row r="45" spans="1:52" ht="15.75" customHeight="1">
      <c r="A45" s="10" t="s">
        <v>31</v>
      </c>
      <c r="B45" s="87">
        <f>D45+C45</f>
        <v>6334</v>
      </c>
      <c r="C45" s="87">
        <v>3962</v>
      </c>
      <c r="D45" s="87">
        <f>SUM(E45:AY45)</f>
        <v>2372</v>
      </c>
      <c r="E45" s="18">
        <v>4</v>
      </c>
      <c r="F45" s="27">
        <v>0</v>
      </c>
      <c r="G45" s="27">
        <v>0</v>
      </c>
      <c r="H45" s="26">
        <v>2</v>
      </c>
      <c r="I45" s="27">
        <v>0</v>
      </c>
      <c r="J45" s="27">
        <v>0</v>
      </c>
      <c r="K45" s="27">
        <v>0</v>
      </c>
      <c r="L45" s="26">
        <v>1</v>
      </c>
      <c r="M45" s="26">
        <v>1</v>
      </c>
      <c r="N45" s="26">
        <v>2</v>
      </c>
      <c r="O45" s="26">
        <v>16</v>
      </c>
      <c r="P45" s="26">
        <v>24</v>
      </c>
      <c r="Q45" s="26">
        <v>465</v>
      </c>
      <c r="R45" s="26">
        <v>123</v>
      </c>
      <c r="S45" s="27">
        <v>0</v>
      </c>
      <c r="T45" s="26">
        <v>1</v>
      </c>
      <c r="U45" s="26">
        <v>1</v>
      </c>
      <c r="V45" s="28">
        <v>0</v>
      </c>
      <c r="W45" s="26">
        <v>7</v>
      </c>
      <c r="X45" s="26">
        <v>6</v>
      </c>
      <c r="Y45" s="26">
        <v>72</v>
      </c>
      <c r="Z45" s="26">
        <v>25</v>
      </c>
      <c r="AA45" s="26">
        <v>441</v>
      </c>
      <c r="AB45" s="26">
        <v>33</v>
      </c>
      <c r="AC45" s="26">
        <v>29</v>
      </c>
      <c r="AD45" s="26">
        <v>59</v>
      </c>
      <c r="AE45" s="26">
        <v>347</v>
      </c>
      <c r="AF45" s="26">
        <v>68</v>
      </c>
      <c r="AG45" s="26">
        <v>35</v>
      </c>
      <c r="AH45" s="26">
        <v>1</v>
      </c>
      <c r="AI45" s="26">
        <v>6</v>
      </c>
      <c r="AJ45" s="28">
        <v>0</v>
      </c>
      <c r="AK45" s="26">
        <v>5</v>
      </c>
      <c r="AL45" s="26">
        <v>28</v>
      </c>
      <c r="AM45" s="26">
        <v>50</v>
      </c>
      <c r="AN45" s="27">
        <v>0</v>
      </c>
      <c r="AO45" s="26">
        <v>16</v>
      </c>
      <c r="AP45" s="26">
        <v>2</v>
      </c>
      <c r="AQ45" s="27">
        <v>0</v>
      </c>
      <c r="AR45" s="26">
        <v>219</v>
      </c>
      <c r="AS45" s="26">
        <v>4</v>
      </c>
      <c r="AT45" s="26">
        <v>17</v>
      </c>
      <c r="AU45" s="26">
        <v>42</v>
      </c>
      <c r="AV45" s="26">
        <v>17</v>
      </c>
      <c r="AW45" s="26">
        <v>134</v>
      </c>
      <c r="AX45" s="26">
        <v>7</v>
      </c>
      <c r="AY45" s="26">
        <v>62</v>
      </c>
      <c r="AZ45" s="47" t="s">
        <v>31</v>
      </c>
    </row>
    <row r="46" spans="1:52" ht="39" customHeight="1">
      <c r="A46" s="38"/>
      <c r="B46" s="101"/>
      <c r="C46" s="101"/>
      <c r="D46" s="101"/>
      <c r="E46" s="5"/>
      <c r="AZ46" s="39"/>
    </row>
    <row r="47" spans="1:52" ht="15.75" customHeight="1">
      <c r="A47" s="29" t="s">
        <v>32</v>
      </c>
      <c r="B47" s="87">
        <f>D47+C47</f>
        <v>5961</v>
      </c>
      <c r="C47" s="101">
        <v>3601</v>
      </c>
      <c r="D47" s="87">
        <f>SUM(E47:AY47)</f>
        <v>2360</v>
      </c>
      <c r="E47" s="5">
        <v>3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2</v>
      </c>
      <c r="N47" s="17">
        <v>1</v>
      </c>
      <c r="O47" s="17">
        <v>33</v>
      </c>
      <c r="P47" s="17">
        <v>28</v>
      </c>
      <c r="Q47" s="17">
        <v>482</v>
      </c>
      <c r="R47" s="17">
        <v>125</v>
      </c>
      <c r="S47" s="17">
        <v>2</v>
      </c>
      <c r="T47" s="17">
        <v>0</v>
      </c>
      <c r="U47" s="17">
        <v>0</v>
      </c>
      <c r="V47" s="17">
        <v>0</v>
      </c>
      <c r="W47" s="17">
        <v>4</v>
      </c>
      <c r="X47" s="17">
        <v>5</v>
      </c>
      <c r="Y47" s="17">
        <v>61</v>
      </c>
      <c r="Z47" s="17">
        <v>24</v>
      </c>
      <c r="AA47" s="17">
        <v>383</v>
      </c>
      <c r="AB47" s="17">
        <v>15</v>
      </c>
      <c r="AC47" s="17">
        <v>39</v>
      </c>
      <c r="AD47" s="17">
        <v>49</v>
      </c>
      <c r="AE47" s="17">
        <v>364</v>
      </c>
      <c r="AF47" s="17">
        <v>56</v>
      </c>
      <c r="AG47" s="17">
        <v>30</v>
      </c>
      <c r="AH47" s="17">
        <v>4</v>
      </c>
      <c r="AI47" s="17">
        <v>3</v>
      </c>
      <c r="AJ47" s="17">
        <v>0</v>
      </c>
      <c r="AK47" s="17">
        <v>4</v>
      </c>
      <c r="AL47" s="17">
        <v>22</v>
      </c>
      <c r="AM47" s="17">
        <v>54</v>
      </c>
      <c r="AN47" s="17">
        <v>0</v>
      </c>
      <c r="AO47" s="17">
        <v>4</v>
      </c>
      <c r="AP47" s="17">
        <v>2</v>
      </c>
      <c r="AQ47" s="17">
        <v>3</v>
      </c>
      <c r="AR47" s="17">
        <v>223</v>
      </c>
      <c r="AS47" s="17">
        <v>6</v>
      </c>
      <c r="AT47" s="17">
        <v>21</v>
      </c>
      <c r="AU47" s="17">
        <v>64</v>
      </c>
      <c r="AV47" s="17">
        <v>38</v>
      </c>
      <c r="AW47" s="17">
        <v>138</v>
      </c>
      <c r="AX47" s="17">
        <v>2</v>
      </c>
      <c r="AY47" s="17">
        <v>65</v>
      </c>
      <c r="AZ47" s="50" t="s">
        <v>32</v>
      </c>
    </row>
    <row r="48" spans="1:52" ht="15.75" customHeight="1">
      <c r="A48" s="38"/>
      <c r="B48" s="101"/>
      <c r="C48" s="101"/>
      <c r="D48" s="101"/>
      <c r="E48" s="5"/>
      <c r="AZ48" s="39"/>
    </row>
    <row r="49" spans="1:52" ht="15.75" customHeight="1">
      <c r="A49" s="29" t="s">
        <v>33</v>
      </c>
      <c r="B49" s="87">
        <f>D49+C49</f>
        <v>5751</v>
      </c>
      <c r="C49" s="101">
        <v>3220</v>
      </c>
      <c r="D49" s="87">
        <f>SUM(E49:AY49)</f>
        <v>2531</v>
      </c>
      <c r="E49" s="5">
        <v>2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4</v>
      </c>
      <c r="M49" s="17">
        <v>1</v>
      </c>
      <c r="N49" s="17">
        <v>5</v>
      </c>
      <c r="O49" s="17">
        <v>28</v>
      </c>
      <c r="P49" s="17">
        <v>14</v>
      </c>
      <c r="Q49" s="17">
        <v>510</v>
      </c>
      <c r="R49" s="17">
        <v>117</v>
      </c>
      <c r="S49" s="17">
        <v>0</v>
      </c>
      <c r="T49" s="17">
        <v>0</v>
      </c>
      <c r="U49" s="17">
        <v>0</v>
      </c>
      <c r="V49" s="17">
        <v>0</v>
      </c>
      <c r="W49" s="17">
        <v>2</v>
      </c>
      <c r="X49" s="17">
        <v>12</v>
      </c>
      <c r="Y49" s="17">
        <v>77</v>
      </c>
      <c r="Z49" s="17">
        <v>26</v>
      </c>
      <c r="AA49" s="17">
        <v>498</v>
      </c>
      <c r="AB49" s="17">
        <v>40</v>
      </c>
      <c r="AC49" s="17">
        <v>45</v>
      </c>
      <c r="AD49" s="17">
        <v>48</v>
      </c>
      <c r="AE49" s="17">
        <v>402</v>
      </c>
      <c r="AF49" s="17">
        <v>54</v>
      </c>
      <c r="AG49" s="17">
        <v>24</v>
      </c>
      <c r="AH49" s="17">
        <v>1</v>
      </c>
      <c r="AI49" s="17">
        <v>1</v>
      </c>
      <c r="AJ49" s="17">
        <v>0</v>
      </c>
      <c r="AK49" s="17">
        <v>7</v>
      </c>
      <c r="AL49" s="17">
        <v>36</v>
      </c>
      <c r="AM49" s="17">
        <v>63</v>
      </c>
      <c r="AN49" s="17">
        <v>1</v>
      </c>
      <c r="AO49" s="17">
        <v>5</v>
      </c>
      <c r="AP49" s="17">
        <v>2</v>
      </c>
      <c r="AQ49" s="17">
        <v>0</v>
      </c>
      <c r="AR49" s="17">
        <v>218</v>
      </c>
      <c r="AS49" s="17">
        <v>5</v>
      </c>
      <c r="AT49" s="17">
        <v>15</v>
      </c>
      <c r="AU49" s="17">
        <v>65</v>
      </c>
      <c r="AV49" s="17">
        <v>15</v>
      </c>
      <c r="AW49" s="17">
        <v>127</v>
      </c>
      <c r="AX49" s="17">
        <v>3</v>
      </c>
      <c r="AY49" s="17">
        <v>58</v>
      </c>
      <c r="AZ49" s="50" t="s">
        <v>33</v>
      </c>
    </row>
    <row r="50" spans="1:52" ht="15.75" customHeight="1">
      <c r="A50" s="29"/>
      <c r="B50" s="87"/>
      <c r="C50" s="101"/>
      <c r="D50" s="87"/>
      <c r="E50" s="5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50"/>
    </row>
    <row r="51" spans="1:52" ht="15.75" customHeight="1">
      <c r="A51" s="29" t="s">
        <v>34</v>
      </c>
      <c r="B51" s="87">
        <f>D51+C51</f>
        <v>4778</v>
      </c>
      <c r="C51" s="101">
        <v>2595</v>
      </c>
      <c r="D51" s="87">
        <f>SUM(E51:AY51)</f>
        <v>2183</v>
      </c>
      <c r="E51" s="5">
        <v>2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6</v>
      </c>
      <c r="O51" s="17">
        <v>29</v>
      </c>
      <c r="P51" s="17">
        <v>24</v>
      </c>
      <c r="Q51" s="17">
        <v>451</v>
      </c>
      <c r="R51" s="17">
        <v>94</v>
      </c>
      <c r="S51" s="17">
        <v>0</v>
      </c>
      <c r="T51" s="17">
        <v>0</v>
      </c>
      <c r="U51" s="17">
        <v>1</v>
      </c>
      <c r="V51" s="17">
        <v>2</v>
      </c>
      <c r="W51" s="17">
        <v>2</v>
      </c>
      <c r="X51" s="17">
        <v>5</v>
      </c>
      <c r="Y51" s="17">
        <v>67</v>
      </c>
      <c r="Z51" s="17">
        <v>23</v>
      </c>
      <c r="AA51" s="17">
        <v>473</v>
      </c>
      <c r="AB51" s="17">
        <v>22</v>
      </c>
      <c r="AC51" s="17">
        <v>28</v>
      </c>
      <c r="AD51" s="17">
        <v>49</v>
      </c>
      <c r="AE51" s="17">
        <v>325</v>
      </c>
      <c r="AF51" s="17">
        <v>52</v>
      </c>
      <c r="AG51" s="17">
        <v>20</v>
      </c>
      <c r="AH51" s="17">
        <v>0</v>
      </c>
      <c r="AI51" s="17">
        <v>2</v>
      </c>
      <c r="AJ51" s="17">
        <v>4</v>
      </c>
      <c r="AK51" s="17">
        <v>4</v>
      </c>
      <c r="AL51" s="17">
        <v>21</v>
      </c>
      <c r="AM51" s="17">
        <v>55</v>
      </c>
      <c r="AN51" s="17">
        <v>0</v>
      </c>
      <c r="AO51" s="17">
        <v>6</v>
      </c>
      <c r="AP51" s="17">
        <v>4</v>
      </c>
      <c r="AQ51" s="17">
        <v>1</v>
      </c>
      <c r="AR51" s="17">
        <v>181</v>
      </c>
      <c r="AS51" s="17">
        <v>5</v>
      </c>
      <c r="AT51" s="17">
        <v>11</v>
      </c>
      <c r="AU51" s="17">
        <v>38</v>
      </c>
      <c r="AV51" s="17">
        <v>34</v>
      </c>
      <c r="AW51" s="17">
        <v>104</v>
      </c>
      <c r="AX51" s="17">
        <v>1</v>
      </c>
      <c r="AY51" s="17">
        <v>37</v>
      </c>
      <c r="AZ51" s="50" t="s">
        <v>34</v>
      </c>
    </row>
    <row r="52" spans="1:52" ht="15.75" customHeight="1">
      <c r="A52" s="38"/>
      <c r="B52" s="101"/>
      <c r="C52" s="101"/>
      <c r="D52" s="101"/>
      <c r="E52" s="5"/>
      <c r="AZ52" s="39"/>
    </row>
    <row r="53" spans="1:52" ht="15.75" customHeight="1">
      <c r="A53" s="29" t="s">
        <v>35</v>
      </c>
      <c r="B53" s="87">
        <f>D53+C53</f>
        <v>4686</v>
      </c>
      <c r="C53" s="101">
        <v>2873</v>
      </c>
      <c r="D53" s="87">
        <f>SUM(E53:AY53)</f>
        <v>1813</v>
      </c>
      <c r="E53" s="5">
        <v>1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2</v>
      </c>
      <c r="M53" s="17">
        <v>0</v>
      </c>
      <c r="N53" s="17">
        <v>0</v>
      </c>
      <c r="O53" s="17">
        <v>20</v>
      </c>
      <c r="P53" s="17">
        <v>17</v>
      </c>
      <c r="Q53" s="17">
        <v>328</v>
      </c>
      <c r="R53" s="17">
        <v>60</v>
      </c>
      <c r="S53" s="17">
        <v>0</v>
      </c>
      <c r="T53" s="17">
        <v>0</v>
      </c>
      <c r="U53" s="17">
        <v>1</v>
      </c>
      <c r="V53" s="17">
        <v>2</v>
      </c>
      <c r="W53" s="17">
        <v>1</v>
      </c>
      <c r="X53" s="17">
        <v>7</v>
      </c>
      <c r="Y53" s="17">
        <v>43</v>
      </c>
      <c r="Z53" s="17">
        <v>22</v>
      </c>
      <c r="AA53" s="17">
        <v>343</v>
      </c>
      <c r="AB53" s="17">
        <v>11</v>
      </c>
      <c r="AC53" s="17">
        <v>24</v>
      </c>
      <c r="AD53" s="17">
        <v>52</v>
      </c>
      <c r="AE53" s="17">
        <v>282</v>
      </c>
      <c r="AF53" s="17">
        <v>53</v>
      </c>
      <c r="AG53" s="17">
        <v>21</v>
      </c>
      <c r="AH53" s="17">
        <v>12</v>
      </c>
      <c r="AI53" s="17">
        <v>2</v>
      </c>
      <c r="AJ53" s="17">
        <v>2</v>
      </c>
      <c r="AK53" s="17">
        <v>3</v>
      </c>
      <c r="AL53" s="17">
        <v>16</v>
      </c>
      <c r="AM53" s="17">
        <v>79</v>
      </c>
      <c r="AN53" s="17">
        <v>0</v>
      </c>
      <c r="AO53" s="17">
        <v>5</v>
      </c>
      <c r="AP53" s="17">
        <v>15</v>
      </c>
      <c r="AQ53" s="17">
        <v>4</v>
      </c>
      <c r="AR53" s="17">
        <v>175</v>
      </c>
      <c r="AS53" s="17">
        <v>2</v>
      </c>
      <c r="AT53" s="17">
        <v>13</v>
      </c>
      <c r="AU53" s="17">
        <v>32</v>
      </c>
      <c r="AV53" s="17">
        <v>45</v>
      </c>
      <c r="AW53" s="17">
        <v>109</v>
      </c>
      <c r="AX53" s="17">
        <v>2</v>
      </c>
      <c r="AY53" s="17">
        <v>7</v>
      </c>
      <c r="AZ53" s="50" t="s">
        <v>35</v>
      </c>
    </row>
    <row r="54" spans="1:52" ht="15.75" customHeight="1">
      <c r="A54" s="38"/>
      <c r="B54" s="101"/>
      <c r="C54" s="101"/>
      <c r="D54" s="101"/>
      <c r="E54" s="5"/>
      <c r="AZ54" s="39"/>
    </row>
    <row r="55" spans="1:52" ht="15.75" customHeight="1">
      <c r="A55" s="29" t="s">
        <v>36</v>
      </c>
      <c r="B55" s="87">
        <f>D55+C55</f>
        <v>4738</v>
      </c>
      <c r="C55" s="101">
        <v>2933</v>
      </c>
      <c r="D55" s="87">
        <f>SUM(E55:AY55)</f>
        <v>1805</v>
      </c>
      <c r="E55" s="5">
        <v>2</v>
      </c>
      <c r="F55" s="17">
        <v>0</v>
      </c>
      <c r="G55" s="17">
        <v>0</v>
      </c>
      <c r="H55" s="17">
        <v>1</v>
      </c>
      <c r="I55" s="17">
        <v>0</v>
      </c>
      <c r="J55" s="17">
        <v>0</v>
      </c>
      <c r="K55" s="17">
        <v>0</v>
      </c>
      <c r="L55" s="17">
        <v>1</v>
      </c>
      <c r="M55" s="17">
        <v>0</v>
      </c>
      <c r="N55" s="17">
        <v>1</v>
      </c>
      <c r="O55" s="17">
        <v>15</v>
      </c>
      <c r="P55" s="17">
        <v>22</v>
      </c>
      <c r="Q55" s="17">
        <v>307</v>
      </c>
      <c r="R55" s="17">
        <v>76</v>
      </c>
      <c r="S55" s="17">
        <v>1</v>
      </c>
      <c r="T55" s="17">
        <v>0</v>
      </c>
      <c r="U55" s="17">
        <v>3</v>
      </c>
      <c r="V55" s="17">
        <v>0</v>
      </c>
      <c r="W55" s="17">
        <v>0</v>
      </c>
      <c r="X55" s="17">
        <v>6</v>
      </c>
      <c r="Y55" s="17">
        <v>36</v>
      </c>
      <c r="Z55" s="17">
        <v>21</v>
      </c>
      <c r="AA55" s="17">
        <v>365</v>
      </c>
      <c r="AB55" s="17">
        <v>3</v>
      </c>
      <c r="AC55" s="17">
        <v>13</v>
      </c>
      <c r="AD55" s="17">
        <v>51</v>
      </c>
      <c r="AE55" s="17">
        <v>260</v>
      </c>
      <c r="AF55" s="17">
        <v>48</v>
      </c>
      <c r="AG55" s="17">
        <v>20</v>
      </c>
      <c r="AH55" s="17">
        <v>16</v>
      </c>
      <c r="AI55" s="17">
        <v>3</v>
      </c>
      <c r="AJ55" s="17">
        <v>0</v>
      </c>
      <c r="AK55" s="17">
        <v>2</v>
      </c>
      <c r="AL55" s="17">
        <v>30</v>
      </c>
      <c r="AM55" s="17">
        <v>77</v>
      </c>
      <c r="AN55" s="17">
        <v>1</v>
      </c>
      <c r="AO55" s="17">
        <v>6</v>
      </c>
      <c r="AP55" s="17">
        <v>6</v>
      </c>
      <c r="AQ55" s="17">
        <v>0</v>
      </c>
      <c r="AR55" s="17">
        <v>178</v>
      </c>
      <c r="AS55" s="17">
        <v>1</v>
      </c>
      <c r="AT55" s="17">
        <v>30</v>
      </c>
      <c r="AU55" s="17">
        <v>31</v>
      </c>
      <c r="AV55" s="17">
        <v>33</v>
      </c>
      <c r="AW55" s="17">
        <v>122</v>
      </c>
      <c r="AX55" s="17">
        <v>4</v>
      </c>
      <c r="AY55" s="17">
        <v>13</v>
      </c>
      <c r="AZ55" s="50" t="s">
        <v>36</v>
      </c>
    </row>
    <row r="56" spans="1:52" ht="39" customHeight="1">
      <c r="A56" s="38"/>
      <c r="B56" s="101"/>
      <c r="C56" s="101"/>
      <c r="D56" s="101"/>
      <c r="E56" s="5"/>
      <c r="AZ56" s="39"/>
    </row>
    <row r="57" spans="1:52" ht="15.75" customHeight="1">
      <c r="A57" s="51" t="s">
        <v>355</v>
      </c>
      <c r="B57" s="102">
        <f>D57+C57</f>
        <v>4497</v>
      </c>
      <c r="C57" s="103">
        <v>2764</v>
      </c>
      <c r="D57" s="95">
        <f>SUM(E57:AY57)</f>
        <v>1733</v>
      </c>
      <c r="E57" s="9">
        <v>6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5</v>
      </c>
      <c r="M57" s="2">
        <v>0</v>
      </c>
      <c r="N57" s="2">
        <v>0</v>
      </c>
      <c r="O57" s="2">
        <v>15</v>
      </c>
      <c r="P57" s="2">
        <v>30</v>
      </c>
      <c r="Q57" s="2">
        <v>351</v>
      </c>
      <c r="R57" s="2">
        <v>89</v>
      </c>
      <c r="S57" s="2">
        <v>0</v>
      </c>
      <c r="T57" s="2">
        <v>0</v>
      </c>
      <c r="U57" s="2">
        <v>2</v>
      </c>
      <c r="V57" s="2">
        <v>0</v>
      </c>
      <c r="W57" s="2">
        <v>0</v>
      </c>
      <c r="X57" s="2">
        <v>0</v>
      </c>
      <c r="Y57" s="2">
        <v>24</v>
      </c>
      <c r="Z57" s="2">
        <v>16</v>
      </c>
      <c r="AA57" s="2">
        <v>307</v>
      </c>
      <c r="AB57" s="2">
        <v>15</v>
      </c>
      <c r="AC57" s="2">
        <v>15</v>
      </c>
      <c r="AD57" s="2">
        <v>54</v>
      </c>
      <c r="AE57" s="2">
        <v>237</v>
      </c>
      <c r="AF57" s="2">
        <v>46</v>
      </c>
      <c r="AG57" s="2">
        <v>21</v>
      </c>
      <c r="AH57" s="2">
        <v>5</v>
      </c>
      <c r="AI57" s="2">
        <v>0</v>
      </c>
      <c r="AJ57" s="2">
        <v>0</v>
      </c>
      <c r="AK57" s="2">
        <v>2</v>
      </c>
      <c r="AL57" s="2">
        <v>24</v>
      </c>
      <c r="AM57" s="2">
        <v>95</v>
      </c>
      <c r="AN57" s="2">
        <v>0</v>
      </c>
      <c r="AO57" s="2">
        <v>9</v>
      </c>
      <c r="AP57" s="2">
        <v>4</v>
      </c>
      <c r="AQ57" s="2">
        <v>0</v>
      </c>
      <c r="AR57" s="2">
        <v>163</v>
      </c>
      <c r="AS57" s="2">
        <v>1</v>
      </c>
      <c r="AT57" s="2">
        <v>19</v>
      </c>
      <c r="AU57" s="2">
        <v>27</v>
      </c>
      <c r="AV57" s="2">
        <v>35</v>
      </c>
      <c r="AW57" s="2">
        <v>109</v>
      </c>
      <c r="AX57" s="2">
        <v>4</v>
      </c>
      <c r="AY57" s="2">
        <v>3</v>
      </c>
      <c r="AZ57" s="53" t="s">
        <v>355</v>
      </c>
    </row>
  </sheetData>
  <mergeCells count="1">
    <mergeCell ref="AT1:AZ1"/>
  </mergeCells>
  <printOptions/>
  <pageMargins left="0.8" right="0.82" top="0.984251968503937" bottom="0.984251968503937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Y92"/>
  <sheetViews>
    <sheetView showGridLines="0" zoomScaleSheetLayoutView="100" workbookViewId="0" topLeftCell="A1">
      <selection activeCell="A75" sqref="A75"/>
    </sheetView>
  </sheetViews>
  <sheetFormatPr defaultColWidth="8.66015625" defaultRowHeight="18"/>
  <cols>
    <col min="1" max="1" width="7.66015625" style="4" customWidth="1"/>
    <col min="2" max="2" width="5.66015625" style="4" customWidth="1"/>
    <col min="3" max="3" width="5.16015625" style="4" customWidth="1"/>
    <col min="4" max="4" width="4.16015625" style="43" customWidth="1"/>
    <col min="5" max="5" width="3.41015625" style="4" customWidth="1"/>
    <col min="6" max="7" width="2.83203125" style="4" customWidth="1"/>
    <col min="8" max="8" width="3.41015625" style="4" customWidth="1"/>
    <col min="9" max="9" width="3.08203125" style="4" customWidth="1"/>
    <col min="10" max="10" width="2.91015625" style="4" customWidth="1"/>
    <col min="11" max="14" width="3.41015625" style="4" customWidth="1"/>
    <col min="15" max="15" width="4.16015625" style="4" customWidth="1"/>
    <col min="16" max="16" width="3.58203125" style="4" customWidth="1"/>
    <col min="17" max="17" width="4.66015625" style="4" customWidth="1"/>
    <col min="18" max="18" width="4.16015625" style="4" customWidth="1"/>
    <col min="19" max="30" width="3.41015625" style="4" customWidth="1"/>
    <col min="31" max="31" width="4.08203125" style="4" customWidth="1"/>
    <col min="32" max="37" width="3.16015625" style="4" customWidth="1"/>
    <col min="38" max="39" width="4" style="4" customWidth="1"/>
    <col min="40" max="43" width="3.16015625" style="4" customWidth="1"/>
    <col min="44" max="44" width="4.16015625" style="4" customWidth="1"/>
    <col min="45" max="45" width="3.5" style="4" customWidth="1"/>
    <col min="46" max="50" width="4" style="4" customWidth="1"/>
    <col min="51" max="51" width="6.83203125" style="4" customWidth="1"/>
    <col min="52" max="16384" width="8.83203125" style="4" customWidth="1"/>
  </cols>
  <sheetData>
    <row r="1" ht="19.5" customHeight="1">
      <c r="A1" s="25" t="s">
        <v>251</v>
      </c>
    </row>
    <row r="2" spans="1:51" ht="19.5" customHeight="1">
      <c r="A2" s="1" t="s">
        <v>243</v>
      </c>
      <c r="B2" s="2"/>
      <c r="C2" s="2"/>
      <c r="D2" s="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9.5" customHeight="1">
      <c r="A3" s="134" t="s">
        <v>244</v>
      </c>
      <c r="B3" s="186" t="s">
        <v>2</v>
      </c>
      <c r="C3" s="75" t="s">
        <v>169</v>
      </c>
      <c r="D3" s="135" t="s">
        <v>245</v>
      </c>
      <c r="E3" s="75" t="s">
        <v>166</v>
      </c>
      <c r="F3" s="75" t="s">
        <v>167</v>
      </c>
      <c r="G3" s="75" t="s">
        <v>168</v>
      </c>
      <c r="H3" s="75" t="s">
        <v>169</v>
      </c>
      <c r="I3" s="75" t="s">
        <v>170</v>
      </c>
      <c r="J3" s="75" t="s">
        <v>171</v>
      </c>
      <c r="K3" s="75" t="s">
        <v>172</v>
      </c>
      <c r="L3" s="75" t="s">
        <v>173</v>
      </c>
      <c r="M3" s="75" t="s">
        <v>174</v>
      </c>
      <c r="N3" s="75" t="s">
        <v>175</v>
      </c>
      <c r="O3" s="75" t="s">
        <v>176</v>
      </c>
      <c r="P3" s="75" t="s">
        <v>177</v>
      </c>
      <c r="Q3" s="75" t="s">
        <v>178</v>
      </c>
      <c r="R3" s="75" t="s">
        <v>179</v>
      </c>
      <c r="S3" s="75" t="s">
        <v>180</v>
      </c>
      <c r="T3" s="75" t="s">
        <v>181</v>
      </c>
      <c r="U3" s="75" t="s">
        <v>182</v>
      </c>
      <c r="V3" s="75" t="s">
        <v>172</v>
      </c>
      <c r="W3" s="75" t="s">
        <v>171</v>
      </c>
      <c r="X3" s="75" t="s">
        <v>183</v>
      </c>
      <c r="Y3" s="127" t="s">
        <v>184</v>
      </c>
      <c r="Z3" s="75" t="s">
        <v>185</v>
      </c>
      <c r="AA3" s="75" t="s">
        <v>186</v>
      </c>
      <c r="AB3" s="75" t="s">
        <v>187</v>
      </c>
      <c r="AC3" s="75" t="s">
        <v>188</v>
      </c>
      <c r="AD3" s="75" t="s">
        <v>189</v>
      </c>
      <c r="AE3" s="75" t="s">
        <v>190</v>
      </c>
      <c r="AF3" s="75" t="s">
        <v>191</v>
      </c>
      <c r="AG3" s="75" t="s">
        <v>192</v>
      </c>
      <c r="AH3" s="75" t="s">
        <v>193</v>
      </c>
      <c r="AI3" s="75" t="s">
        <v>194</v>
      </c>
      <c r="AJ3" s="75" t="s">
        <v>195</v>
      </c>
      <c r="AK3" s="75" t="s">
        <v>196</v>
      </c>
      <c r="AL3" s="75" t="s">
        <v>197</v>
      </c>
      <c r="AM3" s="75" t="s">
        <v>171</v>
      </c>
      <c r="AN3" s="75" t="s">
        <v>198</v>
      </c>
      <c r="AO3" s="75" t="s">
        <v>199</v>
      </c>
      <c r="AP3" s="75" t="s">
        <v>186</v>
      </c>
      <c r="AQ3" s="75" t="s">
        <v>200</v>
      </c>
      <c r="AR3" s="75" t="s">
        <v>172</v>
      </c>
      <c r="AS3" s="75" t="s">
        <v>201</v>
      </c>
      <c r="AT3" s="75" t="s">
        <v>183</v>
      </c>
      <c r="AU3" s="75" t="s">
        <v>202</v>
      </c>
      <c r="AV3" s="75" t="s">
        <v>190</v>
      </c>
      <c r="AW3" s="75" t="s">
        <v>203</v>
      </c>
      <c r="AX3" s="75" t="s">
        <v>204</v>
      </c>
      <c r="AY3" s="136" t="s">
        <v>244</v>
      </c>
    </row>
    <row r="4" spans="1:51" ht="19.5" customHeight="1">
      <c r="A4" s="134" t="s">
        <v>246</v>
      </c>
      <c r="B4" s="187"/>
      <c r="C4" s="116"/>
      <c r="D4" s="135" t="s">
        <v>247</v>
      </c>
      <c r="E4" s="75" t="s">
        <v>208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75" t="s">
        <v>192</v>
      </c>
      <c r="S4" s="116"/>
      <c r="T4" s="116"/>
      <c r="U4" s="116"/>
      <c r="V4" s="116"/>
      <c r="W4" s="116"/>
      <c r="X4" s="116"/>
      <c r="Y4" s="137"/>
      <c r="Z4" s="116"/>
      <c r="AA4" s="116"/>
      <c r="AB4" s="116"/>
      <c r="AC4" s="116"/>
      <c r="AD4" s="116"/>
      <c r="AE4" s="116"/>
      <c r="AF4" s="116"/>
      <c r="AG4" s="116"/>
      <c r="AH4" s="75" t="s">
        <v>209</v>
      </c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75" t="s">
        <v>210</v>
      </c>
      <c r="AX4" s="116"/>
      <c r="AY4" s="136" t="s">
        <v>246</v>
      </c>
    </row>
    <row r="5" spans="1:51" ht="19.5" customHeight="1">
      <c r="A5" s="138" t="s">
        <v>248</v>
      </c>
      <c r="B5" s="188"/>
      <c r="C5" s="111" t="s">
        <v>238</v>
      </c>
      <c r="D5" s="139" t="s">
        <v>249</v>
      </c>
      <c r="E5" s="111" t="s">
        <v>211</v>
      </c>
      <c r="F5" s="111" t="s">
        <v>212</v>
      </c>
      <c r="G5" s="111" t="s">
        <v>213</v>
      </c>
      <c r="H5" s="111" t="s">
        <v>214</v>
      </c>
      <c r="I5" s="111" t="s">
        <v>215</v>
      </c>
      <c r="J5" s="111" t="s">
        <v>216</v>
      </c>
      <c r="K5" s="111" t="s">
        <v>195</v>
      </c>
      <c r="L5" s="111" t="s">
        <v>214</v>
      </c>
      <c r="M5" s="111" t="s">
        <v>217</v>
      </c>
      <c r="N5" s="111" t="s">
        <v>218</v>
      </c>
      <c r="O5" s="111" t="s">
        <v>219</v>
      </c>
      <c r="P5" s="111" t="s">
        <v>220</v>
      </c>
      <c r="Q5" s="111" t="s">
        <v>189</v>
      </c>
      <c r="R5" s="111" t="s">
        <v>221</v>
      </c>
      <c r="S5" s="111" t="s">
        <v>222</v>
      </c>
      <c r="T5" s="111" t="s">
        <v>171</v>
      </c>
      <c r="U5" s="111" t="s">
        <v>221</v>
      </c>
      <c r="V5" s="111" t="s">
        <v>223</v>
      </c>
      <c r="W5" s="111" t="s">
        <v>224</v>
      </c>
      <c r="X5" s="111" t="s">
        <v>225</v>
      </c>
      <c r="Y5" s="110" t="s">
        <v>226</v>
      </c>
      <c r="Z5" s="111" t="s">
        <v>196</v>
      </c>
      <c r="AA5" s="111" t="s">
        <v>227</v>
      </c>
      <c r="AB5" s="111" t="s">
        <v>228</v>
      </c>
      <c r="AC5" s="111" t="s">
        <v>229</v>
      </c>
      <c r="AD5" s="111" t="s">
        <v>230</v>
      </c>
      <c r="AE5" s="111" t="s">
        <v>231</v>
      </c>
      <c r="AF5" s="111" t="s">
        <v>232</v>
      </c>
      <c r="AG5" s="111" t="s">
        <v>233</v>
      </c>
      <c r="AH5" s="111" t="s">
        <v>171</v>
      </c>
      <c r="AI5" s="111" t="s">
        <v>234</v>
      </c>
      <c r="AJ5" s="111" t="s">
        <v>235</v>
      </c>
      <c r="AK5" s="111" t="s">
        <v>171</v>
      </c>
      <c r="AL5" s="111" t="s">
        <v>195</v>
      </c>
      <c r="AM5" s="111" t="s">
        <v>236</v>
      </c>
      <c r="AN5" s="111" t="s">
        <v>195</v>
      </c>
      <c r="AO5" s="111" t="s">
        <v>221</v>
      </c>
      <c r="AP5" s="111" t="s">
        <v>237</v>
      </c>
      <c r="AQ5" s="111" t="s">
        <v>227</v>
      </c>
      <c r="AR5" s="111" t="s">
        <v>196</v>
      </c>
      <c r="AS5" s="111" t="s">
        <v>229</v>
      </c>
      <c r="AT5" s="111" t="s">
        <v>238</v>
      </c>
      <c r="AU5" s="111" t="s">
        <v>3</v>
      </c>
      <c r="AV5" s="111" t="s">
        <v>4</v>
      </c>
      <c r="AW5" s="111" t="s">
        <v>195</v>
      </c>
      <c r="AX5" s="111" t="s">
        <v>239</v>
      </c>
      <c r="AY5" s="140" t="s">
        <v>248</v>
      </c>
    </row>
    <row r="6" spans="1:51" ht="15.75" customHeight="1">
      <c r="A6" s="64" t="s">
        <v>252</v>
      </c>
      <c r="B6" s="87">
        <f>C6+SUM(E6:AX6)</f>
        <v>3377</v>
      </c>
      <c r="C6" s="87">
        <v>502</v>
      </c>
      <c r="D6" s="104">
        <f>C6/B6*100</f>
        <v>14.865265028131477</v>
      </c>
      <c r="E6" s="18">
        <v>7</v>
      </c>
      <c r="F6" s="19">
        <v>1</v>
      </c>
      <c r="G6" s="65">
        <v>0</v>
      </c>
      <c r="H6" s="19">
        <v>5</v>
      </c>
      <c r="I6" s="19">
        <v>1</v>
      </c>
      <c r="J6" s="65">
        <v>0</v>
      </c>
      <c r="K6" s="19">
        <v>20</v>
      </c>
      <c r="L6" s="19">
        <v>27</v>
      </c>
      <c r="M6" s="19">
        <v>5</v>
      </c>
      <c r="N6" s="19">
        <v>5</v>
      </c>
      <c r="O6" s="19">
        <v>49</v>
      </c>
      <c r="P6" s="19">
        <v>43</v>
      </c>
      <c r="Q6" s="19">
        <v>714</v>
      </c>
      <c r="R6" s="19">
        <v>108</v>
      </c>
      <c r="S6" s="19">
        <v>3</v>
      </c>
      <c r="T6" s="19">
        <v>3</v>
      </c>
      <c r="U6" s="19">
        <v>3</v>
      </c>
      <c r="V6" s="65">
        <v>0</v>
      </c>
      <c r="W6" s="19">
        <v>4</v>
      </c>
      <c r="X6" s="19">
        <v>2</v>
      </c>
      <c r="Y6" s="19">
        <v>2</v>
      </c>
      <c r="Z6" s="19">
        <v>13</v>
      </c>
      <c r="AA6" s="19">
        <v>71</v>
      </c>
      <c r="AB6" s="19">
        <v>1</v>
      </c>
      <c r="AC6" s="65">
        <v>0</v>
      </c>
      <c r="AD6" s="19">
        <v>72</v>
      </c>
      <c r="AE6" s="19">
        <v>84</v>
      </c>
      <c r="AF6" s="19">
        <v>24</v>
      </c>
      <c r="AG6" s="19">
        <v>11</v>
      </c>
      <c r="AH6" s="19">
        <v>2</v>
      </c>
      <c r="AI6" s="19">
        <v>3</v>
      </c>
      <c r="AJ6" s="19">
        <v>6</v>
      </c>
      <c r="AK6" s="19">
        <v>23</v>
      </c>
      <c r="AL6" s="19">
        <v>55</v>
      </c>
      <c r="AM6" s="19">
        <v>35</v>
      </c>
      <c r="AN6" s="19">
        <v>6</v>
      </c>
      <c r="AO6" s="19">
        <v>2</v>
      </c>
      <c r="AP6" s="19">
        <v>11</v>
      </c>
      <c r="AQ6" s="19">
        <v>23</v>
      </c>
      <c r="AR6" s="19">
        <v>655</v>
      </c>
      <c r="AS6" s="19">
        <v>41</v>
      </c>
      <c r="AT6" s="19">
        <v>45</v>
      </c>
      <c r="AU6" s="19">
        <v>258</v>
      </c>
      <c r="AV6" s="19">
        <v>86</v>
      </c>
      <c r="AW6" s="19">
        <v>260</v>
      </c>
      <c r="AX6" s="19">
        <v>86</v>
      </c>
      <c r="AY6" s="66" t="s">
        <v>416</v>
      </c>
    </row>
    <row r="7" spans="1:51" ht="15.75" customHeight="1">
      <c r="A7" s="64" t="s">
        <v>417</v>
      </c>
      <c r="B7" s="87">
        <f>C7+SUM(E7:AX7)</f>
        <v>3520</v>
      </c>
      <c r="C7" s="87">
        <v>561</v>
      </c>
      <c r="D7" s="104">
        <f>C7/B7*100</f>
        <v>15.937499999999998</v>
      </c>
      <c r="E7" s="18">
        <v>12</v>
      </c>
      <c r="F7" s="19">
        <v>2</v>
      </c>
      <c r="G7" s="65">
        <v>0</v>
      </c>
      <c r="H7" s="19">
        <v>5</v>
      </c>
      <c r="I7" s="65">
        <v>0</v>
      </c>
      <c r="J7" s="65">
        <v>0</v>
      </c>
      <c r="K7" s="19">
        <v>28</v>
      </c>
      <c r="L7" s="19">
        <v>18</v>
      </c>
      <c r="M7" s="19">
        <v>6</v>
      </c>
      <c r="N7" s="19">
        <v>5</v>
      </c>
      <c r="O7" s="19">
        <v>35</v>
      </c>
      <c r="P7" s="19">
        <v>71</v>
      </c>
      <c r="Q7" s="19">
        <v>660</v>
      </c>
      <c r="R7" s="19">
        <v>97</v>
      </c>
      <c r="S7" s="19">
        <v>3</v>
      </c>
      <c r="T7" s="19">
        <v>1</v>
      </c>
      <c r="U7" s="19">
        <v>5</v>
      </c>
      <c r="V7" s="19">
        <v>2</v>
      </c>
      <c r="W7" s="19">
        <v>9</v>
      </c>
      <c r="X7" s="19">
        <v>7</v>
      </c>
      <c r="Y7" s="65">
        <v>0</v>
      </c>
      <c r="Z7" s="19">
        <v>14</v>
      </c>
      <c r="AA7" s="19">
        <v>62</v>
      </c>
      <c r="AB7" s="65">
        <v>0</v>
      </c>
      <c r="AC7" s="19">
        <v>2</v>
      </c>
      <c r="AD7" s="19">
        <v>64</v>
      </c>
      <c r="AE7" s="19">
        <v>88</v>
      </c>
      <c r="AF7" s="19">
        <v>38</v>
      </c>
      <c r="AG7" s="19">
        <v>9</v>
      </c>
      <c r="AH7" s="19">
        <v>1</v>
      </c>
      <c r="AI7" s="19">
        <v>1</v>
      </c>
      <c r="AJ7" s="19">
        <v>4</v>
      </c>
      <c r="AK7" s="19">
        <v>29</v>
      </c>
      <c r="AL7" s="19">
        <v>57</v>
      </c>
      <c r="AM7" s="19">
        <v>42</v>
      </c>
      <c r="AN7" s="19">
        <v>8</v>
      </c>
      <c r="AO7" s="19">
        <v>3</v>
      </c>
      <c r="AP7" s="19">
        <v>16</v>
      </c>
      <c r="AQ7" s="19">
        <v>22</v>
      </c>
      <c r="AR7" s="19">
        <v>708</v>
      </c>
      <c r="AS7" s="19">
        <v>55</v>
      </c>
      <c r="AT7" s="19">
        <v>64</v>
      </c>
      <c r="AU7" s="19">
        <v>259</v>
      </c>
      <c r="AV7" s="19">
        <v>103</v>
      </c>
      <c r="AW7" s="19">
        <v>250</v>
      </c>
      <c r="AX7" s="19">
        <v>94</v>
      </c>
      <c r="AY7" s="66" t="s">
        <v>417</v>
      </c>
    </row>
    <row r="8" spans="1:51" ht="15.75" customHeight="1">
      <c r="A8" s="64" t="s">
        <v>418</v>
      </c>
      <c r="B8" s="87">
        <f>C8+SUM(E8:AX8)</f>
        <v>3272</v>
      </c>
      <c r="C8" s="87">
        <v>507</v>
      </c>
      <c r="D8" s="104">
        <f>C8/B8*100</f>
        <v>15.495110024449879</v>
      </c>
      <c r="E8" s="18">
        <v>24</v>
      </c>
      <c r="F8" s="19">
        <v>6</v>
      </c>
      <c r="G8" s="19">
        <v>2</v>
      </c>
      <c r="H8" s="19">
        <v>10</v>
      </c>
      <c r="I8" s="65">
        <v>0</v>
      </c>
      <c r="J8" s="65">
        <v>0</v>
      </c>
      <c r="K8" s="19">
        <v>12</v>
      </c>
      <c r="L8" s="19">
        <v>26</v>
      </c>
      <c r="M8" s="19">
        <v>4</v>
      </c>
      <c r="N8" s="19">
        <v>2</v>
      </c>
      <c r="O8" s="19">
        <v>37</v>
      </c>
      <c r="P8" s="19">
        <v>58</v>
      </c>
      <c r="Q8" s="19">
        <v>603</v>
      </c>
      <c r="R8" s="19">
        <v>135</v>
      </c>
      <c r="S8" s="19">
        <v>1</v>
      </c>
      <c r="T8" s="19">
        <v>3</v>
      </c>
      <c r="U8" s="19">
        <v>4</v>
      </c>
      <c r="V8" s="65">
        <v>0</v>
      </c>
      <c r="W8" s="19">
        <v>12</v>
      </c>
      <c r="X8" s="19">
        <v>3</v>
      </c>
      <c r="Y8" s="19">
        <v>1</v>
      </c>
      <c r="Z8" s="19">
        <v>12</v>
      </c>
      <c r="AA8" s="19">
        <v>57</v>
      </c>
      <c r="AB8" s="19">
        <v>4</v>
      </c>
      <c r="AC8" s="19">
        <v>2</v>
      </c>
      <c r="AD8" s="19">
        <v>74</v>
      </c>
      <c r="AE8" s="19">
        <v>69</v>
      </c>
      <c r="AF8" s="19">
        <v>31</v>
      </c>
      <c r="AG8" s="19">
        <v>8</v>
      </c>
      <c r="AH8" s="19">
        <v>3</v>
      </c>
      <c r="AI8" s="19">
        <v>1</v>
      </c>
      <c r="AJ8" s="19">
        <v>3</v>
      </c>
      <c r="AK8" s="19">
        <v>36</v>
      </c>
      <c r="AL8" s="19">
        <v>56</v>
      </c>
      <c r="AM8" s="19">
        <v>42</v>
      </c>
      <c r="AN8" s="19">
        <v>3</v>
      </c>
      <c r="AO8" s="19">
        <v>7</v>
      </c>
      <c r="AP8" s="19">
        <v>10</v>
      </c>
      <c r="AQ8" s="19">
        <v>27</v>
      </c>
      <c r="AR8" s="19">
        <v>596</v>
      </c>
      <c r="AS8" s="19">
        <v>43</v>
      </c>
      <c r="AT8" s="19">
        <v>44</v>
      </c>
      <c r="AU8" s="19">
        <v>247</v>
      </c>
      <c r="AV8" s="19">
        <v>100</v>
      </c>
      <c r="AW8" s="19">
        <v>252</v>
      </c>
      <c r="AX8" s="19">
        <v>95</v>
      </c>
      <c r="AY8" s="66" t="s">
        <v>418</v>
      </c>
    </row>
    <row r="9" spans="1:51" ht="15.75" customHeight="1">
      <c r="A9" s="64" t="s">
        <v>419</v>
      </c>
      <c r="B9" s="87">
        <f>C9+SUM(E9:AX9)</f>
        <v>3278</v>
      </c>
      <c r="C9" s="87">
        <v>545</v>
      </c>
      <c r="D9" s="104">
        <f>C9/B9*100</f>
        <v>16.625991458206222</v>
      </c>
      <c r="E9" s="18">
        <v>12</v>
      </c>
      <c r="F9" s="19">
        <v>4</v>
      </c>
      <c r="G9" s="65">
        <v>0</v>
      </c>
      <c r="H9" s="19">
        <v>9</v>
      </c>
      <c r="I9" s="65">
        <v>0</v>
      </c>
      <c r="J9" s="65">
        <v>0</v>
      </c>
      <c r="K9" s="19">
        <v>10</v>
      </c>
      <c r="L9" s="19">
        <v>21</v>
      </c>
      <c r="M9" s="19">
        <v>11</v>
      </c>
      <c r="N9" s="19">
        <v>2</v>
      </c>
      <c r="O9" s="19">
        <v>32</v>
      </c>
      <c r="P9" s="19">
        <v>49</v>
      </c>
      <c r="Q9" s="19">
        <v>551</v>
      </c>
      <c r="R9" s="19">
        <v>126</v>
      </c>
      <c r="S9" s="19">
        <v>5</v>
      </c>
      <c r="T9" s="65">
        <v>0</v>
      </c>
      <c r="U9" s="19">
        <v>6</v>
      </c>
      <c r="V9" s="65">
        <v>0</v>
      </c>
      <c r="W9" s="19">
        <v>13</v>
      </c>
      <c r="X9" s="19">
        <v>3</v>
      </c>
      <c r="Y9" s="19">
        <v>2</v>
      </c>
      <c r="Z9" s="19">
        <v>10</v>
      </c>
      <c r="AA9" s="19">
        <v>63</v>
      </c>
      <c r="AB9" s="19">
        <v>5</v>
      </c>
      <c r="AC9" s="19">
        <v>2</v>
      </c>
      <c r="AD9" s="19">
        <v>64</v>
      </c>
      <c r="AE9" s="19">
        <v>69</v>
      </c>
      <c r="AF9" s="19">
        <v>28</v>
      </c>
      <c r="AG9" s="19">
        <v>10</v>
      </c>
      <c r="AH9" s="19">
        <v>2</v>
      </c>
      <c r="AI9" s="19">
        <v>3</v>
      </c>
      <c r="AJ9" s="19">
        <v>3</v>
      </c>
      <c r="AK9" s="19">
        <v>23</v>
      </c>
      <c r="AL9" s="19">
        <v>79</v>
      </c>
      <c r="AM9" s="19">
        <v>57</v>
      </c>
      <c r="AN9" s="19">
        <v>5</v>
      </c>
      <c r="AO9" s="19">
        <v>9</v>
      </c>
      <c r="AP9" s="19">
        <v>14</v>
      </c>
      <c r="AQ9" s="19">
        <v>21</v>
      </c>
      <c r="AR9" s="19">
        <v>577</v>
      </c>
      <c r="AS9" s="19">
        <v>48</v>
      </c>
      <c r="AT9" s="19">
        <v>73</v>
      </c>
      <c r="AU9" s="19">
        <v>251</v>
      </c>
      <c r="AV9" s="19">
        <v>83</v>
      </c>
      <c r="AW9" s="19">
        <v>268</v>
      </c>
      <c r="AX9" s="19">
        <v>110</v>
      </c>
      <c r="AY9" s="66" t="s">
        <v>419</v>
      </c>
    </row>
    <row r="10" spans="1:51" ht="15.75" customHeight="1">
      <c r="A10" s="64" t="s">
        <v>420</v>
      </c>
      <c r="B10" s="87">
        <f>C10+SUM(E10:AX10)</f>
        <v>3605</v>
      </c>
      <c r="C10" s="87">
        <v>611</v>
      </c>
      <c r="D10" s="104">
        <f>C10/B10*100</f>
        <v>16.94868238557559</v>
      </c>
      <c r="E10" s="18">
        <v>12</v>
      </c>
      <c r="F10" s="19">
        <v>3</v>
      </c>
      <c r="G10" s="19">
        <v>2</v>
      </c>
      <c r="H10" s="19">
        <v>6</v>
      </c>
      <c r="I10" s="65">
        <v>0</v>
      </c>
      <c r="J10" s="19">
        <v>3</v>
      </c>
      <c r="K10" s="19">
        <v>11</v>
      </c>
      <c r="L10" s="19">
        <v>32</v>
      </c>
      <c r="M10" s="19">
        <v>6</v>
      </c>
      <c r="N10" s="19">
        <v>2</v>
      </c>
      <c r="O10" s="19">
        <v>82</v>
      </c>
      <c r="P10" s="19">
        <v>54</v>
      </c>
      <c r="Q10" s="19">
        <v>593</v>
      </c>
      <c r="R10" s="19">
        <v>155</v>
      </c>
      <c r="S10" s="19">
        <v>8</v>
      </c>
      <c r="T10" s="19">
        <v>1</v>
      </c>
      <c r="U10" s="19">
        <v>3</v>
      </c>
      <c r="V10" s="19">
        <v>2</v>
      </c>
      <c r="W10" s="19">
        <v>13</v>
      </c>
      <c r="X10" s="19">
        <v>5</v>
      </c>
      <c r="Y10" s="19">
        <v>4</v>
      </c>
      <c r="Z10" s="19">
        <v>9</v>
      </c>
      <c r="AA10" s="19">
        <v>66</v>
      </c>
      <c r="AB10" s="19">
        <v>6</v>
      </c>
      <c r="AC10" s="19">
        <v>3</v>
      </c>
      <c r="AD10" s="19">
        <v>51</v>
      </c>
      <c r="AE10" s="19">
        <v>70</v>
      </c>
      <c r="AF10" s="19">
        <v>31</v>
      </c>
      <c r="AG10" s="19">
        <v>20</v>
      </c>
      <c r="AH10" s="19">
        <v>4</v>
      </c>
      <c r="AI10" s="19">
        <v>4</v>
      </c>
      <c r="AJ10" s="19">
        <v>8</v>
      </c>
      <c r="AK10" s="19">
        <v>39</v>
      </c>
      <c r="AL10" s="19">
        <v>76</v>
      </c>
      <c r="AM10" s="19">
        <v>51</v>
      </c>
      <c r="AN10" s="19">
        <v>7</v>
      </c>
      <c r="AO10" s="19">
        <v>10</v>
      </c>
      <c r="AP10" s="19">
        <v>16</v>
      </c>
      <c r="AQ10" s="19">
        <v>31</v>
      </c>
      <c r="AR10" s="19">
        <v>605</v>
      </c>
      <c r="AS10" s="19">
        <v>44</v>
      </c>
      <c r="AT10" s="19">
        <v>72</v>
      </c>
      <c r="AU10" s="19">
        <v>285</v>
      </c>
      <c r="AV10" s="19">
        <v>78</v>
      </c>
      <c r="AW10" s="19">
        <v>291</v>
      </c>
      <c r="AX10" s="19">
        <v>120</v>
      </c>
      <c r="AY10" s="66" t="s">
        <v>420</v>
      </c>
    </row>
    <row r="11" spans="1:51" ht="20.25" customHeight="1">
      <c r="A11" s="64"/>
      <c r="B11" s="87"/>
      <c r="C11" s="87"/>
      <c r="D11" s="104"/>
      <c r="E11" s="18"/>
      <c r="F11" s="19"/>
      <c r="G11" s="19"/>
      <c r="H11" s="19"/>
      <c r="I11" s="6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66"/>
    </row>
    <row r="12" spans="1:51" ht="15.75" customHeight="1">
      <c r="A12" s="64" t="s">
        <v>421</v>
      </c>
      <c r="B12" s="87">
        <f>C12+SUM(E12:AX12)</f>
        <v>3875</v>
      </c>
      <c r="C12" s="87">
        <v>767</v>
      </c>
      <c r="D12" s="104">
        <f>C12/B12*100</f>
        <v>19.793548387096774</v>
      </c>
      <c r="E12" s="18">
        <v>19</v>
      </c>
      <c r="F12" s="19">
        <v>1</v>
      </c>
      <c r="G12" s="19">
        <v>1</v>
      </c>
      <c r="H12" s="19">
        <v>6</v>
      </c>
      <c r="I12" s="19">
        <v>7</v>
      </c>
      <c r="J12" s="19">
        <v>2</v>
      </c>
      <c r="K12" s="19">
        <v>12</v>
      </c>
      <c r="L12" s="19">
        <v>53</v>
      </c>
      <c r="M12" s="19">
        <v>10</v>
      </c>
      <c r="N12" s="19">
        <v>4</v>
      </c>
      <c r="O12" s="19">
        <v>107</v>
      </c>
      <c r="P12" s="19">
        <v>79</v>
      </c>
      <c r="Q12" s="19">
        <v>538</v>
      </c>
      <c r="R12" s="19">
        <v>157</v>
      </c>
      <c r="S12" s="19">
        <v>5</v>
      </c>
      <c r="T12" s="19">
        <v>1</v>
      </c>
      <c r="U12" s="19">
        <v>4</v>
      </c>
      <c r="V12" s="19">
        <v>3</v>
      </c>
      <c r="W12" s="19">
        <v>11</v>
      </c>
      <c r="X12" s="19">
        <v>9</v>
      </c>
      <c r="Y12" s="19">
        <v>5</v>
      </c>
      <c r="Z12" s="19">
        <v>8</v>
      </c>
      <c r="AA12" s="19">
        <v>59</v>
      </c>
      <c r="AB12" s="19">
        <v>7</v>
      </c>
      <c r="AC12" s="19">
        <v>3</v>
      </c>
      <c r="AD12" s="19">
        <v>63</v>
      </c>
      <c r="AE12" s="19">
        <v>92</v>
      </c>
      <c r="AF12" s="19">
        <v>50</v>
      </c>
      <c r="AG12" s="19">
        <v>9</v>
      </c>
      <c r="AH12" s="19">
        <v>9</v>
      </c>
      <c r="AI12" s="19">
        <v>2</v>
      </c>
      <c r="AJ12" s="19">
        <v>14</v>
      </c>
      <c r="AK12" s="19">
        <v>33</v>
      </c>
      <c r="AL12" s="19">
        <v>64</v>
      </c>
      <c r="AM12" s="19">
        <v>47</v>
      </c>
      <c r="AN12" s="19">
        <v>16</v>
      </c>
      <c r="AO12" s="19">
        <v>15</v>
      </c>
      <c r="AP12" s="19">
        <v>16</v>
      </c>
      <c r="AQ12" s="19">
        <v>28</v>
      </c>
      <c r="AR12" s="19">
        <v>661</v>
      </c>
      <c r="AS12" s="19">
        <v>52</v>
      </c>
      <c r="AT12" s="19">
        <v>60</v>
      </c>
      <c r="AU12" s="19">
        <v>254</v>
      </c>
      <c r="AV12" s="19">
        <v>90</v>
      </c>
      <c r="AW12" s="19">
        <v>313</v>
      </c>
      <c r="AX12" s="19">
        <v>109</v>
      </c>
      <c r="AY12" s="66" t="s">
        <v>421</v>
      </c>
    </row>
    <row r="13" spans="1:51" ht="15.75" customHeight="1">
      <c r="A13" s="64" t="s">
        <v>422</v>
      </c>
      <c r="B13" s="87">
        <f>C13+SUM(E13:AX13)</f>
        <v>3705</v>
      </c>
      <c r="C13" s="87">
        <v>640</v>
      </c>
      <c r="D13" s="104">
        <f>C13/B13*100</f>
        <v>17.27395411605938</v>
      </c>
      <c r="E13" s="18">
        <v>14</v>
      </c>
      <c r="F13" s="19">
        <v>2</v>
      </c>
      <c r="G13" s="19">
        <v>1</v>
      </c>
      <c r="H13" s="19">
        <v>10</v>
      </c>
      <c r="I13" s="19">
        <v>1</v>
      </c>
      <c r="J13" s="19">
        <v>2</v>
      </c>
      <c r="K13" s="19">
        <v>13</v>
      </c>
      <c r="L13" s="19">
        <v>28</v>
      </c>
      <c r="M13" s="19">
        <v>5</v>
      </c>
      <c r="N13" s="19">
        <v>6</v>
      </c>
      <c r="O13" s="19">
        <v>92</v>
      </c>
      <c r="P13" s="19">
        <v>66</v>
      </c>
      <c r="Q13" s="19">
        <v>521</v>
      </c>
      <c r="R13" s="19">
        <v>116</v>
      </c>
      <c r="S13" s="19">
        <v>4</v>
      </c>
      <c r="T13" s="19">
        <v>5</v>
      </c>
      <c r="U13" s="19">
        <v>4</v>
      </c>
      <c r="V13" s="19">
        <v>1</v>
      </c>
      <c r="W13" s="19">
        <v>15</v>
      </c>
      <c r="X13" s="19">
        <v>11</v>
      </c>
      <c r="Y13" s="19">
        <v>2</v>
      </c>
      <c r="Z13" s="19">
        <v>13</v>
      </c>
      <c r="AA13" s="19">
        <v>51</v>
      </c>
      <c r="AB13" s="19">
        <v>3</v>
      </c>
      <c r="AC13" s="19">
        <v>2</v>
      </c>
      <c r="AD13" s="19">
        <v>58</v>
      </c>
      <c r="AE13" s="19">
        <v>96</v>
      </c>
      <c r="AF13" s="19">
        <v>47</v>
      </c>
      <c r="AG13" s="19">
        <v>13</v>
      </c>
      <c r="AH13" s="19">
        <v>2</v>
      </c>
      <c r="AI13" s="19">
        <v>3</v>
      </c>
      <c r="AJ13" s="19">
        <v>16</v>
      </c>
      <c r="AK13" s="19">
        <v>27</v>
      </c>
      <c r="AL13" s="19">
        <v>94</v>
      </c>
      <c r="AM13" s="19">
        <v>61</v>
      </c>
      <c r="AN13" s="19">
        <v>11</v>
      </c>
      <c r="AO13" s="19">
        <v>12</v>
      </c>
      <c r="AP13" s="19">
        <v>11</v>
      </c>
      <c r="AQ13" s="19">
        <v>29</v>
      </c>
      <c r="AR13" s="19">
        <v>700</v>
      </c>
      <c r="AS13" s="19">
        <v>56</v>
      </c>
      <c r="AT13" s="19">
        <v>69</v>
      </c>
      <c r="AU13" s="19">
        <v>223</v>
      </c>
      <c r="AV13" s="19">
        <v>130</v>
      </c>
      <c r="AW13" s="19">
        <v>317</v>
      </c>
      <c r="AX13" s="19">
        <v>102</v>
      </c>
      <c r="AY13" s="66" t="s">
        <v>422</v>
      </c>
    </row>
    <row r="14" spans="1:51" ht="15.75" customHeight="1">
      <c r="A14" s="6" t="s">
        <v>46</v>
      </c>
      <c r="B14" s="87">
        <f>C14+SUM(E14:AX14)</f>
        <v>3941</v>
      </c>
      <c r="C14" s="87">
        <v>631</v>
      </c>
      <c r="D14" s="104">
        <f>C14/B14*100</f>
        <v>16.011164679015476</v>
      </c>
      <c r="E14" s="18">
        <v>25</v>
      </c>
      <c r="F14" s="19">
        <v>1</v>
      </c>
      <c r="G14" s="19">
        <v>4</v>
      </c>
      <c r="H14" s="19">
        <v>12</v>
      </c>
      <c r="I14" s="65">
        <v>0</v>
      </c>
      <c r="J14" s="19">
        <v>1</v>
      </c>
      <c r="K14" s="19">
        <v>16</v>
      </c>
      <c r="L14" s="19">
        <v>45</v>
      </c>
      <c r="M14" s="19">
        <v>9</v>
      </c>
      <c r="N14" s="19">
        <v>4</v>
      </c>
      <c r="O14" s="19">
        <v>76</v>
      </c>
      <c r="P14" s="19">
        <v>76</v>
      </c>
      <c r="Q14" s="19">
        <v>549</v>
      </c>
      <c r="R14" s="19">
        <v>123</v>
      </c>
      <c r="S14" s="19">
        <v>7</v>
      </c>
      <c r="T14" s="19">
        <v>4</v>
      </c>
      <c r="U14" s="19">
        <v>4</v>
      </c>
      <c r="V14" s="19">
        <v>3</v>
      </c>
      <c r="W14" s="19">
        <v>11</v>
      </c>
      <c r="X14" s="19">
        <v>6</v>
      </c>
      <c r="Y14" s="19">
        <v>3</v>
      </c>
      <c r="Z14" s="19">
        <v>21</v>
      </c>
      <c r="AA14" s="19">
        <v>60</v>
      </c>
      <c r="AB14" s="19">
        <v>2</v>
      </c>
      <c r="AC14" s="19">
        <v>3</v>
      </c>
      <c r="AD14" s="19">
        <v>66</v>
      </c>
      <c r="AE14" s="19">
        <v>97</v>
      </c>
      <c r="AF14" s="19">
        <v>56</v>
      </c>
      <c r="AG14" s="19">
        <v>18</v>
      </c>
      <c r="AH14" s="19">
        <v>8</v>
      </c>
      <c r="AI14" s="19">
        <v>2</v>
      </c>
      <c r="AJ14" s="19">
        <v>15</v>
      </c>
      <c r="AK14" s="19">
        <v>32</v>
      </c>
      <c r="AL14" s="19">
        <v>101</v>
      </c>
      <c r="AM14" s="19">
        <v>60</v>
      </c>
      <c r="AN14" s="19">
        <v>21</v>
      </c>
      <c r="AO14" s="19">
        <v>9</v>
      </c>
      <c r="AP14" s="19">
        <v>21</v>
      </c>
      <c r="AQ14" s="19">
        <v>42</v>
      </c>
      <c r="AR14" s="19">
        <v>731</v>
      </c>
      <c r="AS14" s="19">
        <v>50</v>
      </c>
      <c r="AT14" s="19">
        <v>78</v>
      </c>
      <c r="AU14" s="19">
        <v>255</v>
      </c>
      <c r="AV14" s="19">
        <v>150</v>
      </c>
      <c r="AW14" s="19">
        <v>332</v>
      </c>
      <c r="AX14" s="19">
        <v>101</v>
      </c>
      <c r="AY14" s="54" t="s">
        <v>46</v>
      </c>
    </row>
    <row r="15" spans="1:51" ht="15.75" customHeight="1">
      <c r="A15" s="23" t="s">
        <v>423</v>
      </c>
      <c r="B15" s="87">
        <f>C15+SUM(E15:AX15)</f>
        <v>3659</v>
      </c>
      <c r="C15" s="87">
        <v>581</v>
      </c>
      <c r="D15" s="104">
        <f>C15/B15*100</f>
        <v>15.87865537031976</v>
      </c>
      <c r="E15" s="18">
        <v>12</v>
      </c>
      <c r="F15" s="19">
        <v>2</v>
      </c>
      <c r="G15" s="65">
        <v>0</v>
      </c>
      <c r="H15" s="19">
        <v>8</v>
      </c>
      <c r="I15" s="19">
        <v>3</v>
      </c>
      <c r="J15" s="19">
        <v>7</v>
      </c>
      <c r="K15" s="19">
        <v>7</v>
      </c>
      <c r="L15" s="19">
        <v>33</v>
      </c>
      <c r="M15" s="19">
        <v>10</v>
      </c>
      <c r="N15" s="19">
        <v>11</v>
      </c>
      <c r="O15" s="19">
        <v>83</v>
      </c>
      <c r="P15" s="19">
        <v>72</v>
      </c>
      <c r="Q15" s="19">
        <v>484</v>
      </c>
      <c r="R15" s="19">
        <v>140</v>
      </c>
      <c r="S15" s="19">
        <v>5</v>
      </c>
      <c r="T15" s="19">
        <v>1</v>
      </c>
      <c r="U15" s="19">
        <v>5</v>
      </c>
      <c r="V15" s="19">
        <v>2</v>
      </c>
      <c r="W15" s="19">
        <v>13</v>
      </c>
      <c r="X15" s="19">
        <v>5</v>
      </c>
      <c r="Y15" s="19">
        <v>7</v>
      </c>
      <c r="Z15" s="19">
        <v>16</v>
      </c>
      <c r="AA15" s="19">
        <v>59</v>
      </c>
      <c r="AB15" s="19">
        <v>3</v>
      </c>
      <c r="AC15" s="19">
        <v>4</v>
      </c>
      <c r="AD15" s="19">
        <v>60</v>
      </c>
      <c r="AE15" s="19">
        <v>98</v>
      </c>
      <c r="AF15" s="19">
        <v>40</v>
      </c>
      <c r="AG15" s="19">
        <v>13</v>
      </c>
      <c r="AH15" s="19">
        <v>6</v>
      </c>
      <c r="AI15" s="19">
        <v>8</v>
      </c>
      <c r="AJ15" s="19">
        <v>17</v>
      </c>
      <c r="AK15" s="19">
        <v>42</v>
      </c>
      <c r="AL15" s="19">
        <v>94</v>
      </c>
      <c r="AM15" s="19">
        <v>59</v>
      </c>
      <c r="AN15" s="19">
        <v>11</v>
      </c>
      <c r="AO15" s="19">
        <v>8</v>
      </c>
      <c r="AP15" s="19">
        <v>24</v>
      </c>
      <c r="AQ15" s="19">
        <v>30</v>
      </c>
      <c r="AR15" s="19">
        <v>655</v>
      </c>
      <c r="AS15" s="19">
        <v>64</v>
      </c>
      <c r="AT15" s="19">
        <v>72</v>
      </c>
      <c r="AU15" s="19">
        <v>225</v>
      </c>
      <c r="AV15" s="19">
        <v>136</v>
      </c>
      <c r="AW15" s="19">
        <v>337</v>
      </c>
      <c r="AX15" s="19">
        <v>87</v>
      </c>
      <c r="AY15" s="42" t="s">
        <v>423</v>
      </c>
    </row>
    <row r="16" spans="1:51" ht="15.75" customHeight="1">
      <c r="A16" s="67" t="s">
        <v>424</v>
      </c>
      <c r="B16" s="87">
        <f>C16+SUM(E16:AX16)</f>
        <v>4252</v>
      </c>
      <c r="C16" s="87">
        <v>711</v>
      </c>
      <c r="D16" s="104">
        <f>C16/B16*100</f>
        <v>16.72154280338664</v>
      </c>
      <c r="E16" s="18">
        <v>29</v>
      </c>
      <c r="F16" s="65">
        <v>0</v>
      </c>
      <c r="G16" s="19">
        <v>2</v>
      </c>
      <c r="H16" s="19">
        <v>11</v>
      </c>
      <c r="I16" s="19">
        <v>2</v>
      </c>
      <c r="J16" s="19">
        <v>4</v>
      </c>
      <c r="K16" s="19">
        <v>1</v>
      </c>
      <c r="L16" s="19">
        <v>44</v>
      </c>
      <c r="M16" s="19">
        <v>16</v>
      </c>
      <c r="N16" s="19">
        <v>7</v>
      </c>
      <c r="O16" s="19">
        <v>80</v>
      </c>
      <c r="P16" s="19">
        <v>89</v>
      </c>
      <c r="Q16" s="19">
        <v>540</v>
      </c>
      <c r="R16" s="19">
        <v>127</v>
      </c>
      <c r="S16" s="19">
        <v>9</v>
      </c>
      <c r="T16" s="19">
        <v>8</v>
      </c>
      <c r="U16" s="19">
        <v>10</v>
      </c>
      <c r="V16" s="19">
        <v>2</v>
      </c>
      <c r="W16" s="19">
        <v>11</v>
      </c>
      <c r="X16" s="19">
        <v>6</v>
      </c>
      <c r="Y16" s="19">
        <v>2</v>
      </c>
      <c r="Z16" s="19">
        <v>28</v>
      </c>
      <c r="AA16" s="19">
        <v>79</v>
      </c>
      <c r="AB16" s="19">
        <v>5</v>
      </c>
      <c r="AC16" s="19">
        <v>5</v>
      </c>
      <c r="AD16" s="19">
        <v>62</v>
      </c>
      <c r="AE16" s="19">
        <v>133</v>
      </c>
      <c r="AF16" s="19">
        <v>57</v>
      </c>
      <c r="AG16" s="19">
        <v>15</v>
      </c>
      <c r="AH16" s="19">
        <v>3</v>
      </c>
      <c r="AI16" s="19">
        <v>5</v>
      </c>
      <c r="AJ16" s="19">
        <v>21</v>
      </c>
      <c r="AK16" s="19">
        <v>37</v>
      </c>
      <c r="AL16" s="19">
        <v>110</v>
      </c>
      <c r="AM16" s="19">
        <v>72</v>
      </c>
      <c r="AN16" s="19">
        <v>16</v>
      </c>
      <c r="AO16" s="19">
        <v>21</v>
      </c>
      <c r="AP16" s="19">
        <v>34</v>
      </c>
      <c r="AQ16" s="19">
        <v>42</v>
      </c>
      <c r="AR16" s="19">
        <v>799</v>
      </c>
      <c r="AS16" s="19">
        <v>61</v>
      </c>
      <c r="AT16" s="19">
        <v>93</v>
      </c>
      <c r="AU16" s="19">
        <v>288</v>
      </c>
      <c r="AV16" s="19">
        <v>148</v>
      </c>
      <c r="AW16" s="19">
        <v>303</v>
      </c>
      <c r="AX16" s="19">
        <v>104</v>
      </c>
      <c r="AY16" s="68" t="s">
        <v>424</v>
      </c>
    </row>
    <row r="17" spans="1:51" ht="20.25" customHeight="1">
      <c r="A17" s="67"/>
      <c r="B17" s="87"/>
      <c r="C17" s="87"/>
      <c r="D17" s="104"/>
      <c r="E17" s="18"/>
      <c r="F17" s="6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68"/>
    </row>
    <row r="18" spans="1:51" ht="15.75" customHeight="1">
      <c r="A18" s="23" t="s">
        <v>425</v>
      </c>
      <c r="B18" s="87">
        <f>C18+SUM(E18:AX18)</f>
        <v>4355</v>
      </c>
      <c r="C18" s="87">
        <v>862</v>
      </c>
      <c r="D18" s="104">
        <f>C18/B18*100</f>
        <v>19.79334098737084</v>
      </c>
      <c r="E18" s="18">
        <v>19</v>
      </c>
      <c r="F18" s="19">
        <v>2</v>
      </c>
      <c r="G18" s="19">
        <v>4</v>
      </c>
      <c r="H18" s="19">
        <v>7</v>
      </c>
      <c r="I18" s="19">
        <v>3</v>
      </c>
      <c r="J18" s="19">
        <v>4</v>
      </c>
      <c r="K18" s="19">
        <v>8</v>
      </c>
      <c r="L18" s="19">
        <v>51</v>
      </c>
      <c r="M18" s="19">
        <v>15</v>
      </c>
      <c r="N18" s="19">
        <v>10</v>
      </c>
      <c r="O18" s="19">
        <v>81</v>
      </c>
      <c r="P18" s="19">
        <v>76</v>
      </c>
      <c r="Q18" s="19">
        <v>493</v>
      </c>
      <c r="R18" s="19">
        <v>162</v>
      </c>
      <c r="S18" s="19">
        <v>9</v>
      </c>
      <c r="T18" s="19">
        <v>2</v>
      </c>
      <c r="U18" s="19">
        <v>13</v>
      </c>
      <c r="V18" s="19">
        <v>2</v>
      </c>
      <c r="W18" s="19">
        <v>9</v>
      </c>
      <c r="X18" s="19">
        <v>14</v>
      </c>
      <c r="Y18" s="19">
        <v>13</v>
      </c>
      <c r="Z18" s="19">
        <v>28</v>
      </c>
      <c r="AA18" s="19">
        <v>98</v>
      </c>
      <c r="AB18" s="19">
        <v>8</v>
      </c>
      <c r="AC18" s="19">
        <v>5</v>
      </c>
      <c r="AD18" s="19">
        <v>56</v>
      </c>
      <c r="AE18" s="19">
        <v>150</v>
      </c>
      <c r="AF18" s="19">
        <v>49</v>
      </c>
      <c r="AG18" s="19">
        <v>19</v>
      </c>
      <c r="AH18" s="19">
        <v>4</v>
      </c>
      <c r="AI18" s="19">
        <v>2</v>
      </c>
      <c r="AJ18" s="19">
        <v>15</v>
      </c>
      <c r="AK18" s="19">
        <v>49</v>
      </c>
      <c r="AL18" s="19">
        <v>129</v>
      </c>
      <c r="AM18" s="19">
        <v>57</v>
      </c>
      <c r="AN18" s="19">
        <v>18</v>
      </c>
      <c r="AO18" s="19">
        <v>16</v>
      </c>
      <c r="AP18" s="19">
        <v>31</v>
      </c>
      <c r="AQ18" s="19">
        <v>38</v>
      </c>
      <c r="AR18" s="19">
        <v>750</v>
      </c>
      <c r="AS18" s="19">
        <v>67</v>
      </c>
      <c r="AT18" s="19">
        <v>84</v>
      </c>
      <c r="AU18" s="19">
        <v>325</v>
      </c>
      <c r="AV18" s="19">
        <v>124</v>
      </c>
      <c r="AW18" s="19">
        <v>291</v>
      </c>
      <c r="AX18" s="19">
        <v>83</v>
      </c>
      <c r="AY18" s="42" t="s">
        <v>425</v>
      </c>
    </row>
    <row r="19" spans="1:51" ht="15.75" customHeight="1">
      <c r="A19" s="23" t="s">
        <v>426</v>
      </c>
      <c r="B19" s="87">
        <f>C19+SUM(E19:AX19)</f>
        <v>4531</v>
      </c>
      <c r="C19" s="87">
        <v>976</v>
      </c>
      <c r="D19" s="104">
        <f>C19/B19*100</f>
        <v>21.540498786139924</v>
      </c>
      <c r="E19" s="18">
        <v>25</v>
      </c>
      <c r="F19" s="19">
        <v>2</v>
      </c>
      <c r="G19" s="19">
        <v>1</v>
      </c>
      <c r="H19" s="19">
        <v>10</v>
      </c>
      <c r="I19" s="19">
        <v>2</v>
      </c>
      <c r="J19" s="19">
        <v>6</v>
      </c>
      <c r="K19" s="19">
        <v>7</v>
      </c>
      <c r="L19" s="19">
        <v>53</v>
      </c>
      <c r="M19" s="19">
        <v>15</v>
      </c>
      <c r="N19" s="19">
        <v>7</v>
      </c>
      <c r="O19" s="19">
        <v>80</v>
      </c>
      <c r="P19" s="19">
        <v>89</v>
      </c>
      <c r="Q19" s="19">
        <v>476</v>
      </c>
      <c r="R19" s="19">
        <v>142</v>
      </c>
      <c r="S19" s="19">
        <v>8</v>
      </c>
      <c r="T19" s="19">
        <v>7</v>
      </c>
      <c r="U19" s="19">
        <v>4</v>
      </c>
      <c r="V19" s="19">
        <v>3</v>
      </c>
      <c r="W19" s="19">
        <v>19</v>
      </c>
      <c r="X19" s="19">
        <v>11</v>
      </c>
      <c r="Y19" s="19">
        <v>18</v>
      </c>
      <c r="Z19" s="19">
        <v>30</v>
      </c>
      <c r="AA19" s="19">
        <v>92</v>
      </c>
      <c r="AB19" s="19">
        <v>11</v>
      </c>
      <c r="AC19" s="19">
        <v>9</v>
      </c>
      <c r="AD19" s="19">
        <v>76</v>
      </c>
      <c r="AE19" s="19">
        <v>109</v>
      </c>
      <c r="AF19" s="19">
        <v>67</v>
      </c>
      <c r="AG19" s="19">
        <v>7</v>
      </c>
      <c r="AH19" s="19">
        <v>16</v>
      </c>
      <c r="AI19" s="19">
        <v>9</v>
      </c>
      <c r="AJ19" s="19">
        <v>22</v>
      </c>
      <c r="AK19" s="19">
        <v>42</v>
      </c>
      <c r="AL19" s="19">
        <v>148</v>
      </c>
      <c r="AM19" s="19">
        <v>67</v>
      </c>
      <c r="AN19" s="19">
        <v>24</v>
      </c>
      <c r="AO19" s="19">
        <v>21</v>
      </c>
      <c r="AP19" s="19">
        <v>34</v>
      </c>
      <c r="AQ19" s="19">
        <v>40</v>
      </c>
      <c r="AR19" s="19">
        <v>750</v>
      </c>
      <c r="AS19" s="19">
        <v>66</v>
      </c>
      <c r="AT19" s="19">
        <v>112</v>
      </c>
      <c r="AU19" s="19">
        <v>328</v>
      </c>
      <c r="AV19" s="19">
        <v>140</v>
      </c>
      <c r="AW19" s="19">
        <v>262</v>
      </c>
      <c r="AX19" s="19">
        <v>88</v>
      </c>
      <c r="AY19" s="42" t="s">
        <v>426</v>
      </c>
    </row>
    <row r="20" spans="1:51" ht="15.75" customHeight="1">
      <c r="A20" s="23" t="s">
        <v>427</v>
      </c>
      <c r="B20" s="87">
        <f>C20+SUM(E20:AX20)</f>
        <v>4550</v>
      </c>
      <c r="C20" s="87">
        <v>923</v>
      </c>
      <c r="D20" s="104">
        <f>C20/B20*100</f>
        <v>20.285714285714285</v>
      </c>
      <c r="E20" s="18">
        <v>29</v>
      </c>
      <c r="F20" s="19">
        <v>5</v>
      </c>
      <c r="G20" s="19">
        <v>1</v>
      </c>
      <c r="H20" s="19">
        <v>9</v>
      </c>
      <c r="I20" s="19">
        <v>2</v>
      </c>
      <c r="J20" s="19">
        <v>3</v>
      </c>
      <c r="K20" s="19">
        <v>1</v>
      </c>
      <c r="L20" s="19">
        <v>43</v>
      </c>
      <c r="M20" s="19">
        <v>12</v>
      </c>
      <c r="N20" s="19">
        <v>11</v>
      </c>
      <c r="O20" s="19">
        <v>96</v>
      </c>
      <c r="P20" s="19">
        <v>92</v>
      </c>
      <c r="Q20" s="19">
        <v>458</v>
      </c>
      <c r="R20" s="19">
        <v>159</v>
      </c>
      <c r="S20" s="19">
        <v>7</v>
      </c>
      <c r="T20" s="19">
        <v>4</v>
      </c>
      <c r="U20" s="19">
        <v>7</v>
      </c>
      <c r="V20" s="19">
        <v>5</v>
      </c>
      <c r="W20" s="19">
        <v>18</v>
      </c>
      <c r="X20" s="19">
        <v>11</v>
      </c>
      <c r="Y20" s="19">
        <v>10</v>
      </c>
      <c r="Z20" s="19">
        <v>21</v>
      </c>
      <c r="AA20" s="19">
        <v>82</v>
      </c>
      <c r="AB20" s="19">
        <v>12</v>
      </c>
      <c r="AC20" s="19">
        <v>14</v>
      </c>
      <c r="AD20" s="19">
        <v>74</v>
      </c>
      <c r="AE20" s="19">
        <v>140</v>
      </c>
      <c r="AF20" s="19">
        <v>71</v>
      </c>
      <c r="AG20" s="19">
        <v>13</v>
      </c>
      <c r="AH20" s="19">
        <v>18</v>
      </c>
      <c r="AI20" s="19">
        <v>9</v>
      </c>
      <c r="AJ20" s="19">
        <v>13</v>
      </c>
      <c r="AK20" s="19">
        <v>53</v>
      </c>
      <c r="AL20" s="19">
        <v>151</v>
      </c>
      <c r="AM20" s="19">
        <v>94</v>
      </c>
      <c r="AN20" s="19">
        <v>23</v>
      </c>
      <c r="AO20" s="19">
        <v>15</v>
      </c>
      <c r="AP20" s="19">
        <v>27</v>
      </c>
      <c r="AQ20" s="19">
        <v>29</v>
      </c>
      <c r="AR20" s="19">
        <v>764</v>
      </c>
      <c r="AS20" s="19">
        <v>66</v>
      </c>
      <c r="AT20" s="19">
        <v>87</v>
      </c>
      <c r="AU20" s="19">
        <v>315</v>
      </c>
      <c r="AV20" s="19">
        <v>132</v>
      </c>
      <c r="AW20" s="19">
        <v>339</v>
      </c>
      <c r="AX20" s="19">
        <v>82</v>
      </c>
      <c r="AY20" s="42" t="s">
        <v>427</v>
      </c>
    </row>
    <row r="21" spans="1:51" ht="15.75" customHeight="1">
      <c r="A21" s="23" t="s">
        <v>428</v>
      </c>
      <c r="B21" s="87">
        <f>C21+SUM(E21:AX21)</f>
        <v>4686</v>
      </c>
      <c r="C21" s="87">
        <v>973</v>
      </c>
      <c r="D21" s="104">
        <f>C21/B21*100</f>
        <v>20.763977806231328</v>
      </c>
      <c r="E21" s="18">
        <v>22</v>
      </c>
      <c r="F21" s="19">
        <v>2</v>
      </c>
      <c r="G21" s="65">
        <v>0</v>
      </c>
      <c r="H21" s="19">
        <v>6</v>
      </c>
      <c r="I21" s="19">
        <v>6</v>
      </c>
      <c r="J21" s="19">
        <v>6</v>
      </c>
      <c r="K21" s="19">
        <v>5</v>
      </c>
      <c r="L21" s="19">
        <v>48</v>
      </c>
      <c r="M21" s="19">
        <v>19</v>
      </c>
      <c r="N21" s="19">
        <v>11</v>
      </c>
      <c r="O21" s="19">
        <v>87</v>
      </c>
      <c r="P21" s="19">
        <v>75</v>
      </c>
      <c r="Q21" s="19">
        <v>469</v>
      </c>
      <c r="R21" s="19">
        <v>157</v>
      </c>
      <c r="S21" s="19">
        <v>15</v>
      </c>
      <c r="T21" s="19">
        <v>7</v>
      </c>
      <c r="U21" s="19">
        <v>13</v>
      </c>
      <c r="V21" s="19">
        <v>3</v>
      </c>
      <c r="W21" s="19">
        <v>15</v>
      </c>
      <c r="X21" s="19">
        <v>13</v>
      </c>
      <c r="Y21" s="19">
        <v>12</v>
      </c>
      <c r="Z21" s="19">
        <v>27</v>
      </c>
      <c r="AA21" s="19">
        <v>85</v>
      </c>
      <c r="AB21" s="19">
        <v>8</v>
      </c>
      <c r="AC21" s="19">
        <v>13</v>
      </c>
      <c r="AD21" s="19">
        <v>81</v>
      </c>
      <c r="AE21" s="19">
        <v>127</v>
      </c>
      <c r="AF21" s="19">
        <v>62</v>
      </c>
      <c r="AG21" s="19">
        <v>19</v>
      </c>
      <c r="AH21" s="19">
        <v>14</v>
      </c>
      <c r="AI21" s="19">
        <v>7</v>
      </c>
      <c r="AJ21" s="19">
        <v>20</v>
      </c>
      <c r="AK21" s="19">
        <v>59</v>
      </c>
      <c r="AL21" s="19">
        <v>155</v>
      </c>
      <c r="AM21" s="19">
        <v>107</v>
      </c>
      <c r="AN21" s="19">
        <v>28</v>
      </c>
      <c r="AO21" s="19">
        <v>25</v>
      </c>
      <c r="AP21" s="19">
        <v>38</v>
      </c>
      <c r="AQ21" s="19">
        <v>35</v>
      </c>
      <c r="AR21" s="19">
        <v>817</v>
      </c>
      <c r="AS21" s="19">
        <v>80</v>
      </c>
      <c r="AT21" s="19">
        <v>107</v>
      </c>
      <c r="AU21" s="19">
        <v>289</v>
      </c>
      <c r="AV21" s="19">
        <v>122</v>
      </c>
      <c r="AW21" s="19">
        <v>316</v>
      </c>
      <c r="AX21" s="19">
        <v>81</v>
      </c>
      <c r="AY21" s="42" t="s">
        <v>428</v>
      </c>
    </row>
    <row r="22" spans="1:51" ht="15.75" customHeight="1">
      <c r="A22" s="23" t="s">
        <v>429</v>
      </c>
      <c r="B22" s="87">
        <f>C22+SUM(E22:AX22)</f>
        <v>4790</v>
      </c>
      <c r="C22" s="87">
        <v>915</v>
      </c>
      <c r="D22" s="104">
        <f>C22/B22*100</f>
        <v>19.102296450939455</v>
      </c>
      <c r="E22" s="18">
        <v>19</v>
      </c>
      <c r="F22" s="26">
        <v>2</v>
      </c>
      <c r="G22" s="26">
        <v>1</v>
      </c>
      <c r="H22" s="26">
        <v>6</v>
      </c>
      <c r="I22" s="26">
        <v>4</v>
      </c>
      <c r="J22" s="26">
        <v>5</v>
      </c>
      <c r="K22" s="26">
        <v>8</v>
      </c>
      <c r="L22" s="26">
        <v>45</v>
      </c>
      <c r="M22" s="26">
        <v>27</v>
      </c>
      <c r="N22" s="26">
        <v>11</v>
      </c>
      <c r="O22" s="26">
        <v>89</v>
      </c>
      <c r="P22" s="26">
        <v>84</v>
      </c>
      <c r="Q22" s="26">
        <v>536</v>
      </c>
      <c r="R22" s="26">
        <v>168</v>
      </c>
      <c r="S22" s="26">
        <v>12</v>
      </c>
      <c r="T22" s="26">
        <v>12</v>
      </c>
      <c r="U22" s="26">
        <v>7</v>
      </c>
      <c r="V22" s="26">
        <v>4</v>
      </c>
      <c r="W22" s="26">
        <v>29</v>
      </c>
      <c r="X22" s="26">
        <v>9</v>
      </c>
      <c r="Y22" s="26">
        <v>11</v>
      </c>
      <c r="Z22" s="26">
        <v>34</v>
      </c>
      <c r="AA22" s="26">
        <v>90</v>
      </c>
      <c r="AB22" s="26">
        <v>9</v>
      </c>
      <c r="AC22" s="26">
        <v>17</v>
      </c>
      <c r="AD22" s="26">
        <v>76</v>
      </c>
      <c r="AE22" s="26">
        <v>146</v>
      </c>
      <c r="AF22" s="26">
        <v>54</v>
      </c>
      <c r="AG22" s="26">
        <v>20</v>
      </c>
      <c r="AH22" s="26">
        <v>11</v>
      </c>
      <c r="AI22" s="26">
        <v>9</v>
      </c>
      <c r="AJ22" s="26">
        <v>25</v>
      </c>
      <c r="AK22" s="26">
        <v>61</v>
      </c>
      <c r="AL22" s="26">
        <v>142</v>
      </c>
      <c r="AM22" s="26">
        <v>96</v>
      </c>
      <c r="AN22" s="26">
        <v>37</v>
      </c>
      <c r="AO22" s="26">
        <v>17</v>
      </c>
      <c r="AP22" s="26">
        <v>52</v>
      </c>
      <c r="AQ22" s="26">
        <v>30</v>
      </c>
      <c r="AR22" s="26">
        <v>814</v>
      </c>
      <c r="AS22" s="26">
        <v>75</v>
      </c>
      <c r="AT22" s="26">
        <v>101</v>
      </c>
      <c r="AU22" s="26">
        <v>318</v>
      </c>
      <c r="AV22" s="26">
        <v>149</v>
      </c>
      <c r="AW22" s="26">
        <v>307</v>
      </c>
      <c r="AX22" s="26">
        <v>96</v>
      </c>
      <c r="AY22" s="42" t="s">
        <v>429</v>
      </c>
    </row>
    <row r="23" spans="1:51" ht="20.25" customHeight="1">
      <c r="A23" s="23"/>
      <c r="B23" s="87"/>
      <c r="C23" s="87"/>
      <c r="D23" s="104"/>
      <c r="E23" s="1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42"/>
    </row>
    <row r="24" spans="1:51" ht="15.75" customHeight="1">
      <c r="A24" s="10" t="s">
        <v>430</v>
      </c>
      <c r="B24" s="87">
        <f>C24+SUM(E24:AX24)</f>
        <v>4627</v>
      </c>
      <c r="C24" s="87">
        <v>904</v>
      </c>
      <c r="D24" s="104">
        <f>C24/B24*100</f>
        <v>19.537497298465528</v>
      </c>
      <c r="E24" s="18">
        <v>21</v>
      </c>
      <c r="F24" s="26">
        <v>3</v>
      </c>
      <c r="G24" s="26">
        <v>1</v>
      </c>
      <c r="H24" s="26">
        <v>14</v>
      </c>
      <c r="I24" s="26">
        <v>4</v>
      </c>
      <c r="J24" s="26">
        <v>4</v>
      </c>
      <c r="K24" s="26">
        <v>6</v>
      </c>
      <c r="L24" s="26">
        <v>50</v>
      </c>
      <c r="M24" s="26">
        <v>12</v>
      </c>
      <c r="N24" s="26">
        <v>19</v>
      </c>
      <c r="O24" s="26">
        <v>105</v>
      </c>
      <c r="P24" s="26">
        <v>78</v>
      </c>
      <c r="Q24" s="26">
        <v>508</v>
      </c>
      <c r="R24" s="26">
        <v>185</v>
      </c>
      <c r="S24" s="26">
        <v>22</v>
      </c>
      <c r="T24" s="26">
        <v>11</v>
      </c>
      <c r="U24" s="26">
        <v>6</v>
      </c>
      <c r="V24" s="26">
        <v>4</v>
      </c>
      <c r="W24" s="26">
        <v>26</v>
      </c>
      <c r="X24" s="26">
        <v>22</v>
      </c>
      <c r="Y24" s="26">
        <v>17</v>
      </c>
      <c r="Z24" s="26">
        <v>33</v>
      </c>
      <c r="AA24" s="26">
        <v>85</v>
      </c>
      <c r="AB24" s="26">
        <v>15</v>
      </c>
      <c r="AC24" s="26">
        <v>14</v>
      </c>
      <c r="AD24" s="26">
        <v>83</v>
      </c>
      <c r="AE24" s="26">
        <v>146</v>
      </c>
      <c r="AF24" s="26">
        <v>61</v>
      </c>
      <c r="AG24" s="26">
        <v>26</v>
      </c>
      <c r="AH24" s="26">
        <v>12</v>
      </c>
      <c r="AI24" s="26">
        <v>9</v>
      </c>
      <c r="AJ24" s="26">
        <v>20</v>
      </c>
      <c r="AK24" s="26">
        <v>69</v>
      </c>
      <c r="AL24" s="26">
        <v>128</v>
      </c>
      <c r="AM24" s="26">
        <v>97</v>
      </c>
      <c r="AN24" s="26">
        <v>37</v>
      </c>
      <c r="AO24" s="26">
        <v>21</v>
      </c>
      <c r="AP24" s="26">
        <v>31</v>
      </c>
      <c r="AQ24" s="26">
        <v>42</v>
      </c>
      <c r="AR24" s="26">
        <v>794</v>
      </c>
      <c r="AS24" s="26">
        <v>56</v>
      </c>
      <c r="AT24" s="26">
        <v>99</v>
      </c>
      <c r="AU24" s="26">
        <v>268</v>
      </c>
      <c r="AV24" s="26">
        <v>130</v>
      </c>
      <c r="AW24" s="26">
        <v>265</v>
      </c>
      <c r="AX24" s="26">
        <v>64</v>
      </c>
      <c r="AY24" s="47" t="s">
        <v>430</v>
      </c>
    </row>
    <row r="25" spans="1:51" ht="15.75" customHeight="1">
      <c r="A25" s="10" t="s">
        <v>431</v>
      </c>
      <c r="B25" s="87">
        <f>C25+SUM(E25:AX25)</f>
        <v>4754</v>
      </c>
      <c r="C25" s="87">
        <v>879</v>
      </c>
      <c r="D25" s="104">
        <f>C25/B25*100</f>
        <v>18.48969289019773</v>
      </c>
      <c r="E25" s="18">
        <v>23</v>
      </c>
      <c r="F25" s="26">
        <v>1</v>
      </c>
      <c r="G25" s="26">
        <v>4</v>
      </c>
      <c r="H25" s="26">
        <v>13</v>
      </c>
      <c r="I25" s="26">
        <v>1</v>
      </c>
      <c r="J25" s="26">
        <v>5</v>
      </c>
      <c r="K25" s="26">
        <v>9</v>
      </c>
      <c r="L25" s="26">
        <v>50</v>
      </c>
      <c r="M25" s="26">
        <v>20</v>
      </c>
      <c r="N25" s="26">
        <v>15</v>
      </c>
      <c r="O25" s="26">
        <v>110</v>
      </c>
      <c r="P25" s="26">
        <v>99</v>
      </c>
      <c r="Q25" s="26">
        <v>486</v>
      </c>
      <c r="R25" s="26">
        <v>184</v>
      </c>
      <c r="S25" s="26">
        <v>10</v>
      </c>
      <c r="T25" s="26">
        <v>9</v>
      </c>
      <c r="U25" s="26">
        <v>9</v>
      </c>
      <c r="V25" s="26">
        <v>4</v>
      </c>
      <c r="W25" s="26">
        <v>30</v>
      </c>
      <c r="X25" s="26">
        <v>14</v>
      </c>
      <c r="Y25" s="26">
        <v>12</v>
      </c>
      <c r="Z25" s="26">
        <v>44</v>
      </c>
      <c r="AA25" s="26">
        <v>94</v>
      </c>
      <c r="AB25" s="26">
        <v>12</v>
      </c>
      <c r="AC25" s="26">
        <v>28</v>
      </c>
      <c r="AD25" s="26">
        <v>82</v>
      </c>
      <c r="AE25" s="26">
        <v>155</v>
      </c>
      <c r="AF25" s="26">
        <v>62</v>
      </c>
      <c r="AG25" s="26">
        <v>18</v>
      </c>
      <c r="AH25" s="26">
        <v>20</v>
      </c>
      <c r="AI25" s="26">
        <v>7</v>
      </c>
      <c r="AJ25" s="26">
        <v>24</v>
      </c>
      <c r="AK25" s="26">
        <v>64</v>
      </c>
      <c r="AL25" s="26">
        <v>144</v>
      </c>
      <c r="AM25" s="26">
        <v>89</v>
      </c>
      <c r="AN25" s="26">
        <v>51</v>
      </c>
      <c r="AO25" s="26">
        <v>22</v>
      </c>
      <c r="AP25" s="26">
        <v>34</v>
      </c>
      <c r="AQ25" s="26">
        <v>41</v>
      </c>
      <c r="AR25" s="26">
        <v>821</v>
      </c>
      <c r="AS25" s="26">
        <v>50</v>
      </c>
      <c r="AT25" s="26">
        <v>115</v>
      </c>
      <c r="AU25" s="26">
        <v>330</v>
      </c>
      <c r="AV25" s="26">
        <v>147</v>
      </c>
      <c r="AW25" s="26">
        <v>282</v>
      </c>
      <c r="AX25" s="26">
        <v>31</v>
      </c>
      <c r="AY25" s="47" t="s">
        <v>431</v>
      </c>
    </row>
    <row r="26" spans="1:51" ht="15.75" customHeight="1">
      <c r="A26" s="10" t="s">
        <v>432</v>
      </c>
      <c r="B26" s="87">
        <f>C26+SUM(E26:AX26)</f>
        <v>4741</v>
      </c>
      <c r="C26" s="87">
        <v>1003</v>
      </c>
      <c r="D26" s="104">
        <f>C26/B26*100</f>
        <v>21.155874288124867</v>
      </c>
      <c r="E26" s="18">
        <v>22</v>
      </c>
      <c r="F26" s="26">
        <v>1</v>
      </c>
      <c r="G26" s="26">
        <v>2</v>
      </c>
      <c r="H26" s="26">
        <v>12</v>
      </c>
      <c r="I26" s="26">
        <v>4</v>
      </c>
      <c r="J26" s="26">
        <v>5</v>
      </c>
      <c r="K26" s="26">
        <v>7</v>
      </c>
      <c r="L26" s="26">
        <v>53</v>
      </c>
      <c r="M26" s="26">
        <v>15</v>
      </c>
      <c r="N26" s="26">
        <v>18</v>
      </c>
      <c r="O26" s="26">
        <v>86</v>
      </c>
      <c r="P26" s="26">
        <v>86</v>
      </c>
      <c r="Q26" s="26">
        <v>470</v>
      </c>
      <c r="R26" s="26">
        <v>203</v>
      </c>
      <c r="S26" s="26">
        <v>17</v>
      </c>
      <c r="T26" s="26">
        <v>8</v>
      </c>
      <c r="U26" s="26">
        <v>9</v>
      </c>
      <c r="V26" s="26">
        <v>5</v>
      </c>
      <c r="W26" s="26">
        <v>32</v>
      </c>
      <c r="X26" s="26">
        <v>17</v>
      </c>
      <c r="Y26" s="26">
        <v>15</v>
      </c>
      <c r="Z26" s="26">
        <v>54</v>
      </c>
      <c r="AA26" s="26">
        <v>97</v>
      </c>
      <c r="AB26" s="26">
        <v>9</v>
      </c>
      <c r="AC26" s="26">
        <v>28</v>
      </c>
      <c r="AD26" s="26">
        <v>91</v>
      </c>
      <c r="AE26" s="26">
        <v>142</v>
      </c>
      <c r="AF26" s="26">
        <v>56</v>
      </c>
      <c r="AG26" s="26">
        <v>31</v>
      </c>
      <c r="AH26" s="26">
        <v>15</v>
      </c>
      <c r="AI26" s="26">
        <v>9</v>
      </c>
      <c r="AJ26" s="26">
        <v>20</v>
      </c>
      <c r="AK26" s="26">
        <v>64</v>
      </c>
      <c r="AL26" s="26">
        <v>99</v>
      </c>
      <c r="AM26" s="26">
        <v>104</v>
      </c>
      <c r="AN26" s="26">
        <v>33</v>
      </c>
      <c r="AO26" s="26">
        <v>13</v>
      </c>
      <c r="AP26" s="26">
        <v>29</v>
      </c>
      <c r="AQ26" s="26">
        <v>50</v>
      </c>
      <c r="AR26" s="26">
        <v>796</v>
      </c>
      <c r="AS26" s="26">
        <v>50</v>
      </c>
      <c r="AT26" s="26">
        <v>106</v>
      </c>
      <c r="AU26" s="26">
        <v>296</v>
      </c>
      <c r="AV26" s="26">
        <v>139</v>
      </c>
      <c r="AW26" s="26">
        <v>284</v>
      </c>
      <c r="AX26" s="26">
        <v>36</v>
      </c>
      <c r="AY26" s="47" t="s">
        <v>432</v>
      </c>
    </row>
    <row r="27" spans="1:51" ht="15.75" customHeight="1">
      <c r="A27" s="10" t="s">
        <v>433</v>
      </c>
      <c r="B27" s="87">
        <f>C27+SUM(E27:AX27)</f>
        <v>4612</v>
      </c>
      <c r="C27" s="87">
        <v>948</v>
      </c>
      <c r="D27" s="104">
        <f>C27/B27*100</f>
        <v>20.555073720728533</v>
      </c>
      <c r="E27" s="18">
        <v>16</v>
      </c>
      <c r="F27" s="26">
        <v>5</v>
      </c>
      <c r="G27" s="26">
        <v>2</v>
      </c>
      <c r="H27" s="26">
        <v>9</v>
      </c>
      <c r="I27" s="26">
        <v>10</v>
      </c>
      <c r="J27" s="26">
        <v>6</v>
      </c>
      <c r="K27" s="26">
        <v>9</v>
      </c>
      <c r="L27" s="26">
        <v>57</v>
      </c>
      <c r="M27" s="26">
        <v>20</v>
      </c>
      <c r="N27" s="26">
        <v>21</v>
      </c>
      <c r="O27" s="26">
        <v>75</v>
      </c>
      <c r="P27" s="26">
        <v>81</v>
      </c>
      <c r="Q27" s="26">
        <v>469</v>
      </c>
      <c r="R27" s="26">
        <v>172</v>
      </c>
      <c r="S27" s="26">
        <v>7</v>
      </c>
      <c r="T27" s="26">
        <v>9</v>
      </c>
      <c r="U27" s="26">
        <v>8</v>
      </c>
      <c r="V27" s="28" t="s">
        <v>434</v>
      </c>
      <c r="W27" s="26">
        <v>28</v>
      </c>
      <c r="X27" s="26">
        <v>26</v>
      </c>
      <c r="Y27" s="26">
        <v>15</v>
      </c>
      <c r="Z27" s="26">
        <v>37</v>
      </c>
      <c r="AA27" s="26">
        <v>77</v>
      </c>
      <c r="AB27" s="26">
        <v>9</v>
      </c>
      <c r="AC27" s="26">
        <v>26</v>
      </c>
      <c r="AD27" s="26">
        <v>89</v>
      </c>
      <c r="AE27" s="26">
        <v>132</v>
      </c>
      <c r="AF27" s="26">
        <v>70</v>
      </c>
      <c r="AG27" s="26">
        <v>29</v>
      </c>
      <c r="AH27" s="26">
        <v>8</v>
      </c>
      <c r="AI27" s="26">
        <v>20</v>
      </c>
      <c r="AJ27" s="26">
        <v>34</v>
      </c>
      <c r="AK27" s="26">
        <v>68</v>
      </c>
      <c r="AL27" s="26">
        <v>107</v>
      </c>
      <c r="AM27" s="26">
        <v>89</v>
      </c>
      <c r="AN27" s="26">
        <v>44</v>
      </c>
      <c r="AO27" s="26">
        <v>16</v>
      </c>
      <c r="AP27" s="26">
        <v>27</v>
      </c>
      <c r="AQ27" s="26">
        <v>54</v>
      </c>
      <c r="AR27" s="26">
        <v>801</v>
      </c>
      <c r="AS27" s="26">
        <v>63</v>
      </c>
      <c r="AT27" s="26">
        <v>122</v>
      </c>
      <c r="AU27" s="26">
        <v>288</v>
      </c>
      <c r="AV27" s="26">
        <v>122</v>
      </c>
      <c r="AW27" s="26">
        <v>253</v>
      </c>
      <c r="AX27" s="26">
        <v>34</v>
      </c>
      <c r="AY27" s="47" t="s">
        <v>433</v>
      </c>
    </row>
    <row r="28" spans="1:51" ht="15.75" customHeight="1">
      <c r="A28" s="10" t="s">
        <v>435</v>
      </c>
      <c r="B28" s="87">
        <f>C28+SUM(E28:AX28)</f>
        <v>4692</v>
      </c>
      <c r="C28" s="87">
        <v>895</v>
      </c>
      <c r="D28" s="104">
        <f>C28/B28*100</f>
        <v>19.075021312872977</v>
      </c>
      <c r="E28" s="18">
        <v>30</v>
      </c>
      <c r="F28" s="26">
        <v>7</v>
      </c>
      <c r="G28" s="26">
        <v>5</v>
      </c>
      <c r="H28" s="26">
        <v>7</v>
      </c>
      <c r="I28" s="26">
        <v>7</v>
      </c>
      <c r="J28" s="26">
        <v>7</v>
      </c>
      <c r="K28" s="26">
        <v>16</v>
      </c>
      <c r="L28" s="26">
        <v>55</v>
      </c>
      <c r="M28" s="26">
        <v>13</v>
      </c>
      <c r="N28" s="26">
        <v>20</v>
      </c>
      <c r="O28" s="26">
        <v>84</v>
      </c>
      <c r="P28" s="26">
        <v>70</v>
      </c>
      <c r="Q28" s="26">
        <v>500</v>
      </c>
      <c r="R28" s="26">
        <v>157</v>
      </c>
      <c r="S28" s="26">
        <v>12</v>
      </c>
      <c r="T28" s="26">
        <v>8</v>
      </c>
      <c r="U28" s="26">
        <v>10</v>
      </c>
      <c r="V28" s="28">
        <v>10</v>
      </c>
      <c r="W28" s="26">
        <v>24</v>
      </c>
      <c r="X28" s="26">
        <v>21</v>
      </c>
      <c r="Y28" s="26">
        <v>11</v>
      </c>
      <c r="Z28" s="26">
        <v>42</v>
      </c>
      <c r="AA28" s="26">
        <v>93</v>
      </c>
      <c r="AB28" s="26">
        <v>10</v>
      </c>
      <c r="AC28" s="26">
        <v>19</v>
      </c>
      <c r="AD28" s="26">
        <v>79</v>
      </c>
      <c r="AE28" s="26">
        <v>152</v>
      </c>
      <c r="AF28" s="26">
        <v>64</v>
      </c>
      <c r="AG28" s="26">
        <v>27</v>
      </c>
      <c r="AH28" s="26">
        <v>17</v>
      </c>
      <c r="AI28" s="26">
        <v>13</v>
      </c>
      <c r="AJ28" s="26">
        <v>28</v>
      </c>
      <c r="AK28" s="26">
        <v>65</v>
      </c>
      <c r="AL28" s="26">
        <v>116</v>
      </c>
      <c r="AM28" s="26">
        <v>114</v>
      </c>
      <c r="AN28" s="26">
        <v>31</v>
      </c>
      <c r="AO28" s="26">
        <v>18</v>
      </c>
      <c r="AP28" s="26">
        <v>37</v>
      </c>
      <c r="AQ28" s="26">
        <v>53</v>
      </c>
      <c r="AR28" s="26">
        <v>830</v>
      </c>
      <c r="AS28" s="26">
        <v>52</v>
      </c>
      <c r="AT28" s="26">
        <v>160</v>
      </c>
      <c r="AU28" s="26">
        <v>283</v>
      </c>
      <c r="AV28" s="26">
        <v>138</v>
      </c>
      <c r="AW28" s="26">
        <v>239</v>
      </c>
      <c r="AX28" s="26">
        <v>43</v>
      </c>
      <c r="AY28" s="47" t="s">
        <v>435</v>
      </c>
    </row>
    <row r="29" spans="1:51" ht="20.25" customHeight="1">
      <c r="A29" s="10"/>
      <c r="B29" s="87"/>
      <c r="C29" s="87"/>
      <c r="D29" s="104"/>
      <c r="E29" s="1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8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47"/>
    </row>
    <row r="30" spans="1:51" ht="15.75" customHeight="1">
      <c r="A30" s="44" t="s">
        <v>436</v>
      </c>
      <c r="B30" s="95">
        <f>C30+SUM(E30:AX30)</f>
        <v>4476</v>
      </c>
      <c r="C30" s="95">
        <v>809</v>
      </c>
      <c r="D30" s="105">
        <f>C30/B30*100</f>
        <v>18.074173369079535</v>
      </c>
      <c r="E30" s="32">
        <v>23</v>
      </c>
      <c r="F30" s="33">
        <v>8</v>
      </c>
      <c r="G30" s="33">
        <v>2</v>
      </c>
      <c r="H30" s="33">
        <v>10</v>
      </c>
      <c r="I30" s="33">
        <v>4</v>
      </c>
      <c r="J30" s="33">
        <v>2</v>
      </c>
      <c r="K30" s="33">
        <v>4</v>
      </c>
      <c r="L30" s="33">
        <v>36</v>
      </c>
      <c r="M30" s="33">
        <v>15</v>
      </c>
      <c r="N30" s="33">
        <v>22</v>
      </c>
      <c r="O30" s="33">
        <v>83</v>
      </c>
      <c r="P30" s="33">
        <v>60</v>
      </c>
      <c r="Q30" s="33">
        <v>509</v>
      </c>
      <c r="R30" s="33">
        <v>152</v>
      </c>
      <c r="S30" s="33">
        <v>11</v>
      </c>
      <c r="T30" s="33">
        <v>4</v>
      </c>
      <c r="U30" s="33">
        <v>11</v>
      </c>
      <c r="V30" s="34">
        <v>8</v>
      </c>
      <c r="W30" s="33">
        <v>16</v>
      </c>
      <c r="X30" s="33">
        <v>12</v>
      </c>
      <c r="Y30" s="33">
        <v>14</v>
      </c>
      <c r="Z30" s="33">
        <v>47</v>
      </c>
      <c r="AA30" s="33">
        <v>76</v>
      </c>
      <c r="AB30" s="33">
        <v>4</v>
      </c>
      <c r="AC30" s="33">
        <v>14</v>
      </c>
      <c r="AD30" s="33">
        <v>72</v>
      </c>
      <c r="AE30" s="33">
        <v>153</v>
      </c>
      <c r="AF30" s="33">
        <v>50</v>
      </c>
      <c r="AG30" s="33">
        <v>32</v>
      </c>
      <c r="AH30" s="33">
        <v>13</v>
      </c>
      <c r="AI30" s="33">
        <v>8</v>
      </c>
      <c r="AJ30" s="33">
        <v>27</v>
      </c>
      <c r="AK30" s="33">
        <v>72</v>
      </c>
      <c r="AL30" s="33">
        <v>97</v>
      </c>
      <c r="AM30" s="33">
        <v>109</v>
      </c>
      <c r="AN30" s="33">
        <v>42</v>
      </c>
      <c r="AO30" s="33">
        <v>16</v>
      </c>
      <c r="AP30" s="33">
        <v>36</v>
      </c>
      <c r="AQ30" s="33">
        <v>42</v>
      </c>
      <c r="AR30" s="33">
        <v>877</v>
      </c>
      <c r="AS30" s="33">
        <v>69</v>
      </c>
      <c r="AT30" s="33">
        <v>146</v>
      </c>
      <c r="AU30" s="33">
        <v>260</v>
      </c>
      <c r="AV30" s="33">
        <v>135</v>
      </c>
      <c r="AW30" s="33">
        <v>239</v>
      </c>
      <c r="AX30" s="33">
        <v>25</v>
      </c>
      <c r="AY30" s="45" t="s">
        <v>436</v>
      </c>
    </row>
    <row r="31" spans="1:4" ht="15.75" customHeight="1">
      <c r="A31" s="25" t="s">
        <v>444</v>
      </c>
      <c r="B31" s="90"/>
      <c r="C31" s="90"/>
      <c r="D31" s="106"/>
    </row>
    <row r="32" spans="1:4" ht="15.75" customHeight="1">
      <c r="A32" s="25" t="s">
        <v>271</v>
      </c>
      <c r="B32" s="90"/>
      <c r="C32" s="90"/>
      <c r="D32" s="106"/>
    </row>
    <row r="33" spans="1:4" ht="15.75" customHeight="1">
      <c r="A33" s="25"/>
      <c r="B33" s="90"/>
      <c r="C33" s="90"/>
      <c r="D33" s="106"/>
    </row>
    <row r="34" spans="1:51" ht="19.5" customHeight="1">
      <c r="A34" s="1" t="s">
        <v>250</v>
      </c>
      <c r="B34" s="100"/>
      <c r="C34" s="100"/>
      <c r="D34" s="10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9.5" customHeight="1">
      <c r="A35" s="134" t="s">
        <v>244</v>
      </c>
      <c r="B35" s="189" t="s">
        <v>2</v>
      </c>
      <c r="C35" s="141" t="s">
        <v>169</v>
      </c>
      <c r="D35" s="142" t="s">
        <v>245</v>
      </c>
      <c r="E35" s="75" t="s">
        <v>166</v>
      </c>
      <c r="F35" s="75" t="s">
        <v>167</v>
      </c>
      <c r="G35" s="75" t="s">
        <v>168</v>
      </c>
      <c r="H35" s="75" t="s">
        <v>169</v>
      </c>
      <c r="I35" s="75" t="s">
        <v>170</v>
      </c>
      <c r="J35" s="75" t="s">
        <v>171</v>
      </c>
      <c r="K35" s="75" t="s">
        <v>172</v>
      </c>
      <c r="L35" s="75" t="s">
        <v>173</v>
      </c>
      <c r="M35" s="75" t="s">
        <v>174</v>
      </c>
      <c r="N35" s="75" t="s">
        <v>175</v>
      </c>
      <c r="O35" s="75" t="s">
        <v>176</v>
      </c>
      <c r="P35" s="75" t="s">
        <v>177</v>
      </c>
      <c r="Q35" s="75" t="s">
        <v>178</v>
      </c>
      <c r="R35" s="75" t="s">
        <v>179</v>
      </c>
      <c r="S35" s="75" t="s">
        <v>180</v>
      </c>
      <c r="T35" s="75" t="s">
        <v>181</v>
      </c>
      <c r="U35" s="75" t="s">
        <v>182</v>
      </c>
      <c r="V35" s="75" t="s">
        <v>172</v>
      </c>
      <c r="W35" s="75" t="s">
        <v>171</v>
      </c>
      <c r="X35" s="75" t="s">
        <v>183</v>
      </c>
      <c r="Y35" s="127" t="s">
        <v>184</v>
      </c>
      <c r="Z35" s="75" t="s">
        <v>185</v>
      </c>
      <c r="AA35" s="75" t="s">
        <v>186</v>
      </c>
      <c r="AB35" s="75" t="s">
        <v>187</v>
      </c>
      <c r="AC35" s="75" t="s">
        <v>188</v>
      </c>
      <c r="AD35" s="75" t="s">
        <v>189</v>
      </c>
      <c r="AE35" s="75" t="s">
        <v>190</v>
      </c>
      <c r="AF35" s="75" t="s">
        <v>191</v>
      </c>
      <c r="AG35" s="75" t="s">
        <v>192</v>
      </c>
      <c r="AH35" s="75" t="s">
        <v>193</v>
      </c>
      <c r="AI35" s="75" t="s">
        <v>194</v>
      </c>
      <c r="AJ35" s="75" t="s">
        <v>195</v>
      </c>
      <c r="AK35" s="75" t="s">
        <v>196</v>
      </c>
      <c r="AL35" s="75" t="s">
        <v>197</v>
      </c>
      <c r="AM35" s="75" t="s">
        <v>171</v>
      </c>
      <c r="AN35" s="75" t="s">
        <v>198</v>
      </c>
      <c r="AO35" s="75" t="s">
        <v>199</v>
      </c>
      <c r="AP35" s="75" t="s">
        <v>186</v>
      </c>
      <c r="AQ35" s="75" t="s">
        <v>200</v>
      </c>
      <c r="AR35" s="75" t="s">
        <v>172</v>
      </c>
      <c r="AS35" s="75" t="s">
        <v>201</v>
      </c>
      <c r="AT35" s="75" t="s">
        <v>183</v>
      </c>
      <c r="AU35" s="75" t="s">
        <v>202</v>
      </c>
      <c r="AV35" s="75" t="s">
        <v>190</v>
      </c>
      <c r="AW35" s="75" t="s">
        <v>203</v>
      </c>
      <c r="AX35" s="75" t="s">
        <v>204</v>
      </c>
      <c r="AY35" s="136" t="s">
        <v>244</v>
      </c>
    </row>
    <row r="36" spans="1:51" ht="19.5" customHeight="1">
      <c r="A36" s="134" t="s">
        <v>246</v>
      </c>
      <c r="B36" s="190"/>
      <c r="C36" s="143"/>
      <c r="D36" s="142" t="s">
        <v>247</v>
      </c>
      <c r="E36" s="75" t="s">
        <v>208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75" t="s">
        <v>192</v>
      </c>
      <c r="S36" s="116"/>
      <c r="T36" s="116"/>
      <c r="U36" s="116"/>
      <c r="V36" s="116"/>
      <c r="W36" s="116"/>
      <c r="X36" s="116"/>
      <c r="Y36" s="137"/>
      <c r="Z36" s="116"/>
      <c r="AA36" s="116"/>
      <c r="AB36" s="116"/>
      <c r="AC36" s="116"/>
      <c r="AD36" s="116"/>
      <c r="AE36" s="116"/>
      <c r="AF36" s="116"/>
      <c r="AG36" s="116"/>
      <c r="AH36" s="75" t="s">
        <v>209</v>
      </c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75" t="s">
        <v>210</v>
      </c>
      <c r="AX36" s="116"/>
      <c r="AY36" s="136" t="s">
        <v>246</v>
      </c>
    </row>
    <row r="37" spans="1:51" ht="19.5" customHeight="1">
      <c r="A37" s="138" t="s">
        <v>248</v>
      </c>
      <c r="B37" s="191"/>
      <c r="C37" s="144" t="s">
        <v>238</v>
      </c>
      <c r="D37" s="145" t="s">
        <v>249</v>
      </c>
      <c r="E37" s="111" t="s">
        <v>211</v>
      </c>
      <c r="F37" s="111" t="s">
        <v>212</v>
      </c>
      <c r="G37" s="111" t="s">
        <v>213</v>
      </c>
      <c r="H37" s="111" t="s">
        <v>214</v>
      </c>
      <c r="I37" s="111" t="s">
        <v>215</v>
      </c>
      <c r="J37" s="111" t="s">
        <v>216</v>
      </c>
      <c r="K37" s="111" t="s">
        <v>195</v>
      </c>
      <c r="L37" s="111" t="s">
        <v>214</v>
      </c>
      <c r="M37" s="111" t="s">
        <v>217</v>
      </c>
      <c r="N37" s="111" t="s">
        <v>218</v>
      </c>
      <c r="O37" s="111" t="s">
        <v>219</v>
      </c>
      <c r="P37" s="111" t="s">
        <v>220</v>
      </c>
      <c r="Q37" s="111" t="s">
        <v>189</v>
      </c>
      <c r="R37" s="111" t="s">
        <v>221</v>
      </c>
      <c r="S37" s="111" t="s">
        <v>222</v>
      </c>
      <c r="T37" s="111" t="s">
        <v>171</v>
      </c>
      <c r="U37" s="111" t="s">
        <v>221</v>
      </c>
      <c r="V37" s="111" t="s">
        <v>223</v>
      </c>
      <c r="W37" s="111" t="s">
        <v>224</v>
      </c>
      <c r="X37" s="111" t="s">
        <v>225</v>
      </c>
      <c r="Y37" s="110" t="s">
        <v>226</v>
      </c>
      <c r="Z37" s="111" t="s">
        <v>196</v>
      </c>
      <c r="AA37" s="111" t="s">
        <v>227</v>
      </c>
      <c r="AB37" s="111" t="s">
        <v>228</v>
      </c>
      <c r="AC37" s="111" t="s">
        <v>229</v>
      </c>
      <c r="AD37" s="111" t="s">
        <v>230</v>
      </c>
      <c r="AE37" s="111" t="s">
        <v>231</v>
      </c>
      <c r="AF37" s="111" t="s">
        <v>232</v>
      </c>
      <c r="AG37" s="111" t="s">
        <v>233</v>
      </c>
      <c r="AH37" s="111" t="s">
        <v>171</v>
      </c>
      <c r="AI37" s="111" t="s">
        <v>234</v>
      </c>
      <c r="AJ37" s="111" t="s">
        <v>235</v>
      </c>
      <c r="AK37" s="111" t="s">
        <v>171</v>
      </c>
      <c r="AL37" s="111" t="s">
        <v>195</v>
      </c>
      <c r="AM37" s="111" t="s">
        <v>236</v>
      </c>
      <c r="AN37" s="111" t="s">
        <v>195</v>
      </c>
      <c r="AO37" s="111" t="s">
        <v>221</v>
      </c>
      <c r="AP37" s="111" t="s">
        <v>237</v>
      </c>
      <c r="AQ37" s="111" t="s">
        <v>227</v>
      </c>
      <c r="AR37" s="111" t="s">
        <v>196</v>
      </c>
      <c r="AS37" s="111" t="s">
        <v>229</v>
      </c>
      <c r="AT37" s="111" t="s">
        <v>238</v>
      </c>
      <c r="AU37" s="111" t="s">
        <v>3</v>
      </c>
      <c r="AV37" s="111" t="s">
        <v>4</v>
      </c>
      <c r="AW37" s="111" t="s">
        <v>195</v>
      </c>
      <c r="AX37" s="111" t="s">
        <v>239</v>
      </c>
      <c r="AY37" s="140" t="s">
        <v>248</v>
      </c>
    </row>
    <row r="38" spans="1:51" ht="15.75" customHeight="1">
      <c r="A38" s="64" t="s">
        <v>416</v>
      </c>
      <c r="B38" s="87">
        <f>C38+SUM(E38:AX38)</f>
        <v>2672</v>
      </c>
      <c r="C38" s="87">
        <v>321</v>
      </c>
      <c r="D38" s="104">
        <f>C38/B38*100</f>
        <v>12.013473053892215</v>
      </c>
      <c r="E38" s="18">
        <v>6</v>
      </c>
      <c r="F38" s="65">
        <v>0</v>
      </c>
      <c r="G38" s="65">
        <v>0</v>
      </c>
      <c r="H38" s="19">
        <v>5</v>
      </c>
      <c r="I38" s="19">
        <v>1</v>
      </c>
      <c r="J38" s="65">
        <v>0</v>
      </c>
      <c r="K38" s="19">
        <v>20</v>
      </c>
      <c r="L38" s="19">
        <v>20</v>
      </c>
      <c r="M38" s="19">
        <v>5</v>
      </c>
      <c r="N38" s="19">
        <v>5</v>
      </c>
      <c r="O38" s="19">
        <v>45</v>
      </c>
      <c r="P38" s="19">
        <v>39</v>
      </c>
      <c r="Q38" s="19">
        <v>559</v>
      </c>
      <c r="R38" s="19">
        <v>97</v>
      </c>
      <c r="S38" s="19">
        <v>3</v>
      </c>
      <c r="T38" s="19">
        <v>3</v>
      </c>
      <c r="U38" s="19">
        <v>3</v>
      </c>
      <c r="V38" s="65">
        <v>0</v>
      </c>
      <c r="W38" s="19">
        <v>2</v>
      </c>
      <c r="X38" s="19">
        <v>2</v>
      </c>
      <c r="Y38" s="19">
        <v>1</v>
      </c>
      <c r="Z38" s="19">
        <v>12</v>
      </c>
      <c r="AA38" s="19">
        <v>57</v>
      </c>
      <c r="AB38" s="19">
        <v>1</v>
      </c>
      <c r="AC38" s="65">
        <v>0</v>
      </c>
      <c r="AD38" s="19">
        <v>55</v>
      </c>
      <c r="AE38" s="19">
        <v>68</v>
      </c>
      <c r="AF38" s="19">
        <v>11</v>
      </c>
      <c r="AG38" s="19">
        <v>4</v>
      </c>
      <c r="AH38" s="19">
        <v>1</v>
      </c>
      <c r="AI38" s="19">
        <v>2</v>
      </c>
      <c r="AJ38" s="19">
        <v>3</v>
      </c>
      <c r="AK38" s="19">
        <v>16</v>
      </c>
      <c r="AL38" s="19">
        <v>40</v>
      </c>
      <c r="AM38" s="19">
        <v>27</v>
      </c>
      <c r="AN38" s="19">
        <v>3</v>
      </c>
      <c r="AO38" s="19">
        <v>2</v>
      </c>
      <c r="AP38" s="19">
        <v>11</v>
      </c>
      <c r="AQ38" s="19">
        <v>19</v>
      </c>
      <c r="AR38" s="19">
        <v>587</v>
      </c>
      <c r="AS38" s="19">
        <v>35</v>
      </c>
      <c r="AT38" s="19">
        <v>36</v>
      </c>
      <c r="AU38" s="19">
        <v>209</v>
      </c>
      <c r="AV38" s="19">
        <v>83</v>
      </c>
      <c r="AW38" s="19">
        <v>195</v>
      </c>
      <c r="AX38" s="19">
        <v>58</v>
      </c>
      <c r="AY38" s="66" t="s">
        <v>416</v>
      </c>
    </row>
    <row r="39" spans="1:51" ht="15.75" customHeight="1">
      <c r="A39" s="64" t="s">
        <v>417</v>
      </c>
      <c r="B39" s="87">
        <f>C39+SUM(E39:AX39)</f>
        <v>2703</v>
      </c>
      <c r="C39" s="87">
        <v>373</v>
      </c>
      <c r="D39" s="104">
        <f>C39/B39*100</f>
        <v>13.799482056973734</v>
      </c>
      <c r="E39" s="18">
        <v>10</v>
      </c>
      <c r="F39" s="65">
        <v>0</v>
      </c>
      <c r="G39" s="65">
        <v>0</v>
      </c>
      <c r="H39" s="19">
        <v>5</v>
      </c>
      <c r="I39" s="65">
        <v>0</v>
      </c>
      <c r="J39" s="65">
        <v>0</v>
      </c>
      <c r="K39" s="19">
        <v>28</v>
      </c>
      <c r="L39" s="19">
        <v>13</v>
      </c>
      <c r="M39" s="19">
        <v>6</v>
      </c>
      <c r="N39" s="19">
        <v>5</v>
      </c>
      <c r="O39" s="19">
        <v>28</v>
      </c>
      <c r="P39" s="19">
        <v>63</v>
      </c>
      <c r="Q39" s="19">
        <v>498</v>
      </c>
      <c r="R39" s="19">
        <v>78</v>
      </c>
      <c r="S39" s="19">
        <v>2</v>
      </c>
      <c r="T39" s="19">
        <v>1</v>
      </c>
      <c r="U39" s="19">
        <v>5</v>
      </c>
      <c r="V39" s="19">
        <v>2</v>
      </c>
      <c r="W39" s="19">
        <v>6</v>
      </c>
      <c r="X39" s="19">
        <v>6</v>
      </c>
      <c r="Y39" s="65">
        <v>0</v>
      </c>
      <c r="Z39" s="19">
        <v>10</v>
      </c>
      <c r="AA39" s="19">
        <v>54</v>
      </c>
      <c r="AB39" s="65">
        <v>0</v>
      </c>
      <c r="AC39" s="19">
        <v>1</v>
      </c>
      <c r="AD39" s="19">
        <v>42</v>
      </c>
      <c r="AE39" s="19">
        <v>69</v>
      </c>
      <c r="AF39" s="19">
        <v>19</v>
      </c>
      <c r="AG39" s="19">
        <v>2</v>
      </c>
      <c r="AH39" s="19">
        <v>1</v>
      </c>
      <c r="AI39" s="19">
        <v>1</v>
      </c>
      <c r="AJ39" s="19">
        <v>3</v>
      </c>
      <c r="AK39" s="19">
        <v>19</v>
      </c>
      <c r="AL39" s="19">
        <v>40</v>
      </c>
      <c r="AM39" s="19">
        <v>34</v>
      </c>
      <c r="AN39" s="19">
        <v>2</v>
      </c>
      <c r="AO39" s="19">
        <v>2</v>
      </c>
      <c r="AP39" s="19">
        <v>15</v>
      </c>
      <c r="AQ39" s="19">
        <v>17</v>
      </c>
      <c r="AR39" s="19">
        <v>605</v>
      </c>
      <c r="AS39" s="19">
        <v>45</v>
      </c>
      <c r="AT39" s="19">
        <v>49</v>
      </c>
      <c r="AU39" s="19">
        <v>203</v>
      </c>
      <c r="AV39" s="19">
        <v>93</v>
      </c>
      <c r="AW39" s="19">
        <v>194</v>
      </c>
      <c r="AX39" s="19">
        <v>54</v>
      </c>
      <c r="AY39" s="66" t="s">
        <v>417</v>
      </c>
    </row>
    <row r="40" spans="1:51" ht="15.75" customHeight="1">
      <c r="A40" s="64" t="s">
        <v>418</v>
      </c>
      <c r="B40" s="87">
        <f>C40+SUM(E40:AX40)</f>
        <v>2555</v>
      </c>
      <c r="C40" s="87">
        <v>322</v>
      </c>
      <c r="D40" s="104">
        <f>C40/B40*100</f>
        <v>12.602739726027398</v>
      </c>
      <c r="E40" s="18">
        <v>23</v>
      </c>
      <c r="F40" s="19">
        <v>5</v>
      </c>
      <c r="G40" s="19">
        <v>2</v>
      </c>
      <c r="H40" s="19">
        <v>8</v>
      </c>
      <c r="I40" s="65">
        <v>0</v>
      </c>
      <c r="J40" s="65">
        <v>0</v>
      </c>
      <c r="K40" s="19">
        <v>11</v>
      </c>
      <c r="L40" s="19">
        <v>20</v>
      </c>
      <c r="M40" s="19">
        <v>4</v>
      </c>
      <c r="N40" s="19">
        <v>2</v>
      </c>
      <c r="O40" s="19">
        <v>27</v>
      </c>
      <c r="P40" s="19">
        <v>48</v>
      </c>
      <c r="Q40" s="19">
        <v>461</v>
      </c>
      <c r="R40" s="19">
        <v>115</v>
      </c>
      <c r="S40" s="65">
        <v>0</v>
      </c>
      <c r="T40" s="19">
        <v>3</v>
      </c>
      <c r="U40" s="19">
        <v>4</v>
      </c>
      <c r="V40" s="65">
        <v>0</v>
      </c>
      <c r="W40" s="19">
        <v>8</v>
      </c>
      <c r="X40" s="19">
        <v>2</v>
      </c>
      <c r="Y40" s="65">
        <v>0</v>
      </c>
      <c r="Z40" s="19">
        <v>12</v>
      </c>
      <c r="AA40" s="19">
        <v>46</v>
      </c>
      <c r="AB40" s="19">
        <v>3</v>
      </c>
      <c r="AC40" s="19">
        <v>2</v>
      </c>
      <c r="AD40" s="19">
        <v>57</v>
      </c>
      <c r="AE40" s="19">
        <v>60</v>
      </c>
      <c r="AF40" s="19">
        <v>20</v>
      </c>
      <c r="AG40" s="19">
        <v>3</v>
      </c>
      <c r="AH40" s="19">
        <v>3</v>
      </c>
      <c r="AI40" s="19">
        <v>1</v>
      </c>
      <c r="AJ40" s="19">
        <v>2</v>
      </c>
      <c r="AK40" s="19">
        <v>25</v>
      </c>
      <c r="AL40" s="19">
        <v>41</v>
      </c>
      <c r="AM40" s="19">
        <v>30</v>
      </c>
      <c r="AN40" s="65">
        <v>0</v>
      </c>
      <c r="AO40" s="19">
        <v>7</v>
      </c>
      <c r="AP40" s="19">
        <v>8</v>
      </c>
      <c r="AQ40" s="19">
        <v>16</v>
      </c>
      <c r="AR40" s="19">
        <v>518</v>
      </c>
      <c r="AS40" s="19">
        <v>33</v>
      </c>
      <c r="AT40" s="19">
        <v>33</v>
      </c>
      <c r="AU40" s="19">
        <v>210</v>
      </c>
      <c r="AV40" s="19">
        <v>91</v>
      </c>
      <c r="AW40" s="19">
        <v>195</v>
      </c>
      <c r="AX40" s="19">
        <v>74</v>
      </c>
      <c r="AY40" s="66" t="s">
        <v>418</v>
      </c>
    </row>
    <row r="41" spans="1:51" ht="15.75" customHeight="1">
      <c r="A41" s="64" t="s">
        <v>419</v>
      </c>
      <c r="B41" s="87">
        <f>C41+SUM(E41:AX41)</f>
        <v>2488</v>
      </c>
      <c r="C41" s="87">
        <v>328</v>
      </c>
      <c r="D41" s="104">
        <f>C41/B41*100</f>
        <v>13.183279742765272</v>
      </c>
      <c r="E41" s="18">
        <v>11</v>
      </c>
      <c r="F41" s="19">
        <v>3</v>
      </c>
      <c r="G41" s="65">
        <v>0</v>
      </c>
      <c r="H41" s="19">
        <v>6</v>
      </c>
      <c r="I41" s="25">
        <v>0</v>
      </c>
      <c r="J41" s="65">
        <v>0</v>
      </c>
      <c r="K41" s="19">
        <v>10</v>
      </c>
      <c r="L41" s="19">
        <v>14</v>
      </c>
      <c r="M41" s="19">
        <v>10</v>
      </c>
      <c r="N41" s="19">
        <v>1</v>
      </c>
      <c r="O41" s="19">
        <v>22</v>
      </c>
      <c r="P41" s="19">
        <v>45</v>
      </c>
      <c r="Q41" s="19">
        <v>429</v>
      </c>
      <c r="R41" s="19">
        <v>112</v>
      </c>
      <c r="S41" s="19">
        <v>2</v>
      </c>
      <c r="T41" s="65">
        <v>0</v>
      </c>
      <c r="U41" s="19">
        <v>6</v>
      </c>
      <c r="V41" s="65">
        <v>0</v>
      </c>
      <c r="W41" s="19">
        <v>10</v>
      </c>
      <c r="X41" s="19">
        <v>3</v>
      </c>
      <c r="Y41" s="19">
        <v>1</v>
      </c>
      <c r="Z41" s="19">
        <v>8</v>
      </c>
      <c r="AA41" s="19">
        <v>56</v>
      </c>
      <c r="AB41" s="19">
        <v>3</v>
      </c>
      <c r="AC41" s="19">
        <v>1</v>
      </c>
      <c r="AD41" s="19">
        <v>44</v>
      </c>
      <c r="AE41" s="19">
        <v>50</v>
      </c>
      <c r="AF41" s="19">
        <v>22</v>
      </c>
      <c r="AG41" s="19">
        <v>2</v>
      </c>
      <c r="AH41" s="19">
        <v>2</v>
      </c>
      <c r="AI41" s="19">
        <v>3</v>
      </c>
      <c r="AJ41" s="19">
        <v>2</v>
      </c>
      <c r="AK41" s="19">
        <v>20</v>
      </c>
      <c r="AL41" s="19">
        <v>59</v>
      </c>
      <c r="AM41" s="19">
        <v>46</v>
      </c>
      <c r="AN41" s="19">
        <v>2</v>
      </c>
      <c r="AO41" s="19">
        <v>9</v>
      </c>
      <c r="AP41" s="19">
        <v>12</v>
      </c>
      <c r="AQ41" s="19">
        <v>14</v>
      </c>
      <c r="AR41" s="19">
        <v>495</v>
      </c>
      <c r="AS41" s="19">
        <v>31</v>
      </c>
      <c r="AT41" s="19">
        <v>63</v>
      </c>
      <c r="AU41" s="19">
        <v>191</v>
      </c>
      <c r="AV41" s="19">
        <v>69</v>
      </c>
      <c r="AW41" s="19">
        <v>202</v>
      </c>
      <c r="AX41" s="19">
        <v>69</v>
      </c>
      <c r="AY41" s="66" t="s">
        <v>419</v>
      </c>
    </row>
    <row r="42" spans="1:51" ht="15.75" customHeight="1">
      <c r="A42" s="64" t="s">
        <v>420</v>
      </c>
      <c r="B42" s="87">
        <f>C42+SUM(E42:AX42)</f>
        <v>2802</v>
      </c>
      <c r="C42" s="87">
        <v>391</v>
      </c>
      <c r="D42" s="104">
        <f>C42/B42*100</f>
        <v>13.95431834403997</v>
      </c>
      <c r="E42" s="18">
        <v>9</v>
      </c>
      <c r="F42" s="19">
        <v>1</v>
      </c>
      <c r="G42" s="19">
        <v>2</v>
      </c>
      <c r="H42" s="19">
        <v>5</v>
      </c>
      <c r="I42" s="65">
        <v>0</v>
      </c>
      <c r="J42" s="19">
        <v>3</v>
      </c>
      <c r="K42" s="19">
        <v>11</v>
      </c>
      <c r="L42" s="19">
        <v>23</v>
      </c>
      <c r="M42" s="19">
        <v>6</v>
      </c>
      <c r="N42" s="19">
        <v>2</v>
      </c>
      <c r="O42" s="19">
        <v>59</v>
      </c>
      <c r="P42" s="19">
        <v>48</v>
      </c>
      <c r="Q42" s="19">
        <v>500</v>
      </c>
      <c r="R42" s="19">
        <v>125</v>
      </c>
      <c r="S42" s="19">
        <v>6</v>
      </c>
      <c r="T42" s="19">
        <v>1</v>
      </c>
      <c r="U42" s="19">
        <v>3</v>
      </c>
      <c r="V42" s="19">
        <v>2</v>
      </c>
      <c r="W42" s="19">
        <v>8</v>
      </c>
      <c r="X42" s="19">
        <v>4</v>
      </c>
      <c r="Y42" s="19">
        <v>3</v>
      </c>
      <c r="Z42" s="19">
        <v>8</v>
      </c>
      <c r="AA42" s="19">
        <v>60</v>
      </c>
      <c r="AB42" s="19">
        <v>6</v>
      </c>
      <c r="AC42" s="19">
        <v>1</v>
      </c>
      <c r="AD42" s="19">
        <v>33</v>
      </c>
      <c r="AE42" s="19">
        <v>48</v>
      </c>
      <c r="AF42" s="19">
        <v>15</v>
      </c>
      <c r="AG42" s="19">
        <v>10</v>
      </c>
      <c r="AH42" s="19">
        <v>2</v>
      </c>
      <c r="AI42" s="19">
        <v>3</v>
      </c>
      <c r="AJ42" s="19">
        <v>5</v>
      </c>
      <c r="AK42" s="19">
        <v>30</v>
      </c>
      <c r="AL42" s="19">
        <v>60</v>
      </c>
      <c r="AM42" s="19">
        <v>38</v>
      </c>
      <c r="AN42" s="19">
        <v>5</v>
      </c>
      <c r="AO42" s="19">
        <v>7</v>
      </c>
      <c r="AP42" s="19">
        <v>12</v>
      </c>
      <c r="AQ42" s="19">
        <v>18</v>
      </c>
      <c r="AR42" s="19">
        <v>533</v>
      </c>
      <c r="AS42" s="19">
        <v>34</v>
      </c>
      <c r="AT42" s="19">
        <v>62</v>
      </c>
      <c r="AU42" s="19">
        <v>217</v>
      </c>
      <c r="AV42" s="19">
        <v>71</v>
      </c>
      <c r="AW42" s="19">
        <v>229</v>
      </c>
      <c r="AX42" s="19">
        <v>83</v>
      </c>
      <c r="AY42" s="66" t="s">
        <v>420</v>
      </c>
    </row>
    <row r="43" spans="1:51" ht="20.25" customHeight="1">
      <c r="A43" s="64"/>
      <c r="B43" s="87"/>
      <c r="C43" s="87"/>
      <c r="D43" s="104"/>
      <c r="E43" s="18"/>
      <c r="F43" s="19"/>
      <c r="G43" s="19"/>
      <c r="H43" s="19"/>
      <c r="I43" s="65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66"/>
    </row>
    <row r="44" spans="1:51" ht="15.75" customHeight="1">
      <c r="A44" s="64" t="s">
        <v>421</v>
      </c>
      <c r="B44" s="87">
        <f>C44+SUM(E44:AX44)</f>
        <v>2939</v>
      </c>
      <c r="C44" s="87">
        <v>545</v>
      </c>
      <c r="D44" s="104">
        <f>C44/B44*100</f>
        <v>18.54372235454236</v>
      </c>
      <c r="E44" s="18">
        <v>16</v>
      </c>
      <c r="F44" s="65">
        <v>0</v>
      </c>
      <c r="G44" s="19">
        <v>1</v>
      </c>
      <c r="H44" s="19">
        <v>6</v>
      </c>
      <c r="I44" s="19">
        <v>7</v>
      </c>
      <c r="J44" s="19">
        <v>2</v>
      </c>
      <c r="K44" s="19">
        <v>11</v>
      </c>
      <c r="L44" s="19">
        <v>38</v>
      </c>
      <c r="M44" s="19">
        <v>8</v>
      </c>
      <c r="N44" s="19">
        <v>3</v>
      </c>
      <c r="O44" s="19">
        <v>79</v>
      </c>
      <c r="P44" s="19">
        <v>62</v>
      </c>
      <c r="Q44" s="19">
        <v>421</v>
      </c>
      <c r="R44" s="19">
        <v>124</v>
      </c>
      <c r="S44" s="19">
        <v>3</v>
      </c>
      <c r="T44" s="19">
        <v>1</v>
      </c>
      <c r="U44" s="19">
        <v>3</v>
      </c>
      <c r="V44" s="19">
        <v>2</v>
      </c>
      <c r="W44" s="19">
        <v>10</v>
      </c>
      <c r="X44" s="19">
        <v>8</v>
      </c>
      <c r="Y44" s="19">
        <v>5</v>
      </c>
      <c r="Z44" s="19">
        <v>6</v>
      </c>
      <c r="AA44" s="19">
        <v>52</v>
      </c>
      <c r="AB44" s="19">
        <v>6</v>
      </c>
      <c r="AC44" s="19">
        <v>2</v>
      </c>
      <c r="AD44" s="19">
        <v>45</v>
      </c>
      <c r="AE44" s="19">
        <v>65</v>
      </c>
      <c r="AF44" s="19">
        <v>26</v>
      </c>
      <c r="AG44" s="19">
        <v>5</v>
      </c>
      <c r="AH44" s="19">
        <v>3</v>
      </c>
      <c r="AI44" s="19">
        <v>1</v>
      </c>
      <c r="AJ44" s="19">
        <v>10</v>
      </c>
      <c r="AK44" s="19">
        <v>26</v>
      </c>
      <c r="AL44" s="19">
        <v>38</v>
      </c>
      <c r="AM44" s="19">
        <v>37</v>
      </c>
      <c r="AN44" s="19">
        <v>8</v>
      </c>
      <c r="AO44" s="19">
        <v>13</v>
      </c>
      <c r="AP44" s="19">
        <v>13</v>
      </c>
      <c r="AQ44" s="19">
        <v>17</v>
      </c>
      <c r="AR44" s="19">
        <v>566</v>
      </c>
      <c r="AS44" s="19">
        <v>40</v>
      </c>
      <c r="AT44" s="19">
        <v>50</v>
      </c>
      <c r="AU44" s="19">
        <v>170</v>
      </c>
      <c r="AV44" s="19">
        <v>79</v>
      </c>
      <c r="AW44" s="19">
        <v>228</v>
      </c>
      <c r="AX44" s="19">
        <v>78</v>
      </c>
      <c r="AY44" s="66" t="s">
        <v>421</v>
      </c>
    </row>
    <row r="45" spans="1:51" ht="15.75" customHeight="1">
      <c r="A45" s="64" t="s">
        <v>422</v>
      </c>
      <c r="B45" s="87">
        <f>C45+SUM(E45:AX45)</f>
        <v>2792</v>
      </c>
      <c r="C45" s="87">
        <v>430</v>
      </c>
      <c r="D45" s="104">
        <f>C45/B45*100</f>
        <v>15.401146131805158</v>
      </c>
      <c r="E45" s="18">
        <v>13</v>
      </c>
      <c r="F45" s="19">
        <v>1</v>
      </c>
      <c r="G45" s="19">
        <v>1</v>
      </c>
      <c r="H45" s="19">
        <v>10</v>
      </c>
      <c r="I45" s="19">
        <v>1</v>
      </c>
      <c r="J45" s="19">
        <v>1</v>
      </c>
      <c r="K45" s="19">
        <v>12</v>
      </c>
      <c r="L45" s="19">
        <v>21</v>
      </c>
      <c r="M45" s="19">
        <v>5</v>
      </c>
      <c r="N45" s="19">
        <v>6</v>
      </c>
      <c r="O45" s="19">
        <v>60</v>
      </c>
      <c r="P45" s="19">
        <v>52</v>
      </c>
      <c r="Q45" s="19">
        <v>411</v>
      </c>
      <c r="R45" s="19">
        <v>96</v>
      </c>
      <c r="S45" s="19">
        <v>1</v>
      </c>
      <c r="T45" s="19">
        <v>3</v>
      </c>
      <c r="U45" s="19">
        <v>4</v>
      </c>
      <c r="V45" s="19">
        <v>1</v>
      </c>
      <c r="W45" s="19">
        <v>12</v>
      </c>
      <c r="X45" s="19">
        <v>11</v>
      </c>
      <c r="Y45" s="19">
        <v>1</v>
      </c>
      <c r="Z45" s="19">
        <v>10</v>
      </c>
      <c r="AA45" s="19">
        <v>40</v>
      </c>
      <c r="AB45" s="19">
        <v>3</v>
      </c>
      <c r="AC45" s="19">
        <v>2</v>
      </c>
      <c r="AD45" s="19">
        <v>43</v>
      </c>
      <c r="AE45" s="19">
        <v>70</v>
      </c>
      <c r="AF45" s="19">
        <v>27</v>
      </c>
      <c r="AG45" s="19">
        <v>5</v>
      </c>
      <c r="AH45" s="19">
        <v>1</v>
      </c>
      <c r="AI45" s="19">
        <v>3</v>
      </c>
      <c r="AJ45" s="19">
        <v>9</v>
      </c>
      <c r="AK45" s="19">
        <v>24</v>
      </c>
      <c r="AL45" s="19">
        <v>59</v>
      </c>
      <c r="AM45" s="19">
        <v>39</v>
      </c>
      <c r="AN45" s="19">
        <v>2</v>
      </c>
      <c r="AO45" s="19">
        <v>9</v>
      </c>
      <c r="AP45" s="19">
        <v>10</v>
      </c>
      <c r="AQ45" s="19">
        <v>20</v>
      </c>
      <c r="AR45" s="19">
        <v>589</v>
      </c>
      <c r="AS45" s="19">
        <v>40</v>
      </c>
      <c r="AT45" s="19">
        <v>49</v>
      </c>
      <c r="AU45" s="19">
        <v>169</v>
      </c>
      <c r="AV45" s="19">
        <v>103</v>
      </c>
      <c r="AW45" s="19">
        <v>234</v>
      </c>
      <c r="AX45" s="19">
        <v>79</v>
      </c>
      <c r="AY45" s="66" t="s">
        <v>422</v>
      </c>
    </row>
    <row r="46" spans="1:51" ht="15.75" customHeight="1">
      <c r="A46" s="6" t="s">
        <v>46</v>
      </c>
      <c r="B46" s="87">
        <f>C46+SUM(E46:AX46)</f>
        <v>2908</v>
      </c>
      <c r="C46" s="87">
        <v>436</v>
      </c>
      <c r="D46" s="104">
        <f>C46/B46*100</f>
        <v>14.99312242090784</v>
      </c>
      <c r="E46" s="18">
        <v>20</v>
      </c>
      <c r="F46" s="19">
        <v>1</v>
      </c>
      <c r="G46" s="19">
        <v>4</v>
      </c>
      <c r="H46" s="19">
        <v>11</v>
      </c>
      <c r="I46" s="65">
        <v>0</v>
      </c>
      <c r="J46" s="65">
        <v>0</v>
      </c>
      <c r="K46" s="19">
        <v>15</v>
      </c>
      <c r="L46" s="19">
        <v>33</v>
      </c>
      <c r="M46" s="19">
        <v>7</v>
      </c>
      <c r="N46" s="19">
        <v>4</v>
      </c>
      <c r="O46" s="19">
        <v>60</v>
      </c>
      <c r="P46" s="19">
        <v>59</v>
      </c>
      <c r="Q46" s="19">
        <v>410</v>
      </c>
      <c r="R46" s="19">
        <v>95</v>
      </c>
      <c r="S46" s="19">
        <v>7</v>
      </c>
      <c r="T46" s="19">
        <v>2</v>
      </c>
      <c r="U46" s="19">
        <v>4</v>
      </c>
      <c r="V46" s="19">
        <v>2</v>
      </c>
      <c r="W46" s="19">
        <v>9</v>
      </c>
      <c r="X46" s="19">
        <v>6</v>
      </c>
      <c r="Y46" s="19">
        <v>3</v>
      </c>
      <c r="Z46" s="19">
        <v>16</v>
      </c>
      <c r="AA46" s="19">
        <v>47</v>
      </c>
      <c r="AB46" s="19">
        <v>1</v>
      </c>
      <c r="AC46" s="19">
        <v>2</v>
      </c>
      <c r="AD46" s="19">
        <v>50</v>
      </c>
      <c r="AE46" s="19">
        <v>65</v>
      </c>
      <c r="AF46" s="19">
        <v>31</v>
      </c>
      <c r="AG46" s="19">
        <v>5</v>
      </c>
      <c r="AH46" s="19">
        <v>6</v>
      </c>
      <c r="AI46" s="19">
        <v>1</v>
      </c>
      <c r="AJ46" s="19">
        <v>12</v>
      </c>
      <c r="AK46" s="19">
        <v>16</v>
      </c>
      <c r="AL46" s="19">
        <v>62</v>
      </c>
      <c r="AM46" s="19">
        <v>29</v>
      </c>
      <c r="AN46" s="19">
        <v>7</v>
      </c>
      <c r="AO46" s="19">
        <v>8</v>
      </c>
      <c r="AP46" s="19">
        <v>19</v>
      </c>
      <c r="AQ46" s="19">
        <v>27</v>
      </c>
      <c r="AR46" s="19">
        <v>615</v>
      </c>
      <c r="AS46" s="19">
        <v>31</v>
      </c>
      <c r="AT46" s="19">
        <v>59</v>
      </c>
      <c r="AU46" s="19">
        <v>180</v>
      </c>
      <c r="AV46" s="19">
        <v>120</v>
      </c>
      <c r="AW46" s="19">
        <v>231</v>
      </c>
      <c r="AX46" s="19">
        <v>80</v>
      </c>
      <c r="AY46" s="54" t="s">
        <v>46</v>
      </c>
    </row>
    <row r="47" spans="1:51" ht="15.75" customHeight="1">
      <c r="A47" s="23" t="s">
        <v>423</v>
      </c>
      <c r="B47" s="87">
        <f>C47+SUM(E47:AX47)</f>
        <v>2641</v>
      </c>
      <c r="C47" s="87">
        <v>379</v>
      </c>
      <c r="D47" s="104">
        <f>C47/B47*100</f>
        <v>14.350624763347216</v>
      </c>
      <c r="E47" s="18">
        <v>5</v>
      </c>
      <c r="F47" s="19">
        <v>2</v>
      </c>
      <c r="G47" s="65">
        <v>0</v>
      </c>
      <c r="H47" s="19">
        <v>7</v>
      </c>
      <c r="I47" s="19">
        <v>1</v>
      </c>
      <c r="J47" s="19">
        <v>4</v>
      </c>
      <c r="K47" s="19">
        <v>6</v>
      </c>
      <c r="L47" s="19">
        <v>20</v>
      </c>
      <c r="M47" s="19">
        <v>8</v>
      </c>
      <c r="N47" s="19">
        <v>8</v>
      </c>
      <c r="O47" s="19">
        <v>57</v>
      </c>
      <c r="P47" s="19">
        <v>53</v>
      </c>
      <c r="Q47" s="19">
        <v>359</v>
      </c>
      <c r="R47" s="19">
        <v>106</v>
      </c>
      <c r="S47" s="19">
        <v>2</v>
      </c>
      <c r="T47" s="65">
        <v>0</v>
      </c>
      <c r="U47" s="19">
        <v>2</v>
      </c>
      <c r="V47" s="19">
        <v>2</v>
      </c>
      <c r="W47" s="19">
        <v>9</v>
      </c>
      <c r="X47" s="19">
        <v>3</v>
      </c>
      <c r="Y47" s="19">
        <v>6</v>
      </c>
      <c r="Z47" s="19">
        <v>11</v>
      </c>
      <c r="AA47" s="19">
        <v>46</v>
      </c>
      <c r="AB47" s="19">
        <v>3</v>
      </c>
      <c r="AC47" s="19">
        <v>3</v>
      </c>
      <c r="AD47" s="19">
        <v>44</v>
      </c>
      <c r="AE47" s="19">
        <v>62</v>
      </c>
      <c r="AF47" s="19">
        <v>23</v>
      </c>
      <c r="AG47" s="19">
        <v>6</v>
      </c>
      <c r="AH47" s="19">
        <v>5</v>
      </c>
      <c r="AI47" s="19">
        <v>6</v>
      </c>
      <c r="AJ47" s="19">
        <v>12</v>
      </c>
      <c r="AK47" s="19">
        <v>22</v>
      </c>
      <c r="AL47" s="19">
        <v>63</v>
      </c>
      <c r="AM47" s="19">
        <v>29</v>
      </c>
      <c r="AN47" s="19">
        <v>5</v>
      </c>
      <c r="AO47" s="19">
        <v>8</v>
      </c>
      <c r="AP47" s="19">
        <v>20</v>
      </c>
      <c r="AQ47" s="19">
        <v>22</v>
      </c>
      <c r="AR47" s="19">
        <v>537</v>
      </c>
      <c r="AS47" s="19">
        <v>46</v>
      </c>
      <c r="AT47" s="19">
        <v>53</v>
      </c>
      <c r="AU47" s="19">
        <v>178</v>
      </c>
      <c r="AV47" s="19">
        <v>110</v>
      </c>
      <c r="AW47" s="19">
        <v>224</v>
      </c>
      <c r="AX47" s="19">
        <v>64</v>
      </c>
      <c r="AY47" s="42" t="s">
        <v>423</v>
      </c>
    </row>
    <row r="48" spans="1:51" ht="15.75" customHeight="1">
      <c r="A48" s="67" t="s">
        <v>424</v>
      </c>
      <c r="B48" s="87">
        <f>C48+SUM(E48:AX48)</f>
        <v>3091</v>
      </c>
      <c r="C48" s="87">
        <v>515</v>
      </c>
      <c r="D48" s="104">
        <f>C48/B48*100</f>
        <v>16.661274668392107</v>
      </c>
      <c r="E48" s="18">
        <v>20</v>
      </c>
      <c r="F48" s="65">
        <v>0</v>
      </c>
      <c r="G48" s="19">
        <v>2</v>
      </c>
      <c r="H48" s="19">
        <v>11</v>
      </c>
      <c r="I48" s="19">
        <v>2</v>
      </c>
      <c r="J48" s="19">
        <v>3</v>
      </c>
      <c r="K48" s="19">
        <v>1</v>
      </c>
      <c r="L48" s="19">
        <v>31</v>
      </c>
      <c r="M48" s="19">
        <v>12</v>
      </c>
      <c r="N48" s="19">
        <v>5</v>
      </c>
      <c r="O48" s="19">
        <v>51</v>
      </c>
      <c r="P48" s="19">
        <v>68</v>
      </c>
      <c r="Q48" s="19">
        <v>384</v>
      </c>
      <c r="R48" s="19">
        <v>99</v>
      </c>
      <c r="S48" s="19">
        <v>6</v>
      </c>
      <c r="T48" s="19">
        <v>3</v>
      </c>
      <c r="U48" s="19">
        <v>4</v>
      </c>
      <c r="V48" s="19">
        <v>2</v>
      </c>
      <c r="W48" s="19">
        <v>8</v>
      </c>
      <c r="X48" s="19">
        <v>5</v>
      </c>
      <c r="Y48" s="19">
        <v>1</v>
      </c>
      <c r="Z48" s="19">
        <v>19</v>
      </c>
      <c r="AA48" s="19">
        <v>66</v>
      </c>
      <c r="AB48" s="19">
        <v>3</v>
      </c>
      <c r="AC48" s="19">
        <v>4</v>
      </c>
      <c r="AD48" s="19">
        <v>46</v>
      </c>
      <c r="AE48" s="19">
        <v>83</v>
      </c>
      <c r="AF48" s="19">
        <v>33</v>
      </c>
      <c r="AG48" s="19">
        <v>6</v>
      </c>
      <c r="AH48" s="19">
        <v>2</v>
      </c>
      <c r="AI48" s="19">
        <v>4</v>
      </c>
      <c r="AJ48" s="19">
        <v>14</v>
      </c>
      <c r="AK48" s="19">
        <v>20</v>
      </c>
      <c r="AL48" s="19">
        <v>67</v>
      </c>
      <c r="AM48" s="19">
        <v>47</v>
      </c>
      <c r="AN48" s="19">
        <v>8</v>
      </c>
      <c r="AO48" s="19">
        <v>21</v>
      </c>
      <c r="AP48" s="19">
        <v>26</v>
      </c>
      <c r="AQ48" s="19">
        <v>27</v>
      </c>
      <c r="AR48" s="19">
        <v>637</v>
      </c>
      <c r="AS48" s="19">
        <v>45</v>
      </c>
      <c r="AT48" s="19">
        <v>66</v>
      </c>
      <c r="AU48" s="19">
        <v>227</v>
      </c>
      <c r="AV48" s="19">
        <v>110</v>
      </c>
      <c r="AW48" s="19">
        <v>203</v>
      </c>
      <c r="AX48" s="19">
        <v>74</v>
      </c>
      <c r="AY48" s="68" t="s">
        <v>424</v>
      </c>
    </row>
    <row r="49" spans="1:51" ht="20.25" customHeight="1">
      <c r="A49" s="67"/>
      <c r="B49" s="87"/>
      <c r="C49" s="87"/>
      <c r="D49" s="104"/>
      <c r="E49" s="18"/>
      <c r="F49" s="65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68"/>
    </row>
    <row r="50" spans="1:51" ht="15.75" customHeight="1">
      <c r="A50" s="23" t="s">
        <v>425</v>
      </c>
      <c r="B50" s="87">
        <f>C50+SUM(E50:AX50)</f>
        <v>3119</v>
      </c>
      <c r="C50" s="87">
        <v>623</v>
      </c>
      <c r="D50" s="104">
        <f>C50/B50*100</f>
        <v>19.97435075344662</v>
      </c>
      <c r="E50" s="18">
        <v>12</v>
      </c>
      <c r="F50" s="19">
        <v>1</v>
      </c>
      <c r="G50" s="19">
        <v>3</v>
      </c>
      <c r="H50" s="19">
        <v>3</v>
      </c>
      <c r="I50" s="19">
        <v>2</v>
      </c>
      <c r="J50" s="19">
        <v>4</v>
      </c>
      <c r="K50" s="19">
        <v>7</v>
      </c>
      <c r="L50" s="19">
        <v>31</v>
      </c>
      <c r="M50" s="19">
        <v>10</v>
      </c>
      <c r="N50" s="19">
        <v>8</v>
      </c>
      <c r="O50" s="19">
        <v>62</v>
      </c>
      <c r="P50" s="19">
        <v>53</v>
      </c>
      <c r="Q50" s="19">
        <v>360</v>
      </c>
      <c r="R50" s="19">
        <v>124</v>
      </c>
      <c r="S50" s="19">
        <v>7</v>
      </c>
      <c r="T50" s="19">
        <v>2</v>
      </c>
      <c r="U50" s="19">
        <v>11</v>
      </c>
      <c r="V50" s="19">
        <v>2</v>
      </c>
      <c r="W50" s="19">
        <v>5</v>
      </c>
      <c r="X50" s="19">
        <v>12</v>
      </c>
      <c r="Y50" s="19">
        <v>10</v>
      </c>
      <c r="Z50" s="19">
        <v>18</v>
      </c>
      <c r="AA50" s="19">
        <v>84</v>
      </c>
      <c r="AB50" s="19">
        <v>7</v>
      </c>
      <c r="AC50" s="19">
        <v>5</v>
      </c>
      <c r="AD50" s="19">
        <v>38</v>
      </c>
      <c r="AE50" s="19">
        <v>101</v>
      </c>
      <c r="AF50" s="19">
        <v>26</v>
      </c>
      <c r="AG50" s="19">
        <v>9</v>
      </c>
      <c r="AH50" s="19">
        <v>2</v>
      </c>
      <c r="AI50" s="19">
        <v>1</v>
      </c>
      <c r="AJ50" s="19">
        <v>9</v>
      </c>
      <c r="AK50" s="19">
        <v>29</v>
      </c>
      <c r="AL50" s="19">
        <v>73</v>
      </c>
      <c r="AM50" s="19">
        <v>37</v>
      </c>
      <c r="AN50" s="19">
        <v>6</v>
      </c>
      <c r="AO50" s="19">
        <v>14</v>
      </c>
      <c r="AP50" s="19">
        <v>25</v>
      </c>
      <c r="AQ50" s="19">
        <v>24</v>
      </c>
      <c r="AR50" s="19">
        <v>565</v>
      </c>
      <c r="AS50" s="19">
        <v>45</v>
      </c>
      <c r="AT50" s="19">
        <v>58</v>
      </c>
      <c r="AU50" s="19">
        <v>254</v>
      </c>
      <c r="AV50" s="19">
        <v>96</v>
      </c>
      <c r="AW50" s="19">
        <v>189</v>
      </c>
      <c r="AX50" s="19">
        <v>52</v>
      </c>
      <c r="AY50" s="42" t="s">
        <v>425</v>
      </c>
    </row>
    <row r="51" spans="1:51" ht="15.75" customHeight="1">
      <c r="A51" s="23" t="s">
        <v>426</v>
      </c>
      <c r="B51" s="87">
        <f>C51+SUM(E51:AX51)</f>
        <v>3117</v>
      </c>
      <c r="C51" s="87">
        <v>624</v>
      </c>
      <c r="D51" s="104">
        <f>C51/B51*100</f>
        <v>20.019249278152067</v>
      </c>
      <c r="E51" s="18">
        <v>18</v>
      </c>
      <c r="F51" s="19">
        <v>1</v>
      </c>
      <c r="G51" s="65">
        <v>0</v>
      </c>
      <c r="H51" s="19">
        <v>10</v>
      </c>
      <c r="I51" s="19">
        <v>2</v>
      </c>
      <c r="J51" s="19">
        <v>5</v>
      </c>
      <c r="K51" s="19">
        <v>5</v>
      </c>
      <c r="L51" s="19">
        <v>38</v>
      </c>
      <c r="M51" s="19">
        <v>13</v>
      </c>
      <c r="N51" s="19">
        <v>5</v>
      </c>
      <c r="O51" s="19">
        <v>52</v>
      </c>
      <c r="P51" s="19">
        <v>59</v>
      </c>
      <c r="Q51" s="19">
        <v>333</v>
      </c>
      <c r="R51" s="19">
        <v>120</v>
      </c>
      <c r="S51" s="19">
        <v>6</v>
      </c>
      <c r="T51" s="19">
        <v>5</v>
      </c>
      <c r="U51" s="19">
        <v>3</v>
      </c>
      <c r="V51" s="19">
        <v>3</v>
      </c>
      <c r="W51" s="19">
        <v>17</v>
      </c>
      <c r="X51" s="19">
        <v>8</v>
      </c>
      <c r="Y51" s="19">
        <v>12</v>
      </c>
      <c r="Z51" s="19">
        <v>11</v>
      </c>
      <c r="AA51" s="19">
        <v>77</v>
      </c>
      <c r="AB51" s="19">
        <v>8</v>
      </c>
      <c r="AC51" s="19">
        <v>6</v>
      </c>
      <c r="AD51" s="19">
        <v>44</v>
      </c>
      <c r="AE51" s="19">
        <v>73</v>
      </c>
      <c r="AF51" s="19">
        <v>38</v>
      </c>
      <c r="AG51" s="19">
        <v>2</v>
      </c>
      <c r="AH51" s="19">
        <v>13</v>
      </c>
      <c r="AI51" s="19">
        <v>7</v>
      </c>
      <c r="AJ51" s="19">
        <v>16</v>
      </c>
      <c r="AK51" s="19">
        <v>28</v>
      </c>
      <c r="AL51" s="19">
        <v>96</v>
      </c>
      <c r="AM51" s="19">
        <v>46</v>
      </c>
      <c r="AN51" s="19">
        <v>11</v>
      </c>
      <c r="AO51" s="19">
        <v>18</v>
      </c>
      <c r="AP51" s="19">
        <v>22</v>
      </c>
      <c r="AQ51" s="19">
        <v>23</v>
      </c>
      <c r="AR51" s="19">
        <v>565</v>
      </c>
      <c r="AS51" s="19">
        <v>38</v>
      </c>
      <c r="AT51" s="19">
        <v>79</v>
      </c>
      <c r="AU51" s="19">
        <v>241</v>
      </c>
      <c r="AV51" s="19">
        <v>111</v>
      </c>
      <c r="AW51" s="19">
        <v>151</v>
      </c>
      <c r="AX51" s="19">
        <v>54</v>
      </c>
      <c r="AY51" s="42" t="s">
        <v>426</v>
      </c>
    </row>
    <row r="52" spans="1:51" ht="15.75" customHeight="1">
      <c r="A52" s="23" t="s">
        <v>427</v>
      </c>
      <c r="B52" s="87">
        <f>C52+SUM(E52:AX52)</f>
        <v>3018</v>
      </c>
      <c r="C52" s="87">
        <v>549</v>
      </c>
      <c r="D52" s="104">
        <f>C52/B52*100</f>
        <v>18.190854870775347</v>
      </c>
      <c r="E52" s="18">
        <v>22</v>
      </c>
      <c r="F52" s="19">
        <v>3</v>
      </c>
      <c r="G52" s="19">
        <v>1</v>
      </c>
      <c r="H52" s="19">
        <v>6</v>
      </c>
      <c r="I52" s="19">
        <v>2</v>
      </c>
      <c r="J52" s="65">
        <v>0</v>
      </c>
      <c r="K52" s="19">
        <v>1</v>
      </c>
      <c r="L52" s="19">
        <v>34</v>
      </c>
      <c r="M52" s="19">
        <v>11</v>
      </c>
      <c r="N52" s="19">
        <v>10</v>
      </c>
      <c r="O52" s="19">
        <v>56</v>
      </c>
      <c r="P52" s="19">
        <v>71</v>
      </c>
      <c r="Q52" s="19">
        <v>313</v>
      </c>
      <c r="R52" s="19">
        <v>122</v>
      </c>
      <c r="S52" s="19">
        <v>5</v>
      </c>
      <c r="T52" s="19">
        <v>2</v>
      </c>
      <c r="U52" s="19">
        <v>5</v>
      </c>
      <c r="V52" s="19">
        <v>5</v>
      </c>
      <c r="W52" s="19">
        <v>11</v>
      </c>
      <c r="X52" s="19">
        <v>10</v>
      </c>
      <c r="Y52" s="19">
        <v>9</v>
      </c>
      <c r="Z52" s="19">
        <v>11</v>
      </c>
      <c r="AA52" s="19">
        <v>69</v>
      </c>
      <c r="AB52" s="19">
        <v>8</v>
      </c>
      <c r="AC52" s="19">
        <v>10</v>
      </c>
      <c r="AD52" s="19">
        <v>50</v>
      </c>
      <c r="AE52" s="19">
        <v>84</v>
      </c>
      <c r="AF52" s="19">
        <v>44</v>
      </c>
      <c r="AG52" s="19">
        <v>8</v>
      </c>
      <c r="AH52" s="19">
        <v>15</v>
      </c>
      <c r="AI52" s="19">
        <v>7</v>
      </c>
      <c r="AJ52" s="19">
        <v>7</v>
      </c>
      <c r="AK52" s="19">
        <v>32</v>
      </c>
      <c r="AL52" s="19">
        <v>90</v>
      </c>
      <c r="AM52" s="19">
        <v>70</v>
      </c>
      <c r="AN52" s="19">
        <v>17</v>
      </c>
      <c r="AO52" s="19">
        <v>11</v>
      </c>
      <c r="AP52" s="19">
        <v>19</v>
      </c>
      <c r="AQ52" s="19">
        <v>18</v>
      </c>
      <c r="AR52" s="19">
        <v>550</v>
      </c>
      <c r="AS52" s="19">
        <v>35</v>
      </c>
      <c r="AT52" s="19">
        <v>58</v>
      </c>
      <c r="AU52" s="19">
        <v>220</v>
      </c>
      <c r="AV52" s="19">
        <v>89</v>
      </c>
      <c r="AW52" s="19">
        <v>204</v>
      </c>
      <c r="AX52" s="19">
        <v>44</v>
      </c>
      <c r="AY52" s="42" t="s">
        <v>427</v>
      </c>
    </row>
    <row r="53" spans="1:51" ht="15.75" customHeight="1">
      <c r="A53" s="23" t="s">
        <v>428</v>
      </c>
      <c r="B53" s="87">
        <f>C53+SUM(E53:AX53)</f>
        <v>3118</v>
      </c>
      <c r="C53" s="87">
        <v>606</v>
      </c>
      <c r="D53" s="104">
        <f>C53/B53*100</f>
        <v>19.435535599743424</v>
      </c>
      <c r="E53" s="18">
        <v>14</v>
      </c>
      <c r="F53" s="19">
        <v>2</v>
      </c>
      <c r="G53" s="65">
        <v>0</v>
      </c>
      <c r="H53" s="19">
        <v>4</v>
      </c>
      <c r="I53" s="19">
        <v>6</v>
      </c>
      <c r="J53" s="19">
        <v>6</v>
      </c>
      <c r="K53" s="19">
        <v>4</v>
      </c>
      <c r="L53" s="19">
        <v>35</v>
      </c>
      <c r="M53" s="19">
        <v>12</v>
      </c>
      <c r="N53" s="19">
        <v>7</v>
      </c>
      <c r="O53" s="19">
        <v>63</v>
      </c>
      <c r="P53" s="19">
        <v>56</v>
      </c>
      <c r="Q53" s="19">
        <v>325</v>
      </c>
      <c r="R53" s="19">
        <v>105</v>
      </c>
      <c r="S53" s="19">
        <v>13</v>
      </c>
      <c r="T53" s="19">
        <v>7</v>
      </c>
      <c r="U53" s="19">
        <v>10</v>
      </c>
      <c r="V53" s="19">
        <v>2</v>
      </c>
      <c r="W53" s="19">
        <v>9</v>
      </c>
      <c r="X53" s="19">
        <v>11</v>
      </c>
      <c r="Y53" s="19">
        <v>8</v>
      </c>
      <c r="Z53" s="19">
        <v>14</v>
      </c>
      <c r="AA53" s="19">
        <v>65</v>
      </c>
      <c r="AB53" s="19">
        <v>7</v>
      </c>
      <c r="AC53" s="19">
        <v>11</v>
      </c>
      <c r="AD53" s="19">
        <v>54</v>
      </c>
      <c r="AE53" s="19">
        <v>65</v>
      </c>
      <c r="AF53" s="19">
        <v>30</v>
      </c>
      <c r="AG53" s="19">
        <v>9</v>
      </c>
      <c r="AH53" s="19">
        <v>11</v>
      </c>
      <c r="AI53" s="19">
        <v>4</v>
      </c>
      <c r="AJ53" s="19">
        <v>15</v>
      </c>
      <c r="AK53" s="19">
        <v>31</v>
      </c>
      <c r="AL53" s="19">
        <v>88</v>
      </c>
      <c r="AM53" s="19">
        <v>72</v>
      </c>
      <c r="AN53" s="19">
        <v>18</v>
      </c>
      <c r="AO53" s="19">
        <v>20</v>
      </c>
      <c r="AP53" s="19">
        <v>29</v>
      </c>
      <c r="AQ53" s="19">
        <v>23</v>
      </c>
      <c r="AR53" s="19">
        <v>596</v>
      </c>
      <c r="AS53" s="19">
        <v>46</v>
      </c>
      <c r="AT53" s="19">
        <v>69</v>
      </c>
      <c r="AU53" s="19">
        <v>209</v>
      </c>
      <c r="AV53" s="19">
        <v>81</v>
      </c>
      <c r="AW53" s="19">
        <v>193</v>
      </c>
      <c r="AX53" s="19">
        <v>53</v>
      </c>
      <c r="AY53" s="42" t="s">
        <v>428</v>
      </c>
    </row>
    <row r="54" spans="1:51" ht="15.75" customHeight="1">
      <c r="A54" s="23" t="s">
        <v>429</v>
      </c>
      <c r="B54" s="87">
        <f>C54+SUM(E54:AX54)</f>
        <v>3175</v>
      </c>
      <c r="C54" s="87">
        <v>564</v>
      </c>
      <c r="D54" s="104">
        <f>C54/B54*100</f>
        <v>17.763779527559052</v>
      </c>
      <c r="E54" s="18">
        <v>15</v>
      </c>
      <c r="F54" s="26">
        <v>2</v>
      </c>
      <c r="G54" s="26">
        <v>1</v>
      </c>
      <c r="H54" s="26">
        <v>5</v>
      </c>
      <c r="I54" s="26">
        <v>4</v>
      </c>
      <c r="J54" s="26">
        <v>3</v>
      </c>
      <c r="K54" s="26">
        <v>4</v>
      </c>
      <c r="L54" s="26">
        <v>28</v>
      </c>
      <c r="M54" s="26">
        <v>17</v>
      </c>
      <c r="N54" s="26">
        <v>9</v>
      </c>
      <c r="O54" s="26">
        <v>56</v>
      </c>
      <c r="P54" s="26">
        <v>60</v>
      </c>
      <c r="Q54" s="26">
        <v>365</v>
      </c>
      <c r="R54" s="26">
        <v>120</v>
      </c>
      <c r="S54" s="26">
        <v>11</v>
      </c>
      <c r="T54" s="26">
        <v>8</v>
      </c>
      <c r="U54" s="26">
        <v>4</v>
      </c>
      <c r="V54" s="26">
        <v>3</v>
      </c>
      <c r="W54" s="26">
        <v>21</v>
      </c>
      <c r="X54" s="26">
        <v>7</v>
      </c>
      <c r="Y54" s="26">
        <v>10</v>
      </c>
      <c r="Z54" s="26">
        <v>23</v>
      </c>
      <c r="AA54" s="26">
        <v>72</v>
      </c>
      <c r="AB54" s="26">
        <v>3</v>
      </c>
      <c r="AC54" s="26">
        <v>12</v>
      </c>
      <c r="AD54" s="26">
        <v>41</v>
      </c>
      <c r="AE54" s="26">
        <v>81</v>
      </c>
      <c r="AF54" s="26">
        <v>29</v>
      </c>
      <c r="AG54" s="26">
        <v>11</v>
      </c>
      <c r="AH54" s="26">
        <v>8</v>
      </c>
      <c r="AI54" s="26">
        <v>5</v>
      </c>
      <c r="AJ54" s="26">
        <v>17</v>
      </c>
      <c r="AK54" s="26">
        <v>36</v>
      </c>
      <c r="AL54" s="26">
        <v>94</v>
      </c>
      <c r="AM54" s="26">
        <v>70</v>
      </c>
      <c r="AN54" s="26">
        <v>24</v>
      </c>
      <c r="AO54" s="26">
        <v>12</v>
      </c>
      <c r="AP54" s="26">
        <v>31</v>
      </c>
      <c r="AQ54" s="26">
        <v>16</v>
      </c>
      <c r="AR54" s="26">
        <v>607</v>
      </c>
      <c r="AS54" s="26">
        <v>44</v>
      </c>
      <c r="AT54" s="26">
        <v>59</v>
      </c>
      <c r="AU54" s="26">
        <v>226</v>
      </c>
      <c r="AV54" s="26">
        <v>87</v>
      </c>
      <c r="AW54" s="26">
        <v>189</v>
      </c>
      <c r="AX54" s="26">
        <v>61</v>
      </c>
      <c r="AY54" s="42" t="s">
        <v>429</v>
      </c>
    </row>
    <row r="55" spans="1:51" ht="20.25" customHeight="1">
      <c r="A55" s="23"/>
      <c r="B55" s="87"/>
      <c r="C55" s="87"/>
      <c r="D55" s="104"/>
      <c r="E55" s="1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42"/>
    </row>
    <row r="56" spans="1:51" ht="15.75" customHeight="1">
      <c r="A56" s="10" t="s">
        <v>430</v>
      </c>
      <c r="B56" s="87">
        <f>C56+SUM(E56:AX56)</f>
        <v>2964</v>
      </c>
      <c r="C56" s="101">
        <v>533</v>
      </c>
      <c r="D56" s="104">
        <f>C56/B56*100</f>
        <v>17.982456140350877</v>
      </c>
      <c r="E56" s="5">
        <v>14</v>
      </c>
      <c r="F56" s="17">
        <v>3</v>
      </c>
      <c r="G56" s="17">
        <v>1</v>
      </c>
      <c r="H56" s="17">
        <v>11</v>
      </c>
      <c r="I56" s="17">
        <v>3</v>
      </c>
      <c r="J56" s="17">
        <v>3</v>
      </c>
      <c r="K56" s="17">
        <v>5</v>
      </c>
      <c r="L56" s="17">
        <v>29</v>
      </c>
      <c r="M56" s="17">
        <v>8</v>
      </c>
      <c r="N56" s="17">
        <v>11</v>
      </c>
      <c r="O56" s="17">
        <v>60</v>
      </c>
      <c r="P56" s="17">
        <v>48</v>
      </c>
      <c r="Q56" s="17">
        <v>314</v>
      </c>
      <c r="R56" s="17">
        <v>123</v>
      </c>
      <c r="S56" s="17">
        <v>20</v>
      </c>
      <c r="T56" s="17">
        <v>6</v>
      </c>
      <c r="U56" s="17">
        <v>2</v>
      </c>
      <c r="V56" s="17">
        <v>3</v>
      </c>
      <c r="W56" s="17">
        <v>18</v>
      </c>
      <c r="X56" s="17">
        <v>16</v>
      </c>
      <c r="Y56" s="17">
        <v>13</v>
      </c>
      <c r="Z56" s="17">
        <v>21</v>
      </c>
      <c r="AA56" s="17">
        <v>64</v>
      </c>
      <c r="AB56" s="17">
        <v>7</v>
      </c>
      <c r="AC56" s="17">
        <v>8</v>
      </c>
      <c r="AD56" s="17">
        <v>57</v>
      </c>
      <c r="AE56" s="17">
        <v>89</v>
      </c>
      <c r="AF56" s="17">
        <v>25</v>
      </c>
      <c r="AG56" s="17">
        <v>9</v>
      </c>
      <c r="AH56" s="17">
        <v>11</v>
      </c>
      <c r="AI56" s="17">
        <v>3</v>
      </c>
      <c r="AJ56" s="17">
        <v>13</v>
      </c>
      <c r="AK56" s="17">
        <v>41</v>
      </c>
      <c r="AL56" s="17">
        <v>82</v>
      </c>
      <c r="AM56" s="17">
        <v>62</v>
      </c>
      <c r="AN56" s="17">
        <v>19</v>
      </c>
      <c r="AO56" s="17">
        <v>13</v>
      </c>
      <c r="AP56" s="17">
        <v>20</v>
      </c>
      <c r="AQ56" s="17">
        <v>17</v>
      </c>
      <c r="AR56" s="17">
        <v>594</v>
      </c>
      <c r="AS56" s="17">
        <v>28</v>
      </c>
      <c r="AT56" s="17">
        <v>59</v>
      </c>
      <c r="AU56" s="17">
        <v>192</v>
      </c>
      <c r="AV56" s="17">
        <v>80</v>
      </c>
      <c r="AW56" s="17">
        <v>161</v>
      </c>
      <c r="AX56" s="17">
        <v>45</v>
      </c>
      <c r="AY56" s="47" t="s">
        <v>430</v>
      </c>
    </row>
    <row r="57" spans="1:51" ht="15.75" customHeight="1">
      <c r="A57" s="10" t="s">
        <v>431</v>
      </c>
      <c r="B57" s="87">
        <f>C57+SUM(E57:AX57)</f>
        <v>3065</v>
      </c>
      <c r="C57" s="101">
        <v>509</v>
      </c>
      <c r="D57" s="104">
        <f>C57/B57*100</f>
        <v>16.6068515497553</v>
      </c>
      <c r="E57" s="5">
        <v>17</v>
      </c>
      <c r="F57" s="17">
        <v>1</v>
      </c>
      <c r="G57" s="17">
        <v>3</v>
      </c>
      <c r="H57" s="17">
        <v>9</v>
      </c>
      <c r="I57" s="17">
        <v>1</v>
      </c>
      <c r="J57" s="17">
        <v>5</v>
      </c>
      <c r="K57" s="17">
        <v>9</v>
      </c>
      <c r="L57" s="17">
        <v>36</v>
      </c>
      <c r="M57" s="17">
        <v>14</v>
      </c>
      <c r="N57" s="17">
        <v>11</v>
      </c>
      <c r="O57" s="17">
        <v>53</v>
      </c>
      <c r="P57" s="17">
        <v>77</v>
      </c>
      <c r="Q57" s="17">
        <v>319</v>
      </c>
      <c r="R57" s="17">
        <v>119</v>
      </c>
      <c r="S57" s="17">
        <v>8</v>
      </c>
      <c r="T57" s="17">
        <v>9</v>
      </c>
      <c r="U57" s="17">
        <v>3</v>
      </c>
      <c r="V57" s="17">
        <v>3</v>
      </c>
      <c r="W57" s="17">
        <v>21</v>
      </c>
      <c r="X57" s="17">
        <v>9</v>
      </c>
      <c r="Y57" s="17">
        <v>10</v>
      </c>
      <c r="Z57" s="17">
        <v>30</v>
      </c>
      <c r="AA57" s="17">
        <v>67</v>
      </c>
      <c r="AB57" s="17">
        <v>3</v>
      </c>
      <c r="AC57" s="17">
        <v>17</v>
      </c>
      <c r="AD57" s="17">
        <v>49</v>
      </c>
      <c r="AE57" s="17">
        <v>101</v>
      </c>
      <c r="AF57" s="17">
        <v>38</v>
      </c>
      <c r="AG57" s="17">
        <v>10</v>
      </c>
      <c r="AH57" s="17">
        <v>14</v>
      </c>
      <c r="AI57" s="17">
        <v>6</v>
      </c>
      <c r="AJ57" s="17">
        <v>14</v>
      </c>
      <c r="AK57" s="17">
        <v>50</v>
      </c>
      <c r="AL57" s="17">
        <v>88</v>
      </c>
      <c r="AM57" s="17">
        <v>66</v>
      </c>
      <c r="AN57" s="17">
        <v>24</v>
      </c>
      <c r="AO57" s="17">
        <v>15</v>
      </c>
      <c r="AP57" s="17">
        <v>22</v>
      </c>
      <c r="AQ57" s="17">
        <v>27</v>
      </c>
      <c r="AR57" s="17">
        <v>564</v>
      </c>
      <c r="AS57" s="17">
        <v>30</v>
      </c>
      <c r="AT57" s="17">
        <v>63</v>
      </c>
      <c r="AU57" s="17">
        <v>241</v>
      </c>
      <c r="AV57" s="17">
        <v>87</v>
      </c>
      <c r="AW57" s="17">
        <v>171</v>
      </c>
      <c r="AX57" s="17">
        <v>22</v>
      </c>
      <c r="AY57" s="47" t="s">
        <v>431</v>
      </c>
    </row>
    <row r="58" spans="1:51" ht="15.75" customHeight="1">
      <c r="A58" s="10" t="s">
        <v>432</v>
      </c>
      <c r="B58" s="87">
        <f>C58+SUM(E58:AX58)</f>
        <v>2905</v>
      </c>
      <c r="C58" s="101">
        <v>551</v>
      </c>
      <c r="D58" s="104">
        <f>C58/B58*100</f>
        <v>18.967297762478484</v>
      </c>
      <c r="E58" s="5">
        <v>10</v>
      </c>
      <c r="F58" s="65">
        <v>0</v>
      </c>
      <c r="G58" s="17">
        <v>1</v>
      </c>
      <c r="H58" s="17">
        <v>9</v>
      </c>
      <c r="I58" s="17">
        <v>3</v>
      </c>
      <c r="J58" s="17">
        <v>5</v>
      </c>
      <c r="K58" s="17">
        <v>5</v>
      </c>
      <c r="L58" s="17">
        <v>40</v>
      </c>
      <c r="M58" s="17">
        <v>13</v>
      </c>
      <c r="N58" s="17">
        <v>17</v>
      </c>
      <c r="O58" s="17">
        <v>48</v>
      </c>
      <c r="P58" s="17">
        <v>59</v>
      </c>
      <c r="Q58" s="17">
        <v>274</v>
      </c>
      <c r="R58" s="17">
        <v>137</v>
      </c>
      <c r="S58" s="17">
        <v>12</v>
      </c>
      <c r="T58" s="17">
        <v>4</v>
      </c>
      <c r="U58" s="17">
        <v>4</v>
      </c>
      <c r="V58" s="17">
        <v>4</v>
      </c>
      <c r="W58" s="17">
        <v>13</v>
      </c>
      <c r="X58" s="17">
        <v>13</v>
      </c>
      <c r="Y58" s="17">
        <v>9</v>
      </c>
      <c r="Z58" s="17">
        <v>33</v>
      </c>
      <c r="AA58" s="17">
        <v>71</v>
      </c>
      <c r="AB58" s="17">
        <v>7</v>
      </c>
      <c r="AC58" s="17">
        <v>17</v>
      </c>
      <c r="AD58" s="17">
        <v>51</v>
      </c>
      <c r="AE58" s="17">
        <v>82</v>
      </c>
      <c r="AF58" s="17">
        <v>24</v>
      </c>
      <c r="AG58" s="17">
        <v>11</v>
      </c>
      <c r="AH58" s="17">
        <v>8</v>
      </c>
      <c r="AI58" s="17">
        <v>7</v>
      </c>
      <c r="AJ58" s="17">
        <v>11</v>
      </c>
      <c r="AK58" s="17">
        <v>36</v>
      </c>
      <c r="AL58" s="17">
        <v>50</v>
      </c>
      <c r="AM58" s="17">
        <v>70</v>
      </c>
      <c r="AN58" s="17">
        <v>18</v>
      </c>
      <c r="AO58" s="17">
        <v>7</v>
      </c>
      <c r="AP58" s="17">
        <v>22</v>
      </c>
      <c r="AQ58" s="17">
        <v>24</v>
      </c>
      <c r="AR58" s="17">
        <v>550</v>
      </c>
      <c r="AS58" s="17">
        <v>31</v>
      </c>
      <c r="AT58" s="17">
        <v>55</v>
      </c>
      <c r="AU58" s="17">
        <v>220</v>
      </c>
      <c r="AV58" s="17">
        <v>91</v>
      </c>
      <c r="AW58" s="17">
        <v>158</v>
      </c>
      <c r="AX58" s="17">
        <v>20</v>
      </c>
      <c r="AY58" s="47" t="s">
        <v>432</v>
      </c>
    </row>
    <row r="59" spans="1:51" ht="15.75" customHeight="1">
      <c r="A59" s="10" t="s">
        <v>433</v>
      </c>
      <c r="B59" s="87">
        <f>C59+SUM(E59:AX59)</f>
        <v>2809</v>
      </c>
      <c r="C59" s="101">
        <v>489</v>
      </c>
      <c r="D59" s="104">
        <f>C59/B59*100</f>
        <v>17.408330366678534</v>
      </c>
      <c r="E59" s="5">
        <v>12</v>
      </c>
      <c r="F59" s="65">
        <v>4</v>
      </c>
      <c r="G59" s="17">
        <v>1</v>
      </c>
      <c r="H59" s="17">
        <v>7</v>
      </c>
      <c r="I59" s="17">
        <v>9</v>
      </c>
      <c r="J59" s="17">
        <v>4</v>
      </c>
      <c r="K59" s="17">
        <v>9</v>
      </c>
      <c r="L59" s="17">
        <v>40</v>
      </c>
      <c r="M59" s="17">
        <v>12</v>
      </c>
      <c r="N59" s="17">
        <v>15</v>
      </c>
      <c r="O59" s="17">
        <v>43</v>
      </c>
      <c r="P59" s="17">
        <v>62</v>
      </c>
      <c r="Q59" s="17">
        <v>294</v>
      </c>
      <c r="R59" s="17">
        <v>118</v>
      </c>
      <c r="S59" s="17">
        <v>6</v>
      </c>
      <c r="T59" s="17">
        <v>8</v>
      </c>
      <c r="U59" s="17">
        <v>5</v>
      </c>
      <c r="V59" s="49" t="s">
        <v>434</v>
      </c>
      <c r="W59" s="17">
        <v>20</v>
      </c>
      <c r="X59" s="17">
        <v>18</v>
      </c>
      <c r="Y59" s="17">
        <v>10</v>
      </c>
      <c r="Z59" s="17">
        <v>17</v>
      </c>
      <c r="AA59" s="17">
        <v>50</v>
      </c>
      <c r="AB59" s="17">
        <v>9</v>
      </c>
      <c r="AC59" s="17">
        <v>16</v>
      </c>
      <c r="AD59" s="17">
        <v>51</v>
      </c>
      <c r="AE59" s="17">
        <v>75</v>
      </c>
      <c r="AF59" s="17">
        <v>27</v>
      </c>
      <c r="AG59" s="17">
        <v>13</v>
      </c>
      <c r="AH59" s="17">
        <v>5</v>
      </c>
      <c r="AI59" s="17">
        <v>9</v>
      </c>
      <c r="AJ59" s="17">
        <v>17</v>
      </c>
      <c r="AK59" s="17">
        <v>44</v>
      </c>
      <c r="AL59" s="17">
        <v>51</v>
      </c>
      <c r="AM59" s="17">
        <v>64</v>
      </c>
      <c r="AN59" s="17">
        <v>22</v>
      </c>
      <c r="AO59" s="17">
        <v>9</v>
      </c>
      <c r="AP59" s="17">
        <v>14</v>
      </c>
      <c r="AQ59" s="17">
        <v>32</v>
      </c>
      <c r="AR59" s="17">
        <v>562</v>
      </c>
      <c r="AS59" s="17">
        <v>38</v>
      </c>
      <c r="AT59" s="17">
        <v>61</v>
      </c>
      <c r="AU59" s="17">
        <v>199</v>
      </c>
      <c r="AV59" s="17">
        <v>69</v>
      </c>
      <c r="AW59" s="17">
        <v>148</v>
      </c>
      <c r="AX59" s="17">
        <v>21</v>
      </c>
      <c r="AY59" s="47" t="s">
        <v>433</v>
      </c>
    </row>
    <row r="60" spans="1:51" ht="15.75" customHeight="1">
      <c r="A60" s="10" t="s">
        <v>435</v>
      </c>
      <c r="B60" s="87">
        <f>C60+SUM(E60:AX60)</f>
        <v>2781</v>
      </c>
      <c r="C60" s="101">
        <v>438</v>
      </c>
      <c r="D60" s="104">
        <f>C60/B60*100</f>
        <v>15.74973031283711</v>
      </c>
      <c r="E60" s="5">
        <v>25</v>
      </c>
      <c r="F60" s="73">
        <v>3</v>
      </c>
      <c r="G60" s="17">
        <v>3</v>
      </c>
      <c r="H60" s="17">
        <v>7</v>
      </c>
      <c r="I60" s="17">
        <v>6</v>
      </c>
      <c r="J60" s="17">
        <v>5</v>
      </c>
      <c r="K60" s="17">
        <v>12</v>
      </c>
      <c r="L60" s="17">
        <v>39</v>
      </c>
      <c r="M60" s="17">
        <v>7</v>
      </c>
      <c r="N60" s="17">
        <v>13</v>
      </c>
      <c r="O60" s="17">
        <v>49</v>
      </c>
      <c r="P60" s="17">
        <v>54</v>
      </c>
      <c r="Q60" s="17">
        <v>319</v>
      </c>
      <c r="R60" s="17">
        <v>103</v>
      </c>
      <c r="S60" s="17">
        <v>7</v>
      </c>
      <c r="T60" s="17">
        <v>6</v>
      </c>
      <c r="U60" s="17">
        <v>3</v>
      </c>
      <c r="V60" s="49">
        <v>9</v>
      </c>
      <c r="W60" s="17">
        <v>14</v>
      </c>
      <c r="X60" s="17">
        <v>14</v>
      </c>
      <c r="Y60" s="17">
        <v>6</v>
      </c>
      <c r="Z60" s="17">
        <v>32</v>
      </c>
      <c r="AA60" s="17">
        <v>60</v>
      </c>
      <c r="AB60" s="17">
        <v>8</v>
      </c>
      <c r="AC60" s="17">
        <v>13</v>
      </c>
      <c r="AD60" s="17">
        <v>41</v>
      </c>
      <c r="AE60" s="17">
        <v>82</v>
      </c>
      <c r="AF60" s="17">
        <v>29</v>
      </c>
      <c r="AG60" s="17">
        <v>11</v>
      </c>
      <c r="AH60" s="17">
        <v>10</v>
      </c>
      <c r="AI60" s="17">
        <v>10</v>
      </c>
      <c r="AJ60" s="17">
        <v>20</v>
      </c>
      <c r="AK60" s="17">
        <v>38</v>
      </c>
      <c r="AL60" s="17">
        <v>64</v>
      </c>
      <c r="AM60" s="17">
        <v>65</v>
      </c>
      <c r="AN60" s="17">
        <v>20</v>
      </c>
      <c r="AO60" s="17">
        <v>12</v>
      </c>
      <c r="AP60" s="17">
        <v>21</v>
      </c>
      <c r="AQ60" s="17">
        <v>27</v>
      </c>
      <c r="AR60" s="17">
        <v>542</v>
      </c>
      <c r="AS60" s="17">
        <v>27</v>
      </c>
      <c r="AT60" s="17">
        <v>93</v>
      </c>
      <c r="AU60" s="17">
        <v>171</v>
      </c>
      <c r="AV60" s="17">
        <v>74</v>
      </c>
      <c r="AW60" s="17">
        <v>144</v>
      </c>
      <c r="AX60" s="17">
        <v>25</v>
      </c>
      <c r="AY60" s="47" t="s">
        <v>435</v>
      </c>
    </row>
    <row r="61" spans="1:51" ht="20.25" customHeight="1">
      <c r="A61" s="10"/>
      <c r="B61" s="87"/>
      <c r="C61" s="101"/>
      <c r="D61" s="104"/>
      <c r="E61" s="5"/>
      <c r="F61" s="7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4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47"/>
    </row>
    <row r="62" spans="1:51" ht="15.75" customHeight="1">
      <c r="A62" s="44" t="s">
        <v>436</v>
      </c>
      <c r="B62" s="95">
        <f>C62+SUM(E62:AX62)</f>
        <v>2677</v>
      </c>
      <c r="C62" s="103">
        <v>417</v>
      </c>
      <c r="D62" s="105">
        <f>C62/B62*100</f>
        <v>15.577138587971609</v>
      </c>
      <c r="E62" s="9">
        <v>16</v>
      </c>
      <c r="F62" s="69">
        <v>6</v>
      </c>
      <c r="G62" s="2">
        <v>1</v>
      </c>
      <c r="H62" s="2">
        <v>8</v>
      </c>
      <c r="I62" s="2">
        <v>4</v>
      </c>
      <c r="J62" s="2">
        <v>2</v>
      </c>
      <c r="K62" s="2">
        <v>4</v>
      </c>
      <c r="L62" s="2">
        <v>25</v>
      </c>
      <c r="M62" s="2">
        <v>9</v>
      </c>
      <c r="N62" s="2">
        <v>16</v>
      </c>
      <c r="O62" s="2">
        <v>42</v>
      </c>
      <c r="P62" s="2">
        <v>44</v>
      </c>
      <c r="Q62" s="2">
        <v>326</v>
      </c>
      <c r="R62" s="2">
        <v>105</v>
      </c>
      <c r="S62" s="2">
        <v>5</v>
      </c>
      <c r="T62" s="2">
        <v>3</v>
      </c>
      <c r="U62" s="2">
        <v>8</v>
      </c>
      <c r="V62" s="52">
        <v>7</v>
      </c>
      <c r="W62" s="2">
        <v>7</v>
      </c>
      <c r="X62" s="2">
        <v>10</v>
      </c>
      <c r="Y62" s="2">
        <v>7</v>
      </c>
      <c r="Z62" s="2">
        <v>30</v>
      </c>
      <c r="AA62" s="2">
        <v>57</v>
      </c>
      <c r="AB62" s="2">
        <v>3</v>
      </c>
      <c r="AC62" s="2">
        <v>7</v>
      </c>
      <c r="AD62" s="2">
        <v>35</v>
      </c>
      <c r="AE62" s="2">
        <v>89</v>
      </c>
      <c r="AF62" s="2">
        <v>27</v>
      </c>
      <c r="AG62" s="2">
        <v>17</v>
      </c>
      <c r="AH62" s="2">
        <v>5</v>
      </c>
      <c r="AI62" s="2">
        <v>5</v>
      </c>
      <c r="AJ62" s="2">
        <v>14</v>
      </c>
      <c r="AK62" s="2">
        <v>41</v>
      </c>
      <c r="AL62" s="2">
        <v>44</v>
      </c>
      <c r="AM62" s="2">
        <v>66</v>
      </c>
      <c r="AN62" s="2">
        <v>29</v>
      </c>
      <c r="AO62" s="2">
        <v>6</v>
      </c>
      <c r="AP62" s="2">
        <v>19</v>
      </c>
      <c r="AQ62" s="2">
        <v>19</v>
      </c>
      <c r="AR62" s="2">
        <v>581</v>
      </c>
      <c r="AS62" s="2">
        <v>39</v>
      </c>
      <c r="AT62" s="2">
        <v>71</v>
      </c>
      <c r="AU62" s="2">
        <v>162</v>
      </c>
      <c r="AV62" s="2">
        <v>78</v>
      </c>
      <c r="AW62" s="2">
        <v>146</v>
      </c>
      <c r="AX62" s="2">
        <v>15</v>
      </c>
      <c r="AY62" s="45" t="s">
        <v>436</v>
      </c>
    </row>
    <row r="63" spans="1:51" ht="15.75" customHeight="1">
      <c r="A63" s="25" t="s">
        <v>444</v>
      </c>
      <c r="B63" s="26"/>
      <c r="C63" s="17"/>
      <c r="D63" s="70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71"/>
    </row>
    <row r="64" spans="1:51" ht="15.75" customHeight="1">
      <c r="A64" s="25" t="s">
        <v>271</v>
      </c>
      <c r="AY64" s="71"/>
    </row>
    <row r="65" ht="19.5" customHeight="1">
      <c r="D65" s="4"/>
    </row>
    <row r="66" ht="19.5" customHeight="1"/>
    <row r="67" ht="19.5" customHeight="1">
      <c r="D67" s="4"/>
    </row>
    <row r="68" ht="19.5" customHeight="1">
      <c r="D68" s="4"/>
    </row>
    <row r="69" ht="19.5" customHeight="1">
      <c r="D69" s="4"/>
    </row>
    <row r="70" ht="19.5" customHeight="1">
      <c r="D70" s="4"/>
    </row>
    <row r="71" ht="19.5" customHeight="1">
      <c r="D71" s="4"/>
    </row>
    <row r="72" ht="19.5" customHeight="1">
      <c r="D72" s="4"/>
    </row>
    <row r="73" ht="19.5" customHeight="1">
      <c r="D73" s="4"/>
    </row>
    <row r="74" ht="19.5" customHeight="1">
      <c r="D74" s="4"/>
    </row>
    <row r="75" ht="19.5" customHeight="1">
      <c r="D75" s="4"/>
    </row>
    <row r="76" ht="19.5" customHeight="1">
      <c r="D76" s="4"/>
    </row>
    <row r="77" ht="19.5" customHeight="1">
      <c r="D77" s="4"/>
    </row>
    <row r="78" ht="19.5" customHeight="1">
      <c r="D78" s="4"/>
    </row>
    <row r="79" ht="19.5" customHeight="1">
      <c r="D79" s="4"/>
    </row>
    <row r="80" ht="19.5" customHeight="1">
      <c r="D80" s="4"/>
    </row>
    <row r="81" ht="19.5" customHeight="1">
      <c r="D81" s="4"/>
    </row>
    <row r="82" ht="19.5" customHeight="1">
      <c r="D82" s="4"/>
    </row>
    <row r="83" ht="19.5" customHeight="1">
      <c r="D83" s="4"/>
    </row>
    <row r="84" ht="19.5" customHeight="1">
      <c r="D84" s="4"/>
    </row>
    <row r="85" ht="19.5" customHeight="1">
      <c r="D85" s="4"/>
    </row>
    <row r="86" ht="19.5" customHeight="1">
      <c r="D86" s="4"/>
    </row>
    <row r="87" ht="19.5" customHeight="1">
      <c r="D87" s="4"/>
    </row>
    <row r="88" ht="19.5" customHeight="1">
      <c r="D88" s="4"/>
    </row>
    <row r="89" ht="19.5" customHeight="1">
      <c r="D89" s="4"/>
    </row>
    <row r="90" ht="19.5" customHeight="1">
      <c r="D90" s="4"/>
    </row>
    <row r="91" ht="19.5" customHeight="1">
      <c r="D91" s="4"/>
    </row>
    <row r="92" ht="19.5" customHeight="1">
      <c r="D92" s="4"/>
    </row>
    <row r="93" ht="19.5" customHeight="1"/>
    <row r="94" ht="19.5" customHeight="1"/>
    <row r="95" ht="19.5" customHeight="1"/>
    <row r="96" ht="19.5" customHeight="1"/>
  </sheetData>
  <mergeCells count="2">
    <mergeCell ref="B3:B5"/>
    <mergeCell ref="B35:B37"/>
  </mergeCells>
  <printOptions/>
  <pageMargins left="0.85" right="0.82" top="0.87" bottom="0.84" header="0.5118110236220472" footer="0.5118110236220472"/>
  <pageSetup horizontalDpi="600" verticalDpi="600" orientation="portrait" paperSize="9" scale="7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2001-12-05T07:26:38Z</dcterms:created>
  <dcterms:modified xsi:type="dcterms:W3CDTF">2002-11-20T07:13:33Z</dcterms:modified>
  <cp:category/>
  <cp:version/>
  <cp:contentType/>
  <cp:contentStatus/>
</cp:coreProperties>
</file>