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K:\1411_医療政策課\03 医療体制担当\21 補助金･交付金等\05-2 【施設】医療施設等施設整備費補助金 【スプリンクラー分】\R07\R07.03.24付け募集（〆：0526）\01_事業計画書提出\02_募集（県⇒医療機関）\県庁HP掲載作業\"/>
    </mc:Choice>
  </mc:AlternateContent>
  <xr:revisionPtr revIDLastSave="0" documentId="13_ncr:1_{9AEF0CFB-9C59-459D-869E-4939DFD9ECBC}" xr6:coauthVersionLast="47" xr6:coauthVersionMax="47" xr10:uidLastSave="{00000000-0000-0000-0000-000000000000}"/>
  <bookViews>
    <workbookView xWindow="-108" yWindow="-108" windowWidth="23256" windowHeight="14016" tabRatio="809" xr2:uid="{00000000-000D-0000-FFFF-FFFF00000000}"/>
  </bookViews>
  <sheets>
    <sheet name="(様式2(個表)) 事業計画書" sheetId="45" r:id="rId1"/>
    <sheet name="(様式2) 事業費内訳書" sheetId="55" r:id="rId2"/>
    <sheet name="施設面積内訳(1)" sheetId="49" r:id="rId3"/>
    <sheet name="施設面積内訳(2)" sheetId="52" r:id="rId4"/>
    <sheet name="施設面積内訳(3)" sheetId="53" r:id="rId5"/>
    <sheet name="Q＆A集" sheetId="54" r:id="rId6"/>
  </sheets>
  <definedNames>
    <definedName name="_xlnm.Print_Area" localSheetId="0">'(様式2(個表)) 事業計画書'!$A$1:$L$62</definedName>
    <definedName name="_xlnm.Print_Area" localSheetId="1">'(様式2) 事業費内訳書'!$A$1:$U$56</definedName>
    <definedName name="_xlnm.Print_Area" localSheetId="2">'施設面積内訳(1)'!$A$1:$H$40</definedName>
    <definedName name="_xlnm.Print_Area" localSheetId="3">'施設面積内訳(2)'!$A$1:$H$40</definedName>
    <definedName name="_xlnm.Print_Area" localSheetId="4">'施設面積内訳(3)'!$A$1:$H$40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45" l="1"/>
  <c r="F55" i="45"/>
  <c r="F54" i="45"/>
  <c r="E56" i="45"/>
  <c r="E55" i="45"/>
  <c r="E54" i="45"/>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l="1"/>
  <c r="U8" i="55" s="1"/>
  <c r="R8" i="55"/>
  <c r="K28" i="55"/>
  <c r="H28" i="55"/>
  <c r="I8" i="55"/>
  <c r="L8" i="55" s="1"/>
  <c r="K35" i="55"/>
  <c r="L47" i="55"/>
  <c r="K47" i="55" s="1"/>
  <c r="I47" i="55"/>
  <c r="H47" i="55" s="1"/>
  <c r="H35" i="55"/>
  <c r="F35" i="55"/>
  <c r="F47" i="55" l="1"/>
  <c r="E35" i="55"/>
  <c r="F56" i="55" l="1"/>
  <c r="E47" i="55"/>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D31" i="53" l="1"/>
  <c r="D38" i="53" s="1"/>
  <c r="F30" i="45" s="1"/>
  <c r="E31" i="53"/>
  <c r="E38" i="53" s="1"/>
  <c r="G30" i="45" s="1"/>
  <c r="F31" i="53"/>
  <c r="D31" i="52"/>
  <c r="D38" i="52" s="1"/>
  <c r="F29" i="45" s="1"/>
  <c r="E31" i="52"/>
  <c r="E38" i="52" s="1"/>
  <c r="G29" i="45" s="1"/>
  <c r="F31" i="52"/>
  <c r="D31" i="49"/>
  <c r="D38" i="49" s="1"/>
  <c r="F28" i="45"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<sst xmlns="http://schemas.openxmlformats.org/spreadsheetml/2006/main" count="315" uniqueCount="225">
  <si>
    <t>番号</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</si>
  <si>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</si>
  <si>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</si>
  <si>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</si>
  <si>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</si>
  <si>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</si>
  <si>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</si>
  <si>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</si>
  <si>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</si>
  <si>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</si>
  <si>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</si>
  <si>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</si>
  <si>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</si>
  <si>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</si>
  <si>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</si>
  <si>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</si>
  <si>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</si>
  <si>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</si>
  <si>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</si>
  <si>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3"/>
  </si>
  <si>
    <t>区分</t>
    <rPh sb="0" eb="2">
      <t>クブン</t>
    </rPh>
    <phoneticPr fontId="3"/>
  </si>
  <si>
    <t>費目</t>
    <phoneticPr fontId="3"/>
  </si>
  <si>
    <t>員数</t>
    <phoneticPr fontId="3"/>
  </si>
  <si>
    <t>単価</t>
    <phoneticPr fontId="3"/>
  </si>
  <si>
    <t>金額</t>
    <phoneticPr fontId="3"/>
  </si>
  <si>
    <t>補助対象事業分</t>
    <rPh sb="0" eb="2">
      <t>ホジョ</t>
    </rPh>
    <rPh sb="2" eb="4">
      <t>タイショウ</t>
    </rPh>
    <rPh sb="4" eb="7">
      <t>ジギョウブン</t>
    </rPh>
    <phoneticPr fontId="3"/>
  </si>
  <si>
    <t>補助対象事業外分</t>
    <rPh sb="0" eb="2">
      <t>ホジョ</t>
    </rPh>
    <rPh sb="2" eb="4">
      <t>タイショウ</t>
    </rPh>
    <rPh sb="4" eb="6">
      <t>ジギョウ</t>
    </rPh>
    <rPh sb="6" eb="7">
      <t>ガイ</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</si>
  <si>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</si>
  <si>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</si>
  <si>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事業区分</t>
    <phoneticPr fontId="3"/>
  </si>
  <si>
    <t xml:space="preserve"> &lt;附帯工事&gt;         </t>
    <phoneticPr fontId="3"/>
  </si>
  <si>
    <t>合計（総事業費）</t>
    <rPh sb="0" eb="2">
      <t>ゴウケイ</t>
    </rPh>
    <rPh sb="3" eb="4">
      <t>ソウ</t>
    </rPh>
    <rPh sb="4" eb="7">
      <t>ジギョウヒ</t>
    </rPh>
    <phoneticPr fontId="3"/>
  </si>
  <si>
    <t xml:space="preserve">計         </t>
    <phoneticPr fontId="3"/>
  </si>
  <si>
    <t>小　計</t>
    <phoneticPr fontId="3"/>
  </si>
  <si>
    <t>合　計</t>
    <rPh sb="0" eb="1">
      <t>ゴウ</t>
    </rPh>
    <rPh sb="2" eb="3">
      <t>ケイ</t>
    </rPh>
    <phoneticPr fontId="3"/>
  </si>
  <si>
    <t>総　合　計</t>
    <rPh sb="0" eb="1">
      <t>フサ</t>
    </rPh>
    <rPh sb="2" eb="3">
      <t>ゴウ</t>
    </rPh>
    <rPh sb="4" eb="5">
      <t>ケイ</t>
    </rPh>
    <phoneticPr fontId="3"/>
  </si>
  <si>
    <t>事業区分</t>
    <rPh sb="0" eb="2">
      <t>ジギョウ</t>
    </rPh>
    <rPh sb="2" eb="4">
      <t>クブン</t>
    </rPh>
    <phoneticPr fontId="3"/>
  </si>
  <si>
    <t>外分」とは当該事業の補助金の交付の対象としない部分（財産処分の制限がかからない部分）を指す。</t>
    <phoneticPr fontId="3"/>
  </si>
  <si>
    <t xml:space="preserve">      　</t>
    <phoneticPr fontId="3"/>
  </si>
  <si>
    <t>なお、単年度事業の場合には、「総事業」欄のみに記入すること。</t>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</si>
  <si>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</si>
  <si>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（４）はさらに、事業の種別により新築、改築、増築、改修等に区分すること。</t>
    <phoneticPr fontId="3"/>
  </si>
  <si>
    <t xml:space="preserve">    </t>
    <phoneticPr fontId="3"/>
  </si>
  <si>
    <t xml:space="preserve"> なお、事業の種別は次による。</t>
    <phoneticPr fontId="3"/>
  </si>
  <si>
    <t xml:space="preserve">     </t>
    <phoneticPr fontId="3"/>
  </si>
  <si>
    <t xml:space="preserve">   </t>
    <phoneticPr fontId="3"/>
  </si>
  <si>
    <t>補助対象事業分の備考欄の「整備病床数」は、補助対象事業分に含まれる病床数を記入すること。</t>
    <phoneticPr fontId="3"/>
  </si>
  <si>
    <t>全体の事業が３か年以上にわたる計画の場合には、「年度別内訳」欄を適宜増やして作成すること。</t>
    <phoneticPr fontId="3"/>
  </si>
  <si>
    <t>（１）</t>
    <phoneticPr fontId="3"/>
  </si>
  <si>
    <t>（２）</t>
    <phoneticPr fontId="3"/>
  </si>
  <si>
    <t>（３）</t>
    <phoneticPr fontId="3"/>
  </si>
  <si>
    <t>（４）</t>
    <phoneticPr fontId="3"/>
  </si>
  <si>
    <t>（５）</t>
    <phoneticPr fontId="3"/>
  </si>
  <si>
    <t>（６）</t>
    <phoneticPr fontId="3"/>
  </si>
  <si>
    <t>（７）</t>
    <phoneticPr fontId="3"/>
  </si>
  <si>
    <t>「事業区分」には、医療施設等施設整備費補助金交付要綱の５（交付額の算定方法）の表の「１区分」欄に定める事業区分を、</t>
    <phoneticPr fontId="3"/>
  </si>
  <si>
    <t>「補助対象事業分」とは当該事業の補助金の交付の対象とする部分（財産処分の制限がかかる部分）を指し、「補助対象事業</t>
    <phoneticPr fontId="3"/>
  </si>
  <si>
    <t>「補助対象外経費」とは補助対象事業分のうち、医療施設等施設整備費補助金交付要綱に定める（交付の対象外費用）に該</t>
    <phoneticPr fontId="3"/>
  </si>
  <si>
    <t>　　新　　築：新たに建物を建築する場合</t>
    <phoneticPr fontId="3"/>
  </si>
  <si>
    <t>　　改　　築：従前の建物を取りこわして、これと位置・構造・規模がほぼ同程度のものを建築する場合</t>
    <phoneticPr fontId="3"/>
  </si>
  <si>
    <t>　　増　　築：敷地内の既存の建物を建て増しする場合で、敷地内に別に建物を新築する場合を含む</t>
    <phoneticPr fontId="3"/>
  </si>
  <si>
    <t>団体名（開設者）</t>
    <rPh sb="0" eb="3">
      <t>ダンタイメイ</t>
    </rPh>
    <rPh sb="4" eb="7">
      <t>カイセツシャ</t>
    </rPh>
    <phoneticPr fontId="3"/>
  </si>
  <si>
    <t>所在地</t>
    <rPh sb="0" eb="3">
      <t>ショザイチ</t>
    </rPh>
    <phoneticPr fontId="3"/>
  </si>
  <si>
    <t>整備事業期間</t>
    <rPh sb="0" eb="2">
      <t>セイビ</t>
    </rPh>
    <rPh sb="2" eb="4">
      <t>ジギョウ</t>
    </rPh>
    <rPh sb="4" eb="6">
      <t>キカン</t>
    </rPh>
    <phoneticPr fontId="3"/>
  </si>
  <si>
    <t>施設整備事業計画書</t>
    <rPh sb="0" eb="2">
      <t>シセツ</t>
    </rPh>
    <rPh sb="2" eb="4">
      <t>セイビ</t>
    </rPh>
    <rPh sb="4" eb="6">
      <t>ジギョウ</t>
    </rPh>
    <rPh sb="6" eb="9">
      <t>ケイカクショ</t>
    </rPh>
    <phoneticPr fontId="3"/>
  </si>
  <si>
    <t>全体事業</t>
    <rPh sb="0" eb="2">
      <t>ゼンタイ</t>
    </rPh>
    <rPh sb="2" eb="4">
      <t>ジギョウ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</si>
  <si>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</si>
  <si>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施設名</t>
    <rPh sb="0" eb="2">
      <t>シセツ</t>
    </rPh>
    <rPh sb="2" eb="3">
      <t>メイ</t>
    </rPh>
    <phoneticPr fontId="3"/>
  </si>
  <si>
    <t>１．整備事業計画等の概要</t>
    <rPh sb="2" eb="4">
      <t>セイビ</t>
    </rPh>
    <rPh sb="4" eb="6">
      <t>ジギョウ</t>
    </rPh>
    <rPh sb="6" eb="8">
      <t>ケイカク</t>
    </rPh>
    <rPh sb="8" eb="9">
      <t>トウ</t>
    </rPh>
    <rPh sb="10" eb="12">
      <t>ガイヨウ</t>
    </rPh>
    <phoneticPr fontId="3"/>
  </si>
  <si>
    <t>２．整備事業の概要</t>
    <rPh sb="2" eb="4">
      <t>セイビ</t>
    </rPh>
    <rPh sb="4" eb="6">
      <t>ジギョウ</t>
    </rPh>
    <rPh sb="7" eb="9">
      <t>ガイヨウ</t>
    </rPh>
    <phoneticPr fontId="3"/>
  </si>
  <si>
    <t>主な診療科</t>
    <rPh sb="0" eb="1">
      <t>オモ</t>
    </rPh>
    <rPh sb="2" eb="5">
      <t>シンリョウカ</t>
    </rPh>
    <phoneticPr fontId="3"/>
  </si>
  <si>
    <t>許可病床数</t>
    <rPh sb="0" eb="2">
      <t>キョカ</t>
    </rPh>
    <rPh sb="2" eb="5">
      <t>ビョウショウスウ</t>
    </rPh>
    <phoneticPr fontId="3"/>
  </si>
  <si>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3"/>
  </si>
  <si>
    <t>施設の種別</t>
    <rPh sb="0" eb="2">
      <t>シセツ</t>
    </rPh>
    <rPh sb="3" eb="5">
      <t>シュベツ</t>
    </rPh>
    <phoneticPr fontId="3"/>
  </si>
  <si>
    <r>
      <t xml:space="preserve">構造の種類
</t>
    </r>
    <r>
      <rPr>
        <sz val="8"/>
        <rFont val="ＭＳ Ｐゴシック"/>
        <family val="3"/>
        <charset val="128"/>
      </rPr>
      <t>（主たる構造）</t>
    </r>
    <rPh sb="0" eb="2">
      <t>コウゾウ</t>
    </rPh>
    <rPh sb="3" eb="5">
      <t>シュルイ</t>
    </rPh>
    <phoneticPr fontId="3"/>
  </si>
  <si>
    <t>施設名（棟名）</t>
    <rPh sb="0" eb="3">
      <t>シセツメイ</t>
    </rPh>
    <rPh sb="4" eb="5">
      <t>トウ</t>
    </rPh>
    <rPh sb="5" eb="6">
      <t>メイ</t>
    </rPh>
    <phoneticPr fontId="3"/>
  </si>
  <si>
    <t>整備内容（種別）</t>
    <rPh sb="0" eb="2">
      <t>セイビ</t>
    </rPh>
    <rPh sb="2" eb="4">
      <t>ナイヨウ</t>
    </rPh>
    <rPh sb="5" eb="7">
      <t>シュベツ</t>
    </rPh>
    <phoneticPr fontId="3"/>
  </si>
  <si>
    <t>延べ床面積（㎡）</t>
    <rPh sb="0" eb="1">
      <t>ノ</t>
    </rPh>
    <rPh sb="2" eb="3">
      <t>ユカ</t>
    </rPh>
    <rPh sb="3" eb="5">
      <t>メンセキ</t>
    </rPh>
    <phoneticPr fontId="3"/>
  </si>
  <si>
    <t>自動火災報知設備</t>
    <phoneticPr fontId="3"/>
  </si>
  <si>
    <t>整備区分</t>
    <phoneticPr fontId="3"/>
  </si>
  <si>
    <t>３．補助申請額</t>
    <rPh sb="2" eb="4">
      <t>ホジョ</t>
    </rPh>
    <rPh sb="4" eb="7">
      <t>シンセイガク</t>
    </rPh>
    <phoneticPr fontId="3"/>
  </si>
  <si>
    <t>基準単価
（C)</t>
    <rPh sb="0" eb="2">
      <t>キジュン</t>
    </rPh>
    <rPh sb="2" eb="4">
      <t>タンカ</t>
    </rPh>
    <phoneticPr fontId="3"/>
  </si>
  <si>
    <t>施設名（棟名）</t>
    <phoneticPr fontId="3"/>
  </si>
  <si>
    <t>整備区分</t>
    <rPh sb="0" eb="2">
      <t>セイビ</t>
    </rPh>
    <rPh sb="2" eb="4">
      <t>クブン</t>
    </rPh>
    <phoneticPr fontId="3"/>
  </si>
  <si>
    <t>補助基準額 （円）
（Ｂ）</t>
    <rPh sb="0" eb="2">
      <t>ホジョ</t>
    </rPh>
    <rPh sb="2" eb="5">
      <t>キジュンガク</t>
    </rPh>
    <rPh sb="7" eb="8">
      <t>エン</t>
    </rPh>
    <phoneticPr fontId="3"/>
  </si>
  <si>
    <t>病床数
（床）</t>
    <phoneticPr fontId="3"/>
  </si>
  <si>
    <t>着工</t>
    <rPh sb="0" eb="2">
      <t>チャッコウ</t>
    </rPh>
    <phoneticPr fontId="3"/>
  </si>
  <si>
    <t xml:space="preserve"> ～ </t>
    <phoneticPr fontId="3"/>
  </si>
  <si>
    <t>竣工</t>
    <phoneticPr fontId="3"/>
  </si>
  <si>
    <t>　　　「２．整備事業の概要」
　　　から自動計算</t>
    <rPh sb="20" eb="22">
      <t>ジドウ</t>
    </rPh>
    <rPh sb="22" eb="24">
      <t>ケイサン</t>
    </rPh>
    <phoneticPr fontId="3"/>
  </si>
  <si>
    <t xml:space="preserve">     ○○年 度</t>
    <phoneticPr fontId="3"/>
  </si>
  <si>
    <t>都道府県補助金</t>
    <rPh sb="0" eb="4">
      <t>トドウフケン</t>
    </rPh>
    <phoneticPr fontId="3"/>
  </si>
  <si>
    <t>年度間の金額の按分は支払額ではなく進捗率により行うこと。</t>
    <phoneticPr fontId="3"/>
  </si>
  <si>
    <t>　　移転新築：現在建物が存在する敷地とは別の敷地に新たに建物を建築し、かつ、現在の建物の機能を移転する場合</t>
    <phoneticPr fontId="3"/>
  </si>
  <si>
    <t>　　改　　修：建物の主要構造部分を取りこわさない模様替及び内部改修</t>
    <phoneticPr fontId="3"/>
  </si>
  <si>
    <t>総事業（100%）</t>
    <phoneticPr fontId="3"/>
  </si>
  <si>
    <t>施設整備事業費内訳書</t>
    <phoneticPr fontId="3"/>
  </si>
  <si>
    <t>消防機関による承認を得た（消防法令の設備基準に沿った）整備計画となっているか</t>
    <phoneticPr fontId="3"/>
  </si>
  <si>
    <t>＜自動火災報知設備＞</t>
    <phoneticPr fontId="3"/>
  </si>
  <si>
    <t>＜自動火災報知設備＞</t>
    <rPh sb="1" eb="3">
      <t>ジドウ</t>
    </rPh>
    <rPh sb="3" eb="5">
      <t>カサイ</t>
    </rPh>
    <rPh sb="5" eb="7">
      <t>ホウチ</t>
    </rPh>
    <rPh sb="7" eb="9">
      <t>セツビ</t>
    </rPh>
    <phoneticPr fontId="3"/>
  </si>
  <si>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3"/>
  </si>
  <si>
    <t>自動火災報知設備</t>
    <phoneticPr fontId="3"/>
  </si>
  <si>
    <t>消防法施行令の一部を改正する政令等の運用について（通知）（平成26年3月28日消防予第118号）４（２）に該当している施設か</t>
    <phoneticPr fontId="3"/>
  </si>
  <si>
    <t>床</t>
    <rPh sb="0" eb="1">
      <t>ユカ</t>
    </rPh>
    <phoneticPr fontId="3"/>
  </si>
  <si>
    <t>対象外面積（㎡）</t>
    <rPh sb="0" eb="3">
      <t>タイショウガイ</t>
    </rPh>
    <rPh sb="3" eb="5">
      <t>メンセキ</t>
    </rPh>
    <phoneticPr fontId="3"/>
  </si>
  <si>
    <t>対象外面積</t>
    <rPh sb="0" eb="3">
      <t>タイショウガイ</t>
    </rPh>
    <rPh sb="3" eb="5">
      <t>メンセキ</t>
    </rPh>
    <phoneticPr fontId="3"/>
  </si>
  <si>
    <t>対象面積</t>
    <rPh sb="0" eb="2">
      <t>タイショウ</t>
    </rPh>
    <rPh sb="2" eb="4">
      <t>メンセキ</t>
    </rPh>
    <phoneticPr fontId="3"/>
  </si>
  <si>
    <t>計</t>
    <rPh sb="0" eb="1">
      <t>ケイ</t>
    </rPh>
    <phoneticPr fontId="3"/>
  </si>
  <si>
    <t>室　名</t>
    <rPh sb="0" eb="1">
      <t>シツ</t>
    </rPh>
    <rPh sb="2" eb="3">
      <t>メイ</t>
    </rPh>
    <phoneticPr fontId="3"/>
  </si>
  <si>
    <t>床　面　積 　（ ㎡ ）</t>
    <rPh sb="0" eb="1">
      <t>ユカ</t>
    </rPh>
    <rPh sb="2" eb="3">
      <t>メン</t>
    </rPh>
    <rPh sb="4" eb="5">
      <t>セキ</t>
    </rPh>
    <phoneticPr fontId="3"/>
  </si>
  <si>
    <t>対象面積 （㎡)
（Ｂ）</t>
    <rPh sb="0" eb="2">
      <t>タイショウ</t>
    </rPh>
    <rPh sb="2" eb="4">
      <t>メンセキ</t>
    </rPh>
    <phoneticPr fontId="3"/>
  </si>
  <si>
    <t>対象経費の支出予定額（円）</t>
    <rPh sb="0" eb="2">
      <t>タイショウ</t>
    </rPh>
    <rPh sb="2" eb="4">
      <t>ケイヒ</t>
    </rPh>
    <rPh sb="7" eb="9">
      <t>ヨテイ</t>
    </rPh>
    <rPh sb="9" eb="10">
      <t>ガク</t>
    </rPh>
    <rPh sb="11" eb="12">
      <t>エン</t>
    </rPh>
    <phoneticPr fontId="3"/>
  </si>
  <si>
    <t>補助散水栓等の散水範囲</t>
    <rPh sb="0" eb="2">
      <t>ホジョ</t>
    </rPh>
    <rPh sb="2" eb="5">
      <t>サンスイセン</t>
    </rPh>
    <rPh sb="5" eb="6">
      <t>トウ</t>
    </rPh>
    <rPh sb="7" eb="9">
      <t>サンスイ</t>
    </rPh>
    <rPh sb="9" eb="11">
      <t>ハンイ</t>
    </rPh>
    <phoneticPr fontId="3"/>
  </si>
  <si>
    <t>医　　療　　施　　設</t>
    <rPh sb="0" eb="1">
      <t>イ</t>
    </rPh>
    <rPh sb="3" eb="4">
      <t>リョウ</t>
    </rPh>
    <rPh sb="6" eb="7">
      <t>シ</t>
    </rPh>
    <rPh sb="9" eb="10">
      <t>セツ</t>
    </rPh>
    <phoneticPr fontId="3"/>
  </si>
  <si>
    <t>医療施設以外</t>
    <rPh sb="0" eb="2">
      <t>イリョウ</t>
    </rPh>
    <rPh sb="2" eb="4">
      <t>シセツ</t>
    </rPh>
    <rPh sb="4" eb="6">
      <t>イガイ</t>
    </rPh>
    <phoneticPr fontId="3"/>
  </si>
  <si>
    <t>小　計（医療施設）</t>
    <rPh sb="0" eb="1">
      <t>ショウ</t>
    </rPh>
    <rPh sb="2" eb="3">
      <t>ケイ</t>
    </rPh>
    <rPh sb="4" eb="6">
      <t>イリョウ</t>
    </rPh>
    <rPh sb="6" eb="8">
      <t>シセツ</t>
    </rPh>
    <phoneticPr fontId="3"/>
  </si>
  <si>
    <t>小　計（医療施設以外）</t>
    <rPh sb="0" eb="1">
      <t>ショウ</t>
    </rPh>
    <rPh sb="2" eb="3">
      <t>ケイ</t>
    </rPh>
    <rPh sb="4" eb="6">
      <t>イリョウ</t>
    </rPh>
    <rPh sb="6" eb="8">
      <t>シセツ</t>
    </rPh>
    <rPh sb="8" eb="10">
      <t>イガイ</t>
    </rPh>
    <phoneticPr fontId="3"/>
  </si>
  <si>
    <t>合　計</t>
    <phoneticPr fontId="3"/>
  </si>
  <si>
    <t>※　複数棟ある場合は、棟ごとに別シートに記載すること。</t>
    <rPh sb="2" eb="4">
      <t>フクスウ</t>
    </rPh>
    <rPh sb="4" eb="5">
      <t>ムネ</t>
    </rPh>
    <rPh sb="7" eb="9">
      <t>バアイ</t>
    </rPh>
    <rPh sb="11" eb="12">
      <t>ムネ</t>
    </rPh>
    <rPh sb="15" eb="16">
      <t>ベツ</t>
    </rPh>
    <rPh sb="20" eb="22">
      <t>キサイ</t>
    </rPh>
    <phoneticPr fontId="3"/>
  </si>
  <si>
    <t>対象経費の支出予定額 （円）</t>
    <rPh sb="0" eb="2">
      <t>タイショウ</t>
    </rPh>
    <rPh sb="2" eb="4">
      <t>ケイヒ</t>
    </rPh>
    <rPh sb="7" eb="9">
      <t>ヨテイ</t>
    </rPh>
    <rPh sb="9" eb="10">
      <t>ガク</t>
    </rPh>
    <rPh sb="12" eb="13">
      <t>エン</t>
    </rPh>
    <phoneticPr fontId="3"/>
  </si>
  <si>
    <t>対象経費の
支出予定額 （円)
（Ａ）</t>
    <rPh sb="0" eb="2">
      <t>タイショウ</t>
    </rPh>
    <rPh sb="2" eb="4">
      <t>ケイヒ</t>
    </rPh>
    <rPh sb="6" eb="8">
      <t>シシュツ</t>
    </rPh>
    <rPh sb="8" eb="10">
      <t>ヨテイ</t>
    </rPh>
    <rPh sb="10" eb="11">
      <t>ガク</t>
    </rPh>
    <rPh sb="13" eb="14">
      <t>エン</t>
    </rPh>
    <phoneticPr fontId="3"/>
  </si>
  <si>
    <t>様式２（個表）</t>
  </si>
  <si>
    <t>施設名（棟名）</t>
    <rPh sb="0" eb="3">
      <t>シセツメイ</t>
    </rPh>
    <rPh sb="4" eb="5">
      <t>ムネ</t>
    </rPh>
    <rPh sb="5" eb="6">
      <t>ナ</t>
    </rPh>
    <phoneticPr fontId="3"/>
  </si>
  <si>
    <t>開設許可日（開設日）</t>
    <rPh sb="0" eb="2">
      <t>カイセツ</t>
    </rPh>
    <rPh sb="2" eb="4">
      <t>キョカ</t>
    </rPh>
    <rPh sb="4" eb="5">
      <t>ビ</t>
    </rPh>
    <rPh sb="6" eb="9">
      <t>カイセツビ</t>
    </rPh>
    <phoneticPr fontId="3"/>
  </si>
  <si>
    <t>用途区分</t>
    <rPh sb="0" eb="2">
      <t>ヨウト</t>
    </rPh>
    <rPh sb="2" eb="4">
      <t>クブン</t>
    </rPh>
    <phoneticPr fontId="3"/>
  </si>
  <si>
    <t>医　　療　　施　　設</t>
    <phoneticPr fontId="3"/>
  </si>
  <si>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</si>
  <si>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</si>
  <si>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</si>
  <si>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</si>
  <si>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</si>
  <si>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</si>
  <si>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</si>
  <si>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3"/>
  </si>
  <si>
    <t>　実施要綱で、補助対象施設は「病床又は入所施設を有している棟」となっているが、診察室、事務室など患者以外が利用する居室は補助の対象となるのか。</t>
    <phoneticPr fontId="3"/>
  </si>
  <si>
    <t>　実施要綱の事業内容に「スプリンクラー設備の代替設備として認められた設備」とあるが、具体的にどのようなものか。</t>
    <phoneticPr fontId="3"/>
  </si>
  <si>
    <t>　消防法施行令第32条の規定により消防長又は消防署長が個別に認めた設備となるため、管轄の消防署へ相談すること。</t>
    <phoneticPr fontId="3"/>
  </si>
  <si>
    <t>　パッケージ型消火設備は補助対象となるか。</t>
    <phoneticPr fontId="3"/>
  </si>
  <si>
    <t>　医療施設と介護保険施設の共用部分がある場合、対象面積はどのように算定すればよいか。</t>
    <phoneticPr fontId="3"/>
  </si>
  <si>
    <t>　共用部分が医療施設としても使用することが明確である場合は、対象面積に算定できる。
　ただし、当該共用部分について、他の補助金と重複して補助申請をすることはできないので留意すること。</t>
    <phoneticPr fontId="3"/>
  </si>
  <si>
    <t>　スプリンクラー等の整備を、２か年で整備する場合、補助対象となるか。</t>
    <phoneticPr fontId="3"/>
  </si>
  <si>
    <t>　複数年で整備することは可能である。
　ただし、補助金の交付については、年度単位で行うものであり、翌年度の補助金交付を約束するものではないので留意すること。</t>
    <phoneticPr fontId="3"/>
  </si>
  <si>
    <t>　スプリンクラー等の整備が、年度内に終了しない場合どのようにしたらよいか。</t>
    <phoneticPr fontId="3"/>
  </si>
  <si>
    <t>　単年度で計画していた事業について、年度途中で完了しないことが明らかとなった場合は、都道府県に速やかに報告し、指示を受けること。</t>
    <phoneticPr fontId="3"/>
  </si>
  <si>
    <t>　貸借の物件で診療所等の運営を行っている場合、補助対象施設となるか。</t>
    <phoneticPr fontId="3"/>
  </si>
  <si>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3"/>
  </si>
  <si>
    <t>　医療施設の新規開設を予定している場合に、事業計画書の提出時点までに開設許可を受けていなければならないか。</t>
    <phoneticPr fontId="3"/>
  </si>
  <si>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3"/>
  </si>
  <si>
    <t>　将来的に無床診療所に転換する可能性があるが、補助金を申請することは可能か。</t>
    <phoneticPr fontId="3"/>
  </si>
  <si>
    <t>　無床診療所等への転換の計画が具体的となっているなど、補助事業の趣旨から外れることが既に判明している場合は申請できない。</t>
    <phoneticPr fontId="3"/>
  </si>
  <si>
    <t>　スプリンクラーヘッドと補助散水栓の散水範囲が重複する部分の面積はどのように扱えばよいか。</t>
    <phoneticPr fontId="3"/>
  </si>
  <si>
    <t>　事業計画書の「スプリンクラーヘッドがない、又は配管のみを設ける廊下等」には、どのような部分が含まれるのか。</t>
    <phoneticPr fontId="3"/>
  </si>
  <si>
    <t>　同じ医療施設の複数棟を整備する場合は、事業計画書は棟ごとに作成するのか。</t>
    <phoneticPr fontId="3"/>
  </si>
  <si>
    <t>　同じ医療施設の場合は、事業計画書の「２．整備事業の概要」に棟ごとに分けて記載するとともに、棟ごとの施設面積の内訳を「施設面積内訳」シートにそれぞれ記載する。</t>
    <phoneticPr fontId="3"/>
  </si>
  <si>
    <t>　「開設届出等と一致していること」とは、具体的に何と一致していればよいか。</t>
    <phoneticPr fontId="3"/>
  </si>
  <si>
    <t>　医療施設の一部を介護医療院に転換する時期と、スプリンクラー等の整備の時期が同時である場合、補助申請はどうしたらよいか。</t>
    <phoneticPr fontId="3"/>
  </si>
  <si>
    <t>　医療施設と介護医療院の部分（面積）を明確に区分し、介護医療院の部分は対象外面積として申請すること。</t>
    <phoneticPr fontId="3"/>
  </si>
  <si>
    <t>　スプリンクラー等を複数年で整備する場合の対象経費の算出はどのように行えばよいか。</t>
    <phoneticPr fontId="3"/>
  </si>
  <si>
    <t>　スプリンクラー等の処分制限期間は何年か。</t>
    <phoneticPr fontId="3"/>
  </si>
  <si>
    <t>　スプリンクラー等の設置後に補助対象施設以外に転用した場合（例：無床診療所への転用、施設の一部を介護医療院に転用等）の取り扱いはどのようになるのか。</t>
    <phoneticPr fontId="3"/>
  </si>
  <si>
    <t>　補助金の交付を受ける前（事業計画書提出前）からスプリンクラー等を設置しようとする建物に抵当権を設定している場合であっても抵当権設定「有」と記載する。</t>
    <phoneticPr fontId="3"/>
  </si>
  <si>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3"/>
  </si>
  <si>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3"/>
  </si>
  <si>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</si>
  <si>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整備するスプリンクラー設備等</t>
    <rPh sb="0" eb="2">
      <t>セイビ</t>
    </rPh>
    <rPh sb="11" eb="13">
      <t>セツビ</t>
    </rPh>
    <rPh sb="13" eb="14">
      <t>ナド</t>
    </rPh>
    <phoneticPr fontId="3"/>
  </si>
  <si>
    <t>対象面積（㎡）(※2）</t>
    <rPh sb="0" eb="2">
      <t>タイショウ</t>
    </rPh>
    <rPh sb="2" eb="4">
      <t>メンセキ</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</si>
  <si>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</si>
  <si>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</si>
  <si>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3"/>
  </si>
  <si>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</si>
  <si>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3"/>
  </si>
  <si>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3"/>
  </si>
  <si>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3"/>
  </si>
  <si>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3"/>
  </si>
  <si>
    <t>＜スプリンクラー設備等＞</t>
    <rPh sb="8" eb="10">
      <t>セツビ</t>
    </rPh>
    <rPh sb="10" eb="11">
      <t>ナド</t>
    </rPh>
    <phoneticPr fontId="3"/>
  </si>
  <si>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3"/>
  </si>
  <si>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3"/>
  </si>
  <si>
    <t>　重複する部分の面積は、「スプリンクラー設備等を設置する居室等の面積」に記載する。</t>
    <rPh sb="20" eb="22">
      <t>セツビ</t>
    </rPh>
    <phoneticPr fontId="3"/>
  </si>
  <si>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3"/>
  </si>
  <si>
    <t>　政令改正により新たに設置義務が生じた医療施設であるため、補助対象となる。</t>
    <phoneticPr fontId="3"/>
  </si>
  <si>
    <t xml:space="preserve">　補助散水栓は補助対象となるか。 </t>
    <phoneticPr fontId="3"/>
  </si>
  <si>
    <t>　パッケージ型消火設備を屋内消火栓設備の代替として設置する場合は、補助対象となるか。</t>
    <phoneticPr fontId="3"/>
  </si>
  <si>
    <t>　医療施設 と介護保険施設が一つの棟にある場合、対象経費はどのように算定すればよいか。</t>
    <phoneticPr fontId="3"/>
  </si>
  <si>
    <t>　事業計画書の「施設面積内訳」に医療施設と医療施設以外（介護保険施設等）に区分し、総事業費をそれぞれの面積で按分して対象経費を算定すること。</t>
    <phoneticPr fontId="3"/>
  </si>
  <si>
    <t>　開設許可申請書で、事務室や廊下等の面積を記載していない場合、建物平面図等で確認できる床面積の合計が一致していればよいか。</t>
    <phoneticPr fontId="3"/>
  </si>
  <si>
    <t>　そのような確認方法も、やむを得ないものと認めるが、医療施設か否かを確認するため、開設許可申請書に記載のある居室等の面積は確認すること。</t>
    <phoneticPr fontId="3"/>
  </si>
  <si>
    <t>　面積は、壁芯又は内法のどちらで算出するのか。</t>
    <phoneticPr fontId="3"/>
  </si>
  <si>
    <t>　面積の算出は、原則として、壁芯で行うこと。ただし、壁芯での算出が困難な場合は内法によること。</t>
    <phoneticPr fontId="3"/>
  </si>
  <si>
    <t>　「施設面積内訳」シートにおいて、面積を室ごとに記載するよう例示しているが、用途ごとにまとめて記載することはできないか。</t>
    <phoneticPr fontId="3"/>
  </si>
  <si>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3"/>
  </si>
  <si>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3"/>
  </si>
  <si>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3"/>
  </si>
  <si>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3"/>
  </si>
  <si>
    <t>　医療法上の医療施設（診療所、病院、助産所） に該当する部分でスプリンクラー等を設置する場合は補助対象となる。</t>
    <phoneticPr fontId="3"/>
  </si>
  <si>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3"/>
  </si>
  <si>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3"/>
  </si>
  <si>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3"/>
  </si>
  <si>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3"/>
  </si>
  <si>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3"/>
  </si>
  <si>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3"/>
  </si>
  <si>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3"/>
  </si>
  <si>
    <t>消火ポンプ
ユニット</t>
    <rPh sb="0" eb="2">
      <t>ショウカ</t>
    </rPh>
    <phoneticPr fontId="3"/>
  </si>
  <si>
    <t>補助率</t>
    <rPh sb="0" eb="3">
      <t>ホジョリツ</t>
    </rPh>
    <phoneticPr fontId="3"/>
  </si>
  <si>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3"/>
  </si>
  <si>
    <t>加算額
（C)'</t>
    <rPh sb="0" eb="3">
      <t>カサンガク</t>
    </rPh>
    <phoneticPr fontId="3"/>
  </si>
  <si>
    <t>補助基準額 （円)
（Ｄ）=（Ｂ）×（Ｃ）＋（C）'</t>
    <rPh sb="0" eb="2">
      <t>ホジョ</t>
    </rPh>
    <rPh sb="2" eb="5">
      <t>キジュンガク</t>
    </rPh>
    <rPh sb="7" eb="8">
      <t>エン</t>
    </rPh>
    <phoneticPr fontId="3"/>
  </si>
  <si>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3"/>
  </si>
  <si>
    <t>有床診療所等スプリンクラー等施設整備事業のQ&amp;A集（令和4年7月版）</t>
    <phoneticPr fontId="3"/>
  </si>
  <si>
    <t>(12) 有床診療所等スプリンクラー等施設整備事業</t>
  </si>
  <si>
    <t>【病棟】</t>
    <rPh sb="1" eb="2">
      <t>ビョウ</t>
    </rPh>
    <rPh sb="2" eb="3">
      <t>トウ</t>
    </rPh>
    <phoneticPr fontId="3"/>
  </si>
  <si>
    <t>&lt;改修工事&gt;</t>
  </si>
  <si>
    <t>　（改築）</t>
  </si>
  <si>
    <t>記載すること。</t>
    <phoneticPr fontId="3"/>
  </si>
  <si>
    <t>当する経費及び交付要綱に定める（交付額の算定方法）において対象経費とされていない経費を指す。</t>
    <rPh sb="5" eb="6">
      <t>オヨ</t>
    </rPh>
    <phoneticPr fontId="3"/>
  </si>
  <si>
    <t>また、「補助対象経費」とは補助対象事業分のうち、交付要綱に定める（交付額の算定方法）において対象経費とされている経費を指す。</t>
    <phoneticPr fontId="3"/>
  </si>
  <si>
    <t>補助対象事業分の「費目」欄は、医療施設等施設整備費補助金交付要綱５の表の「３対象経費」に定める各部門に区分して記入すること。</t>
    <phoneticPr fontId="3"/>
  </si>
  <si>
    <t xml:space="preserve">     令和○年度</t>
    <rPh sb="5" eb="7">
      <t>レイワ</t>
    </rPh>
    <phoneticPr fontId="3"/>
  </si>
  <si>
    <t>様式3</t>
    <rPh sb="0" eb="2">
      <t>ヨウシキ</t>
    </rPh>
    <phoneticPr fontId="3"/>
  </si>
  <si>
    <t>施設面積内訳（対象・対象外面積一覧）（スプリンクラー等整備）</t>
    <rPh sb="0" eb="2">
      <t>シセツ</t>
    </rPh>
    <rPh sb="2" eb="4">
      <t>メンセキ</t>
    </rPh>
    <rPh sb="4" eb="6">
      <t>ウチワケ</t>
    </rPh>
    <phoneticPr fontId="3"/>
  </si>
  <si>
    <t>寄附金</t>
    <rPh sb="0" eb="2">
      <t>キフ</t>
    </rPh>
    <phoneticPr fontId="3"/>
  </si>
  <si>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3"/>
  </si>
  <si>
    <t>総括表と照合すること。</t>
    <rPh sb="0" eb="2">
      <t>ソウカツ</t>
    </rPh>
    <rPh sb="2" eb="3">
      <t>ヒョウ</t>
    </rPh>
    <rPh sb="4" eb="6">
      <t>ショウゴウ</t>
    </rPh>
    <phoneticPr fontId="3"/>
  </si>
  <si>
    <t>　　年　月　日</t>
  </si>
  <si>
    <t>　　年　月　日</t>
    <phoneticPr fontId="3"/>
  </si>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</sst>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7" formatCode="#,##0;&quot;△ &quot;#,##0"/>
    <numFmt numFmtId="178" formatCode="#,##0.00;&quot;△ &quot;#,##0.00"/>
    <numFmt numFmtId="179" formatCode="#,##0_ "/>
    <numFmt numFmtId="181" formatCode="#,##0.00&quot;㎡&quot;"/>
    <numFmt numFmtId="182" formatCode="#&quot;床&quot;"/>
    <numFmt numFmtId="183" formatCode="#,###&quot;円&quot;"/>
    <numFmt numFmtId="184" formatCode="#,##0.0&quot;㎡&quot;"/>
    <numFmt numFmtId="185" formatCode="#,###&quot;円/㎡&quot;"/>
    <numFmt numFmtId="186" formatCode="\(###&quot;%&quot;\)"/>
    <numFmt numFmtId="187" formatCode="#,###"/>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6">
    <xf numFmtId="0" fontId="0" fillId="0" borderId="0"/>
    <xf numFmtId="0" fontId="5" fillId="0" borderId="0">
      <alignment vertical="center"/>
    </xf>
    <xf numFmtId="0" fontId="1" fillId="0" borderId="0">
      <alignment vertical="center"/>
    </xf>
    <xf numFmtId="0" fontId="13" fillId="0" borderId="0"/>
    <xf numFmtId="38" fontId="13" fillId="0" borderId="0" applyFont="0" applyFill="0" applyBorder="0" applyAlignment="0" applyProtection="0"/>
    <xf numFmtId="38" fontId="2" fillId="0" borderId="0" applyFont="0" applyFill="0" applyBorder="0" applyAlignment="0" applyProtection="0"/>
  </cellStyleXfs>
  <cellXfs count="316">
    <xf numFmtId="0" fontId="0" fillId="0" borderId="0" xfId="0"/>
    <xf numFmtId="0" fontId="6" fillId="0" borderId="0" xfId="0" applyFont="1" applyAlignment="1">
      <alignment vertical="center"/>
    </xf>
    <xf numFmtId="0" fontId="7" fillId="0" borderId="0" xfId="0" applyFont="1"/>
    <xf numFmtId="0" fontId="9" fillId="0" borderId="0" xfId="0" applyFont="1" applyAlignment="1">
      <alignment vertical="center"/>
    </xf>
    <xf numFmtId="0" fontId="6" fillId="0" borderId="14" xfId="0" applyFont="1" applyBorder="1" applyAlignment="1">
      <alignment horizontal="center" vertical="center" wrapText="1"/>
    </xf>
    <xf numFmtId="0" fontId="10" fillId="0" borderId="0" xfId="0" applyFont="1"/>
    <xf numFmtId="0" fontId="6" fillId="0" borderId="31" xfId="0" applyFont="1" applyBorder="1" applyAlignment="1">
      <alignment vertical="center" wrapText="1"/>
    </xf>
    <xf numFmtId="0" fontId="6" fillId="0" borderId="35" xfId="0" applyFont="1" applyBorder="1" applyAlignment="1">
      <alignment horizontal="right" vertical="center" wrapText="1"/>
    </xf>
    <xf numFmtId="0" fontId="6" fillId="0" borderId="17" xfId="0" applyFont="1" applyBorder="1" applyAlignment="1">
      <alignment horizontal="right" vertical="center" wrapText="1"/>
    </xf>
    <xf numFmtId="0" fontId="6" fillId="0" borderId="18" xfId="0" applyFont="1" applyBorder="1" applyAlignment="1">
      <alignment horizontal="right" vertical="center" wrapText="1"/>
    </xf>
    <xf numFmtId="0" fontId="6" fillId="0" borderId="5" xfId="0" applyFont="1" applyBorder="1" applyAlignment="1">
      <alignment horizontal="right" vertical="center" wrapText="1"/>
    </xf>
    <xf numFmtId="0" fontId="6" fillId="0" borderId="9" xfId="0" applyFont="1" applyBorder="1" applyAlignment="1">
      <alignment horizontal="right" vertical="center" wrapText="1"/>
    </xf>
    <xf numFmtId="0" fontId="11" fillId="0" borderId="0" xfId="0" applyFont="1" applyAlignment="1">
      <alignment vertical="center"/>
    </xf>
    <xf numFmtId="49" fontId="11" fillId="0" borderId="0" xfId="0" applyNumberFormat="1" applyFont="1" applyAlignment="1">
      <alignment horizontal="right" vertical="center"/>
    </xf>
    <xf numFmtId="49" fontId="7" fillId="0" borderId="0" xfId="0" applyNumberFormat="1" applyFont="1" applyAlignment="1">
      <alignment horizontal="right"/>
    </xf>
    <xf numFmtId="0" fontId="17" fillId="0" borderId="0" xfId="0" applyFont="1" applyAlignment="1">
      <alignment vertical="center"/>
    </xf>
    <xf numFmtId="0" fontId="17" fillId="0" borderId="0" xfId="0" applyFont="1" applyAlignment="1">
      <alignment vertical="center" wrapText="1"/>
    </xf>
    <xf numFmtId="0" fontId="17" fillId="0" borderId="13" xfId="0" applyFont="1" applyBorder="1" applyAlignment="1">
      <alignment horizontal="center" vertical="center"/>
    </xf>
    <xf numFmtId="0" fontId="17" fillId="0" borderId="0" xfId="0" applyFont="1" applyAlignment="1">
      <alignment vertical="center" shrinkToFit="1"/>
    </xf>
    <xf numFmtId="0" fontId="19" fillId="0" borderId="0" xfId="0" applyFont="1" applyAlignment="1">
      <alignment vertical="center"/>
    </xf>
    <xf numFmtId="0" fontId="8" fillId="0" borderId="0" xfId="0" applyFont="1" applyAlignment="1">
      <alignment vertical="center"/>
    </xf>
    <xf numFmtId="0" fontId="17" fillId="0" borderId="12" xfId="0" applyFont="1" applyBorder="1" applyAlignment="1">
      <alignment horizontal="center" vertical="center"/>
    </xf>
    <xf numFmtId="0" fontId="17" fillId="0" borderId="54" xfId="0" applyFont="1" applyBorder="1" applyAlignment="1">
      <alignment horizontal="center" vertical="center"/>
    </xf>
    <xf numFmtId="57" fontId="17" fillId="3" borderId="54" xfId="0" applyNumberFormat="1" applyFont="1" applyFill="1" applyBorder="1" applyAlignment="1">
      <alignment horizontal="center" vertical="center" shrinkToFit="1"/>
    </xf>
    <xf numFmtId="57" fontId="17" fillId="3" borderId="55" xfId="0" applyNumberFormat="1" applyFont="1" applyFill="1" applyBorder="1" applyAlignment="1">
      <alignment horizontal="center" vertical="center" shrinkToFit="1"/>
    </xf>
    <xf numFmtId="0" fontId="17" fillId="3" borderId="13" xfId="0" applyFont="1" applyFill="1" applyBorder="1" applyAlignment="1">
      <alignment horizontal="center" vertical="center" shrinkToFit="1"/>
    </xf>
    <xf numFmtId="183" fontId="17" fillId="3" borderId="13" xfId="0" applyNumberFormat="1" applyFont="1" applyFill="1" applyBorder="1" applyAlignment="1">
      <alignment vertical="center" shrinkToFit="1"/>
    </xf>
    <xf numFmtId="182" fontId="17" fillId="3" borderId="13" xfId="0" applyNumberFormat="1" applyFont="1" applyFill="1" applyBorder="1" applyAlignment="1">
      <alignment vertical="center" shrinkToFit="1"/>
    </xf>
    <xf numFmtId="178" fontId="6" fillId="0" borderId="36" xfId="0" applyNumberFormat="1" applyFont="1" applyBorder="1" applyAlignment="1">
      <alignment horizontal="right" vertical="center" shrinkToFit="1"/>
    </xf>
    <xf numFmtId="178" fontId="6" fillId="0" borderId="6" xfId="0" applyNumberFormat="1" applyFont="1" applyBorder="1" applyAlignment="1">
      <alignment horizontal="right" vertical="center" shrinkToFit="1"/>
    </xf>
    <xf numFmtId="179" fontId="6" fillId="0" borderId="20" xfId="0" applyNumberFormat="1" applyFont="1" applyBorder="1" applyAlignment="1">
      <alignment horizontal="right" vertical="center" shrinkToFit="1"/>
    </xf>
    <xf numFmtId="177" fontId="6" fillId="0" borderId="6" xfId="0" applyNumberFormat="1" applyFont="1" applyBorder="1" applyAlignment="1">
      <alignment horizontal="right" vertical="center" shrinkToFit="1"/>
    </xf>
    <xf numFmtId="177" fontId="6" fillId="0" borderId="20" xfId="0" applyNumberFormat="1" applyFont="1" applyBorder="1" applyAlignment="1">
      <alignment horizontal="right" vertical="center" shrinkToFit="1"/>
    </xf>
    <xf numFmtId="0" fontId="6" fillId="3" borderId="26" xfId="0" applyFont="1" applyFill="1" applyBorder="1" applyAlignment="1">
      <alignment vertical="center" wrapText="1"/>
    </xf>
    <xf numFmtId="0" fontId="21" fillId="0" borderId="0" xfId="0" applyFont="1"/>
    <xf numFmtId="0" fontId="6" fillId="3" borderId="32" xfId="0" applyFont="1" applyFill="1" applyBorder="1" applyAlignment="1">
      <alignment vertical="center" wrapText="1"/>
    </xf>
    <xf numFmtId="0" fontId="6" fillId="3" borderId="20" xfId="0" applyFont="1" applyFill="1" applyBorder="1" applyAlignment="1">
      <alignment vertical="center" wrapText="1"/>
    </xf>
    <xf numFmtId="0" fontId="6" fillId="3" borderId="25" xfId="0" applyFont="1" applyFill="1" applyBorder="1" applyAlignment="1">
      <alignment vertical="center" wrapText="1"/>
    </xf>
    <xf numFmtId="0" fontId="6" fillId="3" borderId="34" xfId="0" applyFont="1" applyFill="1" applyBorder="1" applyAlignment="1">
      <alignment vertical="center" wrapText="1"/>
    </xf>
    <xf numFmtId="0" fontId="7" fillId="2" borderId="0" xfId="0" applyFont="1" applyFill="1"/>
    <xf numFmtId="0" fontId="5" fillId="2" borderId="0" xfId="0" applyFont="1" applyFill="1"/>
    <xf numFmtId="0" fontId="17" fillId="0" borderId="8" xfId="0" applyFont="1" applyBorder="1" applyAlignment="1">
      <alignment horizontal="center" vertical="center"/>
    </xf>
    <xf numFmtId="0" fontId="17" fillId="0" borderId="13" xfId="0" applyFont="1" applyBorder="1" applyAlignment="1">
      <alignment horizontal="center" vertical="center" wrapText="1"/>
    </xf>
    <xf numFmtId="187" fontId="20" fillId="3" borderId="36" xfId="0" applyNumberFormat="1" applyFont="1" applyFill="1" applyBorder="1" applyAlignment="1">
      <alignment vertical="center" shrinkToFit="1"/>
    </xf>
    <xf numFmtId="187" fontId="6" fillId="0" borderId="6" xfId="0" applyNumberFormat="1" applyFont="1" applyBorder="1" applyAlignment="1">
      <alignment horizontal="right" vertical="center" shrinkToFit="1"/>
    </xf>
    <xf numFmtId="187" fontId="6" fillId="3" borderId="20" xfId="0" applyNumberFormat="1" applyFont="1" applyFill="1" applyBorder="1" applyAlignment="1">
      <alignment horizontal="right" vertical="center" shrinkToFit="1"/>
    </xf>
    <xf numFmtId="187" fontId="6" fillId="3" borderId="36" xfId="0" applyNumberFormat="1" applyFont="1" applyFill="1" applyBorder="1" applyAlignment="1">
      <alignment horizontal="right" vertical="center" shrinkToFit="1"/>
    </xf>
    <xf numFmtId="187" fontId="6" fillId="3" borderId="6" xfId="0" applyNumberFormat="1" applyFont="1" applyFill="1" applyBorder="1" applyAlignment="1">
      <alignment horizontal="right" vertical="center" shrinkToFit="1"/>
    </xf>
    <xf numFmtId="187" fontId="6" fillId="0" borderId="36" xfId="0" applyNumberFormat="1" applyFont="1" applyBorder="1" applyAlignment="1">
      <alignment horizontal="right" vertical="center" shrinkToFit="1"/>
    </xf>
    <xf numFmtId="187" fontId="6" fillId="0" borderId="20" xfId="0" applyNumberFormat="1" applyFont="1" applyBorder="1" applyAlignment="1">
      <alignment horizontal="right" vertical="center" shrinkToFit="1"/>
    </xf>
    <xf numFmtId="187" fontId="10" fillId="0" borderId="6" xfId="0" applyNumberFormat="1" applyFont="1" applyBorder="1" applyAlignment="1">
      <alignment vertical="center" shrinkToFit="1"/>
    </xf>
    <xf numFmtId="187" fontId="10" fillId="0" borderId="0" xfId="0" applyNumberFormat="1" applyFont="1" applyAlignment="1">
      <alignment vertical="center" shrinkToFit="1"/>
    </xf>
    <xf numFmtId="187" fontId="10" fillId="3" borderId="6" xfId="0" applyNumberFormat="1" applyFont="1" applyFill="1" applyBorder="1" applyAlignment="1">
      <alignment vertical="center" shrinkToFit="1"/>
    </xf>
    <xf numFmtId="187" fontId="10" fillId="0" borderId="36" xfId="0" applyNumberFormat="1" applyFont="1" applyBorder="1" applyAlignment="1">
      <alignment vertical="center" shrinkToFit="1"/>
    </xf>
    <xf numFmtId="187" fontId="10" fillId="3" borderId="36" xfId="0" applyNumberFormat="1" applyFont="1" applyFill="1" applyBorder="1" applyAlignment="1">
      <alignment vertical="center" shrinkToFit="1"/>
    </xf>
    <xf numFmtId="187" fontId="10" fillId="3" borderId="20" xfId="0" applyNumberFormat="1" applyFont="1" applyFill="1" applyBorder="1" applyAlignment="1">
      <alignment vertical="center" shrinkToFit="1"/>
    </xf>
    <xf numFmtId="187" fontId="12" fillId="3" borderId="19" xfId="0" applyNumberFormat="1" applyFont="1" applyFill="1" applyBorder="1" applyAlignment="1">
      <alignment vertical="center" shrinkToFit="1"/>
    </xf>
    <xf numFmtId="187" fontId="6" fillId="0" borderId="13" xfId="0" applyNumberFormat="1" applyFont="1" applyBorder="1" applyAlignment="1">
      <alignment vertical="center" shrinkToFit="1"/>
    </xf>
    <xf numFmtId="187" fontId="6" fillId="0" borderId="29" xfId="0" applyNumberFormat="1" applyFont="1" applyBorder="1" applyAlignment="1">
      <alignment vertical="center" shrinkToFit="1"/>
    </xf>
    <xf numFmtId="187" fontId="6" fillId="3" borderId="19" xfId="0" applyNumberFormat="1" applyFont="1" applyFill="1" applyBorder="1" applyAlignment="1">
      <alignment vertical="center" shrinkToFit="1"/>
    </xf>
    <xf numFmtId="187" fontId="6" fillId="3" borderId="13" xfId="0" applyNumberFormat="1" applyFont="1" applyFill="1" applyBorder="1" applyAlignment="1">
      <alignment vertical="center" shrinkToFit="1"/>
    </xf>
    <xf numFmtId="187" fontId="6" fillId="3" borderId="27" xfId="0" applyNumberFormat="1" applyFont="1" applyFill="1" applyBorder="1" applyAlignment="1">
      <alignment vertical="center" shrinkToFit="1"/>
    </xf>
    <xf numFmtId="187" fontId="6" fillId="0" borderId="1" xfId="0" applyNumberFormat="1" applyFont="1" applyBorder="1" applyAlignment="1">
      <alignment vertical="center" shrinkToFit="1"/>
    </xf>
    <xf numFmtId="187" fontId="6" fillId="3" borderId="32" xfId="0" applyNumberFormat="1" applyFont="1" applyFill="1" applyBorder="1" applyAlignment="1">
      <alignment vertical="center" shrinkToFit="1"/>
    </xf>
    <xf numFmtId="187" fontId="6" fillId="3" borderId="1" xfId="0" applyNumberFormat="1" applyFont="1" applyFill="1" applyBorder="1" applyAlignment="1">
      <alignment vertical="center" shrinkToFit="1"/>
    </xf>
    <xf numFmtId="187" fontId="6" fillId="3" borderId="36" xfId="0" applyNumberFormat="1" applyFont="1" applyFill="1" applyBorder="1" applyAlignment="1">
      <alignment vertical="center" shrinkToFit="1"/>
    </xf>
    <xf numFmtId="187" fontId="6" fillId="0" borderId="6" xfId="0" applyNumberFormat="1" applyFont="1" applyBorder="1" applyAlignment="1">
      <alignment vertical="center" shrinkToFit="1"/>
    </xf>
    <xf numFmtId="187" fontId="6" fillId="3" borderId="20" xfId="0" applyNumberFormat="1" applyFont="1" applyFill="1" applyBorder="1" applyAlignment="1">
      <alignment vertical="center" shrinkToFit="1"/>
    </xf>
    <xf numFmtId="187" fontId="6" fillId="3" borderId="6" xfId="0" applyNumberFormat="1" applyFont="1" applyFill="1" applyBorder="1" applyAlignment="1">
      <alignment vertical="center" shrinkToFit="1"/>
    </xf>
    <xf numFmtId="187" fontId="6" fillId="3" borderId="43" xfId="0" applyNumberFormat="1" applyFont="1" applyFill="1" applyBorder="1" applyAlignment="1">
      <alignment vertical="center" shrinkToFit="1"/>
    </xf>
    <xf numFmtId="187" fontId="6" fillId="0" borderId="8" xfId="0" applyNumberFormat="1" applyFont="1" applyBorder="1" applyAlignment="1">
      <alignment vertical="center" shrinkToFit="1"/>
    </xf>
    <xf numFmtId="187" fontId="6" fillId="3" borderId="25" xfId="0" applyNumberFormat="1" applyFont="1" applyFill="1" applyBorder="1" applyAlignment="1">
      <alignment vertical="center" shrinkToFit="1"/>
    </xf>
    <xf numFmtId="187" fontId="6" fillId="3" borderId="8" xfId="0" applyNumberFormat="1" applyFont="1" applyFill="1" applyBorder="1" applyAlignment="1">
      <alignment vertical="center" shrinkToFit="1"/>
    </xf>
    <xf numFmtId="187" fontId="6" fillId="0" borderId="27" xfId="0" applyNumberFormat="1" applyFont="1" applyBorder="1" applyAlignment="1">
      <alignment vertical="center" shrinkToFit="1"/>
    </xf>
    <xf numFmtId="187" fontId="6" fillId="0" borderId="32" xfId="0" applyNumberFormat="1" applyFont="1" applyBorder="1" applyAlignment="1">
      <alignment vertical="center" shrinkToFit="1"/>
    </xf>
    <xf numFmtId="187" fontId="6" fillId="0" borderId="36" xfId="0" applyNumberFormat="1" applyFont="1" applyBorder="1" applyAlignment="1">
      <alignment vertical="center" shrinkToFit="1"/>
    </xf>
    <xf numFmtId="187" fontId="6" fillId="0" borderId="20" xfId="0" applyNumberFormat="1" applyFont="1" applyBorder="1" applyAlignment="1">
      <alignment vertical="center" shrinkToFit="1"/>
    </xf>
    <xf numFmtId="187" fontId="6" fillId="3" borderId="21" xfId="0" applyNumberFormat="1" applyFont="1" applyFill="1" applyBorder="1" applyAlignment="1">
      <alignment vertical="center" shrinkToFit="1"/>
    </xf>
    <xf numFmtId="187" fontId="6" fillId="0" borderId="23" xfId="0" applyNumberFormat="1" applyFont="1" applyBorder="1" applyAlignment="1">
      <alignment vertical="center" shrinkToFit="1"/>
    </xf>
    <xf numFmtId="187" fontId="6" fillId="0" borderId="30" xfId="0" applyNumberFormat="1" applyFont="1" applyBorder="1" applyAlignment="1">
      <alignment vertical="center" shrinkToFit="1"/>
    </xf>
    <xf numFmtId="187" fontId="6" fillId="3" borderId="23" xfId="0" applyNumberFormat="1" applyFont="1" applyFill="1" applyBorder="1" applyAlignment="1">
      <alignment vertical="center" shrinkToFit="1"/>
    </xf>
    <xf numFmtId="187" fontId="6" fillId="3" borderId="18" xfId="0" applyNumberFormat="1" applyFont="1" applyFill="1" applyBorder="1" applyAlignment="1">
      <alignment vertical="center" shrinkToFit="1"/>
    </xf>
    <xf numFmtId="187" fontId="6" fillId="3" borderId="17" xfId="0" applyNumberFormat="1" applyFont="1" applyFill="1" applyBorder="1" applyAlignment="1">
      <alignment vertical="center" shrinkToFit="1"/>
    </xf>
    <xf numFmtId="187" fontId="6" fillId="0" borderId="50" xfId="0" applyNumberFormat="1" applyFont="1" applyBorder="1" applyAlignment="1">
      <alignment vertical="center" shrinkToFit="1"/>
    </xf>
    <xf numFmtId="187" fontId="6" fillId="0" borderId="51" xfId="0" applyNumberFormat="1" applyFont="1" applyBorder="1" applyAlignment="1">
      <alignment vertical="center" shrinkToFit="1"/>
    </xf>
    <xf numFmtId="3" fontId="6" fillId="0" borderId="6" xfId="0" applyNumberFormat="1" applyFont="1" applyBorder="1" applyAlignment="1">
      <alignment horizontal="right" vertical="center" shrinkToFit="1"/>
    </xf>
    <xf numFmtId="0" fontId="6" fillId="3" borderId="14" xfId="0" applyFont="1" applyFill="1" applyBorder="1" applyAlignment="1">
      <alignment vertical="center" wrapText="1"/>
    </xf>
    <xf numFmtId="0" fontId="23" fillId="0" borderId="0" xfId="0" applyFont="1" applyAlignment="1">
      <alignment vertical="center"/>
    </xf>
    <xf numFmtId="0" fontId="17" fillId="0" borderId="3" xfId="0" applyFont="1" applyBorder="1" applyAlignment="1">
      <alignment vertical="center"/>
    </xf>
    <xf numFmtId="0" fontId="25" fillId="0" borderId="55" xfId="0" applyFont="1" applyBorder="1" applyAlignment="1">
      <alignment horizontal="center" vertical="center"/>
    </xf>
    <xf numFmtId="0" fontId="26" fillId="0" borderId="0" xfId="0" applyFont="1" applyAlignment="1">
      <alignment vertical="center" shrinkToFit="1"/>
    </xf>
    <xf numFmtId="184" fontId="17" fillId="0" borderId="13" xfId="0" applyNumberFormat="1" applyFont="1" applyBorder="1" applyAlignment="1">
      <alignment vertical="center" shrinkToFit="1"/>
    </xf>
    <xf numFmtId="184" fontId="17" fillId="0" borderId="3" xfId="0" applyNumberFormat="1" applyFont="1" applyBorder="1" applyAlignment="1">
      <alignment vertical="center" shrinkToFit="1"/>
    </xf>
    <xf numFmtId="0" fontId="17" fillId="0" borderId="3" xfId="0" applyFont="1" applyBorder="1" applyAlignment="1">
      <alignment vertical="center" shrinkToFit="1"/>
    </xf>
    <xf numFmtId="0" fontId="17" fillId="0" borderId="3" xfId="0" applyFont="1" applyBorder="1" applyAlignment="1">
      <alignment horizontal="center" vertical="center" shrinkToFit="1"/>
    </xf>
    <xf numFmtId="183" fontId="17" fillId="0" borderId="3" xfId="0" applyNumberFormat="1" applyFont="1" applyBorder="1" applyAlignment="1">
      <alignment vertical="center" shrinkToFit="1"/>
    </xf>
    <xf numFmtId="182" fontId="17" fillId="0" borderId="3" xfId="0" applyNumberFormat="1" applyFont="1" applyBorder="1" applyAlignment="1">
      <alignment vertical="center" shrinkToFit="1"/>
    </xf>
    <xf numFmtId="0" fontId="16" fillId="0" borderId="0" xfId="0" applyFont="1" applyAlignment="1">
      <alignment vertical="center"/>
    </xf>
    <xf numFmtId="0" fontId="16" fillId="0" borderId="13" xfId="0" applyFont="1" applyBorder="1" applyAlignment="1">
      <alignment horizontal="centerContinuous" vertical="center"/>
    </xf>
    <xf numFmtId="0" fontId="16" fillId="3" borderId="13" xfId="0" applyFont="1" applyFill="1" applyBorder="1" applyAlignment="1">
      <alignment vertical="center"/>
    </xf>
    <xf numFmtId="0" fontId="16" fillId="0" borderId="0" xfId="0" applyFont="1" applyAlignment="1">
      <alignment horizontal="center" vertical="center"/>
    </xf>
    <xf numFmtId="181" fontId="16" fillId="3" borderId="13" xfId="0" applyNumberFormat="1" applyFont="1" applyFill="1" applyBorder="1" applyAlignment="1">
      <alignment vertical="center" shrinkToFit="1"/>
    </xf>
    <xf numFmtId="181" fontId="16" fillId="0" borderId="13" xfId="0" applyNumberFormat="1" applyFont="1" applyBorder="1" applyAlignment="1">
      <alignment vertical="center"/>
    </xf>
    <xf numFmtId="0" fontId="16" fillId="0" borderId="8" xfId="0" applyFont="1" applyBorder="1" applyAlignment="1">
      <alignment vertical="top" wrapText="1"/>
    </xf>
    <xf numFmtId="0" fontId="16" fillId="3" borderId="1" xfId="0" applyFont="1" applyFill="1" applyBorder="1" applyAlignment="1">
      <alignment vertical="center"/>
    </xf>
    <xf numFmtId="181" fontId="16" fillId="3" borderId="1" xfId="0" applyNumberFormat="1" applyFont="1" applyFill="1" applyBorder="1" applyAlignment="1">
      <alignment vertical="center" shrinkToFit="1"/>
    </xf>
    <xf numFmtId="0" fontId="16" fillId="3" borderId="8" xfId="0" applyFont="1" applyFill="1" applyBorder="1" applyAlignment="1">
      <alignment vertical="center"/>
    </xf>
    <xf numFmtId="181" fontId="16" fillId="3" borderId="8" xfId="0" applyNumberFormat="1" applyFont="1" applyFill="1" applyBorder="1" applyAlignment="1">
      <alignment vertical="center" shrinkToFit="1"/>
    </xf>
    <xf numFmtId="181" fontId="16" fillId="0" borderId="8" xfId="0" applyNumberFormat="1" applyFont="1" applyBorder="1" applyAlignment="1">
      <alignment vertical="center"/>
    </xf>
    <xf numFmtId="0" fontId="16" fillId="0" borderId="38" xfId="0" applyFont="1" applyBorder="1" applyAlignment="1">
      <alignment horizontal="center" vertical="center"/>
    </xf>
    <xf numFmtId="181" fontId="16" fillId="0" borderId="56" xfId="0" applyNumberFormat="1" applyFont="1" applyBorder="1" applyAlignment="1">
      <alignment vertical="center" shrinkToFit="1"/>
    </xf>
    <xf numFmtId="181" fontId="16" fillId="0" borderId="41" xfId="0" applyNumberFormat="1" applyFont="1" applyBorder="1" applyAlignment="1">
      <alignment vertical="center"/>
    </xf>
    <xf numFmtId="0" fontId="16" fillId="0" borderId="35" xfId="0" applyFont="1" applyBorder="1" applyAlignment="1">
      <alignment horizontal="center" vertical="center"/>
    </xf>
    <xf numFmtId="0" fontId="15" fillId="0" borderId="8" xfId="0" applyFont="1" applyBorder="1" applyAlignment="1">
      <alignment vertical="center" wrapText="1" shrinkToFit="1"/>
    </xf>
    <xf numFmtId="0" fontId="17" fillId="0" borderId="0" xfId="0" applyFont="1" applyAlignment="1">
      <alignment horizontal="center" vertical="center" shrinkToFit="1"/>
    </xf>
    <xf numFmtId="184" fontId="17" fillId="0" borderId="0" xfId="0" applyNumberFormat="1" applyFont="1" applyAlignment="1">
      <alignment vertical="center" shrinkToFit="1"/>
    </xf>
    <xf numFmtId="183" fontId="17" fillId="0" borderId="0" xfId="0" applyNumberFormat="1" applyFont="1" applyAlignment="1">
      <alignment vertical="center" shrinkToFit="1"/>
    </xf>
    <xf numFmtId="182" fontId="17" fillId="0" borderId="0" xfId="0" applyNumberFormat="1" applyFont="1" applyAlignment="1">
      <alignment vertical="center" shrinkToFit="1"/>
    </xf>
    <xf numFmtId="184" fontId="17" fillId="0" borderId="13" xfId="0" applyNumberFormat="1" applyFont="1" applyBorder="1" applyAlignment="1">
      <alignment horizontal="center" vertical="center" shrinkToFit="1"/>
    </xf>
    <xf numFmtId="181" fontId="16" fillId="3" borderId="57" xfId="0" applyNumberFormat="1" applyFont="1" applyFill="1" applyBorder="1" applyAlignment="1">
      <alignment vertical="center" shrinkToFit="1"/>
    </xf>
    <xf numFmtId="181" fontId="16" fillId="3" borderId="24" xfId="0" applyNumberFormat="1" applyFont="1" applyFill="1" applyBorder="1" applyAlignment="1">
      <alignment vertical="center" shrinkToFit="1"/>
    </xf>
    <xf numFmtId="181" fontId="27" fillId="3" borderId="13" xfId="0" applyNumberFormat="1" applyFont="1" applyFill="1" applyBorder="1" applyAlignment="1">
      <alignment vertical="center" shrinkToFit="1"/>
    </xf>
    <xf numFmtId="181" fontId="16" fillId="3" borderId="56" xfId="0" applyNumberFormat="1" applyFont="1" applyFill="1" applyBorder="1" applyAlignment="1">
      <alignment horizontal="right" vertical="center" shrinkToFit="1"/>
    </xf>
    <xf numFmtId="0" fontId="15" fillId="0" borderId="0" xfId="0" applyFont="1" applyAlignment="1">
      <alignment horizontal="center" vertical="center" wrapText="1"/>
    </xf>
    <xf numFmtId="0" fontId="17" fillId="5" borderId="13" xfId="0" applyFont="1" applyFill="1" applyBorder="1" applyAlignment="1">
      <alignment horizontal="center" vertical="center" shrinkToFit="1"/>
    </xf>
    <xf numFmtId="0" fontId="23" fillId="0" borderId="0" xfId="0" applyFont="1" applyAlignment="1">
      <alignment vertical="center" shrinkToFit="1"/>
    </xf>
    <xf numFmtId="0" fontId="18" fillId="0" borderId="8" xfId="0" applyFont="1" applyBorder="1" applyAlignment="1">
      <alignment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0" fillId="0" borderId="8" xfId="0" applyBorder="1" applyAlignment="1">
      <alignment vertical="top" wrapText="1"/>
    </xf>
    <xf numFmtId="0" fontId="29" fillId="0" borderId="0" xfId="0" applyFont="1"/>
    <xf numFmtId="0" fontId="30" fillId="0" borderId="14" xfId="0" applyFont="1" applyBorder="1" applyAlignment="1">
      <alignment horizontal="center" vertical="center"/>
    </xf>
    <xf numFmtId="0" fontId="30" fillId="0" borderId="40"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4" xfId="0" applyFont="1" applyBorder="1" applyAlignment="1">
      <alignment horizontal="left" vertical="top" wrapText="1"/>
    </xf>
    <xf numFmtId="0" fontId="30" fillId="0" borderId="62" xfId="0" applyFont="1" applyBorder="1" applyAlignment="1">
      <alignment horizontal="left" vertical="top" wrapText="1"/>
    </xf>
    <xf numFmtId="0" fontId="30" fillId="6" borderId="42" xfId="0" applyFont="1" applyFill="1" applyBorder="1" applyAlignment="1">
      <alignment horizontal="center" vertical="center" wrapText="1"/>
    </xf>
    <xf numFmtId="0" fontId="30" fillId="6" borderId="14" xfId="0" applyFont="1" applyFill="1" applyBorder="1" applyAlignment="1">
      <alignment horizontal="left" vertical="top" wrapText="1"/>
    </xf>
    <xf numFmtId="0" fontId="17" fillId="0" borderId="0" xfId="0" applyFont="1" applyAlignment="1">
      <alignment horizontal="center" vertical="center" wrapText="1" shrinkToFit="1"/>
    </xf>
    <xf numFmtId="183" fontId="17" fillId="0" borderId="13" xfId="0" applyNumberFormat="1" applyFont="1" applyBorder="1" applyAlignment="1">
      <alignment vertical="center" shrinkToFit="1"/>
    </xf>
    <xf numFmtId="184" fontId="17" fillId="4" borderId="13" xfId="0" applyNumberFormat="1" applyFont="1" applyFill="1" applyBorder="1" applyAlignment="1">
      <alignment vertical="center" shrinkToFit="1"/>
    </xf>
    <xf numFmtId="0" fontId="17" fillId="0" borderId="2" xfId="0" applyFont="1" applyBorder="1" applyAlignment="1">
      <alignment vertical="center" wrapText="1"/>
    </xf>
    <xf numFmtId="0" fontId="17" fillId="3" borderId="13" xfId="0" applyFont="1" applyFill="1" applyBorder="1" applyAlignment="1">
      <alignment vertical="center" shrinkToFit="1"/>
    </xf>
    <xf numFmtId="0" fontId="15" fillId="3" borderId="12" xfId="0" applyFont="1" applyFill="1" applyBorder="1" applyAlignment="1">
      <alignment vertical="center" shrinkToFit="1"/>
    </xf>
    <xf numFmtId="0" fontId="15" fillId="3" borderId="13" xfId="0" applyFont="1" applyFill="1" applyBorder="1" applyAlignment="1">
      <alignment horizontal="center" vertical="center" shrinkToFit="1"/>
    </xf>
    <xf numFmtId="0" fontId="17" fillId="0" borderId="12" xfId="0" applyFont="1" applyBorder="1" applyAlignment="1">
      <alignment vertical="center" wrapText="1"/>
    </xf>
    <xf numFmtId="185" fontId="17" fillId="0" borderId="12" xfId="0" applyNumberFormat="1" applyFont="1" applyBorder="1" applyAlignment="1">
      <alignment vertical="center" shrinkToFit="1"/>
    </xf>
    <xf numFmtId="183" fontId="17" fillId="0" borderId="12" xfId="0" applyNumberFormat="1" applyFont="1" applyBorder="1" applyAlignment="1">
      <alignment vertical="center" shrinkToFit="1"/>
    </xf>
    <xf numFmtId="12" fontId="17" fillId="0" borderId="12" xfId="0" applyNumberFormat="1" applyFont="1" applyBorder="1" applyAlignment="1">
      <alignment horizontal="center" vertical="center"/>
    </xf>
    <xf numFmtId="0" fontId="8" fillId="0" borderId="0" xfId="0" applyFont="1" applyAlignment="1">
      <alignment horizontal="center" vertical="center"/>
    </xf>
    <xf numFmtId="0" fontId="6" fillId="0" borderId="29" xfId="0" applyFont="1" applyBorder="1" applyAlignment="1">
      <alignment horizontal="center" vertical="center" wrapText="1"/>
    </xf>
    <xf numFmtId="0" fontId="6" fillId="0" borderId="26" xfId="0" applyFont="1" applyBorder="1" applyAlignment="1">
      <alignment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186" fontId="6" fillId="0" borderId="55" xfId="0" applyNumberFormat="1" applyFont="1" applyBorder="1" applyAlignment="1">
      <alignment horizontal="left" vertical="center" wrapText="1"/>
    </xf>
    <xf numFmtId="186" fontId="6" fillId="0" borderId="33" xfId="0" applyNumberFormat="1" applyFont="1" applyBorder="1" applyAlignment="1">
      <alignment horizontal="left" vertical="center" wrapText="1"/>
    </xf>
    <xf numFmtId="0" fontId="6"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Alignment="1">
      <alignment horizontal="left" vertical="center" wrapText="1" shrinkToFit="1"/>
    </xf>
    <xf numFmtId="0" fontId="17" fillId="0" borderId="0" xfId="0" applyFont="1" applyAlignment="1">
      <alignment horizontal="left" vertical="center" shrinkToFit="1"/>
    </xf>
    <xf numFmtId="0" fontId="17" fillId="0" borderId="0" xfId="0" applyFont="1" applyAlignment="1">
      <alignment horizontal="left" vertical="center"/>
    </xf>
    <xf numFmtId="0" fontId="17" fillId="0" borderId="0" xfId="0" applyFont="1" applyAlignment="1">
      <alignment vertical="top" wrapText="1"/>
    </xf>
    <xf numFmtId="0" fontId="10" fillId="3" borderId="26" xfId="0" applyFont="1" applyFill="1" applyBorder="1" applyAlignment="1">
      <alignment vertical="center" wrapText="1"/>
    </xf>
    <xf numFmtId="0" fontId="17" fillId="0" borderId="0" xfId="0" applyFont="1" applyAlignment="1">
      <alignment horizontal="left" vertical="center"/>
    </xf>
    <xf numFmtId="0" fontId="17" fillId="3" borderId="13" xfId="0" applyFont="1" applyFill="1" applyBorder="1" applyAlignment="1">
      <alignment vertical="center" shrinkToFit="1"/>
    </xf>
    <xf numFmtId="0" fontId="17" fillId="0" borderId="13" xfId="0" applyFont="1" applyBorder="1" applyAlignment="1">
      <alignment horizontal="left" vertical="center"/>
    </xf>
    <xf numFmtId="0" fontId="17" fillId="3" borderId="13" xfId="0" applyFont="1" applyFill="1" applyBorder="1" applyAlignment="1">
      <alignment vertical="center"/>
    </xf>
    <xf numFmtId="0" fontId="17" fillId="0" borderId="13" xfId="0" applyFont="1" applyBorder="1" applyAlignment="1">
      <alignment horizontal="center" vertical="center"/>
    </xf>
    <xf numFmtId="0" fontId="17" fillId="3" borderId="12"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4" borderId="13" xfId="0" applyFont="1" applyFill="1" applyBorder="1" applyAlignment="1">
      <alignment horizontal="left" vertical="center" shrinkToFit="1"/>
    </xf>
    <xf numFmtId="0" fontId="17" fillId="3" borderId="13" xfId="0" applyFont="1" applyFill="1" applyBorder="1" applyAlignment="1">
      <alignment horizontal="center" vertical="center"/>
    </xf>
    <xf numFmtId="0" fontId="17" fillId="0" borderId="12" xfId="0" applyFont="1" applyBorder="1" applyAlignment="1">
      <alignment vertical="center" shrinkToFit="1"/>
    </xf>
    <xf numFmtId="0" fontId="17" fillId="0" borderId="55" xfId="0" applyFont="1" applyBorder="1" applyAlignment="1">
      <alignment vertical="center" shrinkToFit="1"/>
    </xf>
    <xf numFmtId="0" fontId="17" fillId="0" borderId="2" xfId="0" applyFont="1" applyBorder="1" applyAlignment="1">
      <alignment horizontal="center" vertical="center" wrapText="1"/>
    </xf>
    <xf numFmtId="0" fontId="17" fillId="0" borderId="4" xfId="0" applyFont="1" applyBorder="1" applyAlignment="1">
      <alignment horizontal="center" vertical="center"/>
    </xf>
    <xf numFmtId="0" fontId="17" fillId="0" borderId="13" xfId="0" applyFont="1" applyBorder="1" applyAlignment="1">
      <alignment horizontal="center" vertical="center" wrapText="1"/>
    </xf>
    <xf numFmtId="0" fontId="15" fillId="0" borderId="0" xfId="0" applyFont="1" applyAlignment="1">
      <alignment horizontal="center" vertical="center" wrapText="1"/>
    </xf>
    <xf numFmtId="0" fontId="17" fillId="0" borderId="2" xfId="0" applyFont="1" applyBorder="1" applyAlignment="1">
      <alignment horizontal="center" vertical="center"/>
    </xf>
    <xf numFmtId="183" fontId="17" fillId="0" borderId="13" xfId="0" applyNumberFormat="1" applyFont="1" applyBorder="1" applyAlignment="1">
      <alignment vertical="center"/>
    </xf>
    <xf numFmtId="183" fontId="17" fillId="0" borderId="13" xfId="0" applyNumberFormat="1" applyFont="1" applyBorder="1" applyAlignment="1">
      <alignment horizontal="right" vertical="center"/>
    </xf>
    <xf numFmtId="0" fontId="17" fillId="0" borderId="53" xfId="0" applyFont="1" applyBorder="1" applyAlignment="1">
      <alignment horizontal="center" vertical="center" wrapText="1"/>
    </xf>
    <xf numFmtId="0" fontId="17" fillId="0" borderId="31" xfId="0" applyFont="1" applyBorder="1" applyAlignment="1">
      <alignment horizontal="center" vertical="center"/>
    </xf>
    <xf numFmtId="0" fontId="25" fillId="0" borderId="12"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183" fontId="17" fillId="3" borderId="12" xfId="0" applyNumberFormat="1" applyFont="1" applyFill="1" applyBorder="1" applyAlignment="1">
      <alignment horizontal="center" vertical="center" shrinkToFit="1"/>
    </xf>
    <xf numFmtId="183" fontId="17" fillId="3" borderId="54" xfId="0" applyNumberFormat="1" applyFont="1" applyFill="1" applyBorder="1" applyAlignment="1">
      <alignment horizontal="center" vertical="center" shrinkToFit="1"/>
    </xf>
    <xf numFmtId="183" fontId="17" fillId="3" borderId="55"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left" vertical="center" wrapText="1" shrinkToFit="1"/>
    </xf>
    <xf numFmtId="0" fontId="17" fillId="3" borderId="12" xfId="0" applyFont="1" applyFill="1" applyBorder="1" applyAlignment="1">
      <alignment vertical="center" shrinkToFit="1"/>
    </xf>
    <xf numFmtId="0" fontId="17" fillId="3" borderId="55" xfId="0" applyFont="1" applyFill="1" applyBorder="1" applyAlignment="1">
      <alignment vertical="center" shrinkToFit="1"/>
    </xf>
    <xf numFmtId="0" fontId="17" fillId="3" borderId="12"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183" fontId="18" fillId="0" borderId="13" xfId="0" applyNumberFormat="1" applyFont="1" applyBorder="1" applyAlignment="1">
      <alignment horizontal="left" vertical="center" wrapText="1" shrinkToFit="1"/>
    </xf>
    <xf numFmtId="0" fontId="17" fillId="0" borderId="13" xfId="0" applyFont="1" applyBorder="1" applyAlignment="1">
      <alignment horizontal="center" vertical="center" shrinkToFit="1"/>
    </xf>
    <xf numFmtId="0" fontId="17" fillId="0" borderId="1"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17" fillId="0" borderId="0" xfId="0" applyFont="1" applyAlignment="1">
      <alignment vertical="center"/>
    </xf>
    <xf numFmtId="183" fontId="17" fillId="0" borderId="13" xfId="0" applyNumberFormat="1" applyFont="1" applyBorder="1" applyAlignment="1">
      <alignment vertical="center" shrinkToFit="1"/>
    </xf>
    <xf numFmtId="183" fontId="17" fillId="0" borderId="12" xfId="0" applyNumberFormat="1" applyFont="1" applyBorder="1" applyAlignment="1">
      <alignment vertical="center" shrinkToFit="1"/>
    </xf>
    <xf numFmtId="0" fontId="17" fillId="0" borderId="15" xfId="0" applyFont="1" applyBorder="1" applyAlignment="1">
      <alignment horizontal="center" vertical="center" wrapText="1"/>
    </xf>
    <xf numFmtId="0" fontId="17" fillId="0" borderId="28" xfId="0" applyFont="1" applyBorder="1" applyAlignment="1">
      <alignment horizontal="center" vertical="center"/>
    </xf>
    <xf numFmtId="183" fontId="17" fillId="0" borderId="21" xfId="0" applyNumberFormat="1" applyFont="1" applyBorder="1" applyAlignment="1">
      <alignment vertical="center"/>
    </xf>
    <xf numFmtId="183" fontId="17" fillId="0" borderId="30" xfId="0" applyNumberFormat="1"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183" fontId="17" fillId="0" borderId="21" xfId="0" applyNumberFormat="1" applyFont="1" applyBorder="1" applyAlignment="1">
      <alignment vertical="center" shrinkToFit="1"/>
    </xf>
    <xf numFmtId="183" fontId="17" fillId="0" borderId="30" xfId="0" applyNumberFormat="1" applyFont="1" applyBorder="1" applyAlignment="1">
      <alignment vertical="center" shrinkToFit="1"/>
    </xf>
    <xf numFmtId="183" fontId="17" fillId="0" borderId="19" xfId="0" applyNumberFormat="1" applyFont="1" applyBorder="1" applyAlignment="1">
      <alignment vertical="center" shrinkToFit="1"/>
    </xf>
    <xf numFmtId="183" fontId="17" fillId="0" borderId="29" xfId="0" applyNumberFormat="1" applyFont="1" applyBorder="1" applyAlignment="1">
      <alignment vertical="center" shrinkToFit="1"/>
    </xf>
    <xf numFmtId="0" fontId="17" fillId="0" borderId="3" xfId="0" applyFont="1" applyBorder="1" applyAlignment="1">
      <alignment horizontal="center" vertical="center"/>
    </xf>
    <xf numFmtId="0" fontId="17" fillId="0" borderId="6" xfId="0" applyFont="1" applyBorder="1" applyAlignment="1">
      <alignment horizontal="center" vertical="center" wrapText="1" shrinkToFit="1"/>
    </xf>
    <xf numFmtId="0" fontId="18" fillId="0" borderId="13" xfId="0" applyFont="1" applyBorder="1" applyAlignment="1">
      <alignment horizontal="left" vertical="center" wrapText="1"/>
    </xf>
    <xf numFmtId="0" fontId="17" fillId="0" borderId="12" xfId="0" applyFont="1" applyBorder="1" applyAlignment="1">
      <alignment horizontal="center"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17" fillId="0" borderId="0" xfId="0" applyFont="1" applyAlignment="1">
      <alignment horizontal="left" vertical="center" shrinkToFit="1"/>
    </xf>
    <xf numFmtId="57" fontId="17" fillId="3" borderId="12" xfId="0" applyNumberFormat="1" applyFont="1" applyFill="1" applyBorder="1" applyAlignment="1">
      <alignment horizontal="center" vertical="center" shrinkToFit="1"/>
    </xf>
    <xf numFmtId="0" fontId="17" fillId="0" borderId="0" xfId="0" applyFont="1" applyAlignment="1">
      <alignment vertical="center" wrapText="1"/>
    </xf>
    <xf numFmtId="0" fontId="14" fillId="0" borderId="0" xfId="0" applyFont="1" applyAlignment="1">
      <alignment horizontal="center" vertical="center"/>
    </xf>
    <xf numFmtId="0" fontId="17" fillId="0" borderId="12"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13" xfId="0" applyFont="1" applyBorder="1" applyAlignment="1">
      <alignment horizontal="left" vertical="center" shrinkToFit="1"/>
    </xf>
    <xf numFmtId="0" fontId="17" fillId="0" borderId="12" xfId="0" applyFont="1" applyBorder="1" applyAlignment="1">
      <alignment horizontal="left" vertical="center"/>
    </xf>
    <xf numFmtId="0" fontId="17" fillId="0" borderId="54" xfId="0" applyFont="1" applyBorder="1" applyAlignment="1">
      <alignment horizontal="left" vertical="center"/>
    </xf>
    <xf numFmtId="0" fontId="17" fillId="0" borderId="55" xfId="0" applyFont="1" applyBorder="1" applyAlignment="1">
      <alignment horizontal="left" vertical="center"/>
    </xf>
    <xf numFmtId="187" fontId="6" fillId="0" borderId="44" xfId="0" applyNumberFormat="1" applyFont="1" applyBorder="1" applyAlignment="1">
      <alignment vertical="center" shrinkToFit="1"/>
    </xf>
    <xf numFmtId="187" fontId="6" fillId="0" borderId="46" xfId="0" applyNumberFormat="1" applyFont="1" applyBorder="1" applyAlignment="1">
      <alignment vertical="center" shrinkToFit="1"/>
    </xf>
    <xf numFmtId="187" fontId="6" fillId="0" borderId="48" xfId="0" applyNumberFormat="1" applyFont="1" applyBorder="1" applyAlignment="1">
      <alignment vertical="center" shrinkToFit="1"/>
    </xf>
    <xf numFmtId="187" fontId="6" fillId="0" borderId="45" xfId="0" applyNumberFormat="1" applyFont="1" applyBorder="1" applyAlignment="1">
      <alignment vertical="center" shrinkToFit="1"/>
    </xf>
    <xf numFmtId="187" fontId="6" fillId="0" borderId="47" xfId="0" applyNumberFormat="1" applyFont="1" applyBorder="1" applyAlignment="1">
      <alignment vertical="center" shrinkToFit="1"/>
    </xf>
    <xf numFmtId="187" fontId="6" fillId="0" borderId="49" xfId="0" applyNumberFormat="1" applyFont="1" applyBorder="1" applyAlignment="1">
      <alignment vertical="center" shrinkToFi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6" fillId="0" borderId="2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5"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1" xfId="0" applyFont="1" applyBorder="1" applyAlignment="1">
      <alignment horizontal="center" vertical="center" textRotation="255" wrapText="1"/>
    </xf>
    <xf numFmtId="0" fontId="6" fillId="0" borderId="16" xfId="0" applyFont="1" applyBorder="1" applyAlignment="1">
      <alignment horizontal="left" vertical="center" wrapText="1"/>
    </xf>
    <xf numFmtId="0" fontId="6" fillId="0" borderId="31" xfId="0" applyFont="1" applyBorder="1" applyAlignment="1">
      <alignment horizontal="left" vertical="center" wrapText="1"/>
    </xf>
    <xf numFmtId="0" fontId="10" fillId="0" borderId="52" xfId="0" applyFont="1" applyBorder="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textRotation="255" wrapText="1"/>
    </xf>
    <xf numFmtId="0" fontId="6" fillId="0" borderId="0" xfId="0" applyFont="1" applyAlignment="1">
      <alignment vertical="center" wrapText="1"/>
    </xf>
    <xf numFmtId="0" fontId="6" fillId="0" borderId="26" xfId="0" applyFont="1" applyBorder="1" applyAlignment="1">
      <alignment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3" borderId="58" xfId="0" applyFont="1" applyFill="1" applyBorder="1" applyAlignment="1">
      <alignment horizontal="right" vertical="center" wrapText="1"/>
    </xf>
    <xf numFmtId="0" fontId="6" fillId="3" borderId="54" xfId="0" applyFont="1" applyFill="1" applyBorder="1" applyAlignment="1">
      <alignment horizontal="right" vertical="center" wrapText="1"/>
    </xf>
    <xf numFmtId="0" fontId="6" fillId="3" borderId="12" xfId="0" applyFont="1" applyFill="1" applyBorder="1" applyAlignment="1">
      <alignment horizontal="right" vertical="center" wrapText="1"/>
    </xf>
    <xf numFmtId="0" fontId="8"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16" fillId="0" borderId="42" xfId="0" applyFont="1" applyBorder="1" applyAlignment="1">
      <alignment horizontal="center" vertical="center"/>
    </xf>
    <xf numFmtId="0" fontId="16" fillId="0" borderId="39" xfId="0" applyFont="1" applyBorder="1" applyAlignment="1">
      <alignment horizontal="center" vertical="center"/>
    </xf>
    <xf numFmtId="0" fontId="17" fillId="0" borderId="0" xfId="0" applyFont="1" applyAlignment="1">
      <alignment horizontal="left" vertical="top" wrapText="1"/>
    </xf>
    <xf numFmtId="0" fontId="14" fillId="0" borderId="10" xfId="0" applyFont="1" applyBorder="1" applyAlignment="1">
      <alignment horizontal="center" vertical="center"/>
    </xf>
    <xf numFmtId="0" fontId="16" fillId="0" borderId="1"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12" xfId="0" applyFont="1" applyBorder="1" applyAlignment="1">
      <alignment horizontal="center" vertical="center"/>
    </xf>
    <xf numFmtId="0" fontId="16" fillId="0" borderId="55" xfId="0" applyFont="1" applyBorder="1" applyAlignment="1">
      <alignment horizontal="center" vertical="center"/>
    </xf>
    <xf numFmtId="0" fontId="28" fillId="0" borderId="0" xfId="0" applyFont="1" applyAlignment="1">
      <alignment horizontal="center" vertical="top"/>
    </xf>
    <xf numFmtId="0" fontId="31" fillId="0" borderId="64" xfId="0" applyFont="1" applyBorder="1" applyAlignment="1">
      <alignment horizontal="center" vertical="center"/>
    </xf>
    <xf numFmtId="0" fontId="31" fillId="0" borderId="63" xfId="0" applyFont="1" applyBorder="1" applyAlignment="1">
      <alignment horizontal="center" vertical="center"/>
    </xf>
    <xf numFmtId="0" fontId="31" fillId="0" borderId="62" xfId="0" applyFont="1" applyBorder="1" applyAlignment="1">
      <alignment horizontal="center" vertical="center"/>
    </xf>
    <xf numFmtId="0" fontId="31" fillId="0" borderId="64" xfId="0" applyFont="1" applyBorder="1" applyAlignment="1">
      <alignment horizontal="justify" vertical="center"/>
    </xf>
    <xf numFmtId="0" fontId="31" fillId="0" borderId="63" xfId="0" applyFont="1" applyBorder="1" applyAlignment="1">
      <alignment horizontal="justify" vertical="center"/>
    </xf>
    <xf numFmtId="0" fontId="31" fillId="6" borderId="64" xfId="0" applyFont="1" applyFill="1" applyBorder="1" applyAlignment="1">
      <alignment horizontal="center" vertical="center"/>
    </xf>
    <xf numFmtId="0" fontId="31" fillId="6" borderId="63" xfId="0" applyFont="1" applyFill="1" applyBorder="1" applyAlignment="1">
      <alignment horizontal="center" vertical="center"/>
    </xf>
  </cellXfs>
  <cellStyles count="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0"/>
  <sheetViews>
    <sheetView tabSelected="1" view="pageBreakPreview" topLeftCell="A37" zoomScaleNormal="100" zoomScaleSheetLayoutView="100" workbookViewId="0">
      <selection activeCell="N29" sqref="N29"/>
    </sheetView>
  </sheetViews>
  <sheetFormatPr defaultColWidth="9" defaultRowHeight="12"/>
  <cols>
    <col min="1" max="1" width="11.21875" style="15" customWidth="1"/>
    <col min="2" max="2" width="10" style="15" customWidth="1"/>
    <col min="3" max="3" width="17" style="15" customWidth="1"/>
    <col min="4" max="4" width="12.33203125" style="15" customWidth="1"/>
    <col min="5" max="5" width="10.77734375" style="15" customWidth="1"/>
    <col min="6" max="6" width="10.44140625" style="15" customWidth="1"/>
    <col min="7" max="12" width="10" style="15" customWidth="1"/>
    <col min="13" max="13" width="5" style="15" customWidth="1"/>
    <col min="14" max="14" width="115.88671875" style="15" customWidth="1"/>
    <col min="15" max="19" width="10" style="15" customWidth="1"/>
    <col min="20" max="16384" width="9" style="15"/>
  </cols>
  <sheetData>
    <row r="1" spans="1:14">
      <c r="A1" s="15" t="s">
        <v>121</v>
      </c>
    </row>
    <row r="2" spans="1:14" ht="18" customHeight="1">
      <c r="A2" s="241" t="s">
        <v>64</v>
      </c>
      <c r="B2" s="241"/>
      <c r="C2" s="241"/>
      <c r="D2" s="241"/>
      <c r="E2" s="241"/>
      <c r="F2" s="241"/>
      <c r="G2" s="241"/>
      <c r="H2" s="241"/>
      <c r="I2" s="241"/>
      <c r="J2" s="241"/>
      <c r="K2" s="241"/>
      <c r="L2" s="241"/>
      <c r="M2" s="159"/>
    </row>
    <row r="3" spans="1:14" ht="12" customHeight="1">
      <c r="N3" s="240" t="s">
        <v>100</v>
      </c>
    </row>
    <row r="4" spans="1:14">
      <c r="N4" s="240"/>
    </row>
    <row r="5" spans="1:14" ht="18.75" customHeight="1">
      <c r="A5" s="17" t="s">
        <v>36</v>
      </c>
      <c r="B5" s="167" t="s">
        <v>72</v>
      </c>
      <c r="C5" s="167"/>
      <c r="D5" s="167"/>
      <c r="E5" s="167"/>
      <c r="F5" s="167"/>
      <c r="N5" s="240"/>
    </row>
    <row r="6" spans="1:14" ht="18.75" customHeight="1">
      <c r="A6" s="17" t="s">
        <v>73</v>
      </c>
      <c r="B6" s="168"/>
      <c r="C6" s="168"/>
      <c r="D6" s="168"/>
      <c r="E6" s="168"/>
      <c r="F6" s="168"/>
      <c r="N6" s="240"/>
    </row>
    <row r="7" spans="1:14">
      <c r="N7" s="240"/>
    </row>
    <row r="8" spans="1:14">
      <c r="N8" s="16"/>
    </row>
    <row r="9" spans="1:14">
      <c r="A9" s="167" t="s">
        <v>61</v>
      </c>
      <c r="B9" s="167"/>
      <c r="C9" s="167"/>
      <c r="D9" s="167" t="s">
        <v>67</v>
      </c>
      <c r="E9" s="167"/>
      <c r="F9" s="167"/>
      <c r="G9" s="167" t="s">
        <v>62</v>
      </c>
      <c r="H9" s="167"/>
      <c r="I9" s="167"/>
      <c r="J9" s="167"/>
      <c r="K9" s="167"/>
    </row>
    <row r="10" spans="1:14" ht="18.75" customHeight="1">
      <c r="A10" s="166"/>
      <c r="B10" s="166"/>
      <c r="C10" s="166"/>
      <c r="D10" s="166"/>
      <c r="E10" s="166"/>
      <c r="F10" s="166"/>
      <c r="G10" s="166"/>
      <c r="H10" s="166"/>
      <c r="I10" s="166"/>
      <c r="J10" s="166"/>
      <c r="K10" s="166"/>
      <c r="N10" s="240" t="s">
        <v>220</v>
      </c>
    </row>
    <row r="11" spans="1:14" ht="12" customHeight="1">
      <c r="A11" s="18"/>
      <c r="B11" s="18"/>
      <c r="C11" s="18"/>
      <c r="D11" s="18"/>
      <c r="E11" s="18"/>
      <c r="F11" s="18"/>
      <c r="G11" s="18"/>
      <c r="H11" s="18"/>
      <c r="I11" s="18"/>
      <c r="J11" s="18"/>
      <c r="K11" s="18"/>
      <c r="N11" s="240"/>
    </row>
    <row r="12" spans="1:14" ht="12" customHeight="1">
      <c r="A12" s="18"/>
      <c r="B12" s="18"/>
      <c r="C12" s="18"/>
      <c r="D12" s="18"/>
      <c r="E12" s="18"/>
      <c r="F12" s="18"/>
      <c r="G12" s="18"/>
      <c r="H12" s="18"/>
      <c r="I12" s="18"/>
      <c r="J12" s="18"/>
      <c r="K12" s="18"/>
      <c r="N12" s="240"/>
    </row>
    <row r="13" spans="1:14">
      <c r="A13" s="15" t="s">
        <v>68</v>
      </c>
      <c r="N13" s="240"/>
    </row>
    <row r="14" spans="1:14" ht="3.75" customHeight="1">
      <c r="N14" s="240"/>
    </row>
    <row r="15" spans="1:14">
      <c r="A15" s="192" t="s">
        <v>63</v>
      </c>
      <c r="B15" s="169" t="s">
        <v>65</v>
      </c>
      <c r="C15" s="169"/>
      <c r="D15" s="169"/>
      <c r="E15" s="169"/>
      <c r="F15" s="169"/>
      <c r="G15" s="169" t="s">
        <v>66</v>
      </c>
      <c r="H15" s="169"/>
      <c r="I15" s="169"/>
      <c r="J15" s="169"/>
      <c r="K15" s="169"/>
      <c r="N15" s="240"/>
    </row>
    <row r="16" spans="1:14" ht="18.75" customHeight="1">
      <c r="A16" s="193"/>
      <c r="B16" s="21" t="s">
        <v>86</v>
      </c>
      <c r="C16" s="23" t="s">
        <v>222</v>
      </c>
      <c r="D16" s="22" t="s">
        <v>87</v>
      </c>
      <c r="E16" s="22" t="s">
        <v>88</v>
      </c>
      <c r="F16" s="24" t="s">
        <v>223</v>
      </c>
      <c r="G16" s="21" t="s">
        <v>86</v>
      </c>
      <c r="H16" s="23" t="s">
        <v>222</v>
      </c>
      <c r="I16" s="22" t="s">
        <v>87</v>
      </c>
      <c r="J16" s="22" t="s">
        <v>88</v>
      </c>
      <c r="K16" s="24" t="s">
        <v>222</v>
      </c>
      <c r="N16" s="240"/>
    </row>
    <row r="17" spans="1:14" ht="30.75" customHeight="1">
      <c r="A17" s="41" t="s">
        <v>71</v>
      </c>
      <c r="B17" s="170"/>
      <c r="C17" s="171"/>
      <c r="D17" s="171"/>
      <c r="E17" s="171"/>
      <c r="F17" s="89" t="s">
        <v>103</v>
      </c>
      <c r="G17" s="42" t="s">
        <v>74</v>
      </c>
      <c r="H17" s="170"/>
      <c r="I17" s="171"/>
      <c r="J17" s="171"/>
      <c r="K17" s="172"/>
      <c r="N17" s="240"/>
    </row>
    <row r="18" spans="1:14" ht="17.25" customHeight="1">
      <c r="A18" s="173" t="s">
        <v>97</v>
      </c>
      <c r="B18" s="173"/>
      <c r="C18" s="173"/>
      <c r="D18" s="173"/>
      <c r="E18" s="173"/>
      <c r="F18" s="173"/>
      <c r="G18" s="174"/>
      <c r="H18" s="174"/>
      <c r="I18" s="174"/>
      <c r="J18" s="174"/>
      <c r="K18" s="174"/>
      <c r="N18" s="16"/>
    </row>
    <row r="19" spans="1:14" ht="17.25" customHeight="1">
      <c r="A19" s="246" t="s">
        <v>161</v>
      </c>
      <c r="B19" s="246"/>
      <c r="C19" s="246"/>
      <c r="D19" s="246"/>
      <c r="E19" s="246"/>
      <c r="F19" s="246"/>
      <c r="G19" s="174"/>
      <c r="H19" s="174"/>
      <c r="I19" s="174"/>
      <c r="J19" s="174"/>
      <c r="K19" s="174"/>
      <c r="N19" s="16"/>
    </row>
    <row r="20" spans="1:14" ht="17.25" customHeight="1">
      <c r="A20" s="247" t="s">
        <v>224</v>
      </c>
      <c r="B20" s="248"/>
      <c r="C20" s="248"/>
      <c r="D20" s="248"/>
      <c r="E20" s="248"/>
      <c r="F20" s="249"/>
      <c r="G20" s="174"/>
      <c r="H20" s="174"/>
      <c r="I20" s="174"/>
      <c r="J20" s="174"/>
      <c r="K20" s="174"/>
      <c r="N20" s="16"/>
    </row>
    <row r="21" spans="1:14" ht="21.75" customHeight="1">
      <c r="N21" s="16"/>
    </row>
    <row r="22" spans="1:14">
      <c r="A22" s="15" t="s">
        <v>69</v>
      </c>
      <c r="N22" s="16"/>
    </row>
    <row r="23" spans="1:14" ht="3.75" customHeight="1">
      <c r="N23" s="16"/>
    </row>
    <row r="24" spans="1:14" ht="14.25" customHeight="1">
      <c r="A24" s="15" t="s">
        <v>163</v>
      </c>
      <c r="N24" s="16"/>
    </row>
    <row r="25" spans="1:14" ht="15" customHeight="1">
      <c r="A25" s="194" t="s">
        <v>75</v>
      </c>
      <c r="B25" s="196"/>
      <c r="C25" s="235" t="s">
        <v>164</v>
      </c>
      <c r="D25" s="236"/>
      <c r="E25" s="236"/>
      <c r="F25" s="236"/>
      <c r="G25" s="236"/>
      <c r="H25" s="236"/>
      <c r="I25" s="236"/>
      <c r="J25" s="237"/>
      <c r="K25" s="209" t="s">
        <v>77</v>
      </c>
      <c r="L25" s="209" t="s">
        <v>70</v>
      </c>
      <c r="M25" s="138"/>
      <c r="N25" s="16"/>
    </row>
    <row r="26" spans="1:14" ht="15" customHeight="1">
      <c r="A26" s="244"/>
      <c r="B26" s="245"/>
      <c r="C26" s="194" t="s">
        <v>76</v>
      </c>
      <c r="D26" s="209" t="s">
        <v>201</v>
      </c>
      <c r="E26" s="194" t="s">
        <v>165</v>
      </c>
      <c r="F26" s="127"/>
      <c r="G26" s="128"/>
      <c r="H26" s="200" t="s">
        <v>104</v>
      </c>
      <c r="I26" s="211" t="s">
        <v>111</v>
      </c>
      <c r="J26" s="209" t="s">
        <v>85</v>
      </c>
      <c r="K26" s="233"/>
      <c r="L26" s="233"/>
      <c r="M26" s="138"/>
    </row>
    <row r="27" spans="1:14" ht="32.4">
      <c r="A27" s="197"/>
      <c r="B27" s="199"/>
      <c r="C27" s="197"/>
      <c r="D27" s="210"/>
      <c r="E27" s="210"/>
      <c r="F27" s="126" t="s">
        <v>166</v>
      </c>
      <c r="G27" s="113" t="s">
        <v>167</v>
      </c>
      <c r="H27" s="201"/>
      <c r="I27" s="212"/>
      <c r="J27" s="210"/>
      <c r="K27" s="210"/>
      <c r="L27" s="210"/>
      <c r="M27" s="138"/>
    </row>
    <row r="28" spans="1:14" ht="18.75" customHeight="1">
      <c r="A28" s="203"/>
      <c r="B28" s="204"/>
      <c r="C28" s="143"/>
      <c r="D28" s="144"/>
      <c r="E28" s="91">
        <f>SUM(F28:G28)</f>
        <v>0</v>
      </c>
      <c r="F28" s="91">
        <f>'施設面積内訳(1)'!D38</f>
        <v>0</v>
      </c>
      <c r="G28" s="91">
        <f>'施設面積内訳(1)'!E38</f>
        <v>0</v>
      </c>
      <c r="H28" s="91">
        <f>'施設面積内訳(1)'!F38</f>
        <v>0</v>
      </c>
      <c r="I28" s="26"/>
      <c r="J28" s="27"/>
      <c r="K28" s="91">
        <f>E28+H28</f>
        <v>0</v>
      </c>
      <c r="L28" s="142"/>
      <c r="M28" s="18"/>
    </row>
    <row r="29" spans="1:14" ht="18.75" customHeight="1">
      <c r="A29" s="203"/>
      <c r="B29" s="204"/>
      <c r="C29" s="143"/>
      <c r="D29" s="144"/>
      <c r="E29" s="91">
        <f t="shared" ref="E29:E30" si="0">SUM(F29:G29)</f>
        <v>0</v>
      </c>
      <c r="F29" s="91">
        <f>'施設面積内訳(2)'!D38</f>
        <v>0</v>
      </c>
      <c r="G29" s="91">
        <f>'施設面積内訳(2)'!E38</f>
        <v>0</v>
      </c>
      <c r="H29" s="91">
        <f>'施設面積内訳(2)'!F38</f>
        <v>0</v>
      </c>
      <c r="I29" s="26"/>
      <c r="J29" s="27"/>
      <c r="K29" s="91">
        <f>E29+H29</f>
        <v>0</v>
      </c>
      <c r="L29" s="142"/>
      <c r="M29" s="18"/>
    </row>
    <row r="30" spans="1:14" ht="18.75" customHeight="1">
      <c r="A30" s="203"/>
      <c r="B30" s="204"/>
      <c r="C30" s="143"/>
      <c r="D30" s="144"/>
      <c r="E30" s="91">
        <f t="shared" si="0"/>
        <v>0</v>
      </c>
      <c r="F30" s="91">
        <f>'施設面積内訳(3)'!D38</f>
        <v>0</v>
      </c>
      <c r="G30" s="91">
        <f>'施設面積内訳(3)'!E38</f>
        <v>0</v>
      </c>
      <c r="H30" s="91">
        <f>'施設面積内訳(3)'!F38</f>
        <v>0</v>
      </c>
      <c r="I30" s="26"/>
      <c r="J30" s="27"/>
      <c r="K30" s="91">
        <f>E30+H30</f>
        <v>0</v>
      </c>
      <c r="L30" s="142"/>
      <c r="M30" s="18"/>
    </row>
    <row r="31" spans="1:14" ht="4.5" customHeight="1">
      <c r="A31" s="93"/>
      <c r="B31" s="93"/>
      <c r="C31" s="94"/>
      <c r="D31" s="94"/>
      <c r="E31" s="92"/>
      <c r="F31" s="95"/>
      <c r="G31" s="95"/>
      <c r="H31" s="96"/>
      <c r="I31" s="92"/>
      <c r="J31" s="93"/>
    </row>
    <row r="32" spans="1:14" ht="9.9" customHeight="1">
      <c r="A32" s="18"/>
      <c r="B32" s="18"/>
      <c r="C32" s="114"/>
      <c r="D32" s="114"/>
      <c r="E32" s="115"/>
      <c r="F32" s="116"/>
      <c r="G32" s="116"/>
      <c r="H32" s="117"/>
      <c r="I32" s="115"/>
      <c r="J32" s="18"/>
    </row>
    <row r="33" spans="1:13" ht="30" customHeight="1">
      <c r="A33" s="242" t="s">
        <v>122</v>
      </c>
      <c r="B33" s="243"/>
      <c r="C33" s="242" t="s">
        <v>123</v>
      </c>
      <c r="D33" s="243"/>
      <c r="E33" s="234" t="s">
        <v>168</v>
      </c>
      <c r="F33" s="234"/>
      <c r="G33" s="118" t="s">
        <v>124</v>
      </c>
      <c r="H33" s="207" t="s">
        <v>169</v>
      </c>
      <c r="I33" s="207"/>
      <c r="J33" s="18"/>
    </row>
    <row r="34" spans="1:13" ht="18.75" customHeight="1">
      <c r="A34" s="175">
        <f>A28</f>
        <v>0</v>
      </c>
      <c r="B34" s="176"/>
      <c r="C34" s="239"/>
      <c r="D34" s="206"/>
      <c r="E34" s="205"/>
      <c r="F34" s="206"/>
      <c r="G34" s="124"/>
      <c r="H34" s="208" t="str">
        <f>IF(OR(G34="(6)項イ(1)",G34="(6)項イ(2)"),"有",IF(OR(AND(G34="(6)項イ(3)",K28&gt;=3000),AND(G34="(6)項イ(4)",K28&gt;=6000)),"有","無"))</f>
        <v>無</v>
      </c>
      <c r="I34" s="208"/>
      <c r="J34" s="125" t="str">
        <f>(IF(E34="有","補助対象外です"," "))</f>
        <v xml:space="preserve"> </v>
      </c>
      <c r="K34" s="125"/>
    </row>
    <row r="35" spans="1:13" ht="18.75" customHeight="1">
      <c r="A35" s="175">
        <f>A29</f>
        <v>0</v>
      </c>
      <c r="B35" s="176"/>
      <c r="C35" s="205"/>
      <c r="D35" s="206"/>
      <c r="E35" s="205"/>
      <c r="F35" s="206"/>
      <c r="G35" s="25"/>
      <c r="H35" s="208" t="str">
        <f>IF(OR(G35="(6)項イ(1)",G35="(6)項イ(2)"),"有",IF(OR(AND(G35="(6)項イ(3)",K29&gt;=3000),AND(G35="(6)項イ(4)",K29&gt;=6000)),"有","無"))</f>
        <v>無</v>
      </c>
      <c r="I35" s="208"/>
      <c r="J35" s="125" t="str">
        <f>(IF(E35="有","補助対象外です"," "))</f>
        <v xml:space="preserve"> </v>
      </c>
    </row>
    <row r="36" spans="1:13" ht="18.75" customHeight="1">
      <c r="A36" s="175">
        <f>A30</f>
        <v>0</v>
      </c>
      <c r="B36" s="176"/>
      <c r="C36" s="205"/>
      <c r="D36" s="206"/>
      <c r="E36" s="205"/>
      <c r="F36" s="206"/>
      <c r="G36" s="25"/>
      <c r="H36" s="208" t="str">
        <f>IF(OR(G36="(6)項イ(1)",G36="(6)項イ(2)"),"有",IF(OR(AND(G36="(6)項イ(3)",K30&gt;=3000),AND(G36="(6)項イ(4)",K30&gt;=6000)),"有","無"))</f>
        <v>無</v>
      </c>
      <c r="I36" s="208"/>
      <c r="J36" s="125" t="str">
        <f>(IF(E36="有","補助対象外です"," "))</f>
        <v xml:space="preserve"> </v>
      </c>
    </row>
    <row r="37" spans="1:13" ht="30.75" customHeight="1">
      <c r="A37" s="202" t="s">
        <v>162</v>
      </c>
      <c r="B37" s="238"/>
      <c r="C37" s="238"/>
      <c r="D37" s="238"/>
      <c r="E37" s="238"/>
      <c r="F37" s="238"/>
      <c r="G37" s="238"/>
      <c r="H37" s="238"/>
      <c r="I37" s="238"/>
      <c r="J37" s="238"/>
      <c r="K37" s="238"/>
      <c r="L37" s="238"/>
      <c r="M37" s="161"/>
    </row>
    <row r="38" spans="1:13" s="87" customFormat="1" ht="24.75" customHeight="1">
      <c r="A38" s="202" t="s">
        <v>170</v>
      </c>
      <c r="B38" s="202"/>
      <c r="C38" s="202"/>
      <c r="D38" s="202"/>
      <c r="E38" s="202"/>
      <c r="F38" s="202"/>
      <c r="G38" s="202"/>
      <c r="H38" s="202"/>
      <c r="I38" s="202"/>
      <c r="J38" s="202"/>
      <c r="K38" s="202"/>
      <c r="L38" s="202"/>
      <c r="M38" s="160"/>
    </row>
    <row r="39" spans="1:13" s="87" customFormat="1" ht="21.75" customHeight="1">
      <c r="A39" s="202"/>
      <c r="B39" s="202"/>
      <c r="C39" s="202"/>
      <c r="D39" s="202"/>
      <c r="E39" s="202"/>
      <c r="F39" s="202"/>
      <c r="G39" s="202"/>
      <c r="H39" s="202"/>
      <c r="I39" s="202"/>
      <c r="J39" s="202"/>
      <c r="K39" s="202"/>
      <c r="L39" s="202"/>
      <c r="M39" s="160"/>
    </row>
    <row r="40" spans="1:13" ht="20.100000000000001" customHeight="1">
      <c r="A40" s="202" t="s">
        <v>171</v>
      </c>
      <c r="B40" s="202"/>
      <c r="C40" s="202"/>
      <c r="D40" s="202"/>
      <c r="E40" s="202"/>
      <c r="F40" s="202"/>
      <c r="G40" s="202"/>
      <c r="H40" s="202"/>
      <c r="I40" s="202"/>
      <c r="J40" s="202"/>
      <c r="K40" s="202"/>
      <c r="L40" s="202"/>
      <c r="M40" s="160"/>
    </row>
    <row r="41" spans="1:13" s="87" customFormat="1" ht="20.100000000000001" customHeight="1">
      <c r="A41" s="202" t="s">
        <v>172</v>
      </c>
      <c r="B41" s="202"/>
      <c r="C41" s="202"/>
      <c r="D41" s="202"/>
      <c r="E41" s="202"/>
      <c r="F41" s="202"/>
      <c r="G41" s="202"/>
      <c r="H41" s="202"/>
      <c r="I41" s="202"/>
      <c r="J41" s="202"/>
      <c r="K41" s="202"/>
      <c r="L41" s="202"/>
      <c r="M41" s="160"/>
    </row>
    <row r="42" spans="1:13" ht="30.75" customHeight="1">
      <c r="A42" s="202" t="s">
        <v>173</v>
      </c>
      <c r="B42" s="202"/>
      <c r="C42" s="202"/>
      <c r="D42" s="202"/>
      <c r="E42" s="202"/>
      <c r="F42" s="202"/>
      <c r="G42" s="202"/>
      <c r="H42" s="202"/>
      <c r="I42" s="202"/>
      <c r="J42" s="202"/>
      <c r="K42" s="202"/>
      <c r="L42" s="202"/>
      <c r="M42" s="160"/>
    </row>
    <row r="43" spans="1:13" ht="14.25" customHeight="1"/>
    <row r="44" spans="1:13" ht="15" customHeight="1">
      <c r="A44" s="90"/>
      <c r="B44" s="90"/>
      <c r="C44" s="90"/>
      <c r="D44" s="90"/>
      <c r="E44" s="90"/>
      <c r="F44" s="90"/>
      <c r="G44" s="90"/>
      <c r="H44" s="90"/>
      <c r="I44" s="90"/>
      <c r="J44" s="90"/>
      <c r="K44" s="90"/>
    </row>
    <row r="45" spans="1:13" ht="24" customHeight="1">
      <c r="A45" s="19" t="s">
        <v>99</v>
      </c>
    </row>
    <row r="46" spans="1:13" ht="19.5" customHeight="1">
      <c r="A46" s="194" t="s">
        <v>79</v>
      </c>
      <c r="B46" s="195"/>
      <c r="C46" s="195"/>
      <c r="D46" s="196"/>
      <c r="E46" s="209" t="s">
        <v>119</v>
      </c>
      <c r="F46" s="213" t="s">
        <v>102</v>
      </c>
      <c r="G46" s="214"/>
      <c r="H46" s="214"/>
      <c r="I46" s="215"/>
    </row>
    <row r="47" spans="1:13" ht="30" customHeight="1">
      <c r="A47" s="197"/>
      <c r="B47" s="198"/>
      <c r="C47" s="198"/>
      <c r="D47" s="199"/>
      <c r="E47" s="210"/>
      <c r="F47" s="216"/>
      <c r="G47" s="217"/>
      <c r="H47" s="217"/>
      <c r="I47" s="218"/>
    </row>
    <row r="48" spans="1:13" ht="20.25" customHeight="1">
      <c r="A48" s="186" t="s">
        <v>101</v>
      </c>
      <c r="B48" s="187"/>
      <c r="C48" s="187"/>
      <c r="D48" s="188"/>
      <c r="E48" s="26"/>
      <c r="F48" s="189"/>
      <c r="G48" s="190"/>
      <c r="H48" s="190"/>
      <c r="I48" s="191"/>
    </row>
    <row r="49" spans="1:14">
      <c r="A49" s="88"/>
      <c r="B49" s="88"/>
      <c r="C49" s="88"/>
      <c r="D49" s="88"/>
      <c r="E49" s="88"/>
    </row>
    <row r="50" spans="1:14" ht="15" customHeight="1"/>
    <row r="51" spans="1:14" ht="14.25" customHeight="1">
      <c r="A51" s="15" t="s">
        <v>80</v>
      </c>
    </row>
    <row r="52" spans="1:14" ht="19.5" customHeight="1" thickBot="1">
      <c r="A52" s="19" t="s">
        <v>174</v>
      </c>
    </row>
    <row r="53" spans="1:14" ht="44.25" customHeight="1">
      <c r="A53" s="181" t="s">
        <v>82</v>
      </c>
      <c r="B53" s="178"/>
      <c r="C53" s="141" t="s">
        <v>120</v>
      </c>
      <c r="D53" s="141" t="s">
        <v>110</v>
      </c>
      <c r="E53" s="145" t="s">
        <v>81</v>
      </c>
      <c r="F53" s="145" t="s">
        <v>204</v>
      </c>
      <c r="G53" s="177" t="s">
        <v>205</v>
      </c>
      <c r="H53" s="232"/>
      <c r="I53" s="21" t="s">
        <v>202</v>
      </c>
      <c r="J53" s="184" t="s">
        <v>203</v>
      </c>
      <c r="K53" s="185"/>
    </row>
    <row r="54" spans="1:14" ht="14.25" customHeight="1">
      <c r="A54" s="175" t="str">
        <f>IF(A28="","",A28)</f>
        <v/>
      </c>
      <c r="B54" s="176"/>
      <c r="C54" s="139" t="str">
        <f>IF(I28="","",I28)</f>
        <v/>
      </c>
      <c r="D54" s="140">
        <f>IF(E28="","",E28)</f>
        <v>0</v>
      </c>
      <c r="E54" s="146" t="b">
        <f>IF(C28="1.通常型スプリンクラー",24000,IF(C28="2.水道連結型スプリンクラー",23000,IF(C28="3.パッケージ型自動消火設備",28000,IF(C28="4.消防法施行令第32条適用設備",27000))))</f>
        <v>0</v>
      </c>
      <c r="F54" s="147">
        <f>IF(AND(OR(C28="1.通常型スプリンクラー",C28="2.水道連結型スプリンクラー"),D28="有"),2460000,0)</f>
        <v>0</v>
      </c>
      <c r="G54" s="220">
        <f>IF(D54="","",SUM(ROUND(D54,0)*E54,F54))</f>
        <v>0</v>
      </c>
      <c r="H54" s="221"/>
      <c r="I54" s="148">
        <v>0.5</v>
      </c>
      <c r="J54" s="230">
        <f>IF(D54="","",ROUNDDOWN(MIN(C54,G54)*I54,-3))</f>
        <v>0</v>
      </c>
      <c r="K54" s="231"/>
    </row>
    <row r="55" spans="1:14" ht="14.25" customHeight="1">
      <c r="A55" s="175" t="str">
        <f>IF(A29="","",A29)</f>
        <v/>
      </c>
      <c r="B55" s="176"/>
      <c r="C55" s="139" t="str">
        <f>IF(I29="","",I29)</f>
        <v/>
      </c>
      <c r="D55" s="91">
        <f>IF(E29="","",E29)</f>
        <v>0</v>
      </c>
      <c r="E55" s="146" t="b">
        <f t="shared" ref="E55:E56" si="1">IF(C29="1.通常型スプリンクラー",24000,IF(C29="2.水道連結型スプリンクラー",23000,IF(C29="3.パッケージ型自動消火設備",28000,IF(C29="4.消防法施行令第32条適用設備",27000))))</f>
        <v>0</v>
      </c>
      <c r="F55" s="147">
        <f t="shared" ref="F55:F56" si="2">IF(AND(OR(C29="1.通常型スプリンクラー",C29="2.水道連結型スプリンクラー"),D29="有"),2460000,0)</f>
        <v>0</v>
      </c>
      <c r="G55" s="220">
        <f>IF(D55="","",SUM(ROUND(D55,0)*E55,F55))</f>
        <v>0</v>
      </c>
      <c r="H55" s="221"/>
      <c r="I55" s="148">
        <v>0.5</v>
      </c>
      <c r="J55" s="230">
        <f>IF(D55="","",ROUNDDOWN(MIN(C55,G55)*I55,-3))</f>
        <v>0</v>
      </c>
      <c r="K55" s="231"/>
      <c r="L55" s="123"/>
      <c r="M55" s="123"/>
    </row>
    <row r="56" spans="1:14" ht="14.25" customHeight="1" thickBot="1">
      <c r="A56" s="175" t="str">
        <f>IF(A30="","",A30)</f>
        <v/>
      </c>
      <c r="B56" s="176"/>
      <c r="C56" s="139" t="str">
        <f>IF(I30="","",I30)</f>
        <v/>
      </c>
      <c r="D56" s="91">
        <f>IF(E30="","",E30)</f>
        <v>0</v>
      </c>
      <c r="E56" s="146" t="b">
        <f t="shared" si="1"/>
        <v>0</v>
      </c>
      <c r="F56" s="147">
        <f t="shared" si="2"/>
        <v>0</v>
      </c>
      <c r="G56" s="220">
        <f>IF(D56="","",SUM(ROUND(D56,0)*E56,F56))</f>
        <v>0</v>
      </c>
      <c r="H56" s="221"/>
      <c r="I56" s="148">
        <v>0.5</v>
      </c>
      <c r="J56" s="228">
        <f>IF(D56="","",ROUNDDOWN(MIN(C56,G56)*I56,-3))</f>
        <v>0</v>
      </c>
      <c r="K56" s="229"/>
      <c r="L56" s="123"/>
      <c r="M56" s="123"/>
    </row>
    <row r="57" spans="1:14" ht="27.75" customHeight="1">
      <c r="K57" s="180" t="s">
        <v>89</v>
      </c>
      <c r="L57" s="180"/>
      <c r="M57" s="123"/>
      <c r="N57" s="15" t="s">
        <v>221</v>
      </c>
    </row>
    <row r="58" spans="1:14" ht="19.5" customHeight="1" thickBot="1">
      <c r="A58" s="19" t="s">
        <v>98</v>
      </c>
    </row>
    <row r="59" spans="1:14" ht="37.5" customHeight="1">
      <c r="A59" s="181" t="s">
        <v>83</v>
      </c>
      <c r="B59" s="178"/>
      <c r="C59" s="177" t="s">
        <v>120</v>
      </c>
      <c r="D59" s="178"/>
      <c r="E59" s="179" t="s">
        <v>84</v>
      </c>
      <c r="F59" s="169"/>
      <c r="G59" s="222" t="s">
        <v>175</v>
      </c>
      <c r="H59" s="223"/>
      <c r="I59" s="16"/>
      <c r="J59" s="226"/>
      <c r="K59" s="227"/>
    </row>
    <row r="60" spans="1:14" ht="14.25" customHeight="1" thickBot="1">
      <c r="A60" s="175" t="s">
        <v>78</v>
      </c>
      <c r="B60" s="176"/>
      <c r="C60" s="182" t="str">
        <f>IF(E48="","",E48)</f>
        <v/>
      </c>
      <c r="D60" s="182"/>
      <c r="E60" s="183">
        <v>1279000</v>
      </c>
      <c r="F60" s="183"/>
      <c r="G60" s="224" t="str">
        <f>IF(C60="","",ROUNDDOWN(MIN(C60,E60),-3))</f>
        <v/>
      </c>
      <c r="H60" s="225"/>
      <c r="I60" s="16"/>
      <c r="J60" s="219"/>
      <c r="K60" s="219"/>
    </row>
    <row r="61" spans="1:14" ht="9" customHeight="1"/>
    <row r="62" spans="1:14" ht="18.75" customHeight="1">
      <c r="A62" s="165" t="s">
        <v>176</v>
      </c>
      <c r="B62" s="165"/>
      <c r="C62" s="165"/>
      <c r="D62" s="165"/>
      <c r="E62" s="165"/>
      <c r="F62" s="165"/>
      <c r="G62" s="165"/>
      <c r="H62" s="165"/>
      <c r="I62" s="165"/>
      <c r="J62" s="165"/>
      <c r="K62" s="165"/>
      <c r="L62" s="165"/>
      <c r="M62" s="162"/>
    </row>
    <row r="63" spans="1:14">
      <c r="N63" s="163"/>
    </row>
    <row r="64" spans="1:14">
      <c r="N64" s="163"/>
    </row>
    <row r="65" spans="14:14">
      <c r="N65" s="163"/>
    </row>
    <row r="66" spans="14:14">
      <c r="N66" s="163"/>
    </row>
    <row r="67" spans="14:14">
      <c r="N67" s="163"/>
    </row>
    <row r="68" spans="14:14">
      <c r="N68" s="163"/>
    </row>
    <row r="69" spans="14:14">
      <c r="N69" s="163"/>
    </row>
    <row r="70" spans="14:14">
      <c r="N70" s="163"/>
    </row>
  </sheetData>
  <mergeCells count="85">
    <mergeCell ref="C35:D35"/>
    <mergeCell ref="C36:D36"/>
    <mergeCell ref="N3:N7"/>
    <mergeCell ref="N10:N17"/>
    <mergeCell ref="A2:L2"/>
    <mergeCell ref="A33:B33"/>
    <mergeCell ref="C33:D33"/>
    <mergeCell ref="A25:B27"/>
    <mergeCell ref="A19:F19"/>
    <mergeCell ref="G19:K19"/>
    <mergeCell ref="A20:F20"/>
    <mergeCell ref="G20:K20"/>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3"/>
  <dataValidations count="7">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 type="list" allowBlank="1" showInputMessage="1" showErrorMessage="1" sqref="C28:C30" xr:uid="{2A012376-CB67-4903-B711-064B47D9A797}">
      <formula1>"1.通常型スプリンクラー,2.水道連結型スプリンクラー,3.パッケージ型自動消火設備,4.消防法施行令第32条適用設備"</formula1>
    </dataValidation>
    <dataValidation type="list" allowBlank="1" showInputMessage="1" showErrorMessage="1" sqref="H17:K17 C31:D32" xr:uid="{00000000-0002-0000-0F00-000005000000}">
      <formula1>#REF!</formula1>
    </dataValidation>
  </dataValidations>
  <printOptions horizontalCentered="1"/>
  <pageMargins left="0.39370078740157483" right="0.19685039370078741" top="0.55118110236220474" bottom="0.55118110236220474" header="0" footer="0"/>
  <pageSetup paperSize="9" scale="73"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heetViews>
  <sheetFormatPr defaultColWidth="9" defaultRowHeight="13.2" outlineLevelCol="1"/>
  <cols>
    <col min="1" max="2" width="5" style="2" customWidth="1"/>
    <col min="3" max="3" width="24.88671875" style="2" customWidth="1"/>
    <col min="4" max="12" width="8.44140625" style="2" customWidth="1"/>
    <col min="13" max="21" width="8.44140625" style="2" hidden="1" customWidth="1" outlineLevel="1"/>
    <col min="22" max="22" width="9" style="2" collapsed="1"/>
    <col min="23" max="16384" width="9" style="2"/>
  </cols>
  <sheetData>
    <row r="1" spans="1:21" ht="19.5" customHeight="1">
      <c r="A1" s="20" t="s">
        <v>19</v>
      </c>
    </row>
    <row r="2" spans="1:21" ht="17.25" customHeight="1">
      <c r="A2" s="20"/>
      <c r="B2" s="20"/>
      <c r="C2" s="20"/>
      <c r="D2" s="286" t="s">
        <v>96</v>
      </c>
      <c r="E2" s="286"/>
      <c r="F2" s="286"/>
      <c r="G2" s="286"/>
      <c r="H2" s="286"/>
      <c r="I2" s="20"/>
      <c r="J2" s="20"/>
      <c r="K2" s="20"/>
      <c r="L2" s="20"/>
      <c r="M2" s="149"/>
      <c r="N2" s="149"/>
      <c r="O2" s="149"/>
      <c r="P2" s="149"/>
      <c r="Q2" s="149"/>
      <c r="R2" s="149"/>
      <c r="S2" s="149"/>
      <c r="T2" s="149"/>
      <c r="U2" s="149"/>
    </row>
    <row r="3" spans="1:21" ht="16.2">
      <c r="A3" s="20"/>
      <c r="B3" s="20"/>
      <c r="C3" s="20"/>
      <c r="D3" s="286"/>
      <c r="E3" s="286"/>
      <c r="F3" s="286"/>
      <c r="G3" s="286"/>
      <c r="H3" s="286"/>
      <c r="I3" s="20"/>
      <c r="J3" s="20"/>
      <c r="K3" s="20"/>
      <c r="L3" s="20"/>
      <c r="M3" s="149"/>
      <c r="N3" s="149"/>
      <c r="O3" s="149"/>
      <c r="P3" s="149"/>
      <c r="Q3" s="149"/>
      <c r="R3" s="149"/>
      <c r="S3" s="149"/>
      <c r="T3" s="149"/>
      <c r="U3" s="149"/>
    </row>
    <row r="4" spans="1:21" ht="13.8" thickBot="1">
      <c r="A4" s="3" t="s">
        <v>1</v>
      </c>
    </row>
    <row r="5" spans="1:21" s="5" customFormat="1" ht="19.5" customHeight="1" thickBot="1">
      <c r="A5" s="287" t="s">
        <v>2</v>
      </c>
      <c r="B5" s="288"/>
      <c r="C5" s="86"/>
      <c r="D5" s="4" t="s">
        <v>29</v>
      </c>
      <c r="E5" s="289" t="s">
        <v>208</v>
      </c>
      <c r="F5" s="290"/>
      <c r="G5" s="290"/>
      <c r="H5" s="290"/>
      <c r="I5" s="291"/>
    </row>
    <row r="6" spans="1:21" s="5" customFormat="1" ht="12.6" thickBot="1">
      <c r="A6" s="1"/>
    </row>
    <row r="7" spans="1:21" s="5" customFormat="1" ht="18" customHeight="1">
      <c r="A7" s="279" t="s">
        <v>20</v>
      </c>
      <c r="B7" s="280" t="s">
        <v>21</v>
      </c>
      <c r="C7" s="281"/>
      <c r="D7" s="279" t="s">
        <v>95</v>
      </c>
      <c r="E7" s="280"/>
      <c r="F7" s="281"/>
      <c r="G7" s="279" t="s">
        <v>3</v>
      </c>
      <c r="H7" s="280"/>
      <c r="I7" s="280"/>
      <c r="J7" s="280"/>
      <c r="K7" s="280"/>
      <c r="L7" s="281"/>
      <c r="M7" s="279" t="s">
        <v>3</v>
      </c>
      <c r="N7" s="280"/>
      <c r="O7" s="280"/>
      <c r="P7" s="280"/>
      <c r="Q7" s="280"/>
      <c r="R7" s="280"/>
      <c r="S7" s="280"/>
      <c r="T7" s="280"/>
      <c r="U7" s="281"/>
    </row>
    <row r="8" spans="1:21" s="5" customFormat="1" ht="18" customHeight="1">
      <c r="A8" s="282"/>
      <c r="B8" s="274"/>
      <c r="C8" s="275"/>
      <c r="D8" s="282" t="s">
        <v>22</v>
      </c>
      <c r="E8" s="274" t="s">
        <v>23</v>
      </c>
      <c r="F8" s="275" t="s">
        <v>24</v>
      </c>
      <c r="G8" s="283" t="s">
        <v>216</v>
      </c>
      <c r="H8" s="284"/>
      <c r="I8" s="156" t="str">
        <f>IF(I28="","",ROUND(I28/F28*100,0))</f>
        <v/>
      </c>
      <c r="J8" s="285" t="s">
        <v>216</v>
      </c>
      <c r="K8" s="284"/>
      <c r="L8" s="157" t="str">
        <f>IF(I8="","",IF(I8=100,"",100-I8))</f>
        <v/>
      </c>
      <c r="M8" s="283" t="s">
        <v>90</v>
      </c>
      <c r="N8" s="284"/>
      <c r="O8" s="156" t="str">
        <f>IF(O28="","",ROUND(O28/L28*100,0))</f>
        <v/>
      </c>
      <c r="P8" s="283" t="s">
        <v>90</v>
      </c>
      <c r="Q8" s="284"/>
      <c r="R8" s="156" t="str">
        <f>IF(R28="","",ROUND(R28/O28*100,0))</f>
        <v/>
      </c>
      <c r="S8" s="285" t="s">
        <v>90</v>
      </c>
      <c r="T8" s="284"/>
      <c r="U8" s="157" t="str">
        <f>IF(O8="","",IF(O8=100,"",100-O8))</f>
        <v/>
      </c>
    </row>
    <row r="9" spans="1:21" s="5" customFormat="1" ht="18" customHeight="1" thickBot="1">
      <c r="A9" s="266"/>
      <c r="B9" s="267"/>
      <c r="C9" s="268"/>
      <c r="D9" s="266"/>
      <c r="E9" s="267"/>
      <c r="F9" s="268"/>
      <c r="G9" s="153" t="s">
        <v>22</v>
      </c>
      <c r="H9" s="154" t="s">
        <v>23</v>
      </c>
      <c r="I9" s="154" t="s">
        <v>24</v>
      </c>
      <c r="J9" s="154" t="s">
        <v>22</v>
      </c>
      <c r="K9" s="154" t="s">
        <v>23</v>
      </c>
      <c r="L9" s="155" t="s">
        <v>24</v>
      </c>
      <c r="M9" s="153" t="s">
        <v>22</v>
      </c>
      <c r="N9" s="154" t="s">
        <v>23</v>
      </c>
      <c r="O9" s="154" t="s">
        <v>24</v>
      </c>
      <c r="P9" s="153" t="s">
        <v>22</v>
      </c>
      <c r="Q9" s="154" t="s">
        <v>23</v>
      </c>
      <c r="R9" s="154" t="s">
        <v>24</v>
      </c>
      <c r="S9" s="154" t="s">
        <v>22</v>
      </c>
      <c r="T9" s="154" t="s">
        <v>23</v>
      </c>
      <c r="U9" s="155" t="s">
        <v>24</v>
      </c>
    </row>
    <row r="10" spans="1:21" s="5" customFormat="1" ht="18" customHeight="1">
      <c r="A10" s="260" t="s">
        <v>25</v>
      </c>
      <c r="B10" s="262" t="s">
        <v>27</v>
      </c>
      <c r="C10" s="6"/>
      <c r="D10" s="7" t="s">
        <v>4</v>
      </c>
      <c r="E10" s="8" t="s">
        <v>6</v>
      </c>
      <c r="F10" s="9" t="s">
        <v>8</v>
      </c>
      <c r="G10" s="7" t="s">
        <v>9</v>
      </c>
      <c r="H10" s="8" t="s">
        <v>6</v>
      </c>
      <c r="I10" s="8" t="s">
        <v>10</v>
      </c>
      <c r="J10" s="8" t="s">
        <v>4</v>
      </c>
      <c r="K10" s="8" t="s">
        <v>6</v>
      </c>
      <c r="L10" s="9" t="s">
        <v>10</v>
      </c>
      <c r="M10" s="7" t="s">
        <v>9</v>
      </c>
      <c r="N10" s="8" t="s">
        <v>6</v>
      </c>
      <c r="O10" s="8" t="s">
        <v>10</v>
      </c>
      <c r="P10" s="7" t="s">
        <v>9</v>
      </c>
      <c r="Q10" s="8" t="s">
        <v>6</v>
      </c>
      <c r="R10" s="8" t="s">
        <v>10</v>
      </c>
      <c r="S10" s="8" t="s">
        <v>4</v>
      </c>
      <c r="T10" s="8" t="s">
        <v>6</v>
      </c>
      <c r="U10" s="9" t="s">
        <v>10</v>
      </c>
    </row>
    <row r="11" spans="1:21" s="5" customFormat="1" ht="18" customHeight="1">
      <c r="A11" s="261"/>
      <c r="B11" s="263"/>
      <c r="C11" s="151" t="s">
        <v>209</v>
      </c>
      <c r="D11" s="28"/>
      <c r="E11" s="29" t="str">
        <f>IF(D11="","",F11/D11)</f>
        <v/>
      </c>
      <c r="F11" s="30"/>
      <c r="G11" s="28"/>
      <c r="H11" s="29" t="str">
        <f>IF(G11="","",I11/G11)</f>
        <v/>
      </c>
      <c r="I11" s="31"/>
      <c r="J11" s="29"/>
      <c r="K11" s="29" t="str">
        <f>IF(J11="","",L11/J11)</f>
        <v/>
      </c>
      <c r="L11" s="32"/>
      <c r="M11" s="28"/>
      <c r="N11" s="29" t="str">
        <f>IF(M11="","",O11/M11)</f>
        <v/>
      </c>
      <c r="O11" s="31"/>
      <c r="P11" s="28"/>
      <c r="Q11" s="29" t="str">
        <f>IF(P11="","",R11/P11)</f>
        <v/>
      </c>
      <c r="R11" s="31"/>
      <c r="S11" s="29"/>
      <c r="T11" s="29" t="str">
        <f>IF(S11="","",U11/S11)</f>
        <v/>
      </c>
      <c r="U11" s="32"/>
    </row>
    <row r="12" spans="1:21" s="5" customFormat="1" ht="18" customHeight="1">
      <c r="A12" s="261"/>
      <c r="B12" s="263"/>
      <c r="C12" s="33" t="s">
        <v>210</v>
      </c>
      <c r="D12" s="28"/>
      <c r="E12" s="29" t="str">
        <f>IF(D12="","",F12/D12)</f>
        <v/>
      </c>
      <c r="F12" s="30"/>
      <c r="G12" s="28"/>
      <c r="H12" s="29" t="str">
        <f>IF(G12="","",I12/G12)</f>
        <v/>
      </c>
      <c r="I12" s="31"/>
      <c r="J12" s="29"/>
      <c r="K12" s="29" t="str">
        <f t="shared" ref="K12:K47" si="0">IF(J12="","",L12/J12)</f>
        <v/>
      </c>
      <c r="L12" s="32"/>
      <c r="M12" s="28"/>
      <c r="N12" s="29" t="str">
        <f>IF(M12="","",O12/M12)</f>
        <v/>
      </c>
      <c r="O12" s="31"/>
      <c r="P12" s="28"/>
      <c r="Q12" s="29" t="str">
        <f>IF(P12="","",R12/P12)</f>
        <v/>
      </c>
      <c r="R12" s="31"/>
      <c r="S12" s="29"/>
      <c r="T12" s="29" t="str">
        <f t="shared" ref="T12:T47" si="1">IF(S12="","",U12/S12)</f>
        <v/>
      </c>
      <c r="U12" s="32"/>
    </row>
    <row r="13" spans="1:21" s="5" customFormat="1" ht="18" customHeight="1">
      <c r="A13" s="261"/>
      <c r="B13" s="263"/>
      <c r="C13" s="164" t="s">
        <v>211</v>
      </c>
      <c r="D13" s="43"/>
      <c r="E13" s="85" t="str">
        <f>IF(D13="","",F13/D13)</f>
        <v/>
      </c>
      <c r="F13" s="45"/>
      <c r="G13" s="46"/>
      <c r="H13" s="44" t="str">
        <f>IF(G13="","",I13/G13)</f>
        <v/>
      </c>
      <c r="I13" s="47"/>
      <c r="J13" s="47"/>
      <c r="K13" s="44" t="str">
        <f t="shared" si="0"/>
        <v/>
      </c>
      <c r="L13" s="45"/>
      <c r="M13" s="46"/>
      <c r="N13" s="44" t="str">
        <f>IF(M13="","",O13/M13)</f>
        <v/>
      </c>
      <c r="O13" s="47"/>
      <c r="P13" s="46"/>
      <c r="Q13" s="44" t="str">
        <f>IF(P13="","",R13/P13)</f>
        <v/>
      </c>
      <c r="R13" s="47"/>
      <c r="S13" s="47"/>
      <c r="T13" s="44" t="str">
        <f t="shared" si="1"/>
        <v/>
      </c>
      <c r="U13" s="45"/>
    </row>
    <row r="14" spans="1:21" s="5" customFormat="1" ht="18" customHeight="1">
      <c r="A14" s="261"/>
      <c r="B14" s="263"/>
      <c r="C14" s="151"/>
      <c r="D14" s="48"/>
      <c r="E14" s="44" t="str">
        <f t="shared" ref="E14:E47" si="2">IF(D14="","",F14/D14)</f>
        <v/>
      </c>
      <c r="F14" s="49"/>
      <c r="G14" s="48"/>
      <c r="H14" s="44" t="str">
        <f>IF(G14="","",I14/G14)</f>
        <v/>
      </c>
      <c r="I14" s="50"/>
      <c r="J14" s="44"/>
      <c r="K14" s="44" t="str">
        <f t="shared" si="0"/>
        <v/>
      </c>
      <c r="L14" s="49"/>
      <c r="M14" s="48"/>
      <c r="N14" s="44" t="str">
        <f>IF(M14="","",O14/M14)</f>
        <v/>
      </c>
      <c r="O14" s="50"/>
      <c r="P14" s="48"/>
      <c r="Q14" s="44" t="str">
        <f>IF(P14="","",R14/P14)</f>
        <v/>
      </c>
      <c r="R14" s="50"/>
      <c r="S14" s="44"/>
      <c r="T14" s="44" t="str">
        <f t="shared" si="1"/>
        <v/>
      </c>
      <c r="U14" s="49"/>
    </row>
    <row r="15" spans="1:21" s="5" customFormat="1" ht="18" customHeight="1">
      <c r="A15" s="261"/>
      <c r="B15" s="263"/>
      <c r="C15" s="33"/>
      <c r="D15" s="46"/>
      <c r="E15" s="51" t="str">
        <f t="shared" si="2"/>
        <v/>
      </c>
      <c r="F15" s="47"/>
      <c r="G15" s="46"/>
      <c r="H15" s="44" t="str">
        <f t="shared" ref="H15:H47" si="3">IF(G15="","",I15/G15)</f>
        <v/>
      </c>
      <c r="I15" s="52"/>
      <c r="J15" s="47"/>
      <c r="K15" s="44" t="str">
        <f t="shared" si="0"/>
        <v/>
      </c>
      <c r="L15" s="45"/>
      <c r="M15" s="46"/>
      <c r="N15" s="44" t="str">
        <f t="shared" ref="N15:N47" si="4">IF(M15="","",O15/M15)</f>
        <v/>
      </c>
      <c r="O15" s="52"/>
      <c r="P15" s="46"/>
      <c r="Q15" s="44" t="str">
        <f t="shared" ref="Q15:Q47" si="5">IF(P15="","",R15/P15)</f>
        <v/>
      </c>
      <c r="R15" s="52"/>
      <c r="S15" s="47"/>
      <c r="T15" s="44" t="str">
        <f t="shared" si="1"/>
        <v/>
      </c>
      <c r="U15" s="45"/>
    </row>
    <row r="16" spans="1:21" s="5" customFormat="1" ht="18" customHeight="1">
      <c r="A16" s="261"/>
      <c r="B16" s="263"/>
      <c r="C16" s="33"/>
      <c r="D16" s="46"/>
      <c r="E16" s="44" t="str">
        <f t="shared" si="2"/>
        <v/>
      </c>
      <c r="F16" s="45"/>
      <c r="G16" s="46"/>
      <c r="H16" s="44" t="str">
        <f t="shared" si="3"/>
        <v/>
      </c>
      <c r="I16" s="52"/>
      <c r="J16" s="47"/>
      <c r="K16" s="44" t="str">
        <f t="shared" si="0"/>
        <v/>
      </c>
      <c r="L16" s="45"/>
      <c r="M16" s="46"/>
      <c r="N16" s="44" t="str">
        <f t="shared" si="4"/>
        <v/>
      </c>
      <c r="O16" s="52"/>
      <c r="P16" s="46"/>
      <c r="Q16" s="44" t="str">
        <f t="shared" si="5"/>
        <v/>
      </c>
      <c r="R16" s="52"/>
      <c r="S16" s="47"/>
      <c r="T16" s="44" t="str">
        <f t="shared" si="1"/>
        <v/>
      </c>
      <c r="U16" s="45"/>
    </row>
    <row r="17" spans="1:24" s="5" customFormat="1" ht="18" customHeight="1">
      <c r="A17" s="261"/>
      <c r="B17" s="263"/>
      <c r="C17" s="33"/>
      <c r="D17" s="46"/>
      <c r="E17" s="44" t="str">
        <f t="shared" si="2"/>
        <v/>
      </c>
      <c r="F17" s="45"/>
      <c r="G17" s="46"/>
      <c r="H17" s="44" t="str">
        <f t="shared" si="3"/>
        <v/>
      </c>
      <c r="I17" s="52"/>
      <c r="J17" s="52"/>
      <c r="K17" s="50" t="str">
        <f t="shared" si="0"/>
        <v/>
      </c>
      <c r="L17" s="45"/>
      <c r="M17" s="46"/>
      <c r="N17" s="44" t="str">
        <f t="shared" si="4"/>
        <v/>
      </c>
      <c r="O17" s="52"/>
      <c r="P17" s="46"/>
      <c r="Q17" s="44" t="str">
        <f t="shared" si="5"/>
        <v/>
      </c>
      <c r="R17" s="52"/>
      <c r="S17" s="52"/>
      <c r="T17" s="50" t="str">
        <f t="shared" si="1"/>
        <v/>
      </c>
      <c r="U17" s="45"/>
    </row>
    <row r="18" spans="1:24" s="5" customFormat="1" ht="18" customHeight="1">
      <c r="A18" s="261"/>
      <c r="B18" s="263"/>
      <c r="C18" s="151"/>
      <c r="D18" s="48"/>
      <c r="E18" s="44" t="str">
        <f t="shared" si="2"/>
        <v/>
      </c>
      <c r="F18" s="49"/>
      <c r="G18" s="48"/>
      <c r="H18" s="50" t="str">
        <f t="shared" si="3"/>
        <v/>
      </c>
      <c r="I18" s="50"/>
      <c r="J18" s="50"/>
      <c r="K18" s="50" t="str">
        <f t="shared" si="0"/>
        <v/>
      </c>
      <c r="L18" s="49"/>
      <c r="M18" s="48"/>
      <c r="N18" s="50" t="str">
        <f t="shared" si="4"/>
        <v/>
      </c>
      <c r="O18" s="50"/>
      <c r="P18" s="48"/>
      <c r="Q18" s="50" t="str">
        <f t="shared" si="5"/>
        <v/>
      </c>
      <c r="R18" s="50"/>
      <c r="S18" s="50"/>
      <c r="T18" s="50" t="str">
        <f t="shared" si="1"/>
        <v/>
      </c>
      <c r="U18" s="49"/>
    </row>
    <row r="19" spans="1:24" s="5" customFormat="1" ht="18" customHeight="1">
      <c r="A19" s="261"/>
      <c r="B19" s="263"/>
      <c r="C19" s="151"/>
      <c r="D19" s="48"/>
      <c r="E19" s="44" t="str">
        <f t="shared" si="2"/>
        <v/>
      </c>
      <c r="F19" s="49"/>
      <c r="G19" s="53"/>
      <c r="H19" s="50" t="str">
        <f t="shared" si="3"/>
        <v/>
      </c>
      <c r="I19" s="50"/>
      <c r="J19" s="50"/>
      <c r="K19" s="50" t="str">
        <f t="shared" si="0"/>
        <v/>
      </c>
      <c r="L19" s="49"/>
      <c r="M19" s="53"/>
      <c r="N19" s="50" t="str">
        <f t="shared" si="4"/>
        <v/>
      </c>
      <c r="O19" s="50"/>
      <c r="P19" s="53"/>
      <c r="Q19" s="50" t="str">
        <f t="shared" si="5"/>
        <v/>
      </c>
      <c r="R19" s="50"/>
      <c r="S19" s="50"/>
      <c r="T19" s="50" t="str">
        <f t="shared" si="1"/>
        <v/>
      </c>
      <c r="U19" s="49"/>
    </row>
    <row r="20" spans="1:24" s="5" customFormat="1" ht="18" customHeight="1">
      <c r="A20" s="261"/>
      <c r="B20" s="263"/>
      <c r="C20" s="151"/>
      <c r="D20" s="48"/>
      <c r="E20" s="44" t="str">
        <f t="shared" si="2"/>
        <v/>
      </c>
      <c r="F20" s="49"/>
      <c r="G20" s="53"/>
      <c r="H20" s="50" t="str">
        <f t="shared" si="3"/>
        <v/>
      </c>
      <c r="I20" s="50"/>
      <c r="J20" s="50"/>
      <c r="K20" s="50" t="str">
        <f t="shared" si="0"/>
        <v/>
      </c>
      <c r="L20" s="49"/>
      <c r="M20" s="53"/>
      <c r="N20" s="50" t="str">
        <f t="shared" si="4"/>
        <v/>
      </c>
      <c r="O20" s="50"/>
      <c r="P20" s="53"/>
      <c r="Q20" s="50" t="str">
        <f t="shared" si="5"/>
        <v/>
      </c>
      <c r="R20" s="50"/>
      <c r="S20" s="50"/>
      <c r="T20" s="50" t="str">
        <f t="shared" si="1"/>
        <v/>
      </c>
      <c r="U20" s="49"/>
    </row>
    <row r="21" spans="1:24" s="5" customFormat="1" ht="18" customHeight="1">
      <c r="A21" s="261"/>
      <c r="B21" s="263"/>
      <c r="C21" s="151"/>
      <c r="D21" s="48"/>
      <c r="E21" s="44" t="str">
        <f t="shared" si="2"/>
        <v/>
      </c>
      <c r="F21" s="49"/>
      <c r="G21" s="53"/>
      <c r="H21" s="50" t="str">
        <f t="shared" si="3"/>
        <v/>
      </c>
      <c r="I21" s="50"/>
      <c r="J21" s="50"/>
      <c r="K21" s="50" t="str">
        <f t="shared" si="0"/>
        <v/>
      </c>
      <c r="L21" s="49"/>
      <c r="M21" s="53"/>
      <c r="N21" s="50" t="str">
        <f t="shared" si="4"/>
        <v/>
      </c>
      <c r="O21" s="50"/>
      <c r="P21" s="53"/>
      <c r="Q21" s="50" t="str">
        <f t="shared" si="5"/>
        <v/>
      </c>
      <c r="R21" s="50"/>
      <c r="S21" s="50"/>
      <c r="T21" s="50" t="str">
        <f t="shared" si="1"/>
        <v/>
      </c>
      <c r="U21" s="49"/>
    </row>
    <row r="22" spans="1:24" s="5" customFormat="1" ht="18" customHeight="1">
      <c r="A22" s="261"/>
      <c r="B22" s="263"/>
      <c r="C22" s="33"/>
      <c r="D22" s="46"/>
      <c r="E22" s="44" t="str">
        <f t="shared" si="2"/>
        <v/>
      </c>
      <c r="F22" s="45"/>
      <c r="G22" s="54"/>
      <c r="H22" s="50" t="str">
        <f t="shared" si="3"/>
        <v/>
      </c>
      <c r="I22" s="52"/>
      <c r="J22" s="52"/>
      <c r="K22" s="50" t="str">
        <f t="shared" si="0"/>
        <v/>
      </c>
      <c r="L22" s="45"/>
      <c r="M22" s="54"/>
      <c r="N22" s="50" t="str">
        <f t="shared" si="4"/>
        <v/>
      </c>
      <c r="O22" s="52"/>
      <c r="P22" s="54"/>
      <c r="Q22" s="50" t="str">
        <f t="shared" si="5"/>
        <v/>
      </c>
      <c r="R22" s="52"/>
      <c r="S22" s="52"/>
      <c r="T22" s="50" t="str">
        <f t="shared" si="1"/>
        <v/>
      </c>
      <c r="U22" s="45"/>
    </row>
    <row r="23" spans="1:24" s="5" customFormat="1" ht="18" customHeight="1">
      <c r="A23" s="261"/>
      <c r="B23" s="263"/>
      <c r="C23" s="33"/>
      <c r="D23" s="46"/>
      <c r="E23" s="44" t="str">
        <f t="shared" si="2"/>
        <v/>
      </c>
      <c r="F23" s="45"/>
      <c r="G23" s="54"/>
      <c r="H23" s="50" t="str">
        <f t="shared" si="3"/>
        <v/>
      </c>
      <c r="I23" s="52"/>
      <c r="J23" s="52"/>
      <c r="K23" s="50" t="str">
        <f t="shared" si="0"/>
        <v/>
      </c>
      <c r="L23" s="45"/>
      <c r="M23" s="54"/>
      <c r="N23" s="50" t="str">
        <f t="shared" si="4"/>
        <v/>
      </c>
      <c r="O23" s="52"/>
      <c r="P23" s="54"/>
      <c r="Q23" s="50" t="str">
        <f t="shared" si="5"/>
        <v/>
      </c>
      <c r="R23" s="52"/>
      <c r="S23" s="52"/>
      <c r="T23" s="50" t="str">
        <f t="shared" si="1"/>
        <v/>
      </c>
      <c r="U23" s="45"/>
    </row>
    <row r="24" spans="1:24" s="5" customFormat="1" ht="18" customHeight="1">
      <c r="A24" s="261"/>
      <c r="B24" s="263"/>
      <c r="C24" s="33"/>
      <c r="D24" s="46"/>
      <c r="E24" s="44" t="str">
        <f t="shared" si="2"/>
        <v/>
      </c>
      <c r="F24" s="55"/>
      <c r="G24" s="54"/>
      <c r="H24" s="50" t="str">
        <f t="shared" si="3"/>
        <v/>
      </c>
      <c r="I24" s="52"/>
      <c r="J24" s="52"/>
      <c r="K24" s="50" t="str">
        <f t="shared" si="0"/>
        <v/>
      </c>
      <c r="L24" s="45"/>
      <c r="M24" s="54"/>
      <c r="N24" s="50" t="str">
        <f t="shared" si="4"/>
        <v/>
      </c>
      <c r="O24" s="52"/>
      <c r="P24" s="54"/>
      <c r="Q24" s="50" t="str">
        <f t="shared" si="5"/>
        <v/>
      </c>
      <c r="R24" s="52"/>
      <c r="S24" s="52"/>
      <c r="T24" s="50" t="str">
        <f t="shared" si="1"/>
        <v/>
      </c>
      <c r="U24" s="45"/>
    </row>
    <row r="25" spans="1:24" s="5" customFormat="1" ht="18" customHeight="1">
      <c r="A25" s="261"/>
      <c r="B25" s="263"/>
      <c r="C25" s="33"/>
      <c r="D25" s="46"/>
      <c r="E25" s="44" t="str">
        <f t="shared" si="2"/>
        <v/>
      </c>
      <c r="F25" s="55"/>
      <c r="G25" s="54"/>
      <c r="H25" s="50" t="str">
        <f t="shared" si="3"/>
        <v/>
      </c>
      <c r="I25" s="52"/>
      <c r="J25" s="52"/>
      <c r="K25" s="50" t="str">
        <f t="shared" si="0"/>
        <v/>
      </c>
      <c r="L25" s="45"/>
      <c r="M25" s="54"/>
      <c r="N25" s="50" t="str">
        <f t="shared" si="4"/>
        <v/>
      </c>
      <c r="O25" s="52"/>
      <c r="P25" s="54"/>
      <c r="Q25" s="50" t="str">
        <f t="shared" si="5"/>
        <v/>
      </c>
      <c r="R25" s="52"/>
      <c r="S25" s="52"/>
      <c r="T25" s="50" t="str">
        <f t="shared" si="1"/>
        <v/>
      </c>
      <c r="U25" s="45"/>
    </row>
    <row r="26" spans="1:24" s="5" customFormat="1" ht="18" customHeight="1">
      <c r="A26" s="261"/>
      <c r="B26" s="263"/>
      <c r="C26" s="33"/>
      <c r="D26" s="46"/>
      <c r="E26" s="44" t="str">
        <f t="shared" si="2"/>
        <v/>
      </c>
      <c r="F26" s="55"/>
      <c r="G26" s="54"/>
      <c r="H26" s="50" t="str">
        <f t="shared" si="3"/>
        <v/>
      </c>
      <c r="I26" s="52"/>
      <c r="J26" s="52"/>
      <c r="K26" s="50" t="str">
        <f t="shared" si="0"/>
        <v/>
      </c>
      <c r="L26" s="45"/>
      <c r="M26" s="54"/>
      <c r="N26" s="50" t="str">
        <f t="shared" si="4"/>
        <v/>
      </c>
      <c r="O26" s="52"/>
      <c r="P26" s="54"/>
      <c r="Q26" s="50" t="str">
        <f t="shared" si="5"/>
        <v/>
      </c>
      <c r="R26" s="52"/>
      <c r="S26" s="52"/>
      <c r="T26" s="50" t="str">
        <f t="shared" si="1"/>
        <v/>
      </c>
      <c r="U26" s="45"/>
    </row>
    <row r="27" spans="1:24" s="5" customFormat="1" ht="18" customHeight="1">
      <c r="A27" s="261"/>
      <c r="B27" s="263"/>
      <c r="C27" s="33"/>
      <c r="D27" s="46"/>
      <c r="E27" s="50" t="str">
        <f t="shared" si="2"/>
        <v/>
      </c>
      <c r="F27" s="55"/>
      <c r="G27" s="54"/>
      <c r="H27" s="50" t="str">
        <f t="shared" si="3"/>
        <v/>
      </c>
      <c r="I27" s="52"/>
      <c r="J27" s="52"/>
      <c r="K27" s="50" t="str">
        <f t="shared" si="0"/>
        <v/>
      </c>
      <c r="L27" s="45"/>
      <c r="M27" s="54"/>
      <c r="N27" s="50" t="str">
        <f t="shared" si="4"/>
        <v/>
      </c>
      <c r="O27" s="52"/>
      <c r="P27" s="54"/>
      <c r="Q27" s="50" t="str">
        <f t="shared" si="5"/>
        <v/>
      </c>
      <c r="R27" s="52"/>
      <c r="S27" s="52"/>
      <c r="T27" s="50" t="str">
        <f t="shared" si="1"/>
        <v/>
      </c>
      <c r="U27" s="45"/>
    </row>
    <row r="28" spans="1:24" s="5" customFormat="1" ht="18" customHeight="1">
      <c r="A28" s="261"/>
      <c r="B28" s="263"/>
      <c r="C28" s="150" t="s">
        <v>33</v>
      </c>
      <c r="D28" s="56"/>
      <c r="E28" s="57" t="str">
        <f t="shared" si="2"/>
        <v/>
      </c>
      <c r="F28" s="58" t="str">
        <f>IF(SUM(F12:F27)=0,"",SUM(F12:F27))</f>
        <v/>
      </c>
      <c r="G28" s="59"/>
      <c r="H28" s="57" t="str">
        <f t="shared" si="3"/>
        <v/>
      </c>
      <c r="I28" s="57" t="str">
        <f>IF(SUM(I12:I27)=0,"",SUM(I12:I27))</f>
        <v/>
      </c>
      <c r="J28" s="60"/>
      <c r="K28" s="57" t="str">
        <f t="shared" si="0"/>
        <v/>
      </c>
      <c r="L28" s="58" t="str">
        <f>IF(SUM(L12:L27)=0,"",SUM(L12:L27))</f>
        <v/>
      </c>
      <c r="M28" s="59"/>
      <c r="N28" s="57" t="str">
        <f t="shared" si="4"/>
        <v/>
      </c>
      <c r="O28" s="57" t="str">
        <f>IF(SUM(O12:O27)=0,"",SUM(O12:O27))</f>
        <v/>
      </c>
      <c r="P28" s="59"/>
      <c r="Q28" s="57" t="str">
        <f t="shared" si="5"/>
        <v/>
      </c>
      <c r="R28" s="57" t="str">
        <f>IF(SUM(R12:R27)=0,"",SUM(R12:R27))</f>
        <v/>
      </c>
      <c r="S28" s="60"/>
      <c r="T28" s="57" t="str">
        <f t="shared" si="1"/>
        <v/>
      </c>
      <c r="U28" s="58" t="str">
        <f>IF(SUM(U12:U27)=0,"",SUM(U12:U27))</f>
        <v/>
      </c>
    </row>
    <row r="29" spans="1:24" s="5" customFormat="1" ht="18" customHeight="1">
      <c r="A29" s="261"/>
      <c r="B29" s="263" t="s">
        <v>28</v>
      </c>
      <c r="C29" s="35"/>
      <c r="D29" s="61"/>
      <c r="E29" s="62" t="str">
        <f t="shared" si="2"/>
        <v/>
      </c>
      <c r="F29" s="63"/>
      <c r="G29" s="61"/>
      <c r="H29" s="62" t="str">
        <f t="shared" si="3"/>
        <v/>
      </c>
      <c r="I29" s="64"/>
      <c r="J29" s="64"/>
      <c r="K29" s="62" t="str">
        <f t="shared" si="0"/>
        <v/>
      </c>
      <c r="L29" s="63"/>
      <c r="M29" s="61"/>
      <c r="N29" s="62" t="str">
        <f t="shared" si="4"/>
        <v/>
      </c>
      <c r="O29" s="64"/>
      <c r="P29" s="61"/>
      <c r="Q29" s="62" t="str">
        <f t="shared" si="5"/>
        <v/>
      </c>
      <c r="R29" s="64"/>
      <c r="S29" s="64"/>
      <c r="T29" s="62" t="str">
        <f t="shared" si="1"/>
        <v/>
      </c>
      <c r="U29" s="63"/>
    </row>
    <row r="30" spans="1:24" s="5" customFormat="1" ht="18" customHeight="1">
      <c r="A30" s="261"/>
      <c r="B30" s="263"/>
      <c r="C30" s="33"/>
      <c r="D30" s="65"/>
      <c r="E30" s="66" t="str">
        <f t="shared" si="2"/>
        <v/>
      </c>
      <c r="F30" s="67"/>
      <c r="G30" s="65"/>
      <c r="H30" s="66" t="str">
        <f t="shared" si="3"/>
        <v/>
      </c>
      <c r="I30" s="68">
        <v>0</v>
      </c>
      <c r="J30" s="68"/>
      <c r="K30" s="66" t="str">
        <f t="shared" si="0"/>
        <v/>
      </c>
      <c r="L30" s="67"/>
      <c r="M30" s="65"/>
      <c r="N30" s="66" t="str">
        <f t="shared" si="4"/>
        <v/>
      </c>
      <c r="O30" s="68"/>
      <c r="P30" s="65"/>
      <c r="Q30" s="66" t="str">
        <f t="shared" si="5"/>
        <v/>
      </c>
      <c r="R30" s="68"/>
      <c r="S30" s="68"/>
      <c r="T30" s="66" t="str">
        <f t="shared" si="1"/>
        <v/>
      </c>
      <c r="U30" s="67"/>
    </row>
    <row r="31" spans="1:24" s="5" customFormat="1" ht="18" customHeight="1">
      <c r="A31" s="261"/>
      <c r="B31" s="263"/>
      <c r="C31" s="36"/>
      <c r="D31" s="65"/>
      <c r="E31" s="66" t="str">
        <f t="shared" si="2"/>
        <v/>
      </c>
      <c r="F31" s="67"/>
      <c r="G31" s="65"/>
      <c r="H31" s="66" t="str">
        <f t="shared" si="3"/>
        <v/>
      </c>
      <c r="I31" s="68"/>
      <c r="J31" s="68"/>
      <c r="K31" s="66" t="str">
        <f t="shared" si="0"/>
        <v/>
      </c>
      <c r="L31" s="67"/>
      <c r="M31" s="65"/>
      <c r="N31" s="66" t="str">
        <f t="shared" si="4"/>
        <v/>
      </c>
      <c r="O31" s="68"/>
      <c r="P31" s="65"/>
      <c r="Q31" s="66" t="str">
        <f t="shared" si="5"/>
        <v/>
      </c>
      <c r="R31" s="68"/>
      <c r="S31" s="68"/>
      <c r="T31" s="66" t="str">
        <f t="shared" si="1"/>
        <v/>
      </c>
      <c r="U31" s="67"/>
    </row>
    <row r="32" spans="1:24" s="5" customFormat="1" ht="18" customHeight="1">
      <c r="A32" s="261"/>
      <c r="B32" s="263"/>
      <c r="C32" s="36"/>
      <c r="D32" s="65"/>
      <c r="E32" s="66" t="str">
        <f t="shared" si="2"/>
        <v/>
      </c>
      <c r="F32" s="67"/>
      <c r="G32" s="65"/>
      <c r="H32" s="66" t="str">
        <f t="shared" si="3"/>
        <v/>
      </c>
      <c r="I32" s="68"/>
      <c r="J32" s="68"/>
      <c r="K32" s="66" t="str">
        <f t="shared" si="0"/>
        <v/>
      </c>
      <c r="L32" s="67"/>
      <c r="M32" s="65"/>
      <c r="N32" s="66" t="str">
        <f t="shared" si="4"/>
        <v/>
      </c>
      <c r="O32" s="68"/>
      <c r="P32" s="65"/>
      <c r="Q32" s="66" t="str">
        <f t="shared" si="5"/>
        <v/>
      </c>
      <c r="R32" s="68"/>
      <c r="S32" s="68"/>
      <c r="T32" s="66" t="str">
        <f t="shared" si="1"/>
        <v/>
      </c>
      <c r="U32" s="67"/>
      <c r="V32" s="272" t="s">
        <v>40</v>
      </c>
      <c r="W32" s="273"/>
      <c r="X32" s="273"/>
    </row>
    <row r="33" spans="1:24" s="5" customFormat="1" ht="18" customHeight="1">
      <c r="A33" s="261"/>
      <c r="B33" s="263"/>
      <c r="C33" s="37"/>
      <c r="D33" s="69"/>
      <c r="E33" s="70" t="str">
        <f t="shared" si="2"/>
        <v/>
      </c>
      <c r="F33" s="71"/>
      <c r="G33" s="69"/>
      <c r="H33" s="70" t="str">
        <f t="shared" si="3"/>
        <v/>
      </c>
      <c r="I33" s="72"/>
      <c r="J33" s="72"/>
      <c r="K33" s="70" t="str">
        <f t="shared" si="0"/>
        <v/>
      </c>
      <c r="L33" s="71"/>
      <c r="M33" s="69"/>
      <c r="N33" s="70" t="str">
        <f t="shared" si="4"/>
        <v/>
      </c>
      <c r="O33" s="72"/>
      <c r="P33" s="69"/>
      <c r="Q33" s="70" t="str">
        <f t="shared" si="5"/>
        <v/>
      </c>
      <c r="R33" s="72"/>
      <c r="S33" s="72"/>
      <c r="T33" s="70" t="str">
        <f t="shared" si="1"/>
        <v/>
      </c>
      <c r="U33" s="71"/>
      <c r="V33" s="272"/>
      <c r="W33" s="273"/>
      <c r="X33" s="273"/>
    </row>
    <row r="34" spans="1:24" s="5" customFormat="1" ht="18" customHeight="1">
      <c r="A34" s="261"/>
      <c r="B34" s="263"/>
      <c r="C34" s="152" t="s">
        <v>33</v>
      </c>
      <c r="D34" s="59"/>
      <c r="E34" s="57"/>
      <c r="F34" s="58" t="str">
        <f>IF(SUM(F29:F33)=0,"",(SUM(F29:F33)))</f>
        <v/>
      </c>
      <c r="G34" s="59"/>
      <c r="H34" s="57"/>
      <c r="I34" s="57" t="str">
        <f>IF(SUM(I29:I33)=0,"",(SUM(I29:I33)))</f>
        <v/>
      </c>
      <c r="J34" s="60"/>
      <c r="K34" s="57" t="str">
        <f t="shared" si="0"/>
        <v/>
      </c>
      <c r="L34" s="58" t="str">
        <f>IF(SUM(L29:L33)=0,"",(SUM(L29:L33)))</f>
        <v/>
      </c>
      <c r="M34" s="59"/>
      <c r="N34" s="57" t="str">
        <f t="shared" si="4"/>
        <v/>
      </c>
      <c r="O34" s="57" t="str">
        <f>IF(SUM(O29:O33)=0,"",(SUM(O29:O33)))</f>
        <v/>
      </c>
      <c r="P34" s="59"/>
      <c r="Q34" s="57" t="str">
        <f t="shared" si="5"/>
        <v/>
      </c>
      <c r="R34" s="57" t="str">
        <f>IF(SUM(R29:R33)=0,"",(SUM(R29:R33)))</f>
        <v/>
      </c>
      <c r="S34" s="60"/>
      <c r="T34" s="57" t="str">
        <f t="shared" si="1"/>
        <v/>
      </c>
      <c r="U34" s="58" t="str">
        <f>IF(SUM(U29:U33)=0,"",(SUM(U29:U33)))</f>
        <v/>
      </c>
    </row>
    <row r="35" spans="1:24" s="5" customFormat="1" ht="18" customHeight="1">
      <c r="A35" s="261"/>
      <c r="B35" s="274" t="s">
        <v>31</v>
      </c>
      <c r="C35" s="275"/>
      <c r="D35" s="59"/>
      <c r="E35" s="57" t="str">
        <f t="shared" si="2"/>
        <v/>
      </c>
      <c r="F35" s="58" t="str">
        <f>IF(F28="","",IF(F34="",F28,F28+F34))</f>
        <v/>
      </c>
      <c r="G35" s="59"/>
      <c r="H35" s="57" t="str">
        <f t="shared" si="3"/>
        <v/>
      </c>
      <c r="I35" s="57" t="str">
        <f>IF(I28="","",IF(I34="",I28,I28+I34))</f>
        <v/>
      </c>
      <c r="J35" s="60"/>
      <c r="K35" s="57" t="str">
        <f t="shared" si="0"/>
        <v/>
      </c>
      <c r="L35" s="58" t="str">
        <f>IF(L28="","",IF(L34="",L28,L28+L34))</f>
        <v/>
      </c>
      <c r="M35" s="59"/>
      <c r="N35" s="57" t="str">
        <f t="shared" si="4"/>
        <v/>
      </c>
      <c r="O35" s="57" t="str">
        <f>IF(O28="","",IF(O34="",O28,O28+O34))</f>
        <v/>
      </c>
      <c r="P35" s="59"/>
      <c r="Q35" s="57" t="str">
        <f t="shared" si="5"/>
        <v/>
      </c>
      <c r="R35" s="57" t="str">
        <f>IF(R28="","",IF(R34="",R28,R28+R34))</f>
        <v/>
      </c>
      <c r="S35" s="60"/>
      <c r="T35" s="57" t="str">
        <f t="shared" si="1"/>
        <v/>
      </c>
      <c r="U35" s="58" t="str">
        <f>IF(U28="","",IF(U34="",U28,U28+U34))</f>
        <v/>
      </c>
    </row>
    <row r="36" spans="1:24" s="5" customFormat="1" ht="18" customHeight="1">
      <c r="A36" s="261" t="s">
        <v>26</v>
      </c>
      <c r="B36" s="277" t="str">
        <f>C12</f>
        <v>&lt;改修工事&gt;</v>
      </c>
      <c r="C36" s="278"/>
      <c r="D36" s="73"/>
      <c r="E36" s="62" t="str">
        <f t="shared" si="2"/>
        <v/>
      </c>
      <c r="F36" s="74"/>
      <c r="G36" s="73"/>
      <c r="H36" s="62" t="str">
        <f t="shared" si="3"/>
        <v/>
      </c>
      <c r="I36" s="62"/>
      <c r="J36" s="62"/>
      <c r="K36" s="62" t="str">
        <f t="shared" si="0"/>
        <v/>
      </c>
      <c r="L36" s="74"/>
      <c r="M36" s="73"/>
      <c r="N36" s="62" t="str">
        <f t="shared" si="4"/>
        <v/>
      </c>
      <c r="O36" s="62"/>
      <c r="P36" s="73"/>
      <c r="Q36" s="62" t="str">
        <f t="shared" si="5"/>
        <v/>
      </c>
      <c r="R36" s="62"/>
      <c r="S36" s="62"/>
      <c r="T36" s="62" t="str">
        <f t="shared" si="1"/>
        <v/>
      </c>
      <c r="U36" s="74"/>
    </row>
    <row r="37" spans="1:24" s="5" customFormat="1" ht="18" customHeight="1">
      <c r="A37" s="261"/>
      <c r="B37" s="277">
        <f>C20</f>
        <v>0</v>
      </c>
      <c r="C37" s="278"/>
      <c r="D37" s="75"/>
      <c r="E37" s="66" t="str">
        <f t="shared" si="2"/>
        <v/>
      </c>
      <c r="F37" s="76"/>
      <c r="G37" s="75"/>
      <c r="H37" s="66" t="str">
        <f t="shared" si="3"/>
        <v/>
      </c>
      <c r="I37" s="66"/>
      <c r="J37" s="66"/>
      <c r="K37" s="66" t="str">
        <f t="shared" si="0"/>
        <v/>
      </c>
      <c r="L37" s="76"/>
      <c r="M37" s="75"/>
      <c r="N37" s="66" t="str">
        <f t="shared" si="4"/>
        <v/>
      </c>
      <c r="O37" s="66"/>
      <c r="P37" s="75"/>
      <c r="Q37" s="66" t="str">
        <f t="shared" si="5"/>
        <v/>
      </c>
      <c r="R37" s="66"/>
      <c r="S37" s="66"/>
      <c r="T37" s="66" t="str">
        <f t="shared" si="1"/>
        <v/>
      </c>
      <c r="U37" s="76"/>
    </row>
    <row r="38" spans="1:24" s="5" customFormat="1" ht="18" customHeight="1">
      <c r="A38" s="261"/>
      <c r="B38" s="10"/>
      <c r="C38" s="33"/>
      <c r="D38" s="65"/>
      <c r="E38" s="66" t="str">
        <f t="shared" si="2"/>
        <v/>
      </c>
      <c r="F38" s="67"/>
      <c r="G38" s="65"/>
      <c r="H38" s="66" t="str">
        <f t="shared" si="3"/>
        <v/>
      </c>
      <c r="I38" s="68"/>
      <c r="J38" s="68"/>
      <c r="K38" s="66" t="str">
        <f t="shared" si="0"/>
        <v/>
      </c>
      <c r="L38" s="67"/>
      <c r="M38" s="65"/>
      <c r="N38" s="66" t="str">
        <f t="shared" si="4"/>
        <v/>
      </c>
      <c r="O38" s="68"/>
      <c r="P38" s="65"/>
      <c r="Q38" s="66" t="str">
        <f t="shared" si="5"/>
        <v/>
      </c>
      <c r="R38" s="68"/>
      <c r="S38" s="68"/>
      <c r="T38" s="66" t="str">
        <f t="shared" si="1"/>
        <v/>
      </c>
      <c r="U38" s="67"/>
    </row>
    <row r="39" spans="1:24" s="5" customFormat="1" ht="18" customHeight="1">
      <c r="A39" s="261"/>
      <c r="B39" s="10"/>
      <c r="C39" s="33"/>
      <c r="D39" s="65"/>
      <c r="E39" s="66" t="str">
        <f t="shared" si="2"/>
        <v/>
      </c>
      <c r="F39" s="67"/>
      <c r="G39" s="65"/>
      <c r="H39" s="66" t="str">
        <f t="shared" si="3"/>
        <v/>
      </c>
      <c r="I39" s="68"/>
      <c r="J39" s="68"/>
      <c r="K39" s="66" t="str">
        <f t="shared" si="0"/>
        <v/>
      </c>
      <c r="L39" s="67"/>
      <c r="M39" s="65"/>
      <c r="N39" s="66" t="str">
        <f t="shared" si="4"/>
        <v/>
      </c>
      <c r="O39" s="68"/>
      <c r="P39" s="65"/>
      <c r="Q39" s="66" t="str">
        <f t="shared" si="5"/>
        <v/>
      </c>
      <c r="R39" s="68"/>
      <c r="S39" s="68"/>
      <c r="T39" s="66" t="str">
        <f t="shared" si="1"/>
        <v/>
      </c>
      <c r="U39" s="67"/>
    </row>
    <row r="40" spans="1:24" s="5" customFormat="1" ht="18" customHeight="1">
      <c r="A40" s="261"/>
      <c r="B40" s="158"/>
      <c r="C40" s="33"/>
      <c r="D40" s="65"/>
      <c r="E40" s="66" t="str">
        <f t="shared" si="2"/>
        <v/>
      </c>
      <c r="F40" s="67"/>
      <c r="G40" s="65"/>
      <c r="H40" s="66" t="str">
        <f t="shared" si="3"/>
        <v/>
      </c>
      <c r="I40" s="68"/>
      <c r="J40" s="68"/>
      <c r="K40" s="66" t="str">
        <f t="shared" si="0"/>
        <v/>
      </c>
      <c r="L40" s="67"/>
      <c r="M40" s="65"/>
      <c r="N40" s="66" t="str">
        <f t="shared" si="4"/>
        <v/>
      </c>
      <c r="O40" s="68"/>
      <c r="P40" s="65"/>
      <c r="Q40" s="66" t="str">
        <f t="shared" si="5"/>
        <v/>
      </c>
      <c r="R40" s="68"/>
      <c r="S40" s="68"/>
      <c r="T40" s="66" t="str">
        <f t="shared" si="1"/>
        <v/>
      </c>
      <c r="U40" s="67"/>
    </row>
    <row r="41" spans="1:24" s="5" customFormat="1" ht="18" customHeight="1">
      <c r="A41" s="261"/>
      <c r="B41" s="277" t="s">
        <v>30</v>
      </c>
      <c r="C41" s="278"/>
      <c r="D41" s="75"/>
      <c r="E41" s="66" t="str">
        <f t="shared" si="2"/>
        <v/>
      </c>
      <c r="F41" s="76"/>
      <c r="G41" s="75"/>
      <c r="H41" s="66" t="str">
        <f t="shared" si="3"/>
        <v/>
      </c>
      <c r="I41" s="66"/>
      <c r="J41" s="66"/>
      <c r="K41" s="66" t="str">
        <f t="shared" si="0"/>
        <v/>
      </c>
      <c r="L41" s="76"/>
      <c r="M41" s="75"/>
      <c r="N41" s="66" t="str">
        <f t="shared" si="4"/>
        <v/>
      </c>
      <c r="O41" s="66"/>
      <c r="P41" s="75"/>
      <c r="Q41" s="66" t="str">
        <f t="shared" si="5"/>
        <v/>
      </c>
      <c r="R41" s="66"/>
      <c r="S41" s="66"/>
      <c r="T41" s="66" t="str">
        <f t="shared" si="1"/>
        <v/>
      </c>
      <c r="U41" s="76"/>
    </row>
    <row r="42" spans="1:24" s="5" customFormat="1" ht="18" customHeight="1">
      <c r="A42" s="261"/>
      <c r="B42" s="277">
        <f>C20</f>
        <v>0</v>
      </c>
      <c r="C42" s="278"/>
      <c r="D42" s="75"/>
      <c r="E42" s="66" t="str">
        <f t="shared" si="2"/>
        <v/>
      </c>
      <c r="F42" s="76"/>
      <c r="G42" s="75"/>
      <c r="H42" s="66" t="str">
        <f t="shared" si="3"/>
        <v/>
      </c>
      <c r="I42" s="66"/>
      <c r="J42" s="66"/>
      <c r="K42" s="66" t="str">
        <f t="shared" si="0"/>
        <v/>
      </c>
      <c r="L42" s="76"/>
      <c r="M42" s="75"/>
      <c r="N42" s="66" t="str">
        <f t="shared" si="4"/>
        <v/>
      </c>
      <c r="O42" s="66"/>
      <c r="P42" s="75"/>
      <c r="Q42" s="66" t="str">
        <f t="shared" si="5"/>
        <v/>
      </c>
      <c r="R42" s="66"/>
      <c r="S42" s="66"/>
      <c r="T42" s="66" t="str">
        <f t="shared" si="1"/>
        <v/>
      </c>
      <c r="U42" s="76"/>
    </row>
    <row r="43" spans="1:24" s="5" customFormat="1" ht="18" customHeight="1">
      <c r="A43" s="261"/>
      <c r="B43" s="158"/>
      <c r="C43" s="33"/>
      <c r="D43" s="65"/>
      <c r="E43" s="66" t="str">
        <f t="shared" si="2"/>
        <v/>
      </c>
      <c r="F43" s="67"/>
      <c r="G43" s="65"/>
      <c r="H43" s="66" t="str">
        <f t="shared" si="3"/>
        <v/>
      </c>
      <c r="I43" s="68"/>
      <c r="J43" s="68"/>
      <c r="K43" s="66" t="str">
        <f t="shared" si="0"/>
        <v/>
      </c>
      <c r="L43" s="67"/>
      <c r="M43" s="65"/>
      <c r="N43" s="66" t="str">
        <f t="shared" si="4"/>
        <v/>
      </c>
      <c r="O43" s="68"/>
      <c r="P43" s="65"/>
      <c r="Q43" s="66" t="str">
        <f t="shared" si="5"/>
        <v/>
      </c>
      <c r="R43" s="68"/>
      <c r="S43" s="68"/>
      <c r="T43" s="66" t="str">
        <f t="shared" si="1"/>
        <v/>
      </c>
      <c r="U43" s="67"/>
    </row>
    <row r="44" spans="1:24" s="5" customFormat="1" ht="18" customHeight="1">
      <c r="A44" s="261"/>
      <c r="B44" s="10"/>
      <c r="C44" s="33"/>
      <c r="D44" s="65"/>
      <c r="E44" s="66" t="str">
        <f t="shared" si="2"/>
        <v/>
      </c>
      <c r="F44" s="67"/>
      <c r="G44" s="65"/>
      <c r="H44" s="66" t="str">
        <f t="shared" si="3"/>
        <v/>
      </c>
      <c r="I44" s="68"/>
      <c r="J44" s="68"/>
      <c r="K44" s="66" t="str">
        <f t="shared" si="0"/>
        <v/>
      </c>
      <c r="L44" s="67"/>
      <c r="M44" s="65"/>
      <c r="N44" s="66" t="str">
        <f t="shared" si="4"/>
        <v/>
      </c>
      <c r="O44" s="68"/>
      <c r="P44" s="65"/>
      <c r="Q44" s="66" t="str">
        <f t="shared" si="5"/>
        <v/>
      </c>
      <c r="R44" s="68"/>
      <c r="S44" s="68"/>
      <c r="T44" s="66" t="str">
        <f t="shared" si="1"/>
        <v/>
      </c>
      <c r="U44" s="67"/>
    </row>
    <row r="45" spans="1:24" s="5" customFormat="1" ht="18" customHeight="1">
      <c r="A45" s="261"/>
      <c r="B45" s="11"/>
      <c r="C45" s="38"/>
      <c r="D45" s="69"/>
      <c r="E45" s="70" t="str">
        <f t="shared" si="2"/>
        <v/>
      </c>
      <c r="F45" s="71"/>
      <c r="G45" s="69"/>
      <c r="H45" s="70" t="str">
        <f t="shared" si="3"/>
        <v/>
      </c>
      <c r="I45" s="72"/>
      <c r="J45" s="72"/>
      <c r="K45" s="70" t="str">
        <f t="shared" si="0"/>
        <v/>
      </c>
      <c r="L45" s="71"/>
      <c r="M45" s="69"/>
      <c r="N45" s="70" t="str">
        <f t="shared" si="4"/>
        <v/>
      </c>
      <c r="O45" s="72"/>
      <c r="P45" s="69"/>
      <c r="Q45" s="70" t="str">
        <f t="shared" si="5"/>
        <v/>
      </c>
      <c r="R45" s="72"/>
      <c r="S45" s="72"/>
      <c r="T45" s="70" t="str">
        <f t="shared" si="1"/>
        <v/>
      </c>
      <c r="U45" s="71"/>
    </row>
    <row r="46" spans="1:24" s="5" customFormat="1" ht="18" customHeight="1">
      <c r="A46" s="276"/>
      <c r="B46" s="264" t="s">
        <v>34</v>
      </c>
      <c r="C46" s="265"/>
      <c r="D46" s="59"/>
      <c r="E46" s="57"/>
      <c r="F46" s="58" t="str">
        <f>IF(SUM(F36:F45)=0,"",(SUM(F36:F45)))</f>
        <v/>
      </c>
      <c r="G46" s="59"/>
      <c r="H46" s="57"/>
      <c r="I46" s="57" t="str">
        <f>IF(SUM(I36:I45)=0,"",(SUM(I36:I45)))</f>
        <v/>
      </c>
      <c r="J46" s="60"/>
      <c r="K46" s="57" t="str">
        <f t="shared" si="0"/>
        <v/>
      </c>
      <c r="L46" s="58" t="str">
        <f>IF(SUM(L36:L45)=0,"",(SUM(L36:L45)))</f>
        <v/>
      </c>
      <c r="M46" s="59"/>
      <c r="N46" s="57" t="str">
        <f t="shared" si="4"/>
        <v/>
      </c>
      <c r="O46" s="57" t="str">
        <f>IF(SUM(O36:O45)=0,"",(SUM(O36:O45)))</f>
        <v/>
      </c>
      <c r="P46" s="59"/>
      <c r="Q46" s="57" t="str">
        <f t="shared" si="5"/>
        <v/>
      </c>
      <c r="R46" s="57" t="str">
        <f>IF(SUM(R36:R45)=0,"",(SUM(R36:R45)))</f>
        <v/>
      </c>
      <c r="S46" s="60"/>
      <c r="T46" s="57" t="str">
        <f t="shared" si="1"/>
        <v/>
      </c>
      <c r="U46" s="58" t="str">
        <f>IF(SUM(U36:U45)=0,"",(SUM(U36:U45)))</f>
        <v/>
      </c>
    </row>
    <row r="47" spans="1:24" s="5" customFormat="1" ht="18" customHeight="1" thickBot="1">
      <c r="A47" s="266" t="s">
        <v>35</v>
      </c>
      <c r="B47" s="267"/>
      <c r="C47" s="268"/>
      <c r="D47" s="77"/>
      <c r="E47" s="78" t="str">
        <f t="shared" si="2"/>
        <v/>
      </c>
      <c r="F47" s="79" t="str">
        <f>IF(F35="","",IF(F46="",F35,F35+F46))</f>
        <v/>
      </c>
      <c r="G47" s="77"/>
      <c r="H47" s="78" t="str">
        <f t="shared" si="3"/>
        <v/>
      </c>
      <c r="I47" s="78" t="str">
        <f>IF(I35="","",IF(I46="",I35,I35+I46))</f>
        <v/>
      </c>
      <c r="J47" s="80"/>
      <c r="K47" s="78" t="str">
        <f t="shared" si="0"/>
        <v/>
      </c>
      <c r="L47" s="79" t="str">
        <f>IF(L35="","",IF(L46="",L35,L35+L46))</f>
        <v/>
      </c>
      <c r="M47" s="77"/>
      <c r="N47" s="78" t="str">
        <f t="shared" si="4"/>
        <v/>
      </c>
      <c r="O47" s="78" t="str">
        <f>IF(O35="","",IF(O46="",O35,O35+O46))</f>
        <v/>
      </c>
      <c r="P47" s="77"/>
      <c r="Q47" s="78" t="str">
        <f t="shared" si="5"/>
        <v/>
      </c>
      <c r="R47" s="78" t="str">
        <f>IF(R35="","",IF(R46="",R35,R35+R46))</f>
        <v/>
      </c>
      <c r="S47" s="80"/>
      <c r="T47" s="78" t="str">
        <f t="shared" si="1"/>
        <v/>
      </c>
      <c r="U47" s="79" t="str">
        <f>IF(U35="","",IF(U46="",U35,U35+U46))</f>
        <v/>
      </c>
    </row>
    <row r="48" spans="1:24" s="5" customFormat="1" ht="18" customHeight="1">
      <c r="A48" s="260" t="s">
        <v>11</v>
      </c>
      <c r="B48" s="270" t="s">
        <v>12</v>
      </c>
      <c r="C48" s="271"/>
      <c r="D48" s="250" t="s">
        <v>7</v>
      </c>
      <c r="E48" s="253" t="s">
        <v>7</v>
      </c>
      <c r="F48" s="81"/>
      <c r="G48" s="250"/>
      <c r="H48" s="253"/>
      <c r="I48" s="82"/>
      <c r="J48" s="253"/>
      <c r="K48" s="253" t="s">
        <v>7</v>
      </c>
      <c r="L48" s="81"/>
      <c r="M48" s="250"/>
      <c r="N48" s="253"/>
      <c r="O48" s="82"/>
      <c r="P48" s="250"/>
      <c r="Q48" s="253"/>
      <c r="R48" s="82"/>
      <c r="S48" s="253"/>
      <c r="T48" s="253" t="s">
        <v>7</v>
      </c>
      <c r="U48" s="81" t="s">
        <v>7</v>
      </c>
    </row>
    <row r="49" spans="1:21" s="5" customFormat="1" ht="18" customHeight="1">
      <c r="A49" s="261"/>
      <c r="B49" s="256" t="s">
        <v>91</v>
      </c>
      <c r="C49" s="257"/>
      <c r="D49" s="251"/>
      <c r="E49" s="254"/>
      <c r="F49" s="67"/>
      <c r="G49" s="251"/>
      <c r="H49" s="254"/>
      <c r="I49" s="68"/>
      <c r="J49" s="254"/>
      <c r="K49" s="254"/>
      <c r="L49" s="67"/>
      <c r="M49" s="251"/>
      <c r="N49" s="254"/>
      <c r="O49" s="68"/>
      <c r="P49" s="251"/>
      <c r="Q49" s="254"/>
      <c r="R49" s="68"/>
      <c r="S49" s="254"/>
      <c r="T49" s="254"/>
      <c r="U49" s="67" t="s">
        <v>7</v>
      </c>
    </row>
    <row r="50" spans="1:21" s="5" customFormat="1" ht="18" customHeight="1">
      <c r="A50" s="261"/>
      <c r="B50" s="256" t="s">
        <v>13</v>
      </c>
      <c r="C50" s="257"/>
      <c r="D50" s="251"/>
      <c r="E50" s="254"/>
      <c r="F50" s="67"/>
      <c r="G50" s="251"/>
      <c r="H50" s="254"/>
      <c r="I50" s="68"/>
      <c r="J50" s="254"/>
      <c r="K50" s="254"/>
      <c r="L50" s="67"/>
      <c r="M50" s="251"/>
      <c r="N50" s="254"/>
      <c r="O50" s="68"/>
      <c r="P50" s="251"/>
      <c r="Q50" s="254"/>
      <c r="R50" s="68"/>
      <c r="S50" s="254"/>
      <c r="T50" s="254"/>
      <c r="U50" s="67" t="s">
        <v>7</v>
      </c>
    </row>
    <row r="51" spans="1:21" s="5" customFormat="1" ht="18" customHeight="1">
      <c r="A51" s="261"/>
      <c r="B51" s="256" t="s">
        <v>14</v>
      </c>
      <c r="C51" s="257"/>
      <c r="D51" s="251"/>
      <c r="E51" s="254"/>
      <c r="F51" s="67"/>
      <c r="G51" s="251"/>
      <c r="H51" s="254"/>
      <c r="I51" s="68"/>
      <c r="J51" s="254"/>
      <c r="K51" s="254"/>
      <c r="L51" s="67"/>
      <c r="M51" s="251"/>
      <c r="N51" s="254"/>
      <c r="O51" s="68"/>
      <c r="P51" s="251"/>
      <c r="Q51" s="254"/>
      <c r="R51" s="68"/>
      <c r="S51" s="254"/>
      <c r="T51" s="254"/>
      <c r="U51" s="67" t="s">
        <v>7</v>
      </c>
    </row>
    <row r="52" spans="1:21" s="5" customFormat="1" ht="18" customHeight="1">
      <c r="A52" s="261"/>
      <c r="B52" s="256" t="s">
        <v>219</v>
      </c>
      <c r="C52" s="257"/>
      <c r="D52" s="251"/>
      <c r="E52" s="254"/>
      <c r="F52" s="55"/>
      <c r="G52" s="251"/>
      <c r="H52" s="254"/>
      <c r="I52" s="68"/>
      <c r="J52" s="254"/>
      <c r="K52" s="254"/>
      <c r="L52" s="67"/>
      <c r="M52" s="251"/>
      <c r="N52" s="254"/>
      <c r="O52" s="68"/>
      <c r="P52" s="251"/>
      <c r="Q52" s="254"/>
      <c r="R52" s="68"/>
      <c r="S52" s="254"/>
      <c r="T52" s="254"/>
      <c r="U52" s="67" t="s">
        <v>7</v>
      </c>
    </row>
    <row r="53" spans="1:21" s="5" customFormat="1" ht="18" customHeight="1">
      <c r="A53" s="261"/>
      <c r="B53" s="256" t="s">
        <v>15</v>
      </c>
      <c r="C53" s="257"/>
      <c r="D53" s="251"/>
      <c r="E53" s="254"/>
      <c r="F53" s="55"/>
      <c r="G53" s="251"/>
      <c r="H53" s="254"/>
      <c r="I53" s="68"/>
      <c r="J53" s="254"/>
      <c r="K53" s="254"/>
      <c r="L53" s="67"/>
      <c r="M53" s="251"/>
      <c r="N53" s="254"/>
      <c r="O53" s="68"/>
      <c r="P53" s="251"/>
      <c r="Q53" s="254"/>
      <c r="R53" s="68"/>
      <c r="S53" s="254"/>
      <c r="T53" s="254"/>
      <c r="U53" s="67" t="s">
        <v>7</v>
      </c>
    </row>
    <row r="54" spans="1:21" s="5" customFormat="1" ht="18" customHeight="1">
      <c r="A54" s="261"/>
      <c r="B54" s="256" t="s">
        <v>16</v>
      </c>
      <c r="C54" s="257"/>
      <c r="D54" s="252"/>
      <c r="E54" s="255"/>
      <c r="F54" s="55"/>
      <c r="G54" s="252"/>
      <c r="H54" s="255"/>
      <c r="I54" s="72"/>
      <c r="J54" s="255"/>
      <c r="K54" s="255"/>
      <c r="L54" s="67"/>
      <c r="M54" s="252"/>
      <c r="N54" s="255"/>
      <c r="O54" s="72"/>
      <c r="P54" s="252"/>
      <c r="Q54" s="255"/>
      <c r="R54" s="72"/>
      <c r="S54" s="255"/>
      <c r="T54" s="255"/>
      <c r="U54" s="67" t="s">
        <v>7</v>
      </c>
    </row>
    <row r="55" spans="1:21" s="5" customFormat="1" ht="18" customHeight="1" thickBot="1">
      <c r="A55" s="269"/>
      <c r="B55" s="258" t="s">
        <v>32</v>
      </c>
      <c r="C55" s="259"/>
      <c r="D55" s="83" t="s">
        <v>5</v>
      </c>
      <c r="E55" s="84" t="s">
        <v>5</v>
      </c>
      <c r="F55" s="79" t="str">
        <f>IF(SUM(F48:F54)=0,"",SUM(F48:F54))</f>
        <v/>
      </c>
      <c r="G55" s="83" t="s">
        <v>17</v>
      </c>
      <c r="H55" s="84" t="s">
        <v>17</v>
      </c>
      <c r="I55" s="78" t="str">
        <f>IF(SUM(I48:I54)=0,"",SUM(I48:I54))</f>
        <v/>
      </c>
      <c r="J55" s="84" t="s">
        <v>17</v>
      </c>
      <c r="K55" s="84" t="s">
        <v>17</v>
      </c>
      <c r="L55" s="79" t="str">
        <f>IF(SUM(L48:L54)=0,"",SUM(L48:L54))</f>
        <v/>
      </c>
      <c r="M55" s="83" t="s">
        <v>17</v>
      </c>
      <c r="N55" s="84" t="s">
        <v>17</v>
      </c>
      <c r="O55" s="78" t="str">
        <f>IF(SUM(O48:O54)=0,"",SUM(O48:O54))</f>
        <v/>
      </c>
      <c r="P55" s="83" t="s">
        <v>17</v>
      </c>
      <c r="Q55" s="84" t="s">
        <v>17</v>
      </c>
      <c r="R55" s="78" t="str">
        <f>IF(SUM(R48:R54)=0,"",SUM(R48:R54))</f>
        <v/>
      </c>
      <c r="S55" s="84" t="s">
        <v>17</v>
      </c>
      <c r="T55" s="84" t="s">
        <v>17</v>
      </c>
      <c r="U55" s="79" t="str">
        <f>IF(SUM(U48:U54)=0,"",SUM(U48:U54))</f>
        <v/>
      </c>
    </row>
    <row r="56" spans="1:21">
      <c r="F56" s="34" t="str">
        <f>IF(F47=F55,"","↑【確認】「事業財源」の合計と「合計（総事業費）」が不一致")</f>
        <v/>
      </c>
    </row>
    <row r="57" spans="1:21">
      <c r="F57" s="34"/>
    </row>
    <row r="58" spans="1:21">
      <c r="A58" s="12" t="s">
        <v>18</v>
      </c>
    </row>
    <row r="59" spans="1:21">
      <c r="A59" s="12"/>
    </row>
    <row r="60" spans="1:21">
      <c r="A60" s="13" t="s">
        <v>48</v>
      </c>
      <c r="B60" s="39" t="s">
        <v>55</v>
      </c>
      <c r="C60" s="39"/>
      <c r="D60" s="39"/>
      <c r="E60" s="39"/>
      <c r="F60" s="39"/>
      <c r="G60" s="39"/>
      <c r="H60" s="39"/>
      <c r="I60" s="39"/>
      <c r="J60" s="39"/>
      <c r="K60" s="39"/>
      <c r="L60" s="39"/>
    </row>
    <row r="61" spans="1:21">
      <c r="A61" s="13"/>
      <c r="B61" s="39" t="s">
        <v>212</v>
      </c>
      <c r="C61" s="39"/>
      <c r="D61" s="39"/>
      <c r="E61" s="39"/>
      <c r="F61" s="39"/>
      <c r="G61" s="39"/>
      <c r="H61" s="39"/>
      <c r="I61" s="39"/>
      <c r="J61" s="39"/>
      <c r="K61" s="39"/>
      <c r="L61" s="39"/>
    </row>
    <row r="62" spans="1:21">
      <c r="A62" s="13" t="s">
        <v>49</v>
      </c>
      <c r="B62" s="39" t="s">
        <v>56</v>
      </c>
      <c r="C62" s="39"/>
      <c r="D62" s="39"/>
      <c r="E62" s="39"/>
      <c r="F62" s="39"/>
      <c r="G62" s="39"/>
      <c r="H62" s="39"/>
      <c r="I62" s="39"/>
      <c r="J62" s="39"/>
      <c r="K62" s="39"/>
      <c r="L62" s="39"/>
    </row>
    <row r="63" spans="1:21">
      <c r="A63" s="13"/>
      <c r="B63" s="39" t="s">
        <v>37</v>
      </c>
      <c r="C63" s="39"/>
      <c r="D63" s="39"/>
      <c r="E63" s="39"/>
      <c r="F63" s="39"/>
      <c r="G63" s="39"/>
      <c r="H63" s="39"/>
      <c r="I63" s="39"/>
      <c r="J63" s="39"/>
      <c r="K63" s="39"/>
      <c r="L63" s="39"/>
    </row>
    <row r="64" spans="1:21">
      <c r="A64" s="13" t="s">
        <v>38</v>
      </c>
      <c r="B64" s="39" t="s">
        <v>92</v>
      </c>
      <c r="C64" s="39"/>
      <c r="D64" s="39"/>
      <c r="E64" s="39"/>
      <c r="F64" s="39"/>
      <c r="G64" s="39"/>
      <c r="H64" s="39"/>
      <c r="I64" s="39"/>
      <c r="J64" s="39"/>
      <c r="K64" s="39"/>
      <c r="L64" s="39"/>
    </row>
    <row r="65" spans="1:12">
      <c r="A65" s="13" t="s">
        <v>50</v>
      </c>
      <c r="B65" s="39" t="s">
        <v>57</v>
      </c>
      <c r="C65" s="39"/>
      <c r="D65" s="39"/>
      <c r="E65" s="39"/>
      <c r="F65" s="39"/>
      <c r="G65" s="39"/>
      <c r="H65" s="39"/>
      <c r="I65" s="39"/>
      <c r="J65" s="39"/>
      <c r="K65" s="39"/>
      <c r="L65" s="39"/>
    </row>
    <row r="66" spans="1:12">
      <c r="A66" s="13"/>
      <c r="B66" s="39" t="s">
        <v>213</v>
      </c>
      <c r="C66" s="39"/>
      <c r="D66" s="39"/>
      <c r="E66" s="39"/>
      <c r="F66" s="39"/>
      <c r="G66" s="39"/>
      <c r="H66" s="39"/>
      <c r="I66" s="39"/>
      <c r="J66" s="39"/>
      <c r="K66" s="39"/>
      <c r="L66" s="39"/>
    </row>
    <row r="67" spans="1:12">
      <c r="A67" s="13"/>
      <c r="B67" s="39" t="s">
        <v>214</v>
      </c>
      <c r="C67" s="39"/>
      <c r="D67" s="39"/>
      <c r="E67" s="39"/>
      <c r="F67" s="39"/>
      <c r="G67" s="39"/>
      <c r="H67" s="39"/>
      <c r="I67" s="39"/>
      <c r="J67" s="39"/>
      <c r="K67" s="39"/>
      <c r="L67" s="39"/>
    </row>
    <row r="68" spans="1:12">
      <c r="A68" s="13"/>
      <c r="B68" s="39"/>
      <c r="C68" s="39"/>
      <c r="D68" s="39"/>
      <c r="E68" s="39"/>
      <c r="F68" s="39"/>
      <c r="G68" s="39"/>
      <c r="H68" s="39"/>
      <c r="I68" s="39"/>
      <c r="J68" s="39"/>
      <c r="K68" s="39"/>
      <c r="L68" s="39"/>
    </row>
    <row r="69" spans="1:12">
      <c r="A69" s="13" t="s">
        <v>51</v>
      </c>
      <c r="B69" s="39" t="s">
        <v>215</v>
      </c>
      <c r="C69" s="39"/>
      <c r="D69" s="39"/>
      <c r="E69" s="39"/>
      <c r="F69" s="39"/>
      <c r="G69" s="39"/>
      <c r="H69" s="39"/>
      <c r="I69" s="39"/>
      <c r="J69" s="39"/>
      <c r="K69" s="39"/>
      <c r="L69" s="39"/>
    </row>
    <row r="70" spans="1:12">
      <c r="A70" s="13"/>
      <c r="B70" s="39"/>
      <c r="C70" s="39"/>
      <c r="D70" s="39"/>
      <c r="E70" s="39"/>
      <c r="F70" s="39"/>
      <c r="G70" s="39"/>
      <c r="H70" s="39"/>
      <c r="I70" s="39"/>
      <c r="J70" s="39"/>
      <c r="K70" s="39"/>
      <c r="L70" s="39"/>
    </row>
    <row r="71" spans="1:12">
      <c r="A71" s="13" t="s">
        <v>52</v>
      </c>
      <c r="B71" s="39" t="s">
        <v>41</v>
      </c>
      <c r="C71" s="39"/>
      <c r="D71" s="39"/>
      <c r="E71" s="39"/>
      <c r="F71" s="39"/>
      <c r="G71" s="39"/>
      <c r="H71" s="39"/>
      <c r="I71" s="39"/>
      <c r="J71" s="39"/>
      <c r="K71" s="39"/>
      <c r="L71" s="39"/>
    </row>
    <row r="72" spans="1:12">
      <c r="A72" s="13" t="s">
        <v>42</v>
      </c>
      <c r="B72" s="39" t="s">
        <v>43</v>
      </c>
      <c r="C72" s="39"/>
      <c r="D72" s="39"/>
      <c r="E72" s="39"/>
      <c r="F72" s="39"/>
      <c r="G72" s="39"/>
      <c r="H72" s="39"/>
      <c r="I72" s="39"/>
      <c r="J72" s="39"/>
      <c r="K72" s="39"/>
      <c r="L72" s="39"/>
    </row>
    <row r="73" spans="1:12">
      <c r="A73" s="13" t="s">
        <v>42</v>
      </c>
      <c r="B73" s="39" t="s">
        <v>58</v>
      </c>
      <c r="C73" s="39"/>
      <c r="D73" s="39"/>
      <c r="E73" s="39"/>
      <c r="F73" s="39"/>
      <c r="G73" s="39"/>
      <c r="H73" s="39"/>
      <c r="I73" s="39"/>
      <c r="J73" s="39"/>
      <c r="K73" s="39"/>
      <c r="L73" s="39"/>
    </row>
    <row r="74" spans="1:12">
      <c r="A74" s="13" t="s">
        <v>44</v>
      </c>
      <c r="B74" s="40" t="s">
        <v>93</v>
      </c>
      <c r="C74" s="40"/>
      <c r="D74" s="39"/>
      <c r="E74" s="39"/>
      <c r="F74" s="39"/>
      <c r="G74" s="39"/>
      <c r="H74" s="39"/>
      <c r="I74" s="39"/>
      <c r="J74" s="39"/>
      <c r="K74" s="39"/>
      <c r="L74" s="39"/>
    </row>
    <row r="75" spans="1:12">
      <c r="A75" s="13" t="s">
        <v>45</v>
      </c>
      <c r="B75" s="40" t="s">
        <v>59</v>
      </c>
      <c r="C75" s="40"/>
      <c r="D75" s="39"/>
      <c r="E75" s="39"/>
      <c r="F75" s="39"/>
      <c r="G75" s="39"/>
      <c r="H75" s="39"/>
      <c r="I75" s="39"/>
      <c r="J75" s="39"/>
      <c r="K75" s="39"/>
      <c r="L75" s="39"/>
    </row>
    <row r="76" spans="1:12">
      <c r="A76" s="13" t="s">
        <v>42</v>
      </c>
      <c r="B76" s="40" t="s">
        <v>60</v>
      </c>
      <c r="C76" s="40"/>
      <c r="D76" s="39"/>
      <c r="E76" s="39"/>
      <c r="F76" s="39"/>
      <c r="G76" s="39"/>
      <c r="H76" s="39"/>
      <c r="I76" s="39"/>
      <c r="J76" s="39"/>
      <c r="K76" s="39"/>
      <c r="L76" s="39"/>
    </row>
    <row r="77" spans="1:12">
      <c r="A77" s="13" t="s">
        <v>42</v>
      </c>
      <c r="B77" s="40" t="s">
        <v>94</v>
      </c>
      <c r="C77" s="40"/>
      <c r="D77" s="39"/>
      <c r="E77" s="39"/>
      <c r="F77" s="39"/>
      <c r="G77" s="39"/>
      <c r="H77" s="39"/>
      <c r="I77" s="39"/>
      <c r="J77" s="39"/>
      <c r="K77" s="39"/>
      <c r="L77" s="39"/>
    </row>
    <row r="78" spans="1:12">
      <c r="A78" s="13" t="s">
        <v>53</v>
      </c>
      <c r="B78" s="39" t="s">
        <v>46</v>
      </c>
      <c r="C78" s="39"/>
      <c r="D78" s="39"/>
      <c r="E78" s="39"/>
      <c r="F78" s="39"/>
      <c r="G78" s="39"/>
      <c r="H78" s="39"/>
      <c r="I78" s="39"/>
      <c r="J78" s="39"/>
      <c r="K78" s="39"/>
      <c r="L78" s="39"/>
    </row>
    <row r="79" spans="1:12">
      <c r="A79" s="13" t="s">
        <v>54</v>
      </c>
      <c r="B79" s="39" t="s">
        <v>47</v>
      </c>
      <c r="C79" s="39"/>
      <c r="D79" s="39"/>
      <c r="E79" s="39"/>
      <c r="F79" s="39"/>
      <c r="G79" s="39"/>
      <c r="H79" s="39"/>
      <c r="I79" s="39"/>
      <c r="J79" s="39"/>
      <c r="K79" s="39"/>
      <c r="L79" s="39"/>
    </row>
    <row r="80" spans="1:12">
      <c r="A80" s="14"/>
      <c r="B80" s="39" t="s">
        <v>39</v>
      </c>
      <c r="C80" s="39"/>
      <c r="D80" s="39"/>
      <c r="E80" s="39"/>
      <c r="F80" s="39"/>
      <c r="G80" s="39"/>
      <c r="H80" s="39"/>
      <c r="I80" s="39"/>
      <c r="J80" s="39"/>
      <c r="K80" s="39"/>
      <c r="L80" s="39"/>
    </row>
    <row r="81" spans="1:1">
      <c r="A81" s="14"/>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3"/>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79" orientation="portrait"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zoomScaleNormal="100" zoomScaleSheetLayoutView="100" workbookViewId="0">
      <selection activeCell="J6" sqref="J6"/>
    </sheetView>
  </sheetViews>
  <sheetFormatPr defaultColWidth="9" defaultRowHeight="18.75" customHeight="1"/>
  <cols>
    <col min="1" max="1" width="6.44140625" style="97" bestFit="1" customWidth="1"/>
    <col min="2" max="2" width="4.6640625" style="97" customWidth="1"/>
    <col min="3" max="3" width="26.77734375" style="97" customWidth="1"/>
    <col min="4" max="6" width="15.109375" style="97" customWidth="1"/>
    <col min="7" max="7" width="15.6640625" style="97" customWidth="1"/>
    <col min="8" max="8" width="3.6640625" style="97" customWidth="1"/>
    <col min="9" max="16384" width="9" style="97"/>
  </cols>
  <sheetData>
    <row r="1" spans="1:7" ht="18.75" customHeight="1">
      <c r="A1" s="97" t="s">
        <v>217</v>
      </c>
    </row>
    <row r="2" spans="1:7" ht="48" customHeight="1">
      <c r="B2" s="295" t="s">
        <v>218</v>
      </c>
      <c r="C2" s="295"/>
      <c r="D2" s="295"/>
      <c r="E2" s="295"/>
      <c r="F2" s="295"/>
      <c r="G2" s="295"/>
    </row>
    <row r="3" spans="1:7" ht="18.75" customHeight="1">
      <c r="B3" s="303"/>
      <c r="C3" s="300" t="s">
        <v>108</v>
      </c>
      <c r="D3" s="98" t="s">
        <v>109</v>
      </c>
      <c r="E3" s="98"/>
      <c r="F3" s="98"/>
      <c r="G3" s="98"/>
    </row>
    <row r="4" spans="1:7" ht="18.75" customHeight="1">
      <c r="B4" s="304"/>
      <c r="C4" s="301"/>
      <c r="D4" s="306" t="s">
        <v>106</v>
      </c>
      <c r="E4" s="307"/>
      <c r="F4" s="300" t="s">
        <v>105</v>
      </c>
      <c r="G4" s="300" t="s">
        <v>107</v>
      </c>
    </row>
    <row r="5" spans="1:7" ht="39.6">
      <c r="B5" s="305"/>
      <c r="C5" s="302"/>
      <c r="D5" s="129" t="s">
        <v>166</v>
      </c>
      <c r="E5" s="103" t="s">
        <v>112</v>
      </c>
      <c r="F5" s="302"/>
      <c r="G5" s="302"/>
    </row>
    <row r="6" spans="1:7" ht="18.75" customHeight="1">
      <c r="B6" s="296" t="s">
        <v>113</v>
      </c>
      <c r="C6" s="99"/>
      <c r="D6" s="101"/>
      <c r="E6" s="101"/>
      <c r="F6" s="101"/>
      <c r="G6" s="102">
        <f t="shared" ref="G6:G36" si="0">SUM(D6:F6)</f>
        <v>0</v>
      </c>
    </row>
    <row r="7" spans="1:7" ht="18.75" customHeight="1">
      <c r="B7" s="297"/>
      <c r="C7" s="99"/>
      <c r="D7" s="101"/>
      <c r="E7" s="101"/>
      <c r="F7" s="101"/>
      <c r="G7" s="102">
        <f t="shared" si="0"/>
        <v>0</v>
      </c>
    </row>
    <row r="8" spans="1:7" ht="18.75" customHeight="1">
      <c r="B8" s="297"/>
      <c r="C8" s="99"/>
      <c r="D8" s="101"/>
      <c r="E8" s="101"/>
      <c r="F8" s="121"/>
      <c r="G8" s="102">
        <f t="shared" si="0"/>
        <v>0</v>
      </c>
    </row>
    <row r="9" spans="1:7" ht="18.75" customHeight="1">
      <c r="B9" s="297"/>
      <c r="C9" s="99"/>
      <c r="D9" s="101"/>
      <c r="E9" s="101"/>
      <c r="F9" s="101"/>
      <c r="G9" s="102">
        <f t="shared" si="0"/>
        <v>0</v>
      </c>
    </row>
    <row r="10" spans="1:7" ht="18.75" customHeight="1">
      <c r="B10" s="297"/>
      <c r="C10" s="99"/>
      <c r="D10" s="101"/>
      <c r="E10" s="101"/>
      <c r="F10" s="101"/>
      <c r="G10" s="102">
        <f t="shared" si="0"/>
        <v>0</v>
      </c>
    </row>
    <row r="11" spans="1:7" ht="18.75" customHeight="1">
      <c r="B11" s="297"/>
      <c r="C11" s="99"/>
      <c r="D11" s="101"/>
      <c r="E11" s="101"/>
      <c r="F11" s="101"/>
      <c r="G11" s="102">
        <f t="shared" si="0"/>
        <v>0</v>
      </c>
    </row>
    <row r="12" spans="1:7" ht="18.75" customHeight="1">
      <c r="B12" s="297"/>
      <c r="C12" s="99"/>
      <c r="D12" s="101"/>
      <c r="E12" s="101"/>
      <c r="F12" s="101"/>
      <c r="G12" s="102">
        <f t="shared" si="0"/>
        <v>0</v>
      </c>
    </row>
    <row r="13" spans="1:7" ht="18.75" customHeight="1">
      <c r="B13" s="297"/>
      <c r="C13" s="99"/>
      <c r="D13" s="101"/>
      <c r="E13" s="101"/>
      <c r="F13" s="101"/>
      <c r="G13" s="102">
        <f t="shared" si="0"/>
        <v>0</v>
      </c>
    </row>
    <row r="14" spans="1:7" ht="18.75" customHeight="1">
      <c r="B14" s="297"/>
      <c r="C14" s="99"/>
      <c r="D14" s="101"/>
      <c r="E14" s="101"/>
      <c r="F14" s="101"/>
      <c r="G14" s="102">
        <f t="shared" si="0"/>
        <v>0</v>
      </c>
    </row>
    <row r="15" spans="1:7" ht="18.75" customHeight="1">
      <c r="B15" s="297"/>
      <c r="C15" s="99"/>
      <c r="D15" s="101"/>
      <c r="E15" s="101"/>
      <c r="F15" s="101"/>
      <c r="G15" s="102">
        <f t="shared" si="0"/>
        <v>0</v>
      </c>
    </row>
    <row r="16" spans="1:7" ht="18.75" customHeight="1">
      <c r="B16" s="297"/>
      <c r="C16" s="99"/>
      <c r="D16" s="101"/>
      <c r="E16" s="101"/>
      <c r="F16" s="101"/>
      <c r="G16" s="102">
        <f t="shared" si="0"/>
        <v>0</v>
      </c>
    </row>
    <row r="17" spans="2:8" ht="18.75" customHeight="1">
      <c r="B17" s="297"/>
      <c r="C17" s="99"/>
      <c r="D17" s="101"/>
      <c r="E17" s="101"/>
      <c r="F17" s="101"/>
      <c r="G17" s="102">
        <f t="shared" si="0"/>
        <v>0</v>
      </c>
    </row>
    <row r="18" spans="2:8" ht="18.75" customHeight="1">
      <c r="B18" s="297"/>
      <c r="C18" s="99"/>
      <c r="D18" s="101"/>
      <c r="E18" s="101"/>
      <c r="F18" s="101"/>
      <c r="G18" s="102">
        <f t="shared" si="0"/>
        <v>0</v>
      </c>
    </row>
    <row r="19" spans="2:8" ht="18.75" customHeight="1">
      <c r="B19" s="297"/>
      <c r="C19" s="99"/>
      <c r="D19" s="101"/>
      <c r="E19" s="101"/>
      <c r="F19" s="101"/>
      <c r="G19" s="102">
        <f t="shared" si="0"/>
        <v>0</v>
      </c>
    </row>
    <row r="20" spans="2:8" ht="18.75" customHeight="1">
      <c r="B20" s="297"/>
      <c r="C20" s="99"/>
      <c r="D20" s="101"/>
      <c r="E20" s="101"/>
      <c r="F20" s="101"/>
      <c r="G20" s="102">
        <f t="shared" si="0"/>
        <v>0</v>
      </c>
    </row>
    <row r="21" spans="2:8" ht="18.75" customHeight="1">
      <c r="B21" s="297"/>
      <c r="C21" s="99"/>
      <c r="D21" s="101"/>
      <c r="E21" s="101"/>
      <c r="F21" s="101"/>
      <c r="G21" s="102">
        <f t="shared" si="0"/>
        <v>0</v>
      </c>
    </row>
    <row r="22" spans="2:8" ht="18.75" customHeight="1">
      <c r="B22" s="297"/>
      <c r="C22" s="99"/>
      <c r="D22" s="101"/>
      <c r="E22" s="101"/>
      <c r="F22" s="101"/>
      <c r="G22" s="102">
        <f t="shared" si="0"/>
        <v>0</v>
      </c>
    </row>
    <row r="23" spans="2:8" ht="18.75" customHeight="1">
      <c r="B23" s="297"/>
      <c r="C23" s="99"/>
      <c r="D23" s="101"/>
      <c r="E23" s="101"/>
      <c r="F23" s="101"/>
      <c r="G23" s="102">
        <f t="shared" si="0"/>
        <v>0</v>
      </c>
    </row>
    <row r="24" spans="2:8" ht="18.75" customHeight="1">
      <c r="B24" s="297"/>
      <c r="C24" s="99"/>
      <c r="D24" s="101"/>
      <c r="E24" s="101"/>
      <c r="F24" s="101"/>
      <c r="G24" s="102">
        <f t="shared" si="0"/>
        <v>0</v>
      </c>
    </row>
    <row r="25" spans="2:8" ht="18.75" customHeight="1">
      <c r="B25" s="297"/>
      <c r="C25" s="99"/>
      <c r="D25" s="101"/>
      <c r="E25" s="101"/>
      <c r="F25" s="101"/>
      <c r="G25" s="102">
        <f t="shared" si="0"/>
        <v>0</v>
      </c>
    </row>
    <row r="26" spans="2:8" ht="18.75" customHeight="1">
      <c r="B26" s="297"/>
      <c r="C26" s="99"/>
      <c r="D26" s="101"/>
      <c r="E26" s="101"/>
      <c r="F26" s="101"/>
      <c r="G26" s="102">
        <f t="shared" si="0"/>
        <v>0</v>
      </c>
    </row>
    <row r="27" spans="2:8" ht="18.75" customHeight="1">
      <c r="B27" s="297"/>
      <c r="C27" s="99"/>
      <c r="D27" s="101"/>
      <c r="E27" s="101"/>
      <c r="F27" s="101"/>
      <c r="G27" s="102">
        <f t="shared" si="0"/>
        <v>0</v>
      </c>
    </row>
    <row r="28" spans="2:8" ht="18.75" customHeight="1">
      <c r="B28" s="297"/>
      <c r="C28" s="99"/>
      <c r="D28" s="101"/>
      <c r="E28" s="101"/>
      <c r="F28" s="101"/>
      <c r="G28" s="102">
        <f t="shared" si="0"/>
        <v>0</v>
      </c>
    </row>
    <row r="29" spans="2:8" ht="18.75" customHeight="1">
      <c r="B29" s="297"/>
      <c r="C29" s="99"/>
      <c r="D29" s="101"/>
      <c r="E29" s="101"/>
      <c r="F29" s="101"/>
      <c r="G29" s="102">
        <f t="shared" si="0"/>
        <v>0</v>
      </c>
    </row>
    <row r="30" spans="2:8" ht="18.75" customHeight="1" thickBot="1">
      <c r="B30" s="297"/>
      <c r="C30" s="99"/>
      <c r="D30" s="101"/>
      <c r="E30" s="101"/>
      <c r="F30" s="101"/>
      <c r="G30" s="102">
        <f t="shared" si="0"/>
        <v>0</v>
      </c>
    </row>
    <row r="31" spans="2:8" ht="24.9" customHeight="1" thickBot="1">
      <c r="B31" s="298"/>
      <c r="C31" s="109" t="s">
        <v>115</v>
      </c>
      <c r="D31" s="110">
        <f>SUM(D6:D30)</f>
        <v>0</v>
      </c>
      <c r="E31" s="110">
        <f>SUM(E6:E30)</f>
        <v>0</v>
      </c>
      <c r="F31" s="110">
        <f>SUM(F6:F30)</f>
        <v>0</v>
      </c>
      <c r="G31" s="111">
        <f>SUM(D31:F31)</f>
        <v>0</v>
      </c>
      <c r="H31" s="15"/>
    </row>
    <row r="32" spans="2:8" ht="18.75" customHeight="1">
      <c r="B32" s="296" t="s">
        <v>114</v>
      </c>
      <c r="C32" s="106"/>
      <c r="D32" s="120"/>
      <c r="E32" s="120"/>
      <c r="F32" s="107"/>
      <c r="G32" s="108">
        <f t="shared" si="0"/>
        <v>0</v>
      </c>
    </row>
    <row r="33" spans="2:8" ht="18.75" customHeight="1">
      <c r="B33" s="297"/>
      <c r="C33" s="99"/>
      <c r="D33" s="101"/>
      <c r="E33" s="101"/>
      <c r="F33" s="101"/>
      <c r="G33" s="108">
        <f t="shared" si="0"/>
        <v>0</v>
      </c>
    </row>
    <row r="34" spans="2:8" ht="18.75" customHeight="1">
      <c r="B34" s="297"/>
      <c r="C34" s="99"/>
      <c r="D34" s="101"/>
      <c r="E34" s="101"/>
      <c r="F34" s="101"/>
      <c r="G34" s="108">
        <f t="shared" si="0"/>
        <v>0</v>
      </c>
    </row>
    <row r="35" spans="2:8" ht="18.75" customHeight="1">
      <c r="B35" s="297"/>
      <c r="C35" s="99"/>
      <c r="D35" s="101"/>
      <c r="E35" s="101"/>
      <c r="F35" s="101"/>
      <c r="G35" s="108">
        <f t="shared" si="0"/>
        <v>0</v>
      </c>
    </row>
    <row r="36" spans="2:8" ht="18.75" customHeight="1" thickBot="1">
      <c r="B36" s="297"/>
      <c r="C36" s="104"/>
      <c r="D36" s="119"/>
      <c r="E36" s="119"/>
      <c r="F36" s="105"/>
      <c r="G36" s="108">
        <f t="shared" si="0"/>
        <v>0</v>
      </c>
    </row>
    <row r="37" spans="2:8" ht="24.9" customHeight="1" thickBot="1">
      <c r="B37" s="299"/>
      <c r="C37" s="112" t="s">
        <v>116</v>
      </c>
      <c r="D37" s="122"/>
      <c r="E37" s="122"/>
      <c r="F37" s="110">
        <f>SUM(F32:F36)</f>
        <v>0</v>
      </c>
      <c r="G37" s="111">
        <f>SUM(D37:F37)</f>
        <v>0</v>
      </c>
    </row>
    <row r="38" spans="2:8" ht="33.75" customHeight="1" thickBot="1">
      <c r="B38" s="292" t="s">
        <v>117</v>
      </c>
      <c r="C38" s="293"/>
      <c r="D38" s="110">
        <f>D31+D37</f>
        <v>0</v>
      </c>
      <c r="E38" s="110">
        <f>E31+E37</f>
        <v>0</v>
      </c>
      <c r="F38" s="110">
        <f>F31+F37</f>
        <v>0</v>
      </c>
      <c r="G38" s="111">
        <f>SUM(D38:F38)</f>
        <v>0</v>
      </c>
      <c r="H38" s="15"/>
    </row>
    <row r="39" spans="2:8" ht="6" customHeight="1">
      <c r="G39" s="100"/>
    </row>
    <row r="40" spans="2:8" ht="18.75" customHeight="1">
      <c r="B40" s="294" t="s">
        <v>118</v>
      </c>
      <c r="C40" s="294"/>
      <c r="D40" s="294"/>
      <c r="E40" s="294"/>
      <c r="F40" s="294"/>
      <c r="G40" s="294"/>
    </row>
    <row r="41" spans="2:8" ht="18.75" customHeight="1">
      <c r="B41" s="294"/>
      <c r="C41" s="294"/>
      <c r="D41" s="294"/>
      <c r="E41" s="294"/>
      <c r="F41" s="294"/>
      <c r="G41" s="294"/>
    </row>
  </sheetData>
  <mergeCells count="10">
    <mergeCell ref="B38:C38"/>
    <mergeCell ref="B40:G41"/>
    <mergeCell ref="B2:G2"/>
    <mergeCell ref="B6:B31"/>
    <mergeCell ref="B32:B37"/>
    <mergeCell ref="C3:C5"/>
    <mergeCell ref="F4:F5"/>
    <mergeCell ref="G4:G5"/>
    <mergeCell ref="B3:B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44140625" style="97" customWidth="1"/>
    <col min="2" max="2" width="4.6640625" style="97" customWidth="1"/>
    <col min="3" max="3" width="26.77734375" style="97" customWidth="1"/>
    <col min="4" max="6" width="15.109375" style="97" customWidth="1"/>
    <col min="7" max="7" width="15.6640625" style="97" customWidth="1"/>
    <col min="8" max="8" width="3.6640625" style="97" customWidth="1"/>
    <col min="9" max="16384" width="9" style="97"/>
  </cols>
  <sheetData>
    <row r="1" spans="1:7" ht="18.75" customHeight="1">
      <c r="A1" s="97" t="s">
        <v>217</v>
      </c>
    </row>
    <row r="2" spans="1:7" ht="48" customHeight="1">
      <c r="B2" s="295" t="s">
        <v>218</v>
      </c>
      <c r="C2" s="295"/>
      <c r="D2" s="295"/>
      <c r="E2" s="295"/>
      <c r="F2" s="295"/>
      <c r="G2" s="295"/>
    </row>
    <row r="3" spans="1:7" ht="18.75" customHeight="1">
      <c r="B3" s="303"/>
      <c r="C3" s="300" t="s">
        <v>108</v>
      </c>
      <c r="D3" s="98" t="s">
        <v>109</v>
      </c>
      <c r="E3" s="98"/>
      <c r="F3" s="98"/>
      <c r="G3" s="98"/>
    </row>
    <row r="4" spans="1:7" ht="18.75" customHeight="1">
      <c r="B4" s="304"/>
      <c r="C4" s="301"/>
      <c r="D4" s="306" t="s">
        <v>106</v>
      </c>
      <c r="E4" s="307"/>
      <c r="F4" s="300" t="s">
        <v>105</v>
      </c>
      <c r="G4" s="300" t="s">
        <v>107</v>
      </c>
    </row>
    <row r="5" spans="1:7" ht="39.6">
      <c r="B5" s="305"/>
      <c r="C5" s="302"/>
      <c r="D5" s="129" t="s">
        <v>166</v>
      </c>
      <c r="E5" s="103" t="s">
        <v>112</v>
      </c>
      <c r="F5" s="302"/>
      <c r="G5" s="302"/>
    </row>
    <row r="6" spans="1:7" ht="18.75" customHeight="1">
      <c r="B6" s="297" t="s">
        <v>125</v>
      </c>
      <c r="C6" s="99"/>
      <c r="D6" s="101"/>
      <c r="E6" s="101"/>
      <c r="F6" s="101"/>
      <c r="G6" s="102">
        <f t="shared" ref="G6:G30" si="0">SUM(D6:F6)</f>
        <v>0</v>
      </c>
    </row>
    <row r="7" spans="1:7" ht="18.75" customHeight="1">
      <c r="B7" s="297"/>
      <c r="C7" s="99"/>
      <c r="D7" s="101"/>
      <c r="E7" s="101"/>
      <c r="F7" s="101"/>
      <c r="G7" s="102">
        <f t="shared" si="0"/>
        <v>0</v>
      </c>
    </row>
    <row r="8" spans="1:7" ht="18.75" customHeight="1">
      <c r="B8" s="297"/>
      <c r="C8" s="99"/>
      <c r="D8" s="101"/>
      <c r="E8" s="101"/>
      <c r="F8" s="101"/>
      <c r="G8" s="102">
        <f t="shared" si="0"/>
        <v>0</v>
      </c>
    </row>
    <row r="9" spans="1:7" ht="18.75" customHeight="1">
      <c r="B9" s="297"/>
      <c r="C9" s="99"/>
      <c r="D9" s="101"/>
      <c r="E9" s="101"/>
      <c r="F9" s="101"/>
      <c r="G9" s="102">
        <f t="shared" si="0"/>
        <v>0</v>
      </c>
    </row>
    <row r="10" spans="1:7" ht="18.75" customHeight="1">
      <c r="B10" s="297"/>
      <c r="C10" s="99"/>
      <c r="D10" s="101"/>
      <c r="E10" s="101"/>
      <c r="F10" s="101"/>
      <c r="G10" s="102">
        <f t="shared" si="0"/>
        <v>0</v>
      </c>
    </row>
    <row r="11" spans="1:7" ht="18.75" customHeight="1">
      <c r="B11" s="297"/>
      <c r="C11" s="99"/>
      <c r="D11" s="101"/>
      <c r="E11" s="101"/>
      <c r="F11" s="101"/>
      <c r="G11" s="102">
        <f t="shared" si="0"/>
        <v>0</v>
      </c>
    </row>
    <row r="12" spans="1:7" ht="18.75" customHeight="1">
      <c r="B12" s="297"/>
      <c r="C12" s="99"/>
      <c r="D12" s="101"/>
      <c r="E12" s="101"/>
      <c r="F12" s="101"/>
      <c r="G12" s="102">
        <f t="shared" si="0"/>
        <v>0</v>
      </c>
    </row>
    <row r="13" spans="1:7" ht="18.75" customHeight="1">
      <c r="B13" s="297"/>
      <c r="C13" s="99"/>
      <c r="D13" s="101"/>
      <c r="E13" s="101"/>
      <c r="F13" s="101"/>
      <c r="G13" s="102">
        <f t="shared" si="0"/>
        <v>0</v>
      </c>
    </row>
    <row r="14" spans="1:7" ht="18.75" customHeight="1">
      <c r="B14" s="297"/>
      <c r="C14" s="99"/>
      <c r="D14" s="101"/>
      <c r="E14" s="101"/>
      <c r="F14" s="101"/>
      <c r="G14" s="102">
        <f t="shared" si="0"/>
        <v>0</v>
      </c>
    </row>
    <row r="15" spans="1:7" ht="18.75" customHeight="1">
      <c r="B15" s="297"/>
      <c r="C15" s="99"/>
      <c r="D15" s="101"/>
      <c r="E15" s="101"/>
      <c r="F15" s="101"/>
      <c r="G15" s="102">
        <f t="shared" si="0"/>
        <v>0</v>
      </c>
    </row>
    <row r="16" spans="1:7" ht="18.75" customHeight="1">
      <c r="B16" s="297"/>
      <c r="C16" s="99"/>
      <c r="D16" s="101"/>
      <c r="E16" s="101"/>
      <c r="F16" s="101"/>
      <c r="G16" s="102">
        <f t="shared" si="0"/>
        <v>0</v>
      </c>
    </row>
    <row r="17" spans="2:8" ht="18.75" customHeight="1">
      <c r="B17" s="297"/>
      <c r="C17" s="99"/>
      <c r="D17" s="101"/>
      <c r="E17" s="101"/>
      <c r="F17" s="101"/>
      <c r="G17" s="102">
        <f t="shared" si="0"/>
        <v>0</v>
      </c>
    </row>
    <row r="18" spans="2:8" ht="18.75" customHeight="1">
      <c r="B18" s="297"/>
      <c r="C18" s="99"/>
      <c r="D18" s="101"/>
      <c r="E18" s="101"/>
      <c r="F18" s="101"/>
      <c r="G18" s="102">
        <f t="shared" si="0"/>
        <v>0</v>
      </c>
    </row>
    <row r="19" spans="2:8" ht="18.75" customHeight="1">
      <c r="B19" s="297"/>
      <c r="C19" s="99"/>
      <c r="D19" s="101"/>
      <c r="E19" s="101"/>
      <c r="F19" s="101"/>
      <c r="G19" s="102">
        <f t="shared" si="0"/>
        <v>0</v>
      </c>
    </row>
    <row r="20" spans="2:8" ht="18.75" customHeight="1">
      <c r="B20" s="297"/>
      <c r="C20" s="99"/>
      <c r="D20" s="101"/>
      <c r="E20" s="101"/>
      <c r="F20" s="101"/>
      <c r="G20" s="102">
        <f t="shared" si="0"/>
        <v>0</v>
      </c>
    </row>
    <row r="21" spans="2:8" ht="18.75" customHeight="1">
      <c r="B21" s="297"/>
      <c r="C21" s="99"/>
      <c r="D21" s="101"/>
      <c r="E21" s="101"/>
      <c r="F21" s="101"/>
      <c r="G21" s="102">
        <f t="shared" si="0"/>
        <v>0</v>
      </c>
    </row>
    <row r="22" spans="2:8" ht="18.75" customHeight="1">
      <c r="B22" s="297"/>
      <c r="C22" s="99"/>
      <c r="D22" s="101"/>
      <c r="E22" s="101"/>
      <c r="F22" s="101"/>
      <c r="G22" s="102">
        <f t="shared" si="0"/>
        <v>0</v>
      </c>
    </row>
    <row r="23" spans="2:8" ht="18.75" customHeight="1">
      <c r="B23" s="297"/>
      <c r="C23" s="99"/>
      <c r="D23" s="101"/>
      <c r="E23" s="101"/>
      <c r="F23" s="101"/>
      <c r="G23" s="102">
        <f t="shared" si="0"/>
        <v>0</v>
      </c>
    </row>
    <row r="24" spans="2:8" ht="18.75" customHeight="1">
      <c r="B24" s="297"/>
      <c r="C24" s="99"/>
      <c r="D24" s="101"/>
      <c r="E24" s="101"/>
      <c r="F24" s="101"/>
      <c r="G24" s="102">
        <f t="shared" si="0"/>
        <v>0</v>
      </c>
    </row>
    <row r="25" spans="2:8" ht="18.75" customHeight="1">
      <c r="B25" s="297"/>
      <c r="C25" s="99"/>
      <c r="D25" s="101"/>
      <c r="E25" s="101"/>
      <c r="F25" s="101"/>
      <c r="G25" s="102">
        <f t="shared" si="0"/>
        <v>0</v>
      </c>
    </row>
    <row r="26" spans="2:8" ht="18.75" customHeight="1">
      <c r="B26" s="297"/>
      <c r="C26" s="99"/>
      <c r="D26" s="101"/>
      <c r="E26" s="101"/>
      <c r="F26" s="101"/>
      <c r="G26" s="102">
        <f t="shared" si="0"/>
        <v>0</v>
      </c>
    </row>
    <row r="27" spans="2:8" ht="18.75" customHeight="1">
      <c r="B27" s="297"/>
      <c r="C27" s="99"/>
      <c r="D27" s="101"/>
      <c r="E27" s="101"/>
      <c r="F27" s="101"/>
      <c r="G27" s="102">
        <f t="shared" si="0"/>
        <v>0</v>
      </c>
    </row>
    <row r="28" spans="2:8" ht="18.75" customHeight="1">
      <c r="B28" s="297"/>
      <c r="C28" s="99"/>
      <c r="D28" s="101"/>
      <c r="E28" s="101"/>
      <c r="F28" s="101"/>
      <c r="G28" s="102">
        <f t="shared" si="0"/>
        <v>0</v>
      </c>
    </row>
    <row r="29" spans="2:8" ht="18.75" customHeight="1">
      <c r="B29" s="297"/>
      <c r="C29" s="99"/>
      <c r="D29" s="101"/>
      <c r="E29" s="101"/>
      <c r="F29" s="101"/>
      <c r="G29" s="102">
        <f t="shared" si="0"/>
        <v>0</v>
      </c>
    </row>
    <row r="30" spans="2:8" ht="18.75" customHeight="1" thickBot="1">
      <c r="B30" s="297"/>
      <c r="C30" s="104"/>
      <c r="D30" s="105"/>
      <c r="E30" s="105"/>
      <c r="F30" s="105"/>
      <c r="G30" s="102">
        <f t="shared" si="0"/>
        <v>0</v>
      </c>
    </row>
    <row r="31" spans="2:8" ht="24.9" customHeight="1" thickBot="1">
      <c r="B31" s="298"/>
      <c r="C31" s="109" t="s">
        <v>115</v>
      </c>
      <c r="D31" s="110">
        <f>SUM(D6:D30)</f>
        <v>0</v>
      </c>
      <c r="E31" s="110">
        <f>SUM(E6:E30)</f>
        <v>0</v>
      </c>
      <c r="F31" s="110">
        <f>SUM(F6:F30)</f>
        <v>0</v>
      </c>
      <c r="G31" s="111">
        <f>SUM(D31:F31)</f>
        <v>0</v>
      </c>
      <c r="H31" s="15"/>
    </row>
    <row r="32" spans="2:8" ht="18.75" customHeight="1">
      <c r="B32" s="296" t="s">
        <v>114</v>
      </c>
      <c r="C32" s="106"/>
      <c r="D32" s="120"/>
      <c r="E32" s="120"/>
      <c r="F32" s="107"/>
      <c r="G32" s="108">
        <f t="shared" ref="G32:G36" si="1">SUM(D32:F32)</f>
        <v>0</v>
      </c>
    </row>
    <row r="33" spans="2:8" ht="18.75" customHeight="1">
      <c r="B33" s="297"/>
      <c r="C33" s="99"/>
      <c r="D33" s="101"/>
      <c r="E33" s="101"/>
      <c r="F33" s="101"/>
      <c r="G33" s="108">
        <f t="shared" si="1"/>
        <v>0</v>
      </c>
    </row>
    <row r="34" spans="2:8" ht="18.75" customHeight="1">
      <c r="B34" s="297"/>
      <c r="C34" s="99"/>
      <c r="D34" s="101"/>
      <c r="E34" s="101"/>
      <c r="F34" s="101"/>
      <c r="G34" s="108">
        <f t="shared" si="1"/>
        <v>0</v>
      </c>
    </row>
    <row r="35" spans="2:8" ht="18.75" customHeight="1">
      <c r="B35" s="297"/>
      <c r="C35" s="99"/>
      <c r="D35" s="101"/>
      <c r="E35" s="101"/>
      <c r="F35" s="101"/>
      <c r="G35" s="108">
        <f t="shared" si="1"/>
        <v>0</v>
      </c>
    </row>
    <row r="36" spans="2:8" ht="18.75" customHeight="1" thickBot="1">
      <c r="B36" s="297"/>
      <c r="C36" s="104"/>
      <c r="D36" s="119"/>
      <c r="E36" s="119"/>
      <c r="F36" s="105"/>
      <c r="G36" s="108">
        <f t="shared" si="1"/>
        <v>0</v>
      </c>
    </row>
    <row r="37" spans="2:8" ht="24.9" customHeight="1" thickBot="1">
      <c r="B37" s="299"/>
      <c r="C37" s="112" t="s">
        <v>116</v>
      </c>
      <c r="D37" s="122"/>
      <c r="E37" s="122"/>
      <c r="F37" s="110">
        <f>SUM(F32:F36)</f>
        <v>0</v>
      </c>
      <c r="G37" s="111">
        <f>SUM(D37:F37)</f>
        <v>0</v>
      </c>
    </row>
    <row r="38" spans="2:8" ht="33.75" customHeight="1" thickBot="1">
      <c r="B38" s="292" t="s">
        <v>117</v>
      </c>
      <c r="C38" s="293"/>
      <c r="D38" s="110">
        <f>D31+D37</f>
        <v>0</v>
      </c>
      <c r="E38" s="110">
        <f>E31+E37</f>
        <v>0</v>
      </c>
      <c r="F38" s="110">
        <f>F31+F37</f>
        <v>0</v>
      </c>
      <c r="G38" s="111">
        <f>SUM(D38:F38)</f>
        <v>0</v>
      </c>
      <c r="H38" s="15"/>
    </row>
    <row r="39" spans="2:8" ht="6" customHeight="1">
      <c r="G39" s="100"/>
    </row>
    <row r="40" spans="2:8" ht="18.75" customHeight="1">
      <c r="B40" s="294"/>
      <c r="C40" s="294"/>
      <c r="D40" s="294"/>
      <c r="E40" s="294"/>
      <c r="F40" s="294"/>
      <c r="G40" s="294"/>
    </row>
    <row r="41" spans="2:8" ht="18.75" customHeight="1">
      <c r="B41" s="294"/>
      <c r="C41" s="294"/>
      <c r="D41" s="294"/>
      <c r="E41" s="294"/>
      <c r="F41" s="294"/>
      <c r="G41" s="294"/>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44140625" style="97" customWidth="1"/>
    <col min="2" max="2" width="4.6640625" style="97" customWidth="1"/>
    <col min="3" max="3" width="26.77734375" style="97" customWidth="1"/>
    <col min="4" max="6" width="15.109375" style="97" customWidth="1"/>
    <col min="7" max="7" width="15.6640625" style="97" customWidth="1"/>
    <col min="8" max="8" width="3.6640625" style="97" customWidth="1"/>
    <col min="9" max="16384" width="9" style="97"/>
  </cols>
  <sheetData>
    <row r="1" spans="1:7" ht="18.75" customHeight="1">
      <c r="A1" s="97" t="s">
        <v>217</v>
      </c>
    </row>
    <row r="2" spans="1:7" ht="48" customHeight="1">
      <c r="B2" s="295" t="s">
        <v>218</v>
      </c>
      <c r="C2" s="295"/>
      <c r="D2" s="295"/>
      <c r="E2" s="295"/>
      <c r="F2" s="295"/>
      <c r="G2" s="295"/>
    </row>
    <row r="3" spans="1:7" ht="18.75" customHeight="1">
      <c r="B3" s="303"/>
      <c r="C3" s="300" t="s">
        <v>108</v>
      </c>
      <c r="D3" s="98" t="s">
        <v>109</v>
      </c>
      <c r="E3" s="98"/>
      <c r="F3" s="98"/>
      <c r="G3" s="98"/>
    </row>
    <row r="4" spans="1:7" ht="18.75" customHeight="1">
      <c r="B4" s="304"/>
      <c r="C4" s="301"/>
      <c r="D4" s="306" t="s">
        <v>106</v>
      </c>
      <c r="E4" s="307"/>
      <c r="F4" s="300" t="s">
        <v>105</v>
      </c>
      <c r="G4" s="300" t="s">
        <v>107</v>
      </c>
    </row>
    <row r="5" spans="1:7" ht="39.6">
      <c r="B5" s="305"/>
      <c r="C5" s="302"/>
      <c r="D5" s="129" t="s">
        <v>166</v>
      </c>
      <c r="E5" s="103" t="s">
        <v>112</v>
      </c>
      <c r="F5" s="302"/>
      <c r="G5" s="302"/>
    </row>
    <row r="6" spans="1:7" ht="18.75" customHeight="1">
      <c r="B6" s="296" t="s">
        <v>113</v>
      </c>
      <c r="C6" s="99"/>
      <c r="D6" s="101"/>
      <c r="E6" s="101"/>
      <c r="F6" s="101"/>
      <c r="G6" s="102">
        <f t="shared" ref="G6:G36" si="0">SUM(D6:F6)</f>
        <v>0</v>
      </c>
    </row>
    <row r="7" spans="1:7" ht="18.75" customHeight="1">
      <c r="B7" s="297"/>
      <c r="C7" s="99"/>
      <c r="D7" s="101"/>
      <c r="E7" s="101"/>
      <c r="F7" s="101"/>
      <c r="G7" s="102">
        <f t="shared" si="0"/>
        <v>0</v>
      </c>
    </row>
    <row r="8" spans="1:7" ht="18.75" customHeight="1">
      <c r="B8" s="297"/>
      <c r="C8" s="99"/>
      <c r="D8" s="101"/>
      <c r="E8" s="101"/>
      <c r="F8" s="101"/>
      <c r="G8" s="102">
        <f t="shared" si="0"/>
        <v>0</v>
      </c>
    </row>
    <row r="9" spans="1:7" ht="18.75" customHeight="1">
      <c r="B9" s="297"/>
      <c r="C9" s="99"/>
      <c r="D9" s="101"/>
      <c r="E9" s="101"/>
      <c r="F9" s="101"/>
      <c r="G9" s="102">
        <f t="shared" si="0"/>
        <v>0</v>
      </c>
    </row>
    <row r="10" spans="1:7" ht="18.75" customHeight="1">
      <c r="B10" s="297"/>
      <c r="C10" s="99"/>
      <c r="D10" s="101"/>
      <c r="E10" s="101"/>
      <c r="F10" s="101"/>
      <c r="G10" s="102">
        <f t="shared" si="0"/>
        <v>0</v>
      </c>
    </row>
    <row r="11" spans="1:7" ht="18.75" customHeight="1">
      <c r="B11" s="297"/>
      <c r="C11" s="99"/>
      <c r="D11" s="101"/>
      <c r="E11" s="101"/>
      <c r="F11" s="101"/>
      <c r="G11" s="102">
        <f t="shared" si="0"/>
        <v>0</v>
      </c>
    </row>
    <row r="12" spans="1:7" ht="18.75" customHeight="1">
      <c r="B12" s="297"/>
      <c r="C12" s="99"/>
      <c r="D12" s="101"/>
      <c r="E12" s="101"/>
      <c r="F12" s="101"/>
      <c r="G12" s="102">
        <f t="shared" si="0"/>
        <v>0</v>
      </c>
    </row>
    <row r="13" spans="1:7" ht="18.75" customHeight="1">
      <c r="B13" s="297"/>
      <c r="C13" s="99"/>
      <c r="D13" s="101"/>
      <c r="E13" s="101"/>
      <c r="F13" s="101"/>
      <c r="G13" s="102">
        <f t="shared" si="0"/>
        <v>0</v>
      </c>
    </row>
    <row r="14" spans="1:7" ht="18.75" customHeight="1">
      <c r="B14" s="297"/>
      <c r="C14" s="99"/>
      <c r="D14" s="101"/>
      <c r="E14" s="101"/>
      <c r="F14" s="101"/>
      <c r="G14" s="102">
        <f t="shared" si="0"/>
        <v>0</v>
      </c>
    </row>
    <row r="15" spans="1:7" ht="18.75" customHeight="1">
      <c r="B15" s="297"/>
      <c r="C15" s="99"/>
      <c r="D15" s="101"/>
      <c r="E15" s="101"/>
      <c r="F15" s="101"/>
      <c r="G15" s="102">
        <f t="shared" si="0"/>
        <v>0</v>
      </c>
    </row>
    <row r="16" spans="1:7" ht="18.75" customHeight="1">
      <c r="B16" s="297"/>
      <c r="C16" s="99"/>
      <c r="D16" s="101"/>
      <c r="E16" s="101"/>
      <c r="F16" s="101"/>
      <c r="G16" s="102">
        <f t="shared" si="0"/>
        <v>0</v>
      </c>
    </row>
    <row r="17" spans="2:8" ht="18.75" customHeight="1">
      <c r="B17" s="297"/>
      <c r="C17" s="99"/>
      <c r="D17" s="101"/>
      <c r="E17" s="101"/>
      <c r="F17" s="101"/>
      <c r="G17" s="102">
        <f t="shared" si="0"/>
        <v>0</v>
      </c>
    </row>
    <row r="18" spans="2:8" ht="18.75" customHeight="1">
      <c r="B18" s="297"/>
      <c r="C18" s="99"/>
      <c r="D18" s="101"/>
      <c r="E18" s="101"/>
      <c r="F18" s="101"/>
      <c r="G18" s="102">
        <f t="shared" si="0"/>
        <v>0</v>
      </c>
    </row>
    <row r="19" spans="2:8" ht="18.75" customHeight="1">
      <c r="B19" s="297"/>
      <c r="C19" s="99"/>
      <c r="D19" s="101"/>
      <c r="E19" s="101"/>
      <c r="F19" s="101"/>
      <c r="G19" s="102">
        <f t="shared" si="0"/>
        <v>0</v>
      </c>
    </row>
    <row r="20" spans="2:8" ht="18.75" customHeight="1">
      <c r="B20" s="297"/>
      <c r="C20" s="99"/>
      <c r="D20" s="101"/>
      <c r="E20" s="101"/>
      <c r="F20" s="101"/>
      <c r="G20" s="102">
        <f t="shared" si="0"/>
        <v>0</v>
      </c>
    </row>
    <row r="21" spans="2:8" ht="18.75" customHeight="1">
      <c r="B21" s="297"/>
      <c r="C21" s="99"/>
      <c r="D21" s="101"/>
      <c r="E21" s="101"/>
      <c r="F21" s="101"/>
      <c r="G21" s="102">
        <f t="shared" si="0"/>
        <v>0</v>
      </c>
    </row>
    <row r="22" spans="2:8" ht="18.75" customHeight="1">
      <c r="B22" s="297"/>
      <c r="C22" s="99"/>
      <c r="D22" s="101"/>
      <c r="E22" s="101"/>
      <c r="F22" s="101"/>
      <c r="G22" s="102">
        <f t="shared" si="0"/>
        <v>0</v>
      </c>
    </row>
    <row r="23" spans="2:8" ht="18.75" customHeight="1">
      <c r="B23" s="297"/>
      <c r="C23" s="99"/>
      <c r="D23" s="101"/>
      <c r="E23" s="101"/>
      <c r="F23" s="101"/>
      <c r="G23" s="102">
        <f t="shared" si="0"/>
        <v>0</v>
      </c>
    </row>
    <row r="24" spans="2:8" ht="18.75" customHeight="1">
      <c r="B24" s="297"/>
      <c r="C24" s="99"/>
      <c r="D24" s="101"/>
      <c r="E24" s="101"/>
      <c r="F24" s="101"/>
      <c r="G24" s="102">
        <f t="shared" si="0"/>
        <v>0</v>
      </c>
    </row>
    <row r="25" spans="2:8" ht="18.75" customHeight="1">
      <c r="B25" s="297"/>
      <c r="C25" s="99"/>
      <c r="D25" s="101"/>
      <c r="E25" s="101"/>
      <c r="F25" s="101"/>
      <c r="G25" s="102">
        <f t="shared" si="0"/>
        <v>0</v>
      </c>
    </row>
    <row r="26" spans="2:8" ht="18.75" customHeight="1">
      <c r="B26" s="297"/>
      <c r="C26" s="99"/>
      <c r="D26" s="101"/>
      <c r="E26" s="101"/>
      <c r="F26" s="101"/>
      <c r="G26" s="102">
        <f t="shared" si="0"/>
        <v>0</v>
      </c>
    </row>
    <row r="27" spans="2:8" ht="18.75" customHeight="1">
      <c r="B27" s="297"/>
      <c r="C27" s="99"/>
      <c r="D27" s="101"/>
      <c r="E27" s="101"/>
      <c r="F27" s="101"/>
      <c r="G27" s="102">
        <f t="shared" si="0"/>
        <v>0</v>
      </c>
    </row>
    <row r="28" spans="2:8" ht="18.75" customHeight="1">
      <c r="B28" s="297"/>
      <c r="C28" s="99"/>
      <c r="D28" s="101"/>
      <c r="E28" s="101"/>
      <c r="F28" s="101"/>
      <c r="G28" s="102">
        <f t="shared" si="0"/>
        <v>0</v>
      </c>
    </row>
    <row r="29" spans="2:8" ht="18.75" customHeight="1">
      <c r="B29" s="297"/>
      <c r="C29" s="99"/>
      <c r="D29" s="101"/>
      <c r="E29" s="101"/>
      <c r="F29" s="101"/>
      <c r="G29" s="102">
        <f t="shared" si="0"/>
        <v>0</v>
      </c>
    </row>
    <row r="30" spans="2:8" ht="18.75" customHeight="1" thickBot="1">
      <c r="B30" s="297"/>
      <c r="C30" s="104"/>
      <c r="D30" s="105"/>
      <c r="E30" s="105"/>
      <c r="F30" s="105"/>
      <c r="G30" s="102">
        <f t="shared" si="0"/>
        <v>0</v>
      </c>
    </row>
    <row r="31" spans="2:8" ht="24.9" customHeight="1" thickBot="1">
      <c r="B31" s="298"/>
      <c r="C31" s="109" t="s">
        <v>115</v>
      </c>
      <c r="D31" s="110">
        <f>SUM(D6:D30)</f>
        <v>0</v>
      </c>
      <c r="E31" s="110">
        <f>SUM(E6:E30)</f>
        <v>0</v>
      </c>
      <c r="F31" s="110">
        <f>SUM(F6:F30)</f>
        <v>0</v>
      </c>
      <c r="G31" s="111">
        <f>SUM(D31:F31)</f>
        <v>0</v>
      </c>
      <c r="H31" s="15"/>
    </row>
    <row r="32" spans="2:8" ht="18.75" customHeight="1">
      <c r="B32" s="296" t="s">
        <v>114</v>
      </c>
      <c r="C32" s="106"/>
      <c r="D32" s="120"/>
      <c r="E32" s="120"/>
      <c r="F32" s="107"/>
      <c r="G32" s="108">
        <f t="shared" si="0"/>
        <v>0</v>
      </c>
    </row>
    <row r="33" spans="2:8" ht="18.75" customHeight="1">
      <c r="B33" s="297"/>
      <c r="C33" s="99"/>
      <c r="D33" s="101"/>
      <c r="E33" s="101"/>
      <c r="F33" s="101"/>
      <c r="G33" s="108">
        <f t="shared" si="0"/>
        <v>0</v>
      </c>
    </row>
    <row r="34" spans="2:8" ht="18.75" customHeight="1">
      <c r="B34" s="297"/>
      <c r="C34" s="99"/>
      <c r="D34" s="101"/>
      <c r="E34" s="101"/>
      <c r="F34" s="101"/>
      <c r="G34" s="108">
        <f t="shared" si="0"/>
        <v>0</v>
      </c>
    </row>
    <row r="35" spans="2:8" ht="18.75" customHeight="1">
      <c r="B35" s="297"/>
      <c r="C35" s="99"/>
      <c r="D35" s="101"/>
      <c r="E35" s="101"/>
      <c r="F35" s="101"/>
      <c r="G35" s="108">
        <f t="shared" si="0"/>
        <v>0</v>
      </c>
    </row>
    <row r="36" spans="2:8" ht="18.75" customHeight="1" thickBot="1">
      <c r="B36" s="297"/>
      <c r="C36" s="104"/>
      <c r="D36" s="119"/>
      <c r="E36" s="119"/>
      <c r="F36" s="105"/>
      <c r="G36" s="108">
        <f t="shared" si="0"/>
        <v>0</v>
      </c>
    </row>
    <row r="37" spans="2:8" ht="24.9" customHeight="1" thickBot="1">
      <c r="B37" s="299"/>
      <c r="C37" s="112" t="s">
        <v>116</v>
      </c>
      <c r="D37" s="122"/>
      <c r="E37" s="122"/>
      <c r="F37" s="110">
        <f>SUM(F32:F36)</f>
        <v>0</v>
      </c>
      <c r="G37" s="111">
        <f>SUM(D37:F37)</f>
        <v>0</v>
      </c>
    </row>
    <row r="38" spans="2:8" ht="33.75" customHeight="1" thickBot="1">
      <c r="B38" s="292" t="s">
        <v>117</v>
      </c>
      <c r="C38" s="293"/>
      <c r="D38" s="110">
        <f>D31+D37</f>
        <v>0</v>
      </c>
      <c r="E38" s="110">
        <f>E31+E37</f>
        <v>0</v>
      </c>
      <c r="F38" s="110">
        <f>F31+F37</f>
        <v>0</v>
      </c>
      <c r="G38" s="111">
        <f>SUM(D38:F38)</f>
        <v>0</v>
      </c>
      <c r="H38" s="15"/>
    </row>
    <row r="39" spans="2:8" ht="6" customHeight="1">
      <c r="G39" s="100"/>
    </row>
    <row r="40" spans="2:8" ht="18.75" customHeight="1">
      <c r="B40" s="294"/>
      <c r="C40" s="294"/>
      <c r="D40" s="294"/>
      <c r="E40" s="294"/>
      <c r="F40" s="294"/>
      <c r="G40" s="294"/>
    </row>
    <row r="41" spans="2:8" ht="18.75" customHeight="1">
      <c r="B41" s="294"/>
      <c r="C41" s="294"/>
      <c r="D41" s="294"/>
      <c r="E41" s="294"/>
      <c r="F41" s="294"/>
      <c r="G41" s="294"/>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Normal="100" workbookViewId="0">
      <selection activeCell="E1" sqref="E1"/>
    </sheetView>
  </sheetViews>
  <sheetFormatPr defaultColWidth="8.88671875" defaultRowHeight="13.2"/>
  <cols>
    <col min="1" max="1" width="9.33203125" style="130" customWidth="1"/>
    <col min="2" max="2" width="8.88671875" style="130"/>
    <col min="3" max="3" width="40.77734375" style="130" customWidth="1"/>
    <col min="4" max="4" width="70.109375" style="130" customWidth="1"/>
    <col min="5" max="16384" width="8.88671875" style="130"/>
  </cols>
  <sheetData>
    <row r="1" spans="1:4" ht="29.25" customHeight="1" thickBot="1">
      <c r="A1" s="308" t="s">
        <v>207</v>
      </c>
      <c r="B1" s="308"/>
      <c r="C1" s="308"/>
      <c r="D1" s="308"/>
    </row>
    <row r="2" spans="1:4" ht="15" thickBot="1">
      <c r="A2" s="131" t="s">
        <v>126</v>
      </c>
      <c r="B2" s="132" t="s">
        <v>0</v>
      </c>
      <c r="C2" s="132" t="s">
        <v>127</v>
      </c>
      <c r="D2" s="132" t="s">
        <v>128</v>
      </c>
    </row>
    <row r="3" spans="1:4" ht="69.900000000000006" customHeight="1" thickBot="1">
      <c r="A3" s="314" t="s">
        <v>129</v>
      </c>
      <c r="B3" s="133">
        <v>1</v>
      </c>
      <c r="C3" s="134" t="s">
        <v>134</v>
      </c>
      <c r="D3" s="134" t="s">
        <v>193</v>
      </c>
    </row>
    <row r="4" spans="1:4" ht="61.5" customHeight="1" thickBot="1">
      <c r="A4" s="315"/>
      <c r="B4" s="133">
        <v>2</v>
      </c>
      <c r="C4" s="134" t="s">
        <v>135</v>
      </c>
      <c r="D4" s="134" t="s">
        <v>136</v>
      </c>
    </row>
    <row r="5" spans="1:4" ht="138" customHeight="1" thickBot="1">
      <c r="A5" s="315"/>
      <c r="B5" s="133">
        <v>3</v>
      </c>
      <c r="C5" s="134" t="s">
        <v>180</v>
      </c>
      <c r="D5" s="134" t="s">
        <v>194</v>
      </c>
    </row>
    <row r="6" spans="1:4" ht="150" customHeight="1" thickBot="1">
      <c r="A6" s="315"/>
      <c r="B6" s="133">
        <v>4</v>
      </c>
      <c r="C6" s="134" t="s">
        <v>137</v>
      </c>
      <c r="D6" s="134" t="s">
        <v>195</v>
      </c>
    </row>
    <row r="7" spans="1:4" ht="228.75" customHeight="1" thickBot="1">
      <c r="A7" s="315"/>
      <c r="B7" s="133">
        <v>5</v>
      </c>
      <c r="C7" s="134" t="s">
        <v>181</v>
      </c>
      <c r="D7" s="134" t="s">
        <v>191</v>
      </c>
    </row>
    <row r="8" spans="1:4" ht="69.900000000000006" customHeight="1" thickBot="1">
      <c r="A8" s="315"/>
      <c r="B8" s="133">
        <v>6</v>
      </c>
      <c r="C8" s="134" t="s">
        <v>138</v>
      </c>
      <c r="D8" s="134" t="s">
        <v>139</v>
      </c>
    </row>
    <row r="9" spans="1:4" ht="59.25" customHeight="1" thickBot="1">
      <c r="A9" s="315"/>
      <c r="B9" s="133">
        <v>7</v>
      </c>
      <c r="C9" s="134" t="s">
        <v>182</v>
      </c>
      <c r="D9" s="134" t="s">
        <v>183</v>
      </c>
    </row>
    <row r="10" spans="1:4" ht="56.25" customHeight="1" thickBot="1">
      <c r="A10" s="315"/>
      <c r="B10" s="133">
        <v>8</v>
      </c>
      <c r="C10" s="134" t="s">
        <v>140</v>
      </c>
      <c r="D10" s="134" t="s">
        <v>141</v>
      </c>
    </row>
    <row r="11" spans="1:4" ht="50.1" customHeight="1" thickBot="1">
      <c r="A11" s="315"/>
      <c r="B11" s="133">
        <v>9</v>
      </c>
      <c r="C11" s="134" t="s">
        <v>142</v>
      </c>
      <c r="D11" s="134" t="s">
        <v>143</v>
      </c>
    </row>
    <row r="12" spans="1:4" ht="94.5" customHeight="1" thickBot="1">
      <c r="A12" s="315"/>
      <c r="B12" s="133">
        <v>10</v>
      </c>
      <c r="C12" s="134" t="s">
        <v>144</v>
      </c>
      <c r="D12" s="134" t="s">
        <v>145</v>
      </c>
    </row>
    <row r="13" spans="1:4" ht="69" customHeight="1" thickBot="1">
      <c r="A13" s="315"/>
      <c r="B13" s="133">
        <v>11</v>
      </c>
      <c r="C13" s="134" t="s">
        <v>146</v>
      </c>
      <c r="D13" s="134" t="s">
        <v>147</v>
      </c>
    </row>
    <row r="14" spans="1:4" ht="50.1" customHeight="1" thickBot="1">
      <c r="A14" s="315"/>
      <c r="B14" s="133">
        <v>12</v>
      </c>
      <c r="C14" s="134" t="s">
        <v>148</v>
      </c>
      <c r="D14" s="134" t="s">
        <v>149</v>
      </c>
    </row>
    <row r="15" spans="1:4" ht="123.75" customHeight="1" thickBot="1">
      <c r="A15" s="315"/>
      <c r="B15" s="133">
        <v>13</v>
      </c>
      <c r="C15" s="134" t="s">
        <v>178</v>
      </c>
      <c r="D15" s="134" t="s">
        <v>179</v>
      </c>
    </row>
    <row r="16" spans="1:4" ht="207" customHeight="1" thickBot="1">
      <c r="A16" s="315"/>
      <c r="B16" s="136">
        <v>14</v>
      </c>
      <c r="C16" s="137" t="s">
        <v>198</v>
      </c>
      <c r="D16" s="137" t="s">
        <v>199</v>
      </c>
    </row>
    <row r="17" spans="1:4" ht="72.599999999999994" thickBot="1">
      <c r="A17" s="315"/>
      <c r="B17" s="136">
        <v>15</v>
      </c>
      <c r="C17" s="137" t="s">
        <v>200</v>
      </c>
      <c r="D17" s="137" t="s">
        <v>206</v>
      </c>
    </row>
    <row r="18" spans="1:4" ht="54" customHeight="1" thickBot="1">
      <c r="A18" s="312" t="s">
        <v>130</v>
      </c>
      <c r="B18" s="133">
        <v>16</v>
      </c>
      <c r="C18" s="134" t="s">
        <v>150</v>
      </c>
      <c r="D18" s="134" t="s">
        <v>177</v>
      </c>
    </row>
    <row r="19" spans="1:4" ht="54" customHeight="1" thickBot="1">
      <c r="A19" s="313"/>
      <c r="B19" s="133">
        <v>17</v>
      </c>
      <c r="C19" s="134" t="s">
        <v>151</v>
      </c>
      <c r="D19" s="134" t="s">
        <v>131</v>
      </c>
    </row>
    <row r="20" spans="1:4" ht="54" customHeight="1" thickBot="1">
      <c r="A20" s="313"/>
      <c r="B20" s="133">
        <v>18</v>
      </c>
      <c r="C20" s="134" t="s">
        <v>152</v>
      </c>
      <c r="D20" s="134" t="s">
        <v>153</v>
      </c>
    </row>
    <row r="21" spans="1:4" ht="55.5" customHeight="1" thickBot="1">
      <c r="A21" s="313"/>
      <c r="B21" s="133">
        <v>19</v>
      </c>
      <c r="C21" s="134" t="s">
        <v>154</v>
      </c>
      <c r="D21" s="134" t="s">
        <v>190</v>
      </c>
    </row>
    <row r="22" spans="1:4" ht="65.25" customHeight="1" thickBot="1">
      <c r="A22" s="313"/>
      <c r="B22" s="133">
        <v>20</v>
      </c>
      <c r="C22" s="134" t="s">
        <v>184</v>
      </c>
      <c r="D22" s="134" t="s">
        <v>185</v>
      </c>
    </row>
    <row r="23" spans="1:4" ht="42.75" customHeight="1" thickBot="1">
      <c r="A23" s="313"/>
      <c r="B23" s="133">
        <v>21</v>
      </c>
      <c r="C23" s="134" t="s">
        <v>186</v>
      </c>
      <c r="D23" s="134" t="s">
        <v>187</v>
      </c>
    </row>
    <row r="24" spans="1:4" ht="87.75" customHeight="1" thickBot="1">
      <c r="A24" s="313"/>
      <c r="B24" s="133">
        <v>22</v>
      </c>
      <c r="C24" s="134" t="s">
        <v>188</v>
      </c>
      <c r="D24" s="134" t="s">
        <v>189</v>
      </c>
    </row>
    <row r="25" spans="1:4" ht="64.5" customHeight="1" thickBot="1">
      <c r="A25" s="313"/>
      <c r="B25" s="133">
        <v>23</v>
      </c>
      <c r="C25" s="134" t="s">
        <v>155</v>
      </c>
      <c r="D25" s="134" t="s">
        <v>156</v>
      </c>
    </row>
    <row r="26" spans="1:4" ht="114" customHeight="1" thickBot="1">
      <c r="A26" s="313"/>
      <c r="B26" s="133">
        <v>24</v>
      </c>
      <c r="C26" s="134" t="s">
        <v>157</v>
      </c>
      <c r="D26" s="134" t="s">
        <v>196</v>
      </c>
    </row>
    <row r="27" spans="1:4" ht="39.9" customHeight="1" thickBot="1">
      <c r="A27" s="309" t="s">
        <v>132</v>
      </c>
      <c r="B27" s="133">
        <v>25</v>
      </c>
      <c r="C27" s="134" t="s">
        <v>158</v>
      </c>
      <c r="D27" s="134" t="s">
        <v>133</v>
      </c>
    </row>
    <row r="28" spans="1:4" ht="84" customHeight="1" thickBot="1">
      <c r="A28" s="310"/>
      <c r="B28" s="133">
        <v>26</v>
      </c>
      <c r="C28" s="134" t="s">
        <v>159</v>
      </c>
      <c r="D28" s="134" t="s">
        <v>192</v>
      </c>
    </row>
    <row r="29" spans="1:4" ht="69.900000000000006" customHeight="1" thickBot="1">
      <c r="A29" s="311"/>
      <c r="B29" s="133">
        <v>27</v>
      </c>
      <c r="C29" s="135" t="s">
        <v>197</v>
      </c>
      <c r="D29" s="135" t="s">
        <v>160</v>
      </c>
    </row>
  </sheetData>
  <mergeCells count="4">
    <mergeCell ref="A1:D1"/>
    <mergeCell ref="A27:A29"/>
    <mergeCell ref="A18:A26"/>
    <mergeCell ref="A3:A17"/>
  </mergeCells>
  <phoneticPr fontId="3"/>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F3944F-7C94-4DEE-8595-4945D1C76D82}">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2F5199CA-292D-4507-8E7B-2F8F70B02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(様式2(個表)) 事業計画書</vt:lpstr>
      <vt:lpstr>(様式2) 事業費内訳書</vt:lpstr>
      <vt:lpstr>施設面積内訳(1)</vt:lpstr>
      <vt:lpstr>施設面積内訳(2)</vt:lpstr>
      <vt:lpstr>施設面積内訳(3)</vt:lpstr>
      <vt:lpstr>Q＆A集</vt:lpstr>
      <vt:lpstr>'(様式2(個表)) 事業計画書'!Print_Area</vt:lpstr>
      <vt:lpstr>'(様式2) 事業費内訳書'!Print_Area</vt:lpstr>
      <vt:lpstr>'施設面積内訳(1)'!Print_Area</vt:lpstr>
      <vt:lpstr>'施設面積内訳(2)'!Print_Area</vt:lpstr>
      <vt:lpstr>'施設面積内訳(3)'!Print_Area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中城 千夏子</cp:lastModifiedBy>
  <cp:lastPrinted>2025-03-05T11:48:12Z</cp:lastPrinted>
  <dcterms:created xsi:type="dcterms:W3CDTF">2000-07-04T04:40:42Z</dcterms:created>
  <dcterms:modified xsi:type="dcterms:W3CDTF">2025-04-03T00:21:25Z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