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730" windowHeight="51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CO35" i="9"/>
  <c r="AM35" i="9"/>
  <c r="C35" i="9"/>
  <c r="BW34" i="9"/>
  <c r="BW35" i="9" s="1"/>
  <c r="BW36" i="9" s="1"/>
  <c r="BW37" i="9" s="1"/>
  <c r="U34" i="9"/>
  <c r="U35" i="9" s="1"/>
  <c r="U36" i="9" s="1"/>
  <c r="U37" i="9" s="1"/>
  <c r="C34" i="9"/>
  <c r="CO34" i="9" l="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<sst xmlns="http://schemas.openxmlformats.org/spreadsheetml/2006/main" count="981" uniqueCount="533">
  <si>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</si>
  <si>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</si>
  <si>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</si>
  <si>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</si>
  <si>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</si>
  <si>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</si>
  <si>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</si>
  <si>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</si>
  <si>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</si>
  <si>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</si>
  <si>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</si>
  <si>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</si>
  <si>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</si>
  <si>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</si>
  <si>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</si>
  <si>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</si>
  <si>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</si>
  <si>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</si>
  <si>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</si>
  <si>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</si>
  <si>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</si>
  <si>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</si>
  <si>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</si>
  <si>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</si>
  <si>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</si>
  <si>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</si>
  <si>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</si>
  <si>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</si>
  <si>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</si>
  <si>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</si>
  <si>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</si>
  <si>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</si>
  <si>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</si>
  <si>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</si>
  <si>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</si>
  <si>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</si>
  <si>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</si>
  <si>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</si>
  <si>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</si>
  <si>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</si>
  <si>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</si>
  <si>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</si>
  <si>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</si>
  <si>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</si>
  <si>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</si>
  <si>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</si>
  <si>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</si>
  <si>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</si>
  <si>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</si>
  <si>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</si>
  <si>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</si>
  <si>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</si>
  <si>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</si>
  <si>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</si>
  <si>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</si>
  <si>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</si>
  <si>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</si>
  <si>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</si>
  <si>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</si>
  <si>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</si>
  <si>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</si>
  <si>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</si>
  <si>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</si>
  <si>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</si>
  <si>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</si>
  <si>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</si>
  <si>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</si>
  <si>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</si>
  <si>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</si>
  <si>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</si>
  <si>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</si>
  <si>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</si>
  <si>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</si>
  <si>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</si>
  <si>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</si>
  <si>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</si>
  <si>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</si>
  <si>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</si>
  <si>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</si>
  <si>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</si>
  <si>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</si>
  <si>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</si>
  <si>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</si>
  <si>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</si>
  <si>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</si>
  <si>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</si>
  <si>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</si>
  <si>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</si>
  <si>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</si>
  <si>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</si>
  <si>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</si>
  <si>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</si>
  <si>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</si>
  <si>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</si>
  <si>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</si>
  <si>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</si>
  <si>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</si>
  <si>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</si>
  <si>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</si>
  <si>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</si>
  <si>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</si>
  <si>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</si>
  <si>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</si>
  <si>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</si>
  <si>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</si>
  <si>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</si>
  <si>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</si>
  <si>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</si>
  <si>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</si>
  <si>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</si>
  <si>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</si>
  <si>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</si>
  <si>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</si>
  <si>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</si>
  <si>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</si>
  <si>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</si>
  <si>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</si>
  <si>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</si>
  <si>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</si>
  <si>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</si>
  <si>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</si>
  <si>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</si>
  <si>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</si>
  <si>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</si>
  <si>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</si>
  <si>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</si>
  <si>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</si>
  <si>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</si>
  <si>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</si>
  <si>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</si>
  <si>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</si>
  <si>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</si>
  <si>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</si>
  <si>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</si>
  <si>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</si>
  <si>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</si>
  <si>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</si>
  <si>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</si>
  <si>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</si>
  <si>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</si>
  <si>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</si>
  <si>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</si>
  <si>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</si>
  <si>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</si>
  <si>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</si>
  <si>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</si>
  <si>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</si>
  <si>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</si>
  <si>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</si>
  <si>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</si>
  <si>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</si>
  <si>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</si>
  <si>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</si>
  <si>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</si>
  <si>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</si>
  <si>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</si>
  <si>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</si>
  <si>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</si>
  <si>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</si>
  <si>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</si>
  <si>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</si>
  <si>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</si>
  <si>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</si>
  <si>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</si>
  <si>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</si>
  <si>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</si>
  <si>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</si>
  <si>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</si>
  <si>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</si>
  <si>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</si>
  <si>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</si>
  <si>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</si>
  <si>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</si>
  <si>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</si>
  <si>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</si>
  <si>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</si>
  <si>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</si>
  <si>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</si>
  <si>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</si>
  <si>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</si>
  <si>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</si>
  <si>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</si>
  <si>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</si>
  <si>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</si>
  <si>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</si>
  <si>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</si>
  <si>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</si>
  <si>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</si>
  <si>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</si>
  <si>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</si>
  <si>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</si>
  <si>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</si>
  <si>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</si>
  <si>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宮崎県三股町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</si>
  <si>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</si>
  <si>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</si>
  <si>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</si>
  <si>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</si>
  <si>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</si>
  <si>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</si>
  <si>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</si>
  <si>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</si>
  <si>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</si>
  <si>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</si>
  <si>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</si>
  <si>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</si>
  <si>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</si>
  <si>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</si>
  <si>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</si>
  <si>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</si>
  <si>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</si>
  <si>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</si>
  <si>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</si>
  <si>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</si>
  <si>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</si>
  <si>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</si>
  <si>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</si>
  <si>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</si>
  <si>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</si>
  <si>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</si>
  <si>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</si>
  <si>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</si>
  <si>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</si>
  <si>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</si>
  <si>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</si>
  <si>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</si>
  <si>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</si>
  <si>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</si>
  <si>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</si>
  <si>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</si>
  <si>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</si>
  <si>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</si>
  <si>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</si>
  <si>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</si>
  <si>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</si>
  <si>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</si>
  <si>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</si>
  <si>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</si>
  <si>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</si>
  <si>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</si>
  <si>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</si>
  <si>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</si>
  <si>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</si>
  <si>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</si>
  <si>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</si>
  <si>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</si>
  <si>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</si>
  <si>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</si>
  <si>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</si>
  <si>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</si>
  <si>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</si>
  <si>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</si>
  <si>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</si>
  <si>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</si>
  <si>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</si>
  <si>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</si>
  <si>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</si>
  <si>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</si>
  <si>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</si>
  <si>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</si>
  <si>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</si>
  <si>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</si>
  <si>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</si>
  <si>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</si>
  <si>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</si>
  <si>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</si>
  <si>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</si>
  <si>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</si>
  <si>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</si>
  <si>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</si>
  <si>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</si>
  <si>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</si>
  <si>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</si>
  <si>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</si>
  <si>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</si>
  <si>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</si>
  <si>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</si>
  <si>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</si>
  <si>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</si>
  <si>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</si>
  <si>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</si>
  <si>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</si>
  <si>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</si>
  <si>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</si>
  <si>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</si>
  <si>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</si>
  <si>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</si>
  <si>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</si>
  <si>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</si>
  <si>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</si>
  <si>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</si>
  <si>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</si>
  <si>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</si>
  <si>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</si>
  <si>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</si>
  <si>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</si>
  <si>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</si>
  <si>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</si>
  <si>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</si>
  <si>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</si>
  <si>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</si>
  <si>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</si>
  <si>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</si>
  <si>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</si>
  <si>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</si>
  <si>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</si>
  <si>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</si>
  <si>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</si>
  <si>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</si>
  <si>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</si>
  <si>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</si>
  <si>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</si>
  <si>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</si>
  <si>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</si>
  <si>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</si>
  <si>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</si>
  <si>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</si>
  <si>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</si>
  <si>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</si>
  <si>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</si>
  <si>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</si>
  <si>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</si>
  <si>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</si>
  <si>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</si>
  <si>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</si>
  <si>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</si>
  <si>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</si>
  <si>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</si>
  <si>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</si>
  <si>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</si>
  <si>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</si>
  <si>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</si>
  <si>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</si>
  <si>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</si>
  <si>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</si>
  <si>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</si>
  <si>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</si>
  <si>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</si>
  <si>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</si>
  <si>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</si>
  <si>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</si>
  <si>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宮崎県三股町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</si>
  <si>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</si>
  <si>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</si>
  <si>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</si>
  <si>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</si>
  <si>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</si>
  <si>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</si>
  <si>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</si>
  <si>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</si>
  <si>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</si>
  <si>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</si>
  <si>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</si>
  <si>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</si>
  <si>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</si>
  <si>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</si>
  <si>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</si>
  <si>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</si>
  <si>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</si>
  <si>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</si>
  <si>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</si>
  <si>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</si>
  <si>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</si>
  <si>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</si>
  <si>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</si>
  <si>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</si>
  <si>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</si>
  <si>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</si>
  <si>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</si>
  <si>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</si>
  <si>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</si>
  <si>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</si>
  <si>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</si>
  <si>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</si>
  <si>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</si>
  <si>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</si>
  <si>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</si>
  <si>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</si>
  <si>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</si>
  <si>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</si>
  <si>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</si>
  <si>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</si>
  <si>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</si>
  <si>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</si>
  <si>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</si>
  <si>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</si>
  <si>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</si>
  <si>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</si>
  <si>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</si>
  <si>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</si>
  <si>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</si>
  <si>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</si>
  <si>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</si>
  <si>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</si>
  <si>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</si>
  <si>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</si>
  <si>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</si>
  <si>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</si>
  <si>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</si>
  <si>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</si>
  <si>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</si>
  <si>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</si>
  <si>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</si>
  <si>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</si>
  <si>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</si>
  <si>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</si>
  <si>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</si>
  <si>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</si>
  <si>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</si>
  <si>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</si>
  <si>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</si>
  <si>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</si>
  <si>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</si>
  <si>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</si>
  <si>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</si>
  <si>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</si>
  <si>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</si>
  <si>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</si>
  <si>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</si>
  <si>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</si>
  <si>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</si>
  <si>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</si>
  <si>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</si>
  <si>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</si>
  <si>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</si>
  <si>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</si>
  <si>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</si>
  <si>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</si>
  <si>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</si>
  <si>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</si>
  <si>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</si>
  <si>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</si>
  <si>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</si>
  <si>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</si>
  <si>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</si>
  <si>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</si>
  <si>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</si>
  <si>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</si>
  <si>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</si>
  <si>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</si>
  <si>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</si>
  <si>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</si>
  <si>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</si>
  <si>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</si>
  <si>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</si>
  <si>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</si>
  <si>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</si>
  <si>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</si>
  <si>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</si>
  <si>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</si>
  <si>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</si>
  <si>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</si>
  <si>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</si>
  <si>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</si>
  <si>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</si>
  <si>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</si>
  <si>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</si>
  <si>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</si>
  <si>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</si>
  <si>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</si>
  <si>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</si>
  <si>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</si>
  <si>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</si>
  <si>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</si>
  <si>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</si>
  <si>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</si>
  <si>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</si>
  <si>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</si>
  <si>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</si>
  <si>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</si>
  <si>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</si>
  <si>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</si>
  <si>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</si>
  <si>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</si>
  <si>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</si>
  <si>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</si>
  <si>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</si>
  <si>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</si>
  <si>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</si>
  <si>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</si>
  <si>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</si>
  <si>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</si>
  <si>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</si>
  <si>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</si>
  <si>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</si>
  <si>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</si>
  <si>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</si>
  <si>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</si>
  <si>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</si>
  <si>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</si>
  <si>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</si>
  <si>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</si>
  <si>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</si>
  <si>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</si>
  <si>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</si>
  <si>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</si>
  <si>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</si>
  <si>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</si>
  <si>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</si>
  <si>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</si>
  <si>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</si>
  <si>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</si>
  <si>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</si>
  <si>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</si>
  <si>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</si>
  <si>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</si>
  <si>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</si>
  <si>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</si>
  <si>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</si>
  <si>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</si>
  <si>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</si>
  <si>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</si>
  <si>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</si>
  <si>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</si>
  <si>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</si>
  <si>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</si>
  <si>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</si>
  <si>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国民健康保険特別会計</t>
  </si>
  <si>
    <t>水道事業会計</t>
  </si>
  <si>
    <t>一般会計</t>
  </si>
  <si>
    <t>介護保険特別会計</t>
  </si>
  <si>
    <t>公共下水道事業特別会計</t>
  </si>
  <si>
    <t>農業集落排水事業特別会計</t>
  </si>
  <si>
    <t>後期高齢者医療保険特別会計</t>
  </si>
  <si>
    <t>介護サービス事業特別会計</t>
  </si>
  <si>
    <t>その他会計（赤字）</t>
  </si>
  <si>
    <t>その他会計（黒字）</t>
  </si>
  <si>
    <t>◯</t>
    <phoneticPr fontId="2"/>
  </si>
  <si>
    <t>三股町土地開発公社</t>
    <rPh sb="0" eb="3">
      <t>ミマタチョウ</t>
    </rPh>
    <rPh sb="3" eb="5">
      <t>トチ</t>
    </rPh>
    <rPh sb="5" eb="7">
      <t>カイハツ</t>
    </rPh>
    <rPh sb="7" eb="9">
      <t>コウシャ</t>
    </rPh>
    <phoneticPr fontId="2"/>
  </si>
  <si>
    <t>宮崎県後期高齢者医療広域連合（一般会計）</t>
    <phoneticPr fontId="2"/>
  </si>
  <si>
    <t>宮崎県後期高齢者医療広域連合（後期高齢者医療特別会計）</t>
    <phoneticPr fontId="2"/>
  </si>
  <si>
    <t>宮崎県市町村総合事務組合（一般会計）</t>
    <phoneticPr fontId="2"/>
  </si>
  <si>
    <t>宮崎県市町村総合事務組合（市町村交通災害共済事業特別会計）</t>
    <rPh sb="13" eb="16">
      <t>シチョウソン</t>
    </rPh>
    <rPh sb="16" eb="18">
      <t>コウツウ</t>
    </rPh>
    <rPh sb="18" eb="20">
      <t>サイガイ</t>
    </rPh>
    <rPh sb="20" eb="22">
      <t>キョウサイ</t>
    </rPh>
    <rPh sb="22" eb="24">
      <t>ジギョウ</t>
    </rPh>
    <rPh sb="24" eb="28">
      <t>トクベツカイケイ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</si>
</sst>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42844</c:v>
                </c:pt>
                <c:pt idx="1">
                  <c:v>54969</c:v>
                </c:pt>
                <c:pt idx="2">
                  <c:v>48983</c:v>
                </c:pt>
                <c:pt idx="3">
                  <c:v>39817</c:v>
                </c:pt>
                <c:pt idx="4">
                  <c:v>71917</c:v>
                </c:pt>
              </c:numCache>
            </c:numRef>
          </c:val>
          <c:smooth val="0"/>
        </c:ser>
        <c:dLbls>
          <c:showLegendKey val="0"/>
          <c:showVal val="0"/>
          <c:showCatName val="0"/>
          <c:showSerName val="0"/>
          <c:showPercent val="0"/>
          <c:showBubbleSize val="0"/>
        </c:dLbls>
        <c:marker val="1"/>
        <c:smooth val="0"/>
        <c:axId val="160102272"/>
        <c:axId val="58683392"/>
      </c:lineChart>
      <c:catAx>
        <c:axId val="160102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683392"/>
        <c:crosses val="autoZero"/>
        <c:auto val="1"/>
        <c:lblAlgn val="ctr"/>
        <c:lblOffset val="100"/>
        <c:tickLblSkip val="1"/>
        <c:tickMarkSkip val="1"/>
        <c:noMultiLvlLbl val="0"/>
      </c:catAx>
      <c:valAx>
        <c:axId val="586833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10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5.36</c:v>
                </c:pt>
                <c:pt idx="1">
                  <c:v>5.26</c:v>
                </c:pt>
                <c:pt idx="2">
                  <c:v>4.51</c:v>
                </c:pt>
                <c:pt idx="3">
                  <c:v>2.46</c:v>
                </c:pt>
                <c:pt idx="4">
                  <c:v>4.4800000000000004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12.31</c:v>
                </c:pt>
                <c:pt idx="1">
                  <c:v>16.27</c:v>
                </c:pt>
                <c:pt idx="2">
                  <c:v>23.43</c:v>
                </c:pt>
                <c:pt idx="3">
                  <c:v>26.52</c:v>
                </c:pt>
                <c:pt idx="4">
                  <c:v>27.49</c:v>
                </c:pt>
              </c:numCache>
            </c:numRef>
          </c:val>
        </c:ser>
        <c:dLbls>
          <c:showLegendKey val="0"/>
          <c:showVal val="0"/>
          <c:showCatName val="0"/>
          <c:showSerName val="0"/>
          <c:showPercent val="0"/>
          <c:showBubbleSize val="0"/>
        </c:dLbls>
        <c:gapWidth val="250"/>
        <c:overlap val="100"/>
        <c:axId val="160638848"/>
        <c:axId val="160653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4.16</c:v>
                </c:pt>
                <c:pt idx="1">
                  <c:v>4.71</c:v>
                </c:pt>
                <c:pt idx="2">
                  <c:v>6.62</c:v>
                </c:pt>
                <c:pt idx="3">
                  <c:v>0.35</c:v>
                </c:pt>
                <c:pt idx="4">
                  <c:v>3.28</c:v>
                </c:pt>
              </c:numCache>
            </c:numRef>
          </c:val>
          <c:smooth val="0"/>
        </c:ser>
        <c:dLbls>
          <c:showLegendKey val="0"/>
          <c:showVal val="0"/>
          <c:showCatName val="0"/>
          <c:showSerName val="0"/>
          <c:showPercent val="0"/>
          <c:showBubbleSize val="0"/>
        </c:dLbls>
        <c:marker val="1"/>
        <c:smooth val="0"/>
        <c:axId val="160638848"/>
        <c:axId val="160653312"/>
      </c:lineChart>
      <c:catAx>
        <c:axId val="16063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653312"/>
        <c:crosses val="autoZero"/>
        <c:auto val="1"/>
        <c:lblAlgn val="ctr"/>
        <c:lblOffset val="100"/>
        <c:tickLblSkip val="1"/>
        <c:tickMarkSkip val="1"/>
        <c:noMultiLvlLbl val="0"/>
      </c:catAx>
      <c:valAx>
        <c:axId val="16065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3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2.0099999999999998</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0.04</c:v>
                </c:pt>
                <c:pt idx="4">
                  <c:v>#N/A</c:v>
                </c:pt>
                <c:pt idx="5">
                  <c:v>0.03</c:v>
                </c:pt>
                <c:pt idx="6">
                  <c:v>#N/A</c:v>
                </c:pt>
                <c:pt idx="7">
                  <c:v>0.01</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0.02</c:v>
                </c:pt>
                <c:pt idx="4">
                  <c:v>#N/A</c:v>
                </c:pt>
                <c:pt idx="5">
                  <c:v>0.01</c:v>
                </c:pt>
                <c:pt idx="6">
                  <c:v>#N/A</c:v>
                </c:pt>
                <c:pt idx="7">
                  <c:v>0.04</c:v>
                </c:pt>
                <c:pt idx="8">
                  <c:v>#N/A</c:v>
                </c:pt>
                <c:pt idx="9">
                  <c:v>7.0000000000000007E-2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0.04</c:v>
                </c:pt>
                <c:pt idx="4">
                  <c:v>#N/A</c:v>
                </c:pt>
                <c:pt idx="5">
                  <c:v>0.15</c:v>
                </c:pt>
                <c:pt idx="6">
                  <c:v>#N/A</c:v>
                </c:pt>
                <c:pt idx="7">
                  <c:v>0.03</c:v>
                </c:pt>
                <c:pt idx="8">
                  <c:v>#N/A</c:v>
                </c:pt>
                <c:pt idx="9">
                  <c:v>0.17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0.65</c:v>
                </c:pt>
                <c:pt idx="2">
                  <c:v>#N/A</c:v>
                </c:pt>
                <c:pt idx="3">
                  <c:v>0.24</c:v>
                </c:pt>
                <c:pt idx="4">
                  <c:v>#N/A</c:v>
                </c:pt>
                <c:pt idx="5">
                  <c:v>0.57999999999999996</c:v>
                </c:pt>
                <c:pt idx="6">
                  <c:v>#N/A</c:v>
                </c:pt>
                <c:pt idx="7">
                  <c:v>0.77</c:v>
                </c:pt>
                <c:pt idx="8">
                  <c:v>#N/A</c:v>
                </c:pt>
                <c:pt idx="9">
                  <c:v>0.88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5.36</c:v>
                </c:pt>
                <c:pt idx="2">
                  <c:v>#N/A</c:v>
                </c:pt>
                <c:pt idx="3">
                  <c:v>5.25</c:v>
                </c:pt>
                <c:pt idx="4">
                  <c:v>#N/A</c:v>
                </c:pt>
                <c:pt idx="5">
                  <c:v>4.51</c:v>
                </c:pt>
                <c:pt idx="6">
                  <c:v>#N/A</c:v>
                </c:pt>
                <c:pt idx="7">
                  <c:v>2.46</c:v>
                </c:pt>
                <c:pt idx="8">
                  <c:v>#N/A</c:v>
                </c:pt>
                <c:pt idx="9">
                  <c:v>4.4800000000000004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4.79</c:v>
                </c:pt>
                <c:pt idx="2">
                  <c:v>#N/A</c:v>
                </c:pt>
                <c:pt idx="3">
                  <c:v>4.47</c:v>
                </c:pt>
                <c:pt idx="4">
                  <c:v>#N/A</c:v>
                </c:pt>
                <c:pt idx="5">
                  <c:v>5.03</c:v>
                </c:pt>
                <c:pt idx="6">
                  <c:v>#N/A</c:v>
                </c:pt>
                <c:pt idx="7">
                  <c:v>5.91</c:v>
                </c:pt>
                <c:pt idx="8">
                  <c:v>#N/A</c:v>
                </c:pt>
                <c:pt idx="9">
                  <c:v>5.24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4.5599999999999996</c:v>
                </c:pt>
                <c:pt idx="2">
                  <c:v>#N/A</c:v>
                </c:pt>
                <c:pt idx="3">
                  <c:v>5.61</c:v>
                </c:pt>
                <c:pt idx="4">
                  <c:v>#N/A</c:v>
                </c:pt>
                <c:pt idx="5">
                  <c:v>3.56</c:v>
                </c:pt>
                <c:pt idx="6">
                  <c:v>#N/A</c:v>
                </c:pt>
                <c:pt idx="7">
                  <c:v>3.37</c:v>
                </c:pt>
                <c:pt idx="8">
                  <c:v>#N/A</c:v>
                </c:pt>
                <c:pt idx="9">
                  <c:v>5.78</c:v>
                </c:pt>
              </c:numCache>
            </c:numRef>
          </c:val>
        </c:ser>
        <c:dLbls>
          <c:showLegendKey val="0"/>
          <c:showVal val="0"/>
          <c:showCatName val="0"/>
          <c:showSerName val="0"/>
          <c:showPercent val="0"/>
          <c:showBubbleSize val="0"/>
        </c:dLbls>
        <c:gapWidth val="150"/>
        <c:overlap val="100"/>
        <c:axId val="161312768"/>
        <c:axId val="161314304"/>
      </c:barChart>
      <c:catAx>
        <c:axId val="16131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314304"/>
        <c:crosses val="autoZero"/>
        <c:auto val="1"/>
        <c:lblAlgn val="ctr"/>
        <c:lblOffset val="100"/>
        <c:tickLblSkip val="1"/>
        <c:tickMarkSkip val="1"/>
        <c:noMultiLvlLbl val="0"/>
      </c:catAx>
      <c:valAx>
        <c:axId val="16131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12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569</c:v>
                </c:pt>
                <c:pt idx="5">
                  <c:v>562</c:v>
                </c:pt>
                <c:pt idx="8">
                  <c:v>701</c:v>
                </c:pt>
                <c:pt idx="11">
                  <c:v>598</c:v>
                </c:pt>
                <c:pt idx="14">
                  <c:v>622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38</c:v>
                </c:pt>
                <c:pt idx="3">
                  <c:v>35</c:v>
                </c:pt>
                <c:pt idx="6">
                  <c:v>23</c:v>
                </c:pt>
                <c:pt idx="9">
                  <c:v>45</c:v>
                </c:pt>
                <c:pt idx="12">
                  <c:v>513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124</c:v>
                </c:pt>
                <c:pt idx="3">
                  <c:v>126</c:v>
                </c:pt>
                <c:pt idx="6">
                  <c:v>129</c:v>
                </c:pt>
                <c:pt idx="9">
                  <c:v>138</c:v>
                </c:pt>
                <c:pt idx="12">
                  <c:v>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856</c:v>
                </c:pt>
                <c:pt idx="3">
                  <c:v>858</c:v>
                </c:pt>
                <c:pt idx="6">
                  <c:v>744</c:v>
                </c:pt>
                <c:pt idx="9">
                  <c:v>639</c:v>
                </c:pt>
                <c:pt idx="12">
                  <c:v>621</c:v>
                </c:pt>
              </c:numCache>
            </c:numRef>
          </c:val>
        </c:ser>
        <c:dLbls>
          <c:showLegendKey val="0"/>
          <c:showVal val="0"/>
          <c:showCatName val="0"/>
          <c:showSerName val="0"/>
          <c:showPercent val="0"/>
          <c:showBubbleSize val="0"/>
        </c:dLbls>
        <c:gapWidth val="100"/>
        <c:overlap val="100"/>
        <c:axId val="167772160"/>
        <c:axId val="16777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449</c:v>
                </c:pt>
                <c:pt idx="2">
                  <c:v>#N/A</c:v>
                </c:pt>
                <c:pt idx="3">
                  <c:v>#N/A</c:v>
                </c:pt>
                <c:pt idx="4">
                  <c:v>457</c:v>
                </c:pt>
                <c:pt idx="5">
                  <c:v>#N/A</c:v>
                </c:pt>
                <c:pt idx="6">
                  <c:v>#N/A</c:v>
                </c:pt>
                <c:pt idx="7">
                  <c:v>195</c:v>
                </c:pt>
                <c:pt idx="8">
                  <c:v>#N/A</c:v>
                </c:pt>
                <c:pt idx="9">
                  <c:v>#N/A</c:v>
                </c:pt>
                <c:pt idx="10">
                  <c:v>224</c:v>
                </c:pt>
                <c:pt idx="11">
                  <c:v>#N/A</c:v>
                </c:pt>
                <c:pt idx="12">
                  <c:v>#N/A</c:v>
                </c:pt>
                <c:pt idx="13">
                  <c:v>639</c:v>
                </c:pt>
                <c:pt idx="14">
                  <c:v>#N/A</c:v>
                </c:pt>
              </c:numCache>
            </c:numRef>
          </c:val>
          <c:smooth val="0"/>
        </c:ser>
        <c:dLbls>
          <c:showLegendKey val="0"/>
          <c:showVal val="0"/>
          <c:showCatName val="0"/>
          <c:showSerName val="0"/>
          <c:showPercent val="0"/>
          <c:showBubbleSize val="0"/>
        </c:dLbls>
        <c:marker val="1"/>
        <c:smooth val="0"/>
        <c:axId val="167772160"/>
        <c:axId val="167773696"/>
      </c:lineChart>
      <c:catAx>
        <c:axId val="16777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773696"/>
        <c:crosses val="autoZero"/>
        <c:auto val="1"/>
        <c:lblAlgn val="ctr"/>
        <c:lblOffset val="100"/>
        <c:tickLblSkip val="1"/>
        <c:tickMarkSkip val="1"/>
        <c:noMultiLvlLbl val="0"/>
      </c:catAx>
      <c:valAx>
        <c:axId val="16777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7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6123</c:v>
                </c:pt>
                <c:pt idx="5">
                  <c:v>6198</c:v>
                </c:pt>
                <c:pt idx="8">
                  <c:v>6195</c:v>
                </c:pt>
                <c:pt idx="11">
                  <c:v>6235</c:v>
                </c:pt>
                <c:pt idx="14">
                  <c:v>6293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1094</c:v>
                </c:pt>
                <c:pt idx="5">
                  <c:v>916</c:v>
                </c:pt>
                <c:pt idx="8">
                  <c:v>1155</c:v>
                </c:pt>
                <c:pt idx="11">
                  <c:v>1327</c:v>
                </c:pt>
                <c:pt idx="14">
                  <c:v>1208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2897</c:v>
                </c:pt>
                <c:pt idx="5">
                  <c:v>3315</c:v>
                </c:pt>
                <c:pt idx="8">
                  <c:v>3601</c:v>
                </c:pt>
                <c:pt idx="11">
                  <c:v>3836</c:v>
                </c:pt>
                <c:pt idx="14">
                  <c:v>4034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1283</c:v>
                </c:pt>
                <c:pt idx="3">
                  <c:v>1442</c:v>
                </c:pt>
                <c:pt idx="6">
                  <c:v>1506</c:v>
                </c:pt>
                <c:pt idx="9">
                  <c:v>1260</c:v>
                </c:pt>
                <c:pt idx="12">
                  <c:v>1182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2548</c:v>
                </c:pt>
                <c:pt idx="3">
                  <c:v>2409</c:v>
                </c:pt>
                <c:pt idx="6">
                  <c:v>2305</c:v>
                </c:pt>
                <c:pt idx="9">
                  <c:v>2316</c:v>
                </c:pt>
                <c:pt idx="12">
                  <c:v>2240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212</c:v>
                </c:pt>
                <c:pt idx="3">
                  <c:v>209</c:v>
                </c:pt>
                <c:pt idx="6">
                  <c:v>204</c:v>
                </c:pt>
                <c:pt idx="9">
                  <c:v>1246</c:v>
                </c:pt>
                <c:pt idx="12">
                  <c:v>593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6504</c:v>
                </c:pt>
                <c:pt idx="3">
                  <c:v>6640</c:v>
                </c:pt>
                <c:pt idx="6">
                  <c:v>6781</c:v>
                </c:pt>
                <c:pt idx="9">
                  <c:v>6823</c:v>
                </c:pt>
                <c:pt idx="12">
                  <c:v>6939</c:v>
                </c:pt>
              </c:numCache>
            </c:numRef>
          </c:val>
        </c:ser>
        <c:dLbls>
          <c:showLegendKey val="0"/>
          <c:showVal val="0"/>
          <c:showCatName val="0"/>
          <c:showSerName val="0"/>
          <c:showPercent val="0"/>
          <c:showBubbleSize val="0"/>
        </c:dLbls>
        <c:gapWidth val="100"/>
        <c:overlap val="100"/>
        <c:axId val="58422400"/>
        <c:axId val="58424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432</c:v>
                </c:pt>
                <c:pt idx="2">
                  <c:v>#N/A</c:v>
                </c:pt>
                <c:pt idx="3">
                  <c:v>#N/A</c:v>
                </c:pt>
                <c:pt idx="4">
                  <c:v>271</c:v>
                </c:pt>
                <c:pt idx="5">
                  <c:v>#N/A</c:v>
                </c:pt>
                <c:pt idx="6">
                  <c:v>#N/A</c:v>
                </c:pt>
                <c:pt idx="7">
                  <c:v>0</c:v>
                </c:pt>
                <c:pt idx="8">
                  <c:v>#N/A</c:v>
                </c:pt>
                <c:pt idx="9">
                  <c:v>#N/A</c:v>
                </c:pt>
                <c:pt idx="10">
                  <c:v>247</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8422400"/>
        <c:axId val="58424320"/>
      </c:lineChart>
      <c:catAx>
        <c:axId val="5842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424320"/>
        <c:crosses val="autoZero"/>
        <c:auto val="1"/>
        <c:lblAlgn val="ctr"/>
        <c:lblOffset val="100"/>
        <c:tickLblSkip val="1"/>
        <c:tickMarkSkip val="1"/>
        <c:noMultiLvlLbl val="0"/>
      </c:catAx>
      <c:valAx>
        <c:axId val="5842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2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25,851
25,791
110.01
9,803,521
9,538,285
239,468
5,346,435
6,939,236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rgbClr val="0000FF"/>
              </a:solidFill>
              <a:effectLst/>
              <a:latin typeface="+mn-lt"/>
              <a:ea typeface="+mn-ea"/>
              <a:cs typeface="+mn-cs"/>
            </a:rPr>
            <a:t>　</a:t>
          </a:r>
          <a:r>
            <a:rPr lang="ja-JP" altLang="en-US" sz="1000" b="0" i="0" baseline="0">
              <a:solidFill>
                <a:sysClr val="windowText" lastClr="000000"/>
              </a:solidFill>
              <a:effectLst/>
              <a:latin typeface="+mn-lt"/>
              <a:ea typeface="+mn-ea"/>
              <a:cs typeface="+mn-cs"/>
            </a:rPr>
            <a:t>国の緊急経済対策に伴う地域の元気臨時交付金や社会資本整備総合交付金の増により、歳入は増となったものの、</a:t>
          </a:r>
          <a:r>
            <a:rPr lang="ja-JP" altLang="ja-JP" sz="1000" b="0" i="0" baseline="0">
              <a:solidFill>
                <a:sysClr val="windowText" lastClr="000000"/>
              </a:solidFill>
              <a:effectLst/>
              <a:latin typeface="+mn-lt"/>
              <a:ea typeface="+mn-ea"/>
              <a:cs typeface="+mn-cs"/>
            </a:rPr>
            <a:t>財政力指数は0.39と前年度と同率となった</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県平均より0.05上回っ</a:t>
          </a:r>
          <a:r>
            <a:rPr lang="ja-JP" altLang="en-US" sz="1000" b="0" i="0" baseline="0">
              <a:solidFill>
                <a:sysClr val="windowText" lastClr="000000"/>
              </a:solidFill>
              <a:effectLst/>
              <a:latin typeface="+mn-lt"/>
              <a:ea typeface="+mn-ea"/>
              <a:cs typeface="+mn-cs"/>
            </a:rPr>
            <a:t>ているが、町内に大型事業所が少なく財政基盤が弱いため、</a:t>
          </a:r>
          <a:r>
            <a:rPr lang="ja-JP" altLang="ja-JP" sz="1000" b="0" i="0" baseline="0">
              <a:solidFill>
                <a:sysClr val="windowText" lastClr="000000"/>
              </a:solidFill>
              <a:effectLst/>
              <a:latin typeface="+mn-lt"/>
              <a:ea typeface="+mn-ea"/>
              <a:cs typeface="+mn-cs"/>
            </a:rPr>
            <a:t>類似団体平均を0.24と大きく下回った。</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a:t>
          </a:r>
          <a:r>
            <a:rPr lang="ja-JP" altLang="en-US" sz="1000" b="0" i="0" baseline="0">
              <a:solidFill>
                <a:sysClr val="windowText" lastClr="000000"/>
              </a:solidFill>
              <a:effectLst/>
              <a:latin typeface="+mn-lt"/>
              <a:ea typeface="+mn-ea"/>
              <a:cs typeface="+mn-cs"/>
            </a:rPr>
            <a:t>市</a:t>
          </a:r>
          <a:r>
            <a:rPr lang="ja-JP" altLang="ja-JP" sz="1000" b="0" i="0" baseline="0">
              <a:solidFill>
                <a:sysClr val="windowText" lastClr="000000"/>
              </a:solidFill>
              <a:effectLst/>
              <a:latin typeface="+mn-lt"/>
              <a:ea typeface="+mn-ea"/>
              <a:cs typeface="+mn-cs"/>
            </a:rPr>
            <a:t>町</a:t>
          </a:r>
          <a:r>
            <a:rPr lang="ja-JP" altLang="en-US" sz="1000" b="0" i="0" baseline="0">
              <a:solidFill>
                <a:sysClr val="windowText" lastClr="000000"/>
              </a:solidFill>
              <a:effectLst/>
              <a:latin typeface="+mn-lt"/>
              <a:ea typeface="+mn-ea"/>
              <a:cs typeface="+mn-cs"/>
            </a:rPr>
            <a:t>村</a:t>
          </a:r>
          <a:r>
            <a:rPr lang="ja-JP" altLang="ja-JP" sz="1000" b="0" i="0" baseline="0">
              <a:solidFill>
                <a:sysClr val="windowText" lastClr="000000"/>
              </a:solidFill>
              <a:effectLst/>
              <a:latin typeface="+mn-lt"/>
              <a:ea typeface="+mn-ea"/>
              <a:cs typeface="+mn-cs"/>
            </a:rPr>
            <a:t>民税</a:t>
          </a:r>
          <a:r>
            <a:rPr lang="ja-JP" altLang="en-US" sz="1000" b="0" i="0" baseline="0">
              <a:solidFill>
                <a:sysClr val="windowText" lastClr="000000"/>
              </a:solidFill>
              <a:effectLst/>
              <a:latin typeface="+mn-lt"/>
              <a:ea typeface="+mn-ea"/>
              <a:cs typeface="+mn-cs"/>
            </a:rPr>
            <a:t>や固定資産税（家屋）</a:t>
          </a:r>
          <a:r>
            <a:rPr lang="ja-JP" altLang="ja-JP" sz="1000" b="0" i="0" baseline="0">
              <a:solidFill>
                <a:sysClr val="windowText" lastClr="000000"/>
              </a:solidFill>
              <a:effectLst/>
              <a:latin typeface="+mn-lt"/>
              <a:ea typeface="+mn-ea"/>
              <a:cs typeface="+mn-cs"/>
            </a:rPr>
            <a:t>の税収</a:t>
          </a:r>
          <a:r>
            <a:rPr lang="ja-JP" altLang="en-US" sz="1000" b="0" i="0" baseline="0">
              <a:solidFill>
                <a:sysClr val="windowText" lastClr="000000"/>
              </a:solidFill>
              <a:effectLst/>
              <a:latin typeface="+mn-lt"/>
              <a:ea typeface="+mn-ea"/>
              <a:cs typeface="+mn-cs"/>
            </a:rPr>
            <a:t>入</a:t>
          </a:r>
          <a:r>
            <a:rPr lang="ja-JP" altLang="ja-JP" sz="1000" b="0" i="0" baseline="0">
              <a:solidFill>
                <a:sysClr val="windowText" lastClr="000000"/>
              </a:solidFill>
              <a:effectLst/>
              <a:latin typeface="+mn-lt"/>
              <a:ea typeface="+mn-ea"/>
              <a:cs typeface="+mn-cs"/>
            </a:rPr>
            <a:t>増</a:t>
          </a:r>
          <a:r>
            <a:rPr lang="ja-JP" altLang="en-US" sz="1000" b="0" i="0" baseline="0">
              <a:solidFill>
                <a:sysClr val="windowText" lastClr="000000"/>
              </a:solidFill>
              <a:effectLst/>
              <a:latin typeface="+mn-lt"/>
              <a:ea typeface="+mn-ea"/>
              <a:cs typeface="+mn-cs"/>
            </a:rPr>
            <a:t>により</a:t>
          </a:r>
          <a:r>
            <a:rPr lang="ja-JP" altLang="ja-JP" sz="1000" b="0" i="0" baseline="0">
              <a:solidFill>
                <a:sysClr val="windowText" lastClr="000000"/>
              </a:solidFill>
              <a:effectLst/>
              <a:latin typeface="+mn-lt"/>
              <a:ea typeface="+mn-ea"/>
              <a:cs typeface="+mn-cs"/>
            </a:rPr>
            <a:t>、基準財政収入額で前年度比0.2％の増となった</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基準財政需要額について</a:t>
          </a:r>
          <a:r>
            <a:rPr lang="ja-JP" altLang="en-US" sz="1000" b="0" i="0" baseline="0">
              <a:solidFill>
                <a:sysClr val="windowText" lastClr="000000"/>
              </a:solidFill>
              <a:effectLst/>
              <a:latin typeface="+mn-lt"/>
              <a:ea typeface="+mn-ea"/>
              <a:cs typeface="+mn-cs"/>
            </a:rPr>
            <a:t>は</a:t>
          </a: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H25</a:t>
          </a:r>
          <a:r>
            <a:rPr lang="ja-JP" altLang="en-US" sz="1000" b="0" i="0" baseline="0">
              <a:solidFill>
                <a:sysClr val="windowText" lastClr="000000"/>
              </a:solidFill>
              <a:effectLst/>
              <a:latin typeface="+mn-lt"/>
              <a:ea typeface="+mn-ea"/>
              <a:cs typeface="+mn-cs"/>
            </a:rPr>
            <a:t>年</a:t>
          </a:r>
          <a:r>
            <a:rPr lang="en-US" altLang="ja-JP" sz="1000" b="0" i="0" baseline="0">
              <a:solidFill>
                <a:sysClr val="windowText" lastClr="000000"/>
              </a:solidFill>
              <a:effectLst/>
              <a:latin typeface="+mn-lt"/>
              <a:ea typeface="+mn-ea"/>
              <a:cs typeface="+mn-cs"/>
            </a:rPr>
            <a:t>7</a:t>
          </a:r>
          <a:r>
            <a:rPr lang="ja-JP" altLang="en-US" sz="1000" b="0" i="0" baseline="0">
              <a:solidFill>
                <a:sysClr val="windowText" lastClr="000000"/>
              </a:solidFill>
              <a:effectLst/>
              <a:latin typeface="+mn-lt"/>
              <a:ea typeface="+mn-ea"/>
              <a:cs typeface="+mn-cs"/>
            </a:rPr>
            <a:t>月から東日本大震災の影響による</a:t>
          </a:r>
          <a:r>
            <a:rPr lang="ja-JP" altLang="ja-JP" sz="1000">
              <a:solidFill>
                <a:sysClr val="windowText" lastClr="000000"/>
              </a:solidFill>
              <a:effectLst/>
              <a:latin typeface="+mn-lt"/>
              <a:ea typeface="+mn-ea"/>
              <a:cs typeface="+mn-cs"/>
            </a:rPr>
            <a:t>地方公務員給与費の削減に伴い人件費が</a:t>
          </a:r>
          <a:r>
            <a:rPr lang="en-US" altLang="ja-JP" sz="1000">
              <a:solidFill>
                <a:sysClr val="windowText" lastClr="000000"/>
              </a:solidFill>
              <a:effectLst/>
              <a:latin typeface="+mn-lt"/>
              <a:ea typeface="+mn-ea"/>
              <a:cs typeface="+mn-cs"/>
            </a:rPr>
            <a:t>0.6</a:t>
          </a:r>
          <a:r>
            <a:rPr lang="ja-JP" altLang="en-US" sz="1000">
              <a:solidFill>
                <a:sysClr val="windowText" lastClr="000000"/>
              </a:solidFill>
              <a:effectLst/>
              <a:latin typeface="+mn-lt"/>
              <a:ea typeface="+mn-ea"/>
              <a:cs typeface="+mn-cs"/>
            </a:rPr>
            <a:t>％</a:t>
          </a:r>
          <a:r>
            <a:rPr lang="ja-JP" altLang="ja-JP" sz="1000">
              <a:solidFill>
                <a:sysClr val="windowText" lastClr="000000"/>
              </a:solidFill>
              <a:effectLst/>
              <a:latin typeface="+mn-lt"/>
              <a:ea typeface="+mn-ea"/>
              <a:cs typeface="+mn-cs"/>
            </a:rPr>
            <a:t>減</a:t>
          </a:r>
          <a:r>
            <a:rPr lang="ja-JP" altLang="ja-JP" sz="1000" b="0" i="0" baseline="0">
              <a:solidFill>
                <a:sysClr val="windowText" lastClr="000000"/>
              </a:solidFill>
              <a:effectLst/>
              <a:latin typeface="+mn-lt"/>
              <a:ea typeface="+mn-ea"/>
              <a:cs typeface="+mn-cs"/>
            </a:rPr>
            <a:t>となった</a:t>
          </a:r>
          <a:r>
            <a:rPr lang="ja-JP" altLang="en-US" sz="1000" b="0" i="0" baseline="0">
              <a:solidFill>
                <a:sysClr val="windowText" lastClr="000000"/>
              </a:solidFill>
              <a:effectLst/>
              <a:latin typeface="+mn-lt"/>
              <a:ea typeface="+mn-ea"/>
              <a:cs typeface="+mn-cs"/>
            </a:rPr>
            <a:t>が、</a:t>
          </a:r>
          <a:r>
            <a:rPr lang="ja-JP" altLang="ja-JP" sz="1000" b="0" i="0" baseline="0">
              <a:solidFill>
                <a:sysClr val="windowText" lastClr="000000"/>
              </a:solidFill>
              <a:effectLst/>
              <a:latin typeface="+mn-lt"/>
              <a:ea typeface="+mn-ea"/>
              <a:cs typeface="+mn-cs"/>
            </a:rPr>
            <a:t>社会福祉費が10.</a:t>
          </a:r>
          <a:r>
            <a:rPr lang="en-US" altLang="ja-JP" sz="1000" b="0" i="0" baseline="0">
              <a:solidFill>
                <a:sysClr val="windowText" lastClr="000000"/>
              </a:solidFill>
              <a:effectLst/>
              <a:latin typeface="+mn-lt"/>
              <a:ea typeface="+mn-ea"/>
              <a:cs typeface="+mn-cs"/>
            </a:rPr>
            <a:t>9</a:t>
          </a:r>
          <a:r>
            <a:rPr lang="ja-JP" altLang="ja-JP" sz="1000" b="0" i="0" baseline="0">
              <a:solidFill>
                <a:sysClr val="windowText" lastClr="000000"/>
              </a:solidFill>
              <a:effectLst/>
              <a:latin typeface="+mn-lt"/>
              <a:ea typeface="+mn-ea"/>
              <a:cs typeface="+mn-cs"/>
            </a:rPr>
            <a:t>％伸び、前年度比</a:t>
          </a:r>
          <a:r>
            <a:rPr lang="en-US" altLang="ja-JP" sz="1000" b="0" i="0" baseline="0">
              <a:solidFill>
                <a:sysClr val="windowText" lastClr="000000"/>
              </a:solidFill>
              <a:effectLst/>
              <a:latin typeface="+mn-lt"/>
              <a:ea typeface="+mn-ea"/>
              <a:cs typeface="+mn-cs"/>
            </a:rPr>
            <a:t>0.8</a:t>
          </a:r>
          <a:r>
            <a:rPr lang="ja-JP" altLang="ja-JP" sz="1000" b="0" i="0" baseline="0">
              <a:solidFill>
                <a:sysClr val="windowText" lastClr="000000"/>
              </a:solidFill>
              <a:effectLst/>
              <a:latin typeface="+mn-lt"/>
              <a:ea typeface="+mn-ea"/>
              <a:cs typeface="+mn-cs"/>
            </a:rPr>
            <a:t>％の</a:t>
          </a:r>
          <a:r>
            <a:rPr lang="ja-JP" altLang="en-US" sz="1000" b="0" i="0" baseline="0">
              <a:solidFill>
                <a:sysClr val="windowText" lastClr="000000"/>
              </a:solidFill>
              <a:effectLst/>
              <a:latin typeface="+mn-lt"/>
              <a:ea typeface="+mn-ea"/>
              <a:cs typeface="+mn-cs"/>
            </a:rPr>
            <a:t>増</a:t>
          </a:r>
          <a:r>
            <a:rPr lang="ja-JP" altLang="ja-JP" sz="1000" b="0" i="0" baseline="0">
              <a:solidFill>
                <a:sysClr val="windowText" lastClr="000000"/>
              </a:solidFill>
              <a:effectLst/>
              <a:latin typeface="+mn-lt"/>
              <a:ea typeface="+mn-ea"/>
              <a:cs typeface="+mn-cs"/>
            </a:rPr>
            <a:t>となった。</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社会保障関係費を含め肥大化する財政需要額は、平成2</a:t>
          </a:r>
          <a:r>
            <a:rPr lang="en-US" altLang="ja-JP" sz="1000" b="0" i="0" baseline="0">
              <a:solidFill>
                <a:sysClr val="windowText" lastClr="000000"/>
              </a:solidFill>
              <a:effectLst/>
              <a:latin typeface="+mn-lt"/>
              <a:ea typeface="+mn-ea"/>
              <a:cs typeface="+mn-cs"/>
            </a:rPr>
            <a:t>1</a:t>
          </a:r>
          <a:r>
            <a:rPr lang="ja-JP" altLang="ja-JP" sz="1000" b="0" i="0" baseline="0">
              <a:solidFill>
                <a:sysClr val="windowText" lastClr="000000"/>
              </a:solidFill>
              <a:effectLst/>
              <a:latin typeface="+mn-lt"/>
              <a:ea typeface="+mn-ea"/>
              <a:cs typeface="+mn-cs"/>
            </a:rPr>
            <a:t>年度に対し</a:t>
          </a:r>
          <a:r>
            <a:rPr lang="en-US" altLang="ja-JP" sz="1000" b="0" i="0" baseline="0">
              <a:solidFill>
                <a:sysClr val="windowText" lastClr="000000"/>
              </a:solidFill>
              <a:effectLst/>
              <a:latin typeface="+mn-lt"/>
              <a:ea typeface="+mn-ea"/>
              <a:cs typeface="+mn-cs"/>
            </a:rPr>
            <a:t>4.9</a:t>
          </a:r>
          <a:r>
            <a:rPr lang="ja-JP" altLang="ja-JP" sz="1000" b="0" i="0" baseline="0">
              <a:solidFill>
                <a:sysClr val="windowText" lastClr="000000"/>
              </a:solidFill>
              <a:effectLst/>
              <a:latin typeface="+mn-lt"/>
              <a:ea typeface="+mn-ea"/>
              <a:cs typeface="+mn-cs"/>
            </a:rPr>
            <a:t>％増加しているのに対し、財政収入額は平成2</a:t>
          </a:r>
          <a:r>
            <a:rPr lang="en-US" altLang="ja-JP" sz="1000" b="0" i="0" baseline="0">
              <a:solidFill>
                <a:sysClr val="windowText" lastClr="000000"/>
              </a:solidFill>
              <a:effectLst/>
              <a:latin typeface="+mn-lt"/>
              <a:ea typeface="+mn-ea"/>
              <a:cs typeface="+mn-cs"/>
            </a:rPr>
            <a:t>1</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に対し</a:t>
          </a:r>
          <a:r>
            <a:rPr lang="en-US" altLang="ja-JP" sz="1000" b="0" i="0" baseline="0">
              <a:solidFill>
                <a:sysClr val="windowText" lastClr="000000"/>
              </a:solidFill>
              <a:effectLst/>
              <a:latin typeface="+mn-lt"/>
              <a:ea typeface="+mn-ea"/>
              <a:cs typeface="+mn-cs"/>
            </a:rPr>
            <a:t>0.1</a:t>
          </a:r>
          <a:r>
            <a:rPr lang="ja-JP" altLang="ja-JP" sz="1000" b="0" i="0" baseline="0">
              <a:solidFill>
                <a:sysClr val="windowText" lastClr="000000"/>
              </a:solidFill>
              <a:effectLst/>
              <a:latin typeface="+mn-lt"/>
              <a:ea typeface="+mn-ea"/>
              <a:cs typeface="+mn-cs"/>
            </a:rPr>
            <a:t>％の</a:t>
          </a:r>
          <a:r>
            <a:rPr lang="ja-JP" altLang="en-US" sz="1000" b="0" i="0" baseline="0">
              <a:solidFill>
                <a:sysClr val="windowText" lastClr="000000"/>
              </a:solidFill>
              <a:effectLst/>
              <a:latin typeface="+mn-lt"/>
              <a:ea typeface="+mn-ea"/>
              <a:cs typeface="+mn-cs"/>
            </a:rPr>
            <a:t>増にとどまっている</a:t>
          </a:r>
          <a:r>
            <a:rPr lang="ja-JP" altLang="ja-JP" sz="1000" b="0" i="0" baseline="0">
              <a:solidFill>
                <a:sysClr val="windowText" lastClr="000000"/>
              </a:solidFill>
              <a:effectLst/>
              <a:latin typeface="+mn-lt"/>
              <a:ea typeface="+mn-ea"/>
              <a:cs typeface="+mn-cs"/>
            </a:rPr>
            <a:t>。自主財源の十分な確保</a:t>
          </a:r>
          <a:r>
            <a:rPr lang="ja-JP" altLang="en-US" sz="1000" b="0" i="0" baseline="0">
              <a:solidFill>
                <a:sysClr val="windowText" lastClr="000000"/>
              </a:solidFill>
              <a:effectLst/>
              <a:latin typeface="+mn-lt"/>
              <a:ea typeface="+mn-ea"/>
              <a:cs typeface="+mn-cs"/>
            </a:rPr>
            <a:t>が喫緊の課題と言え、更なる徴収業務の強化に取り組み、財政基盤の強化に努める。</a:t>
          </a:r>
          <a:endParaRPr lang="ja-JP" altLang="ja-JP" sz="10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111478</xdr:rowOff>
    </xdr:from>
    <xdr:to>
      <xdr:col>6</xdr:col>
      <xdr:colOff>0</xdr:colOff>
      <xdr:row>44</xdr:row>
      <xdr:rowOff>124883</xdr:rowOff>
    </xdr:to>
    <xdr:cxnSp macro="">
      <xdr:nvCxnSpPr>
        <xdr:cNvPr id="71" name="直線コネクタ 70"/>
        <xdr:cNvCxnSpPr/>
      </xdr:nvCxnSpPr>
      <xdr:spPr>
        <a:xfrm>
          <a:off x="3225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98072</xdr:rowOff>
    </xdr:from>
    <xdr:to>
      <xdr:col>4</xdr:col>
      <xdr:colOff>482600</xdr:colOff>
      <xdr:row>44</xdr:row>
      <xdr:rowOff>111478</xdr:rowOff>
    </xdr:to>
    <xdr:cxnSp macro="">
      <xdr:nvCxnSpPr>
        <xdr:cNvPr id="74" name="直線コネクタ 73"/>
        <xdr:cNvCxnSpPr/>
      </xdr:nvCxnSpPr>
      <xdr:spPr>
        <a:xfrm>
          <a:off x="2336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71261</xdr:rowOff>
    </xdr:from>
    <xdr:to>
      <xdr:col>3</xdr:col>
      <xdr:colOff>279400</xdr:colOff>
      <xdr:row>44</xdr:row>
      <xdr:rowOff>98072</xdr:rowOff>
    </xdr:to>
    <xdr:cxnSp macro="">
      <xdr:nvCxnSpPr>
        <xdr:cNvPr id="77" name="直線コネクタ 76"/>
        <xdr:cNvCxnSpPr/>
      </xdr:nvCxnSpPr>
      <xdr:spPr>
        <a:xfrm>
          <a:off x="1447800" y="761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60678</xdr:rowOff>
    </xdr:from>
    <xdr:to>
      <xdr:col>4</xdr:col>
      <xdr:colOff>533400</xdr:colOff>
      <xdr:row>44</xdr:row>
      <xdr:rowOff>162278</xdr:rowOff>
    </xdr:to>
    <xdr:sp macro="" textlink="">
      <xdr:nvSpPr>
        <xdr:cNvPr id="91" name="円/楕円 90"/>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147055</xdr:rowOff>
    </xdr:from>
    <xdr:ext cx="762000" cy="259045"/>
    <xdr:sp macro="" textlink="">
      <xdr:nvSpPr>
        <xdr:cNvPr id="92" name="テキスト ボックス 91"/>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47272</xdr:rowOff>
    </xdr:from>
    <xdr:to>
      <xdr:col>3</xdr:col>
      <xdr:colOff>330200</xdr:colOff>
      <xdr:row>44</xdr:row>
      <xdr:rowOff>148872</xdr:rowOff>
    </xdr:to>
    <xdr:sp macro="" textlink="">
      <xdr:nvSpPr>
        <xdr:cNvPr id="93" name="円/楕円 92"/>
        <xdr:cNvSpPr/>
      </xdr:nvSpPr>
      <xdr:spPr>
        <a:xfrm>
          <a:off x="2286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133649</xdr:rowOff>
    </xdr:from>
    <xdr:ext cx="762000" cy="259045"/>
    <xdr:sp macro="" textlink="">
      <xdr:nvSpPr>
        <xdr:cNvPr id="94" name="テキスト ボックス 93"/>
        <xdr:cNvSpPr txBox="1"/>
      </xdr:nvSpPr>
      <xdr:spPr>
        <a:xfrm>
          <a:off x="1955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20461</xdr:rowOff>
    </xdr:from>
    <xdr:to>
      <xdr:col>2</xdr:col>
      <xdr:colOff>127000</xdr:colOff>
      <xdr:row>44</xdr:row>
      <xdr:rowOff>122061</xdr:rowOff>
    </xdr:to>
    <xdr:sp macro="" textlink="">
      <xdr:nvSpPr>
        <xdr:cNvPr id="95" name="円/楕円 94"/>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106838</xdr:rowOff>
    </xdr:from>
    <xdr:ext cx="762000" cy="259045"/>
    <xdr:sp macro="" textlink="">
      <xdr:nvSpPr>
        <xdr:cNvPr id="96" name="テキスト ボックス 95"/>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rgbClr val="0000FF"/>
              </a:solidFill>
              <a:effectLst/>
              <a:latin typeface="+mn-lt"/>
              <a:ea typeface="+mn-ea"/>
              <a:cs typeface="+mn-cs"/>
            </a:rPr>
            <a:t>　</a:t>
          </a:r>
          <a:r>
            <a:rPr lang="ja-JP" altLang="ja-JP" sz="1050" b="0" i="0" baseline="0">
              <a:solidFill>
                <a:sysClr val="windowText" lastClr="000000"/>
              </a:solidFill>
              <a:effectLst/>
              <a:latin typeface="+mn-lt"/>
              <a:ea typeface="+mn-ea"/>
              <a:cs typeface="+mn-cs"/>
            </a:rPr>
            <a:t>経常収支比率は、類似団体との比較においては</a:t>
          </a:r>
          <a:r>
            <a:rPr lang="en-US" altLang="ja-JP" sz="1050" b="0" i="0" baseline="0">
              <a:solidFill>
                <a:sysClr val="windowText" lastClr="000000"/>
              </a:solidFill>
              <a:effectLst/>
              <a:latin typeface="+mn-lt"/>
              <a:ea typeface="+mn-ea"/>
              <a:cs typeface="+mn-cs"/>
            </a:rPr>
            <a:t>4.7</a:t>
          </a:r>
          <a:r>
            <a:rPr lang="ja-JP" altLang="ja-JP" sz="1050" b="0" i="0" baseline="0">
              <a:solidFill>
                <a:sysClr val="windowText" lastClr="000000"/>
              </a:solidFill>
              <a:effectLst/>
              <a:latin typeface="+mn-lt"/>
              <a:ea typeface="+mn-ea"/>
              <a:cs typeface="+mn-cs"/>
            </a:rPr>
            <a:t>％下回ったが、前年度に比べ</a:t>
          </a:r>
          <a:r>
            <a:rPr lang="en-US" altLang="ja-JP" sz="1050" b="0" i="0" baseline="0">
              <a:solidFill>
                <a:sysClr val="windowText" lastClr="000000"/>
              </a:solidFill>
              <a:effectLst/>
              <a:latin typeface="+mn-lt"/>
              <a:ea typeface="+mn-ea"/>
              <a:cs typeface="+mn-cs"/>
            </a:rPr>
            <a:t>0.7</a:t>
          </a:r>
          <a:r>
            <a:rPr lang="ja-JP" altLang="ja-JP" sz="1050" b="0" i="0" baseline="0">
              <a:solidFill>
                <a:sysClr val="windowText" lastClr="000000"/>
              </a:solidFill>
              <a:effectLst/>
              <a:latin typeface="+mn-lt"/>
              <a:ea typeface="+mn-ea"/>
              <a:cs typeface="+mn-cs"/>
            </a:rPr>
            <a:t>％増の</a:t>
          </a:r>
          <a:r>
            <a:rPr lang="en-US" altLang="ja-JP" sz="1050" b="0" i="0" baseline="0">
              <a:solidFill>
                <a:sysClr val="windowText" lastClr="000000"/>
              </a:solidFill>
              <a:effectLst/>
              <a:latin typeface="+mn-lt"/>
              <a:ea typeface="+mn-ea"/>
              <a:cs typeface="+mn-cs"/>
            </a:rPr>
            <a:t>85.5</a:t>
          </a:r>
          <a:r>
            <a:rPr lang="ja-JP" altLang="ja-JP" sz="1050" b="0" i="0" baseline="0">
              <a:solidFill>
                <a:sysClr val="windowText" lastClr="000000"/>
              </a:solidFill>
              <a:effectLst/>
              <a:latin typeface="+mn-lt"/>
              <a:ea typeface="+mn-ea"/>
              <a:cs typeface="+mn-cs"/>
            </a:rPr>
            <a:t>％となり、財政状況の硬直化がすすんだ結果となった。</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a:t>
          </a:r>
          <a:r>
            <a:rPr lang="ja-JP" altLang="en-US" sz="1050" b="0" i="0" baseline="0">
              <a:solidFill>
                <a:sysClr val="windowText" lastClr="000000"/>
              </a:solidFill>
              <a:effectLst/>
              <a:latin typeface="+mn-lt"/>
              <a:ea typeface="+mn-ea"/>
              <a:cs typeface="+mn-cs"/>
            </a:rPr>
            <a:t>これは</a:t>
          </a:r>
          <a:r>
            <a:rPr lang="ja-JP" altLang="ja-JP" sz="1050" b="0" i="0" baseline="0">
              <a:solidFill>
                <a:sysClr val="windowText" lastClr="000000"/>
              </a:solidFill>
              <a:effectLst/>
              <a:latin typeface="+mn-lt"/>
              <a:ea typeface="+mn-ea"/>
              <a:cs typeface="+mn-cs"/>
            </a:rPr>
            <a:t>前年度に対し、分母となる経常一般財源について</a:t>
          </a:r>
          <a:r>
            <a:rPr lang="ja-JP" altLang="en-US" sz="1050" b="0" i="0" baseline="0">
              <a:solidFill>
                <a:sysClr val="windowText" lastClr="000000"/>
              </a:solidFill>
              <a:effectLst/>
              <a:latin typeface="+mn-lt"/>
              <a:ea typeface="+mn-ea"/>
              <a:cs typeface="+mn-cs"/>
            </a:rPr>
            <a:t>、地方税収入の</a:t>
          </a:r>
          <a:r>
            <a:rPr lang="en-US" altLang="ja-JP" sz="1050" b="0" i="0" baseline="0">
              <a:solidFill>
                <a:sysClr val="windowText" lastClr="000000"/>
              </a:solidFill>
              <a:effectLst/>
              <a:latin typeface="+mn-lt"/>
              <a:ea typeface="+mn-ea"/>
              <a:cs typeface="+mn-cs"/>
            </a:rPr>
            <a:t>2.6</a:t>
          </a:r>
          <a:r>
            <a:rPr lang="ja-JP" altLang="en-US" sz="1050" b="0" i="0" baseline="0">
              <a:solidFill>
                <a:sysClr val="windowText" lastClr="000000"/>
              </a:solidFill>
              <a:effectLst/>
              <a:latin typeface="+mn-lt"/>
              <a:ea typeface="+mn-ea"/>
              <a:cs typeface="+mn-cs"/>
            </a:rPr>
            <a:t>％増や株式等譲渡所得割交付金の増により全体で</a:t>
          </a:r>
          <a:r>
            <a:rPr lang="en-US" altLang="ja-JP" sz="1050" b="0" i="0" baseline="0">
              <a:solidFill>
                <a:sysClr val="windowText" lastClr="000000"/>
              </a:solidFill>
              <a:effectLst/>
              <a:latin typeface="+mn-lt"/>
              <a:ea typeface="+mn-ea"/>
              <a:cs typeface="+mn-cs"/>
            </a:rPr>
            <a:t>0.8</a:t>
          </a:r>
          <a:r>
            <a:rPr lang="ja-JP" altLang="en-US" sz="1050" b="0" i="0" baseline="0">
              <a:solidFill>
                <a:sysClr val="windowText" lastClr="000000"/>
              </a:solidFill>
              <a:effectLst/>
              <a:latin typeface="+mn-lt"/>
              <a:ea typeface="+mn-ea"/>
              <a:cs typeface="+mn-cs"/>
            </a:rPr>
            <a:t>％増となったものの、</a:t>
          </a:r>
          <a:r>
            <a:rPr lang="ja-JP" altLang="ja-JP" sz="1050" b="0" i="0" baseline="0">
              <a:solidFill>
                <a:sysClr val="windowText" lastClr="000000"/>
              </a:solidFill>
              <a:effectLst/>
              <a:latin typeface="+mn-lt"/>
              <a:ea typeface="+mn-ea"/>
              <a:cs typeface="+mn-cs"/>
            </a:rPr>
            <a:t>分子となる経常経費充当一般財源</a:t>
          </a:r>
          <a:r>
            <a:rPr lang="ja-JP" altLang="en-US" sz="1050" b="0" i="0" baseline="0">
              <a:solidFill>
                <a:sysClr val="windowText" lastClr="000000"/>
              </a:solidFill>
              <a:effectLst/>
              <a:latin typeface="+mn-lt"/>
              <a:ea typeface="+mn-ea"/>
              <a:cs typeface="+mn-cs"/>
            </a:rPr>
            <a:t>について</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物件</a:t>
          </a:r>
          <a:r>
            <a:rPr lang="ja-JP" altLang="ja-JP" sz="1050" b="0" i="0" baseline="0">
              <a:solidFill>
                <a:sysClr val="windowText" lastClr="000000"/>
              </a:solidFill>
              <a:effectLst/>
              <a:latin typeface="+mn-lt"/>
              <a:ea typeface="+mn-ea"/>
              <a:cs typeface="+mn-cs"/>
            </a:rPr>
            <a:t>費で</a:t>
          </a:r>
          <a:r>
            <a:rPr lang="en-US" altLang="ja-JP" sz="1050" b="0" i="0" baseline="0">
              <a:solidFill>
                <a:sysClr val="windowText" lastClr="000000"/>
              </a:solidFill>
              <a:effectLst/>
              <a:latin typeface="+mn-lt"/>
              <a:ea typeface="+mn-ea"/>
              <a:cs typeface="+mn-cs"/>
            </a:rPr>
            <a:t>11.9</a:t>
          </a:r>
          <a:r>
            <a:rPr lang="ja-JP" altLang="ja-JP" sz="1050" b="0" i="0" baseline="0">
              <a:solidFill>
                <a:sysClr val="windowText" lastClr="000000"/>
              </a:solidFill>
              <a:effectLst/>
              <a:latin typeface="+mn-lt"/>
              <a:ea typeface="+mn-ea"/>
              <a:cs typeface="+mn-cs"/>
            </a:rPr>
            <a:t>％の増</a:t>
          </a:r>
          <a:r>
            <a:rPr lang="ja-JP" altLang="en-US" sz="1050" b="0" i="0" baseline="0">
              <a:solidFill>
                <a:sysClr val="windowText" lastClr="000000"/>
              </a:solidFill>
              <a:effectLst/>
              <a:latin typeface="+mn-lt"/>
              <a:ea typeface="+mn-ea"/>
              <a:cs typeface="+mn-cs"/>
            </a:rPr>
            <a:t>、繰出金で</a:t>
          </a:r>
          <a:r>
            <a:rPr lang="en-US" altLang="ja-JP" sz="1050" b="0" i="0" baseline="0">
              <a:solidFill>
                <a:sysClr val="windowText" lastClr="000000"/>
              </a:solidFill>
              <a:effectLst/>
              <a:latin typeface="+mn-lt"/>
              <a:ea typeface="+mn-ea"/>
              <a:cs typeface="+mn-cs"/>
            </a:rPr>
            <a:t>7.6</a:t>
          </a:r>
          <a:r>
            <a:rPr lang="ja-JP" altLang="en-US" sz="1050" b="0" i="0" baseline="0">
              <a:solidFill>
                <a:sysClr val="windowText" lastClr="000000"/>
              </a:solidFill>
              <a:effectLst/>
              <a:latin typeface="+mn-lt"/>
              <a:ea typeface="+mn-ea"/>
              <a:cs typeface="+mn-cs"/>
            </a:rPr>
            <a:t>％の増</a:t>
          </a:r>
          <a:r>
            <a:rPr lang="ja-JP" altLang="ja-JP" sz="1050" b="0" i="0" baseline="0">
              <a:solidFill>
                <a:sysClr val="windowText" lastClr="000000"/>
              </a:solidFill>
              <a:effectLst/>
              <a:latin typeface="+mn-lt"/>
              <a:ea typeface="+mn-ea"/>
              <a:cs typeface="+mn-cs"/>
            </a:rPr>
            <a:t>により全体で</a:t>
          </a:r>
          <a:r>
            <a:rPr lang="en-US" altLang="ja-JP" sz="1050" b="0" i="0" baseline="0">
              <a:solidFill>
                <a:sysClr val="windowText" lastClr="000000"/>
              </a:solidFill>
              <a:effectLst/>
              <a:latin typeface="+mn-lt"/>
              <a:ea typeface="+mn-ea"/>
              <a:cs typeface="+mn-cs"/>
            </a:rPr>
            <a:t>1.4</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増加</a:t>
          </a:r>
          <a:r>
            <a:rPr lang="ja-JP" altLang="ja-JP" sz="1050" b="0" i="0" baseline="0">
              <a:solidFill>
                <a:sysClr val="windowText" lastClr="000000"/>
              </a:solidFill>
              <a:effectLst/>
              <a:latin typeface="+mn-lt"/>
              <a:ea typeface="+mn-ea"/>
              <a:cs typeface="+mn-cs"/>
            </a:rPr>
            <a:t>し</a:t>
          </a:r>
          <a:r>
            <a:rPr lang="ja-JP" altLang="en-US" sz="1050" b="0" i="0" baseline="0">
              <a:solidFill>
                <a:sysClr val="windowText" lastClr="000000"/>
              </a:solidFill>
              <a:effectLst/>
              <a:latin typeface="+mn-lt"/>
              <a:ea typeface="+mn-ea"/>
              <a:cs typeface="+mn-cs"/>
            </a:rPr>
            <a:t>たため、前年度を上回る結果となった。</a:t>
          </a:r>
          <a:endParaRPr lang="en-US" altLang="ja-JP" sz="1050" b="0" i="0" baseline="0">
            <a:solidFill>
              <a:sysClr val="windowText" lastClr="000000"/>
            </a:solidFill>
            <a:effectLst/>
            <a:latin typeface="+mn-lt"/>
            <a:ea typeface="+mn-ea"/>
            <a:cs typeface="+mn-cs"/>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今後</a:t>
          </a:r>
          <a:r>
            <a:rPr lang="ja-JP" altLang="en-US" sz="1050" b="0" i="0" baseline="0">
              <a:solidFill>
                <a:sysClr val="windowText" lastClr="000000"/>
              </a:solidFill>
              <a:effectLst/>
              <a:latin typeface="+mn-lt"/>
              <a:ea typeface="+mn-ea"/>
              <a:cs typeface="+mn-cs"/>
            </a:rPr>
            <a:t>益々</a:t>
          </a:r>
          <a:r>
            <a:rPr lang="ja-JP" altLang="ja-JP" sz="1050" b="0" i="0" baseline="0">
              <a:solidFill>
                <a:sysClr val="windowText" lastClr="000000"/>
              </a:solidFill>
              <a:effectLst/>
              <a:latin typeface="+mn-lt"/>
              <a:ea typeface="+mn-ea"/>
              <a:cs typeface="+mn-cs"/>
            </a:rPr>
            <a:t>社会保障関係費の増が予想されるところであり、特に子育て支援施策等本町独自の施策について、事業効果及び内容を適宜評価し</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長期的な</a:t>
          </a:r>
          <a:r>
            <a:rPr lang="ja-JP" altLang="en-US" sz="1050" b="0" i="0" baseline="0">
              <a:solidFill>
                <a:sysClr val="windowText" lastClr="000000"/>
              </a:solidFill>
              <a:effectLst/>
              <a:latin typeface="+mn-lt"/>
              <a:ea typeface="+mn-ea"/>
              <a:cs typeface="+mn-cs"/>
            </a:rPr>
            <a:t>見通しを持って施策を進める。また、学校等公共建築物の劣化が進んでおり、公共施設等</a:t>
          </a:r>
          <a:r>
            <a:rPr lang="ja-JP" altLang="ja-JP" sz="1050" b="0" i="0" baseline="0">
              <a:solidFill>
                <a:sysClr val="windowText" lastClr="000000"/>
              </a:solidFill>
              <a:effectLst/>
              <a:latin typeface="+mn-lt"/>
              <a:ea typeface="+mn-ea"/>
              <a:cs typeface="+mn-cs"/>
            </a:rPr>
            <a:t>総合</a:t>
          </a:r>
          <a:r>
            <a:rPr lang="ja-JP" altLang="en-US" sz="1050" b="0" i="0" baseline="0">
              <a:solidFill>
                <a:sysClr val="windowText" lastClr="000000"/>
              </a:solidFill>
              <a:effectLst/>
              <a:latin typeface="+mn-lt"/>
              <a:ea typeface="+mn-ea"/>
              <a:cs typeface="+mn-cs"/>
            </a:rPr>
            <a:t>管理</a:t>
          </a:r>
          <a:r>
            <a:rPr lang="ja-JP" altLang="ja-JP" sz="1050" b="0" i="0" baseline="0">
              <a:solidFill>
                <a:sysClr val="windowText" lastClr="000000"/>
              </a:solidFill>
              <a:effectLst/>
              <a:latin typeface="+mn-lt"/>
              <a:ea typeface="+mn-ea"/>
              <a:cs typeface="+mn-cs"/>
            </a:rPr>
            <a:t>計画を</a:t>
          </a:r>
          <a:r>
            <a:rPr lang="ja-JP" altLang="en-US" sz="1050" b="0" i="0" baseline="0">
              <a:solidFill>
                <a:sysClr val="windowText" lastClr="000000"/>
              </a:solidFill>
              <a:effectLst/>
              <a:latin typeface="+mn-lt"/>
              <a:ea typeface="+mn-ea"/>
              <a:cs typeface="+mn-cs"/>
            </a:rPr>
            <a:t>始めと</a:t>
          </a:r>
          <a:r>
            <a:rPr lang="ja-JP" altLang="ja-JP" sz="1050" b="0" i="0" baseline="0">
              <a:solidFill>
                <a:sysClr val="windowText" lastClr="000000"/>
              </a:solidFill>
              <a:effectLst/>
              <a:latin typeface="+mn-lt"/>
              <a:ea typeface="+mn-ea"/>
              <a:cs typeface="+mn-cs"/>
            </a:rPr>
            <a:t>した</a:t>
          </a:r>
          <a:r>
            <a:rPr lang="ja-JP" altLang="en-US" sz="1050" b="0" i="0" baseline="0">
              <a:solidFill>
                <a:sysClr val="windowText" lastClr="000000"/>
              </a:solidFill>
              <a:effectLst/>
              <a:latin typeface="+mn-lt"/>
              <a:ea typeface="+mn-ea"/>
              <a:cs typeface="+mn-cs"/>
            </a:rPr>
            <a:t>中長期的な</a:t>
          </a:r>
          <a:r>
            <a:rPr lang="ja-JP" altLang="ja-JP" sz="1050" b="0" i="0" baseline="0">
              <a:solidFill>
                <a:sysClr val="windowText" lastClr="000000"/>
              </a:solidFill>
              <a:effectLst/>
              <a:latin typeface="+mn-lt"/>
              <a:ea typeface="+mn-ea"/>
              <a:cs typeface="+mn-cs"/>
            </a:rPr>
            <a:t>財政計画</a:t>
          </a:r>
          <a:r>
            <a:rPr lang="ja-JP" altLang="en-US" sz="1050" b="0" i="0" baseline="0">
              <a:solidFill>
                <a:sysClr val="windowText" lastClr="000000"/>
              </a:solidFill>
              <a:effectLst/>
              <a:latin typeface="+mn-lt"/>
              <a:ea typeface="+mn-ea"/>
              <a:cs typeface="+mn-cs"/>
            </a:rPr>
            <a:t>のもと</a:t>
          </a:r>
          <a:r>
            <a:rPr lang="ja-JP" altLang="ja-JP" sz="1050" b="0" i="0" baseline="0">
              <a:solidFill>
                <a:sysClr val="windowText" lastClr="000000"/>
              </a:solidFill>
              <a:effectLst/>
              <a:latin typeface="+mn-lt"/>
              <a:ea typeface="+mn-ea"/>
              <a:cs typeface="+mn-cs"/>
            </a:rPr>
            <a:t>スクラップ</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ビルドを推し進めることが急務である。</a:t>
          </a:r>
          <a:endParaRPr lang="ja-JP" altLang="ja-JP" sz="105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155448</xdr:rowOff>
    </xdr:from>
    <xdr:to>
      <xdr:col>7</xdr:col>
      <xdr:colOff>152400</xdr:colOff>
      <xdr:row>63</xdr:row>
      <xdr:rowOff>17780</xdr:rowOff>
    </xdr:to>
    <xdr:cxnSp macro="">
      <xdr:nvCxnSpPr>
        <xdr:cNvPr id="129" name="直線コネクタ 128"/>
        <xdr:cNvCxnSpPr/>
      </xdr:nvCxnSpPr>
      <xdr:spPr>
        <a:xfrm>
          <a:off x="4114800" y="1078534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87884</xdr:rowOff>
    </xdr:from>
    <xdr:to>
      <xdr:col>6</xdr:col>
      <xdr:colOff>0</xdr:colOff>
      <xdr:row>62</xdr:row>
      <xdr:rowOff>155448</xdr:rowOff>
    </xdr:to>
    <xdr:cxnSp macro="">
      <xdr:nvCxnSpPr>
        <xdr:cNvPr id="132" name="直線コネクタ 131"/>
        <xdr:cNvCxnSpPr/>
      </xdr:nvCxnSpPr>
      <xdr:spPr>
        <a:xfrm>
          <a:off x="3225800" y="107177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87884</xdr:rowOff>
    </xdr:from>
    <xdr:to>
      <xdr:col>4</xdr:col>
      <xdr:colOff>482600</xdr:colOff>
      <xdr:row>63</xdr:row>
      <xdr:rowOff>51562</xdr:rowOff>
    </xdr:to>
    <xdr:cxnSp macro="">
      <xdr:nvCxnSpPr>
        <xdr:cNvPr id="135" name="直線コネクタ 134"/>
        <xdr:cNvCxnSpPr/>
      </xdr:nvCxnSpPr>
      <xdr:spPr>
        <a:xfrm flipV="1">
          <a:off x="2336800" y="107177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64</xdr:row>
      <xdr:rowOff>49022</xdr:rowOff>
    </xdr:to>
    <xdr:cxnSp macro="">
      <xdr:nvCxnSpPr>
        <xdr:cNvPr id="138" name="直線コネクタ 137"/>
        <xdr:cNvCxnSpPr/>
      </xdr:nvCxnSpPr>
      <xdr:spPr>
        <a:xfrm flipV="1">
          <a:off x="1447800" y="1085291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48" name="円/楕円 147"/>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49"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104648</xdr:rowOff>
    </xdr:from>
    <xdr:to>
      <xdr:col>6</xdr:col>
      <xdr:colOff>50800</xdr:colOff>
      <xdr:row>63</xdr:row>
      <xdr:rowOff>34798</xdr:rowOff>
    </xdr:to>
    <xdr:sp macro="" textlink="">
      <xdr:nvSpPr>
        <xdr:cNvPr id="150" name="円/楕円 149"/>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44975</xdr:rowOff>
    </xdr:from>
    <xdr:ext cx="736600" cy="259045"/>
    <xdr:sp macro="" textlink="">
      <xdr:nvSpPr>
        <xdr:cNvPr id="151" name="テキスト ボックス 150"/>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37084</xdr:rowOff>
    </xdr:from>
    <xdr:to>
      <xdr:col>4</xdr:col>
      <xdr:colOff>533400</xdr:colOff>
      <xdr:row>62</xdr:row>
      <xdr:rowOff>138684</xdr:rowOff>
    </xdr:to>
    <xdr:sp macro="" textlink="">
      <xdr:nvSpPr>
        <xdr:cNvPr id="152" name="円/楕円 151"/>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148861</xdr:rowOff>
    </xdr:from>
    <xdr:ext cx="762000" cy="259045"/>
    <xdr:sp macro="" textlink="">
      <xdr:nvSpPr>
        <xdr:cNvPr id="153" name="テキスト ボックス 152"/>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4" name="円/楕円 153"/>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87139</xdr:rowOff>
    </xdr:from>
    <xdr:ext cx="762000" cy="259045"/>
    <xdr:sp macro="" textlink="">
      <xdr:nvSpPr>
        <xdr:cNvPr id="155" name="テキスト ボックス 154"/>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6" name="円/楕円 155"/>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84599</xdr:rowOff>
    </xdr:from>
    <xdr:ext cx="762000" cy="259045"/>
    <xdr:sp macro="" textlink="">
      <xdr:nvSpPr>
        <xdr:cNvPr id="157" name="テキスト ボックス 156"/>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0000FF"/>
              </a:solidFill>
              <a:effectLst/>
              <a:latin typeface="+mn-lt"/>
              <a:ea typeface="+mn-ea"/>
              <a:cs typeface="+mn-cs"/>
            </a:rPr>
            <a:t>　</a:t>
          </a:r>
          <a:r>
            <a:rPr lang="ja-JP" altLang="ja-JP" sz="1100" b="0" i="0" baseline="0">
              <a:solidFill>
                <a:sysClr val="windowText" lastClr="000000"/>
              </a:solidFill>
              <a:effectLst/>
              <a:latin typeface="+mn-lt"/>
              <a:ea typeface="+mn-ea"/>
              <a:cs typeface="+mn-cs"/>
            </a:rPr>
            <a:t>前年度同様</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類似団体平均を下回る結果となった</a:t>
          </a:r>
          <a:r>
            <a:rPr lang="ja-JP" altLang="en-US" sz="1100" b="0" i="0" baseline="0">
              <a:solidFill>
                <a:sysClr val="windowText" lastClr="000000"/>
              </a:solidFill>
              <a:effectLst/>
              <a:latin typeface="+mn-lt"/>
              <a:ea typeface="+mn-ea"/>
              <a:cs typeface="+mn-cs"/>
            </a:rPr>
            <a:t>ものの、物件費及び維持補修費の増額により、人口一人当たりの決算額は前年度比</a:t>
          </a:r>
          <a:r>
            <a:rPr lang="en-US" altLang="ja-JP" sz="1100" b="0" i="0" baseline="0">
              <a:solidFill>
                <a:sysClr val="windowText" lastClr="000000"/>
              </a:solidFill>
              <a:effectLst/>
              <a:latin typeface="+mn-lt"/>
              <a:ea typeface="+mn-ea"/>
              <a:cs typeface="+mn-cs"/>
            </a:rPr>
            <a:t>2.1</a:t>
          </a:r>
          <a:r>
            <a:rPr lang="ja-JP" altLang="en-US" sz="1100" b="0" i="0" baseline="0">
              <a:solidFill>
                <a:sysClr val="windowText" lastClr="000000"/>
              </a:solidFill>
              <a:effectLst/>
              <a:latin typeface="+mn-lt"/>
              <a:ea typeface="+mn-ea"/>
              <a:cs typeface="+mn-cs"/>
            </a:rPr>
            <a:t>％増となった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人件費については、</a:t>
          </a:r>
          <a:r>
            <a:rPr lang="ja-JP" altLang="ja-JP" sz="1100">
              <a:solidFill>
                <a:sysClr val="windowText" lastClr="000000"/>
              </a:solidFill>
              <a:effectLst/>
              <a:latin typeface="+mn-lt"/>
              <a:ea typeface="+mn-ea"/>
              <a:cs typeface="+mn-cs"/>
            </a:rPr>
            <a:t>地方公務員給与費の削減に伴い</a:t>
          </a:r>
          <a:r>
            <a:rPr lang="ja-JP" altLang="en-US" sz="1100">
              <a:solidFill>
                <a:sysClr val="windowText" lastClr="000000"/>
              </a:solidFill>
              <a:effectLst/>
              <a:latin typeface="+mn-lt"/>
              <a:ea typeface="+mn-ea"/>
              <a:cs typeface="+mn-cs"/>
            </a:rPr>
            <a:t>前年度比</a:t>
          </a:r>
          <a:r>
            <a:rPr lang="en-US" altLang="ja-JP" sz="1100">
              <a:solidFill>
                <a:sysClr val="windowText" lastClr="000000"/>
              </a:solidFill>
              <a:effectLst/>
              <a:latin typeface="+mn-lt"/>
              <a:ea typeface="+mn-ea"/>
              <a:cs typeface="+mn-cs"/>
            </a:rPr>
            <a:t>0.6</a:t>
          </a:r>
          <a:r>
            <a:rPr lang="ja-JP" altLang="en-US" sz="1100">
              <a:solidFill>
                <a:sysClr val="windowText" lastClr="000000"/>
              </a:solidFill>
              <a:effectLst/>
              <a:latin typeface="+mn-lt"/>
              <a:ea typeface="+mn-ea"/>
              <a:cs typeface="+mn-cs"/>
            </a:rPr>
            <a:t>％減であったが、</a:t>
          </a:r>
          <a:r>
            <a:rPr lang="ja-JP" altLang="en-US" sz="1100" b="0" i="0" baseline="0">
              <a:solidFill>
                <a:sysClr val="windowText" lastClr="000000"/>
              </a:solidFill>
              <a:effectLst/>
              <a:latin typeface="+mn-lt"/>
              <a:ea typeface="+mn-ea"/>
              <a:cs typeface="+mn-cs"/>
            </a:rPr>
            <a:t>国の緊急経済対策事業実施に伴う震災対策農業水利施設整備事業の支出増や原油価格高騰及び電気料金値上げに伴う増額が、物件費が増額となった主な要因として挙げられる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町民からの多様な行政需要が増え、権限委譲や制度改正により業務量が増える中</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委託業務などの物件費の増加</a:t>
          </a:r>
          <a:r>
            <a:rPr lang="ja-JP" altLang="en-US" sz="1100" b="0" i="0" baseline="0">
              <a:solidFill>
                <a:sysClr val="windowText" lastClr="000000"/>
              </a:solidFill>
              <a:effectLst/>
              <a:latin typeface="+mn-lt"/>
              <a:ea typeface="+mn-ea"/>
              <a:cs typeface="+mn-cs"/>
            </a:rPr>
            <a:t>等が見込まれる</a:t>
          </a:r>
          <a:r>
            <a:rPr lang="ja-JP" altLang="ja-JP" sz="1100" b="0" i="0" baseline="0">
              <a:solidFill>
                <a:sysClr val="windowText" lastClr="000000"/>
              </a:solidFill>
              <a:effectLst/>
              <a:latin typeface="+mn-lt"/>
              <a:ea typeface="+mn-ea"/>
              <a:cs typeface="+mn-cs"/>
            </a:rPr>
            <a:t>が、</a:t>
          </a:r>
          <a:r>
            <a:rPr lang="ja-JP" altLang="en-US" sz="1100" b="0" i="0" baseline="0">
              <a:solidFill>
                <a:sysClr val="windowText" lastClr="000000"/>
              </a:solidFill>
              <a:effectLst/>
              <a:latin typeface="+mn-lt"/>
              <a:ea typeface="+mn-ea"/>
              <a:cs typeface="+mn-cs"/>
            </a:rPr>
            <a:t>業務の効率化を図り、</a:t>
          </a:r>
          <a:r>
            <a:rPr lang="ja-JP" altLang="ja-JP" sz="1100" b="0" i="0" baseline="0">
              <a:solidFill>
                <a:sysClr val="windowText" lastClr="000000"/>
              </a:solidFill>
              <a:effectLst/>
              <a:latin typeface="+mn-lt"/>
              <a:ea typeface="+mn-ea"/>
              <a:cs typeface="+mn-cs"/>
            </a:rPr>
            <a:t>サービスの質の低下を招かない工夫が今後</a:t>
          </a:r>
          <a:r>
            <a:rPr lang="ja-JP" altLang="en-US" sz="1100" b="0" i="0" baseline="0">
              <a:solidFill>
                <a:sysClr val="windowText" lastClr="000000"/>
              </a:solidFill>
              <a:effectLst/>
              <a:latin typeface="+mn-lt"/>
              <a:ea typeface="+mn-ea"/>
              <a:cs typeface="+mn-cs"/>
            </a:rPr>
            <a:t>益々</a:t>
          </a:r>
          <a:r>
            <a:rPr lang="ja-JP" altLang="ja-JP" sz="1100" b="0" i="0" baseline="0">
              <a:solidFill>
                <a:sysClr val="windowText" lastClr="000000"/>
              </a:solidFill>
              <a:effectLst/>
              <a:latin typeface="+mn-lt"/>
              <a:ea typeface="+mn-ea"/>
              <a:cs typeface="+mn-cs"/>
            </a:rPr>
            <a:t>必要になる。</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58731</xdr:rowOff>
    </xdr:from>
    <xdr:to>
      <xdr:col>7</xdr:col>
      <xdr:colOff>152400</xdr:colOff>
      <xdr:row>80</xdr:row>
      <xdr:rowOff>66512</xdr:rowOff>
    </xdr:to>
    <xdr:cxnSp macro="">
      <xdr:nvCxnSpPr>
        <xdr:cNvPr id="192" name="直線コネクタ 191"/>
        <xdr:cNvCxnSpPr/>
      </xdr:nvCxnSpPr>
      <xdr:spPr>
        <a:xfrm>
          <a:off x="4114800" y="13774731"/>
          <a:ext cx="8382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51290</xdr:rowOff>
    </xdr:from>
    <xdr:ext cx="762000" cy="259045"/>
    <xdr:sp macro="" textlink="">
      <xdr:nvSpPr>
        <xdr:cNvPr id="193" name="人件費・物件費等の状況平均値テキスト"/>
        <xdr:cNvSpPr txBox="1"/>
      </xdr:nvSpPr>
      <xdr:spPr>
        <a:xfrm>
          <a:off x="5041900" y="137672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58731</xdr:rowOff>
    </xdr:from>
    <xdr:to>
      <xdr:col>6</xdr:col>
      <xdr:colOff>0</xdr:colOff>
      <xdr:row>80</xdr:row>
      <xdr:rowOff>71673</xdr:rowOff>
    </xdr:to>
    <xdr:cxnSp macro="">
      <xdr:nvCxnSpPr>
        <xdr:cNvPr id="195" name="直線コネクタ 194"/>
        <xdr:cNvCxnSpPr/>
      </xdr:nvCxnSpPr>
      <xdr:spPr>
        <a:xfrm flipV="1">
          <a:off x="3225800" y="13774731"/>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71673</xdr:rowOff>
    </xdr:from>
    <xdr:to>
      <xdr:col>4</xdr:col>
      <xdr:colOff>482600</xdr:colOff>
      <xdr:row>80</xdr:row>
      <xdr:rowOff>75864</xdr:rowOff>
    </xdr:to>
    <xdr:cxnSp macro="">
      <xdr:nvCxnSpPr>
        <xdr:cNvPr id="198" name="直線コネクタ 197"/>
        <xdr:cNvCxnSpPr/>
      </xdr:nvCxnSpPr>
      <xdr:spPr>
        <a:xfrm flipV="1">
          <a:off x="2336800" y="1378767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52384</xdr:rowOff>
    </xdr:from>
    <xdr:to>
      <xdr:col>3</xdr:col>
      <xdr:colOff>279400</xdr:colOff>
      <xdr:row>80</xdr:row>
      <xdr:rowOff>75864</xdr:rowOff>
    </xdr:to>
    <xdr:cxnSp macro="">
      <xdr:nvCxnSpPr>
        <xdr:cNvPr id="201" name="直線コネクタ 200"/>
        <xdr:cNvCxnSpPr/>
      </xdr:nvCxnSpPr>
      <xdr:spPr>
        <a:xfrm>
          <a:off x="1447800" y="13768384"/>
          <a:ext cx="8890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15712</xdr:rowOff>
    </xdr:from>
    <xdr:to>
      <xdr:col>7</xdr:col>
      <xdr:colOff>203200</xdr:colOff>
      <xdr:row>80</xdr:row>
      <xdr:rowOff>117312</xdr:rowOff>
    </xdr:to>
    <xdr:sp macro="" textlink="">
      <xdr:nvSpPr>
        <xdr:cNvPr id="211" name="円/楕円 210"/>
        <xdr:cNvSpPr/>
      </xdr:nvSpPr>
      <xdr:spPr>
        <a:xfrm>
          <a:off x="4902200" y="137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108439</xdr:rowOff>
    </xdr:from>
    <xdr:ext cx="762000" cy="259045"/>
    <xdr:sp macro="" textlink="">
      <xdr:nvSpPr>
        <xdr:cNvPr id="212" name="人件費・物件費等の状況該当値テキスト"/>
        <xdr:cNvSpPr txBox="1"/>
      </xdr:nvSpPr>
      <xdr:spPr>
        <a:xfrm>
          <a:off x="5041900" y="1365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95,486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7931</xdr:rowOff>
    </xdr:from>
    <xdr:to>
      <xdr:col>6</xdr:col>
      <xdr:colOff>50800</xdr:colOff>
      <xdr:row>80</xdr:row>
      <xdr:rowOff>109531</xdr:rowOff>
    </xdr:to>
    <xdr:sp macro="" textlink="">
      <xdr:nvSpPr>
        <xdr:cNvPr id="213" name="円/楕円 212"/>
        <xdr:cNvSpPr/>
      </xdr:nvSpPr>
      <xdr:spPr>
        <a:xfrm>
          <a:off x="4064000" y="1372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119708</xdr:rowOff>
    </xdr:from>
    <xdr:ext cx="736600" cy="259045"/>
    <xdr:sp macro="" textlink="">
      <xdr:nvSpPr>
        <xdr:cNvPr id="214" name="テキスト ボックス 213"/>
        <xdr:cNvSpPr txBox="1"/>
      </xdr:nvSpPr>
      <xdr:spPr>
        <a:xfrm>
          <a:off x="3733800" y="13492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20873</xdr:rowOff>
    </xdr:from>
    <xdr:to>
      <xdr:col>4</xdr:col>
      <xdr:colOff>533400</xdr:colOff>
      <xdr:row>80</xdr:row>
      <xdr:rowOff>122473</xdr:rowOff>
    </xdr:to>
    <xdr:sp macro="" textlink="">
      <xdr:nvSpPr>
        <xdr:cNvPr id="215" name="円/楕円 214"/>
        <xdr:cNvSpPr/>
      </xdr:nvSpPr>
      <xdr:spPr>
        <a:xfrm>
          <a:off x="3175000" y="137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132650</xdr:rowOff>
    </xdr:from>
    <xdr:ext cx="762000" cy="259045"/>
    <xdr:sp macro="" textlink="">
      <xdr:nvSpPr>
        <xdr:cNvPr id="216" name="テキスト ボックス 215"/>
        <xdr:cNvSpPr txBox="1"/>
      </xdr:nvSpPr>
      <xdr:spPr>
        <a:xfrm>
          <a:off x="2844800" y="1350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96,769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25064</xdr:rowOff>
    </xdr:from>
    <xdr:to>
      <xdr:col>3</xdr:col>
      <xdr:colOff>330200</xdr:colOff>
      <xdr:row>80</xdr:row>
      <xdr:rowOff>126664</xdr:rowOff>
    </xdr:to>
    <xdr:sp macro="" textlink="">
      <xdr:nvSpPr>
        <xdr:cNvPr id="217" name="円/楕円 216"/>
        <xdr:cNvSpPr/>
      </xdr:nvSpPr>
      <xdr:spPr>
        <a:xfrm>
          <a:off x="2286000" y="1374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136841</xdr:rowOff>
    </xdr:from>
    <xdr:ext cx="762000" cy="259045"/>
    <xdr:sp macro="" textlink="">
      <xdr:nvSpPr>
        <xdr:cNvPr id="218" name="テキスト ボックス 217"/>
        <xdr:cNvSpPr txBox="1"/>
      </xdr:nvSpPr>
      <xdr:spPr>
        <a:xfrm>
          <a:off x="1955800" y="1350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1584</xdr:rowOff>
    </xdr:from>
    <xdr:to>
      <xdr:col>2</xdr:col>
      <xdr:colOff>127000</xdr:colOff>
      <xdr:row>80</xdr:row>
      <xdr:rowOff>103184</xdr:rowOff>
    </xdr:to>
    <xdr:sp macro="" textlink="">
      <xdr:nvSpPr>
        <xdr:cNvPr id="219" name="円/楕円 218"/>
        <xdr:cNvSpPr/>
      </xdr:nvSpPr>
      <xdr:spPr>
        <a:xfrm>
          <a:off x="1397000" y="1371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113361</xdr:rowOff>
    </xdr:from>
    <xdr:ext cx="762000" cy="259045"/>
    <xdr:sp macro="" textlink="">
      <xdr:nvSpPr>
        <xdr:cNvPr id="220" name="テキスト ボックス 219"/>
        <xdr:cNvSpPr txBox="1"/>
      </xdr:nvSpPr>
      <xdr:spPr>
        <a:xfrm>
          <a:off x="1066800" y="1348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適正な給与水準の維持に努めており、昨年度に対し</a:t>
          </a:r>
          <a:r>
            <a:rPr lang="en-US" altLang="ja-JP" sz="1100" b="0" i="0" baseline="0">
              <a:solidFill>
                <a:sysClr val="windowText" lastClr="000000"/>
              </a:solidFill>
              <a:effectLst/>
              <a:latin typeface="+mn-lt"/>
              <a:ea typeface="+mn-ea"/>
              <a:cs typeface="+mn-cs"/>
            </a:rPr>
            <a:t>8.1</a:t>
          </a:r>
          <a:r>
            <a:rPr lang="ja-JP" altLang="ja-JP" sz="1100" b="0" i="0" baseline="0">
              <a:solidFill>
                <a:sysClr val="windowText" lastClr="000000"/>
              </a:solidFill>
              <a:effectLst/>
              <a:latin typeface="+mn-lt"/>
              <a:ea typeface="+mn-ea"/>
              <a:cs typeface="+mn-cs"/>
            </a:rPr>
            <a:t>減少し</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類似団体平均と比べ0.</a:t>
          </a:r>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低い数値となっている。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　なお、24年度は23年度から実施されている国家公務員の次元的な（2年間）給与改定特例法により100を超える数値となっている。措置がないとした場合の参考値は96.0であり、</a:t>
          </a:r>
          <a:r>
            <a:rPr lang="ja-JP" altLang="en-US" sz="1100" b="0" i="0" baseline="0">
              <a:solidFill>
                <a:sysClr val="windowText" lastClr="000000"/>
              </a:solidFill>
              <a:effectLst/>
              <a:latin typeface="+mn-lt"/>
              <a:ea typeface="+mn-ea"/>
              <a:cs typeface="+mn-cs"/>
            </a:rPr>
            <a:t>前年度とほぼ同程度の水準と言える。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引き続き類似団体平均数値を上回らないよう、適正な給与制度の運用を検討する。</a:t>
          </a:r>
          <a:endParaRPr lang="ja-JP" altLang="ja-JP" sz="1400">
            <a:solidFill>
              <a:sysClr val="windowText" lastClr="000000"/>
            </a:solidFill>
            <a:effectLst/>
          </a:endParaRPr>
        </a:p>
        <a:p>
          <a:pPr rtl="0"/>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48768</xdr:rowOff>
    </xdr:from>
    <xdr:to>
      <xdr:col>24</xdr:col>
      <xdr:colOff>558800</xdr:colOff>
      <xdr:row>88</xdr:row>
      <xdr:rowOff>144780</xdr:rowOff>
    </xdr:to>
    <xdr:cxnSp macro="">
      <xdr:nvCxnSpPr>
        <xdr:cNvPr id="252" name="直線コネクタ 251"/>
        <xdr:cNvCxnSpPr/>
      </xdr:nvCxnSpPr>
      <xdr:spPr>
        <a:xfrm flipV="1">
          <a:off x="16179800" y="14450568"/>
          <a:ext cx="8382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144780</xdr:rowOff>
    </xdr:from>
    <xdr:to>
      <xdr:col>23</xdr:col>
      <xdr:colOff>406400</xdr:colOff>
      <xdr:row>89</xdr:row>
      <xdr:rowOff>21589</xdr:rowOff>
    </xdr:to>
    <xdr:cxnSp macro="">
      <xdr:nvCxnSpPr>
        <xdr:cNvPr id="255" name="直線コネクタ 254"/>
        <xdr:cNvCxnSpPr/>
      </xdr:nvCxnSpPr>
      <xdr:spPr>
        <a:xfrm flipV="1">
          <a:off x="15290800" y="152323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39115</xdr:rowOff>
    </xdr:from>
    <xdr:to>
      <xdr:col>22</xdr:col>
      <xdr:colOff>203200</xdr:colOff>
      <xdr:row>89</xdr:row>
      <xdr:rowOff>21589</xdr:rowOff>
    </xdr:to>
    <xdr:cxnSp macro="">
      <xdr:nvCxnSpPr>
        <xdr:cNvPr id="258" name="直線コネクタ 257"/>
        <xdr:cNvCxnSpPr/>
      </xdr:nvCxnSpPr>
      <xdr:spPr>
        <a:xfrm>
          <a:off x="14401800" y="14440915"/>
          <a:ext cx="889000" cy="8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10161</xdr:rowOff>
    </xdr:from>
    <xdr:to>
      <xdr:col>21</xdr:col>
      <xdr:colOff>0</xdr:colOff>
      <xdr:row>84</xdr:row>
      <xdr:rowOff>39115</xdr:rowOff>
    </xdr:to>
    <xdr:cxnSp macro="">
      <xdr:nvCxnSpPr>
        <xdr:cNvPr id="261" name="直線コネクタ 260"/>
        <xdr:cNvCxnSpPr/>
      </xdr:nvCxnSpPr>
      <xdr:spPr>
        <a:xfrm>
          <a:off x="13512800" y="144119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169418</xdr:rowOff>
    </xdr:from>
    <xdr:to>
      <xdr:col>24</xdr:col>
      <xdr:colOff>609600</xdr:colOff>
      <xdr:row>84</xdr:row>
      <xdr:rowOff>99568</xdr:rowOff>
    </xdr:to>
    <xdr:sp macro="" textlink="">
      <xdr:nvSpPr>
        <xdr:cNvPr id="271" name="円/楕円 270"/>
        <xdr:cNvSpPr/>
      </xdr:nvSpPr>
      <xdr:spPr>
        <a:xfrm>
          <a:off x="169672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14495</xdr:rowOff>
    </xdr:from>
    <xdr:ext cx="762000" cy="259045"/>
    <xdr:sp macro="" textlink="">
      <xdr:nvSpPr>
        <xdr:cNvPr id="272" name="給与水準   （国との比較）該当値テキスト"/>
        <xdr:cNvSpPr txBox="1"/>
      </xdr:nvSpPr>
      <xdr:spPr>
        <a:xfrm>
          <a:off x="17106900" y="1424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73" name="円/楕円 272"/>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34307</xdr:rowOff>
    </xdr:from>
    <xdr:ext cx="736600" cy="259045"/>
    <xdr:sp macro="" textlink="">
      <xdr:nvSpPr>
        <xdr:cNvPr id="274" name="テキスト ボックス 273"/>
        <xdr:cNvSpPr txBox="1"/>
      </xdr:nvSpPr>
      <xdr:spPr>
        <a:xfrm>
          <a:off x="15798800" y="1495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75" name="円/楕円 274"/>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76" name="テキスト ボックス 275"/>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159765</xdr:rowOff>
    </xdr:from>
    <xdr:to>
      <xdr:col>21</xdr:col>
      <xdr:colOff>50800</xdr:colOff>
      <xdr:row>84</xdr:row>
      <xdr:rowOff>89915</xdr:rowOff>
    </xdr:to>
    <xdr:sp macro="" textlink="">
      <xdr:nvSpPr>
        <xdr:cNvPr id="277" name="円/楕円 276"/>
        <xdr:cNvSpPr/>
      </xdr:nvSpPr>
      <xdr:spPr>
        <a:xfrm>
          <a:off x="14351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100092</xdr:rowOff>
    </xdr:from>
    <xdr:ext cx="762000" cy="259045"/>
    <xdr:sp macro="" textlink="">
      <xdr:nvSpPr>
        <xdr:cNvPr id="278" name="テキスト ボックス 277"/>
        <xdr:cNvSpPr txBox="1"/>
      </xdr:nvSpPr>
      <xdr:spPr>
        <a:xfrm>
          <a:off x="14020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79" name="円/楕円 278"/>
        <xdr:cNvSpPr/>
      </xdr:nvSpPr>
      <xdr:spPr>
        <a:xfrm>
          <a:off x="13462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71138</xdr:rowOff>
    </xdr:from>
    <xdr:ext cx="762000" cy="259045"/>
    <xdr:sp macro="" textlink="">
      <xdr:nvSpPr>
        <xdr:cNvPr id="280" name="テキスト ボックス 279"/>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定員適正化計画に基づき新規</a:t>
          </a:r>
          <a:r>
            <a:rPr lang="ja-JP" altLang="en-US" sz="1100" b="0" i="0" baseline="0">
              <a:solidFill>
                <a:sysClr val="windowText" lastClr="000000"/>
              </a:solidFill>
              <a:effectLst/>
              <a:latin typeface="+mn-lt"/>
              <a:ea typeface="+mn-ea"/>
              <a:cs typeface="+mn-cs"/>
            </a:rPr>
            <a:t>採用</a:t>
          </a:r>
          <a:r>
            <a:rPr lang="ja-JP" altLang="ja-JP" sz="1100" b="0" i="0" baseline="0">
              <a:solidFill>
                <a:sysClr val="windowText" lastClr="000000"/>
              </a:solidFill>
              <a:effectLst/>
              <a:latin typeface="+mn-lt"/>
              <a:ea typeface="+mn-ea"/>
              <a:cs typeface="+mn-cs"/>
            </a:rPr>
            <a:t>職員については、2</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年度まで退職者一部不補充等を実施していることから、常に低い数値となっている。今年度は前年度に比べ</a:t>
          </a:r>
          <a:r>
            <a:rPr lang="ja-JP" altLang="en-US" sz="1100" b="0" i="0" baseline="0">
              <a:solidFill>
                <a:sysClr val="windowText" lastClr="000000"/>
              </a:solidFill>
              <a:effectLst/>
              <a:latin typeface="+mn-lt"/>
              <a:ea typeface="+mn-ea"/>
              <a:cs typeface="+mn-cs"/>
            </a:rPr>
            <a:t>人口千人あたり</a:t>
          </a:r>
          <a:r>
            <a:rPr lang="ja-JP" altLang="ja-JP" sz="1100" b="0" i="0" baseline="0">
              <a:solidFill>
                <a:sysClr val="windowText" lastClr="000000"/>
              </a:solidFill>
              <a:effectLst/>
              <a:latin typeface="+mn-lt"/>
              <a:ea typeface="+mn-ea"/>
              <a:cs typeface="+mn-cs"/>
            </a:rPr>
            <a:t>0.0</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人減となったが、類似団体平均と比べても1.0</a:t>
          </a:r>
          <a:r>
            <a:rPr lang="en-US" altLang="ja-JP" sz="1100" b="0" i="0" baseline="0">
              <a:solidFill>
                <a:sysClr val="windowText" lastClr="000000"/>
              </a:solidFill>
              <a:effectLst/>
              <a:latin typeface="+mn-lt"/>
              <a:ea typeface="+mn-ea"/>
              <a:cs typeface="+mn-cs"/>
            </a:rPr>
            <a:t>9</a:t>
          </a:r>
          <a:r>
            <a:rPr lang="ja-JP" altLang="ja-JP" sz="1100" b="0" i="0" baseline="0">
              <a:solidFill>
                <a:sysClr val="windowText" lastClr="000000"/>
              </a:solidFill>
              <a:effectLst/>
              <a:latin typeface="+mn-lt"/>
              <a:ea typeface="+mn-ea"/>
              <a:cs typeface="+mn-cs"/>
            </a:rPr>
            <a:t>人少なく、宮崎県市町村平均より1.92人少ない結果となった。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本町</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人口</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微増ではあ</a:t>
          </a:r>
          <a:r>
            <a:rPr lang="ja-JP" altLang="en-US" sz="1100" b="0" i="0" baseline="0">
              <a:solidFill>
                <a:sysClr val="windowText" lastClr="000000"/>
              </a:solidFill>
              <a:effectLst/>
              <a:latin typeface="+mn-lt"/>
              <a:ea typeface="+mn-ea"/>
              <a:cs typeface="+mn-cs"/>
            </a:rPr>
            <a:t>るものの</a:t>
          </a:r>
          <a:r>
            <a:rPr lang="ja-JP" altLang="ja-JP" sz="1100" b="0" i="0" baseline="0">
              <a:solidFill>
                <a:sysClr val="windowText" lastClr="000000"/>
              </a:solidFill>
              <a:effectLst/>
              <a:latin typeface="+mn-lt"/>
              <a:ea typeface="+mn-ea"/>
              <a:cs typeface="+mn-cs"/>
            </a:rPr>
            <a:t>増加</a:t>
          </a:r>
          <a:r>
            <a:rPr lang="ja-JP" altLang="en-US" sz="1100" b="0" i="0" baseline="0">
              <a:solidFill>
                <a:sysClr val="windowText" lastClr="000000"/>
              </a:solidFill>
              <a:effectLst/>
              <a:latin typeface="+mn-lt"/>
              <a:ea typeface="+mn-ea"/>
              <a:cs typeface="+mn-cs"/>
            </a:rPr>
            <a:t>傾向にあることか</a:t>
          </a:r>
          <a:r>
            <a:rPr lang="ja-JP" altLang="ja-JP" sz="1100" b="0" i="0" baseline="0">
              <a:solidFill>
                <a:sysClr val="windowText" lastClr="000000"/>
              </a:solidFill>
              <a:effectLst/>
              <a:latin typeface="+mn-lt"/>
              <a:ea typeface="+mn-ea"/>
              <a:cs typeface="+mn-cs"/>
            </a:rPr>
            <a:t>ら、住民へのサービスの低下を招かないよう今後も適正な人員管理に努める。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122162</xdr:rowOff>
    </xdr:from>
    <xdr:to>
      <xdr:col>24</xdr:col>
      <xdr:colOff>558800</xdr:colOff>
      <xdr:row>59</xdr:row>
      <xdr:rowOff>127907</xdr:rowOff>
    </xdr:to>
    <xdr:cxnSp macro="">
      <xdr:nvCxnSpPr>
        <xdr:cNvPr id="317" name="直線コネクタ 316"/>
        <xdr:cNvCxnSpPr/>
      </xdr:nvCxnSpPr>
      <xdr:spPr>
        <a:xfrm flipV="1">
          <a:off x="16179800" y="1023771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127907</xdr:rowOff>
    </xdr:from>
    <xdr:to>
      <xdr:col>23</xdr:col>
      <xdr:colOff>406400</xdr:colOff>
      <xdr:row>59</xdr:row>
      <xdr:rowOff>132504</xdr:rowOff>
    </xdr:to>
    <xdr:cxnSp macro="">
      <xdr:nvCxnSpPr>
        <xdr:cNvPr id="320" name="直線コネクタ 319"/>
        <xdr:cNvCxnSpPr/>
      </xdr:nvCxnSpPr>
      <xdr:spPr>
        <a:xfrm flipV="1">
          <a:off x="15290800" y="1024345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129056</xdr:rowOff>
    </xdr:from>
    <xdr:to>
      <xdr:col>22</xdr:col>
      <xdr:colOff>203200</xdr:colOff>
      <xdr:row>59</xdr:row>
      <xdr:rowOff>132504</xdr:rowOff>
    </xdr:to>
    <xdr:cxnSp macro="">
      <xdr:nvCxnSpPr>
        <xdr:cNvPr id="323" name="直線コネクタ 322"/>
        <xdr:cNvCxnSpPr/>
      </xdr:nvCxnSpPr>
      <xdr:spPr>
        <a:xfrm>
          <a:off x="14401800" y="1024460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129056</xdr:rowOff>
    </xdr:from>
    <xdr:to>
      <xdr:col>21</xdr:col>
      <xdr:colOff>0</xdr:colOff>
      <xdr:row>59</xdr:row>
      <xdr:rowOff>133652</xdr:rowOff>
    </xdr:to>
    <xdr:cxnSp macro="">
      <xdr:nvCxnSpPr>
        <xdr:cNvPr id="326" name="直線コネクタ 325"/>
        <xdr:cNvCxnSpPr/>
      </xdr:nvCxnSpPr>
      <xdr:spPr>
        <a:xfrm flipV="1">
          <a:off x="13512800" y="1024460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71362</xdr:rowOff>
    </xdr:from>
    <xdr:to>
      <xdr:col>24</xdr:col>
      <xdr:colOff>609600</xdr:colOff>
      <xdr:row>60</xdr:row>
      <xdr:rowOff>1512</xdr:rowOff>
    </xdr:to>
    <xdr:sp macro="" textlink="">
      <xdr:nvSpPr>
        <xdr:cNvPr id="336" name="円/楕円 335"/>
        <xdr:cNvSpPr/>
      </xdr:nvSpPr>
      <xdr:spPr>
        <a:xfrm>
          <a:off x="169672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87889</xdr:rowOff>
    </xdr:from>
    <xdr:ext cx="762000" cy="259045"/>
    <xdr:sp macro="" textlink="">
      <xdr:nvSpPr>
        <xdr:cNvPr id="337" name="定員管理の状況該当値テキスト"/>
        <xdr:cNvSpPr txBox="1"/>
      </xdr:nvSpPr>
      <xdr:spPr>
        <a:xfrm>
          <a:off x="17106900" y="1003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77107</xdr:rowOff>
    </xdr:from>
    <xdr:to>
      <xdr:col>23</xdr:col>
      <xdr:colOff>457200</xdr:colOff>
      <xdr:row>60</xdr:row>
      <xdr:rowOff>7257</xdr:rowOff>
    </xdr:to>
    <xdr:sp macro="" textlink="">
      <xdr:nvSpPr>
        <xdr:cNvPr id="338" name="円/楕円 337"/>
        <xdr:cNvSpPr/>
      </xdr:nvSpPr>
      <xdr:spPr>
        <a:xfrm>
          <a:off x="16129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17434</xdr:rowOff>
    </xdr:from>
    <xdr:ext cx="736600" cy="259045"/>
    <xdr:sp macro="" textlink="">
      <xdr:nvSpPr>
        <xdr:cNvPr id="339" name="テキスト ボックス 338"/>
        <xdr:cNvSpPr txBox="1"/>
      </xdr:nvSpPr>
      <xdr:spPr>
        <a:xfrm>
          <a:off x="15798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81704</xdr:rowOff>
    </xdr:from>
    <xdr:to>
      <xdr:col>22</xdr:col>
      <xdr:colOff>254000</xdr:colOff>
      <xdr:row>60</xdr:row>
      <xdr:rowOff>11854</xdr:rowOff>
    </xdr:to>
    <xdr:sp macro="" textlink="">
      <xdr:nvSpPr>
        <xdr:cNvPr id="340" name="円/楕円 339"/>
        <xdr:cNvSpPr/>
      </xdr:nvSpPr>
      <xdr:spPr>
        <a:xfrm>
          <a:off x="15240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22031</xdr:rowOff>
    </xdr:from>
    <xdr:ext cx="762000" cy="259045"/>
    <xdr:sp macro="" textlink="">
      <xdr:nvSpPr>
        <xdr:cNvPr id="341" name="テキスト ボックス 340"/>
        <xdr:cNvSpPr txBox="1"/>
      </xdr:nvSpPr>
      <xdr:spPr>
        <a:xfrm>
          <a:off x="14909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78256</xdr:rowOff>
    </xdr:from>
    <xdr:to>
      <xdr:col>21</xdr:col>
      <xdr:colOff>50800</xdr:colOff>
      <xdr:row>60</xdr:row>
      <xdr:rowOff>8406</xdr:rowOff>
    </xdr:to>
    <xdr:sp macro="" textlink="">
      <xdr:nvSpPr>
        <xdr:cNvPr id="342" name="円/楕円 341"/>
        <xdr:cNvSpPr/>
      </xdr:nvSpPr>
      <xdr:spPr>
        <a:xfrm>
          <a:off x="14351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18583</xdr:rowOff>
    </xdr:from>
    <xdr:ext cx="762000" cy="259045"/>
    <xdr:sp macro="" textlink="">
      <xdr:nvSpPr>
        <xdr:cNvPr id="343" name="テキスト ボックス 342"/>
        <xdr:cNvSpPr txBox="1"/>
      </xdr:nvSpPr>
      <xdr:spPr>
        <a:xfrm>
          <a:off x="14020800" y="99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82852</xdr:rowOff>
    </xdr:from>
    <xdr:to>
      <xdr:col>19</xdr:col>
      <xdr:colOff>533400</xdr:colOff>
      <xdr:row>60</xdr:row>
      <xdr:rowOff>13002</xdr:rowOff>
    </xdr:to>
    <xdr:sp macro="" textlink="">
      <xdr:nvSpPr>
        <xdr:cNvPr id="344" name="円/楕円 343"/>
        <xdr:cNvSpPr/>
      </xdr:nvSpPr>
      <xdr:spPr>
        <a:xfrm>
          <a:off x="134620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23179</xdr:rowOff>
    </xdr:from>
    <xdr:ext cx="762000" cy="259045"/>
    <xdr:sp macro="" textlink="">
      <xdr:nvSpPr>
        <xdr:cNvPr id="345" name="テキスト ボックス 344"/>
        <xdr:cNvSpPr txBox="1"/>
      </xdr:nvSpPr>
      <xdr:spPr>
        <a:xfrm>
          <a:off x="13131800" y="996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rgbClr val="0000FF"/>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実質公債比率は、</a:t>
          </a:r>
          <a:r>
            <a:rPr lang="ja-JP" altLang="en-US" sz="1100" b="0" i="0" baseline="0">
              <a:solidFill>
                <a:sysClr val="windowText" lastClr="000000"/>
              </a:solidFill>
              <a:effectLst/>
              <a:latin typeface="+mn-lt"/>
              <a:ea typeface="+mn-ea"/>
              <a:cs typeface="+mn-cs"/>
            </a:rPr>
            <a:t>類似団体平均を</a:t>
          </a:r>
          <a:r>
            <a:rPr lang="en-US" altLang="ja-JP" sz="1100" b="0" i="0" baseline="0">
              <a:solidFill>
                <a:sysClr val="windowText" lastClr="000000"/>
              </a:solidFill>
              <a:effectLst/>
              <a:latin typeface="+mn-lt"/>
              <a:ea typeface="+mn-ea"/>
              <a:cs typeface="+mn-cs"/>
            </a:rPr>
            <a:t>1.1</a:t>
          </a:r>
          <a:r>
            <a:rPr lang="ja-JP" altLang="en-US" sz="1100" b="0" i="0" baseline="0">
              <a:solidFill>
                <a:sysClr val="windowText" lastClr="000000"/>
              </a:solidFill>
              <a:effectLst/>
              <a:latin typeface="+mn-lt"/>
              <a:ea typeface="+mn-ea"/>
              <a:cs typeface="+mn-cs"/>
            </a:rPr>
            <a:t>％下回っているものの、</a:t>
          </a:r>
          <a:r>
            <a:rPr lang="ja-JP" altLang="ja-JP" sz="1100" b="0" i="0" baseline="0">
              <a:solidFill>
                <a:sysClr val="windowText" lastClr="000000"/>
              </a:solidFill>
              <a:effectLst/>
              <a:latin typeface="+mn-lt"/>
              <a:ea typeface="+mn-ea"/>
              <a:cs typeface="+mn-cs"/>
            </a:rPr>
            <a:t>昨年度</a:t>
          </a:r>
          <a:r>
            <a:rPr lang="ja-JP" altLang="en-US"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1.3</a:t>
          </a:r>
          <a:r>
            <a:rPr lang="ja-JP" altLang="en-US" sz="1100" b="0" i="0" baseline="0">
              <a:solidFill>
                <a:sysClr val="windowText" lastClr="000000"/>
              </a:solidFill>
              <a:effectLst/>
              <a:latin typeface="+mn-lt"/>
              <a:ea typeface="+mn-ea"/>
              <a:cs typeface="+mn-cs"/>
            </a:rPr>
            <a:t>％上回る</a:t>
          </a:r>
          <a:r>
            <a:rPr lang="ja-JP" altLang="ja-JP" sz="1100" b="0" i="0" baseline="0">
              <a:solidFill>
                <a:sysClr val="windowText" lastClr="000000"/>
              </a:solidFill>
              <a:effectLst/>
              <a:latin typeface="+mn-lt"/>
              <a:ea typeface="+mn-ea"/>
              <a:cs typeface="+mn-cs"/>
            </a:rPr>
            <a:t>結果となった。</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これは、公債費に準ずる債務負担行為に係る都城クリーンセンター建設事業及び都城地域健康医療ゾーン整備事業に対する支出額や土地開発公社公共施設用地先行取得事業における支出額が大幅に増額となったことが主な要因で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今後、近年実施した</a:t>
          </a:r>
          <a:r>
            <a:rPr lang="ja-JP" altLang="en-US" sz="1100" b="0" i="0" baseline="0">
              <a:solidFill>
                <a:sysClr val="windowText" lastClr="000000"/>
              </a:solidFill>
              <a:effectLst/>
              <a:latin typeface="+mn-lt"/>
              <a:ea typeface="+mn-ea"/>
              <a:cs typeface="+mn-cs"/>
            </a:rPr>
            <a:t>防災行政無線整備</a:t>
          </a:r>
          <a:r>
            <a:rPr lang="ja-JP" altLang="ja-JP" sz="1100" b="0" i="0" baseline="0">
              <a:solidFill>
                <a:sysClr val="windowText" lastClr="000000"/>
              </a:solidFill>
              <a:effectLst/>
              <a:latin typeface="+mn-lt"/>
              <a:ea typeface="+mn-ea"/>
              <a:cs typeface="+mn-cs"/>
            </a:rPr>
            <a:t>事業などで借</a:t>
          </a:r>
          <a:r>
            <a:rPr lang="ja-JP" altLang="en-US" sz="1100" b="0" i="0" baseline="0">
              <a:solidFill>
                <a:sysClr val="windowText" lastClr="000000"/>
              </a:solidFill>
              <a:effectLst/>
              <a:latin typeface="+mn-lt"/>
              <a:ea typeface="+mn-ea"/>
              <a:cs typeface="+mn-cs"/>
            </a:rPr>
            <a:t>り</a:t>
          </a:r>
          <a:r>
            <a:rPr lang="ja-JP" altLang="ja-JP" sz="1100" b="0" i="0" baseline="0">
              <a:solidFill>
                <a:sysClr val="windowText" lastClr="000000"/>
              </a:solidFill>
              <a:effectLst/>
              <a:latin typeface="+mn-lt"/>
              <a:ea typeface="+mn-ea"/>
              <a:cs typeface="+mn-cs"/>
            </a:rPr>
            <a:t>入れた</a:t>
          </a:r>
          <a:r>
            <a:rPr lang="ja-JP" altLang="en-US" sz="1100" b="0" i="0" baseline="0">
              <a:solidFill>
                <a:sysClr val="windowText" lastClr="000000"/>
              </a:solidFill>
              <a:effectLst/>
              <a:latin typeface="+mn-lt"/>
              <a:ea typeface="+mn-ea"/>
              <a:cs typeface="+mn-cs"/>
            </a:rPr>
            <a:t>大型事業の</a:t>
          </a:r>
          <a:r>
            <a:rPr lang="ja-JP" altLang="ja-JP" sz="1100" b="0" i="0" baseline="0">
              <a:solidFill>
                <a:sysClr val="windowText" lastClr="000000"/>
              </a:solidFill>
              <a:effectLst/>
              <a:latin typeface="+mn-lt"/>
              <a:ea typeface="+mn-ea"/>
              <a:cs typeface="+mn-cs"/>
            </a:rPr>
            <a:t>元金償還が始ま</a:t>
          </a:r>
          <a:r>
            <a:rPr lang="ja-JP" altLang="en-US" sz="1100" b="0" i="0" baseline="0">
              <a:solidFill>
                <a:sysClr val="windowText" lastClr="000000"/>
              </a:solidFill>
              <a:effectLst/>
              <a:latin typeface="+mn-lt"/>
              <a:ea typeface="+mn-ea"/>
              <a:cs typeface="+mn-cs"/>
            </a:rPr>
            <a:t>ることに加え</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公共施設等総合管理計画に基づく大規模な施設整備が必要</a:t>
          </a:r>
          <a:r>
            <a:rPr lang="ja-JP" altLang="ja-JP" sz="1100" b="0" i="0" baseline="0">
              <a:solidFill>
                <a:sysClr val="windowText" lastClr="000000"/>
              </a:solidFill>
              <a:effectLst/>
              <a:latin typeface="+mn-lt"/>
              <a:ea typeface="+mn-ea"/>
              <a:cs typeface="+mn-cs"/>
            </a:rPr>
            <a:t>となることが予想される。</a:t>
          </a:r>
          <a:r>
            <a:rPr lang="ja-JP" altLang="en-US" sz="1100" b="0" i="0" baseline="0">
              <a:solidFill>
                <a:sysClr val="windowText" lastClr="000000"/>
              </a:solidFill>
              <a:effectLst/>
              <a:latin typeface="+mn-lt"/>
              <a:ea typeface="+mn-ea"/>
              <a:cs typeface="+mn-cs"/>
            </a:rPr>
            <a:t>引き続き</a:t>
          </a:r>
          <a:r>
            <a:rPr lang="ja-JP" altLang="ja-JP" sz="1100" b="0" i="0" baseline="0">
              <a:solidFill>
                <a:sysClr val="windowText" lastClr="000000"/>
              </a:solidFill>
              <a:effectLst/>
              <a:latin typeface="+mn-lt"/>
              <a:ea typeface="+mn-ea"/>
              <a:cs typeface="+mn-cs"/>
            </a:rPr>
            <a:t>公債費平準化の観点から長期的な財政計画を立て、</a:t>
          </a:r>
          <a:r>
            <a:rPr lang="ja-JP" altLang="en-US" sz="1100" b="0" i="0" baseline="0">
              <a:solidFill>
                <a:sysClr val="windowText" lastClr="000000"/>
              </a:solidFill>
              <a:effectLst/>
              <a:latin typeface="+mn-lt"/>
              <a:ea typeface="+mn-ea"/>
              <a:cs typeface="+mn-cs"/>
            </a:rPr>
            <a:t>より有利な起債を活用する等財政運営に努める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63182</xdr:rowOff>
    </xdr:from>
    <xdr:to>
      <xdr:col>24</xdr:col>
      <xdr:colOff>558800</xdr:colOff>
      <xdr:row>39</xdr:row>
      <xdr:rowOff>141605</xdr:rowOff>
    </xdr:to>
    <xdr:cxnSp macro="">
      <xdr:nvCxnSpPr>
        <xdr:cNvPr id="375" name="直線コネクタ 374"/>
        <xdr:cNvCxnSpPr/>
      </xdr:nvCxnSpPr>
      <xdr:spPr>
        <a:xfrm>
          <a:off x="16179800" y="6749732"/>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63182</xdr:rowOff>
    </xdr:from>
    <xdr:to>
      <xdr:col>23</xdr:col>
      <xdr:colOff>406400</xdr:colOff>
      <xdr:row>39</xdr:row>
      <xdr:rowOff>159703</xdr:rowOff>
    </xdr:to>
    <xdr:cxnSp macro="">
      <xdr:nvCxnSpPr>
        <xdr:cNvPr id="378" name="直線コネクタ 377"/>
        <xdr:cNvCxnSpPr/>
      </xdr:nvCxnSpPr>
      <xdr:spPr>
        <a:xfrm flipV="1">
          <a:off x="15290800" y="674973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159703</xdr:rowOff>
    </xdr:from>
    <xdr:to>
      <xdr:col>22</xdr:col>
      <xdr:colOff>203200</xdr:colOff>
      <xdr:row>40</xdr:row>
      <xdr:rowOff>114935</xdr:rowOff>
    </xdr:to>
    <xdr:cxnSp macro="">
      <xdr:nvCxnSpPr>
        <xdr:cNvPr id="381" name="直線コネクタ 380"/>
        <xdr:cNvCxnSpPr/>
      </xdr:nvCxnSpPr>
      <xdr:spPr>
        <a:xfrm flipV="1">
          <a:off x="14401800" y="684625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114935</xdr:rowOff>
    </xdr:from>
    <xdr:to>
      <xdr:col>21</xdr:col>
      <xdr:colOff>0</xdr:colOff>
      <xdr:row>40</xdr:row>
      <xdr:rowOff>151130</xdr:rowOff>
    </xdr:to>
    <xdr:cxnSp macro="">
      <xdr:nvCxnSpPr>
        <xdr:cNvPr id="384" name="直線コネクタ 383"/>
        <xdr:cNvCxnSpPr/>
      </xdr:nvCxnSpPr>
      <xdr:spPr>
        <a:xfrm flipV="1">
          <a:off x="13512800" y="69729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90805</xdr:rowOff>
    </xdr:from>
    <xdr:to>
      <xdr:col>24</xdr:col>
      <xdr:colOff>609600</xdr:colOff>
      <xdr:row>40</xdr:row>
      <xdr:rowOff>20955</xdr:rowOff>
    </xdr:to>
    <xdr:sp macro="" textlink="">
      <xdr:nvSpPr>
        <xdr:cNvPr id="394" name="円/楕円 393"/>
        <xdr:cNvSpPr/>
      </xdr:nvSpPr>
      <xdr:spPr>
        <a:xfrm>
          <a:off x="169672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107332</xdr:rowOff>
    </xdr:from>
    <xdr:ext cx="762000" cy="259045"/>
    <xdr:sp macro="" textlink="">
      <xdr:nvSpPr>
        <xdr:cNvPr id="395" name="公債費負担の状況該当値テキスト"/>
        <xdr:cNvSpPr txBox="1"/>
      </xdr:nvSpPr>
      <xdr:spPr>
        <a:xfrm>
          <a:off x="17106900" y="66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12382</xdr:rowOff>
    </xdr:from>
    <xdr:to>
      <xdr:col>23</xdr:col>
      <xdr:colOff>457200</xdr:colOff>
      <xdr:row>39</xdr:row>
      <xdr:rowOff>113982</xdr:rowOff>
    </xdr:to>
    <xdr:sp macro="" textlink="">
      <xdr:nvSpPr>
        <xdr:cNvPr id="396" name="円/楕円 395"/>
        <xdr:cNvSpPr/>
      </xdr:nvSpPr>
      <xdr:spPr>
        <a:xfrm>
          <a:off x="16129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124159</xdr:rowOff>
    </xdr:from>
    <xdr:ext cx="736600" cy="259045"/>
    <xdr:sp macro="" textlink="">
      <xdr:nvSpPr>
        <xdr:cNvPr id="397" name="テキスト ボックス 396"/>
        <xdr:cNvSpPr txBox="1"/>
      </xdr:nvSpPr>
      <xdr:spPr>
        <a:xfrm>
          <a:off x="15798800" y="646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108903</xdr:rowOff>
    </xdr:from>
    <xdr:to>
      <xdr:col>22</xdr:col>
      <xdr:colOff>254000</xdr:colOff>
      <xdr:row>40</xdr:row>
      <xdr:rowOff>39053</xdr:rowOff>
    </xdr:to>
    <xdr:sp macro="" textlink="">
      <xdr:nvSpPr>
        <xdr:cNvPr id="398" name="円/楕円 397"/>
        <xdr:cNvSpPr/>
      </xdr:nvSpPr>
      <xdr:spPr>
        <a:xfrm>
          <a:off x="15240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49230</xdr:rowOff>
    </xdr:from>
    <xdr:ext cx="762000" cy="259045"/>
    <xdr:sp macro="" textlink="">
      <xdr:nvSpPr>
        <xdr:cNvPr id="399" name="テキスト ボックス 398"/>
        <xdr:cNvSpPr txBox="1"/>
      </xdr:nvSpPr>
      <xdr:spPr>
        <a:xfrm>
          <a:off x="14909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64135</xdr:rowOff>
    </xdr:from>
    <xdr:to>
      <xdr:col>21</xdr:col>
      <xdr:colOff>50800</xdr:colOff>
      <xdr:row>40</xdr:row>
      <xdr:rowOff>165735</xdr:rowOff>
    </xdr:to>
    <xdr:sp macro="" textlink="">
      <xdr:nvSpPr>
        <xdr:cNvPr id="400" name="円/楕円 399"/>
        <xdr:cNvSpPr/>
      </xdr:nvSpPr>
      <xdr:spPr>
        <a:xfrm>
          <a:off x="14351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4462</xdr:rowOff>
    </xdr:from>
    <xdr:ext cx="762000" cy="259045"/>
    <xdr:sp macro="" textlink="">
      <xdr:nvSpPr>
        <xdr:cNvPr id="401" name="テキスト ボックス 400"/>
        <xdr:cNvSpPr txBox="1"/>
      </xdr:nvSpPr>
      <xdr:spPr>
        <a:xfrm>
          <a:off x="14020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02" name="円/楕円 401"/>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403" name="テキスト ボックス 402"/>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ysClr val="windowText" lastClr="000000"/>
              </a:solidFill>
              <a:effectLst/>
              <a:latin typeface="+mn-lt"/>
              <a:ea typeface="+mn-ea"/>
              <a:cs typeface="+mn-cs"/>
            </a:rPr>
            <a:t>類似団体平均を大きく下回り</a:t>
          </a:r>
          <a:r>
            <a:rPr lang="ja-JP" altLang="ja-JP" sz="1100" b="0" i="0" baseline="0">
              <a:solidFill>
                <a:sysClr val="windowText" lastClr="000000"/>
              </a:solidFill>
              <a:effectLst/>
              <a:latin typeface="+mn-lt"/>
              <a:ea typeface="+mn-ea"/>
              <a:cs typeface="+mn-cs"/>
            </a:rPr>
            <a:t>、マイナス計上となった。</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これは、地方債残高は増加したものの、公営企業債等繰入見込額が</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.3％減</a:t>
          </a:r>
          <a:r>
            <a:rPr lang="ja-JP" altLang="en-US" sz="1100" b="0" i="0" baseline="0">
              <a:solidFill>
                <a:sysClr val="windowText" lastClr="000000"/>
              </a:solidFill>
              <a:effectLst/>
              <a:latin typeface="+mn-lt"/>
              <a:ea typeface="+mn-ea"/>
              <a:cs typeface="+mn-cs"/>
            </a:rPr>
            <a:t>、退職手当負担見込</a:t>
          </a:r>
          <a:r>
            <a:rPr lang="ja-JP" altLang="ja-JP" sz="1100" b="0" i="0" baseline="0">
              <a:solidFill>
                <a:sysClr val="windowText" lastClr="000000"/>
              </a:solidFill>
              <a:effectLst/>
              <a:latin typeface="+mn-lt"/>
              <a:ea typeface="+mn-ea"/>
              <a:cs typeface="+mn-cs"/>
            </a:rPr>
            <a:t>額</a:t>
          </a:r>
          <a:r>
            <a:rPr lang="ja-JP" altLang="en-US" sz="1100" b="0" i="0" baseline="0">
              <a:solidFill>
                <a:sysClr val="windowText" lastClr="000000"/>
              </a:solidFill>
              <a:effectLst/>
              <a:latin typeface="+mn-lt"/>
              <a:ea typeface="+mn-ea"/>
              <a:cs typeface="+mn-cs"/>
            </a:rPr>
            <a:t>が</a:t>
          </a:r>
          <a:r>
            <a:rPr lang="en-US" altLang="ja-JP" sz="1100" b="0" i="0" baseline="0">
              <a:solidFill>
                <a:sysClr val="windowText" lastClr="000000"/>
              </a:solidFill>
              <a:effectLst/>
              <a:latin typeface="+mn-lt"/>
              <a:ea typeface="+mn-ea"/>
              <a:cs typeface="+mn-cs"/>
            </a:rPr>
            <a:t>6.2</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a:t>
          </a:r>
          <a:r>
            <a:rPr lang="ja-JP" altLang="en-US" sz="1100" b="0" i="0" baseline="0">
              <a:solidFill>
                <a:sysClr val="windowText" lastClr="000000"/>
              </a:solidFill>
              <a:effectLst/>
              <a:latin typeface="+mn-lt"/>
              <a:ea typeface="+mn-ea"/>
              <a:cs typeface="+mn-cs"/>
            </a:rPr>
            <a:t>り将来負担額が減額となった。また、</a:t>
          </a:r>
          <a:r>
            <a:rPr lang="ja-JP" altLang="ja-JP" sz="1100" b="0" i="0" baseline="0">
              <a:solidFill>
                <a:sysClr val="windowText" lastClr="000000"/>
              </a:solidFill>
              <a:effectLst/>
              <a:latin typeface="+mn-lt"/>
              <a:ea typeface="+mn-ea"/>
              <a:cs typeface="+mn-cs"/>
            </a:rPr>
            <a:t>普通交付税及び地方税の増収により基金取崩額を抑制し</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今後計画されている大型事業を見越した基金の積み増しを捻出したことから充当可能基金が</a:t>
          </a:r>
          <a:r>
            <a:rPr lang="en-US" altLang="ja-JP" sz="1100" b="0" i="0" baseline="0">
              <a:solidFill>
                <a:sysClr val="windowText" lastClr="000000"/>
              </a:solidFill>
              <a:effectLst/>
              <a:latin typeface="+mn-lt"/>
              <a:ea typeface="+mn-ea"/>
              <a:cs typeface="+mn-cs"/>
            </a:rPr>
            <a:t>5.2</a:t>
          </a:r>
          <a:r>
            <a:rPr lang="ja-JP" altLang="ja-JP" sz="1100" b="0" i="0" baseline="0">
              <a:solidFill>
                <a:sysClr val="windowText" lastClr="000000"/>
              </a:solidFill>
              <a:effectLst/>
              <a:latin typeface="+mn-lt"/>
              <a:ea typeface="+mn-ea"/>
              <a:cs typeface="+mn-cs"/>
            </a:rPr>
            <a:t>％増額と</a:t>
          </a:r>
          <a:r>
            <a:rPr lang="ja-JP" altLang="en-US" sz="1100" b="0" i="0" baseline="0">
              <a:solidFill>
                <a:sysClr val="windowText" lastClr="000000"/>
              </a:solidFill>
              <a:effectLst/>
              <a:latin typeface="+mn-lt"/>
              <a:ea typeface="+mn-ea"/>
              <a:cs typeface="+mn-cs"/>
            </a:rPr>
            <a:t>なり</a:t>
          </a:r>
          <a:r>
            <a:rPr lang="ja-JP" altLang="ja-JP" sz="1100" b="0" i="0" baseline="0">
              <a:solidFill>
                <a:sysClr val="windowText" lastClr="000000"/>
              </a:solidFill>
              <a:effectLst/>
              <a:latin typeface="+mn-lt"/>
              <a:ea typeface="+mn-ea"/>
              <a:cs typeface="+mn-cs"/>
            </a:rPr>
            <a:t>、充当可能</a:t>
          </a:r>
          <a:r>
            <a:rPr lang="ja-JP" altLang="en-US" sz="1100" b="0" i="0" baseline="0">
              <a:solidFill>
                <a:sysClr val="windowText" lastClr="000000"/>
              </a:solidFill>
              <a:effectLst/>
              <a:latin typeface="+mn-lt"/>
              <a:ea typeface="+mn-ea"/>
              <a:cs typeface="+mn-cs"/>
            </a:rPr>
            <a:t>財源が</a:t>
          </a:r>
          <a:r>
            <a:rPr lang="ja-JP" altLang="ja-JP" sz="1100" b="0" i="0" baseline="0">
              <a:solidFill>
                <a:sysClr val="windowText" lastClr="000000"/>
              </a:solidFill>
              <a:effectLst/>
              <a:latin typeface="+mn-lt"/>
              <a:ea typeface="+mn-ea"/>
              <a:cs typeface="+mn-cs"/>
            </a:rPr>
            <a:t>増額</a:t>
          </a:r>
          <a:r>
            <a:rPr lang="ja-JP" altLang="en-US" sz="1100" b="0" i="0" baseline="0">
              <a:solidFill>
                <a:sysClr val="windowText" lastClr="000000"/>
              </a:solidFill>
              <a:effectLst/>
              <a:latin typeface="+mn-lt"/>
              <a:ea typeface="+mn-ea"/>
              <a:cs typeface="+mn-cs"/>
            </a:rPr>
            <a:t>したためである</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今後、施設老朽化によ</a:t>
          </a:r>
          <a:r>
            <a:rPr lang="ja-JP" altLang="en-US" sz="1100" b="0" i="0" baseline="0">
              <a:solidFill>
                <a:sysClr val="windowText" lastClr="000000"/>
              </a:solidFill>
              <a:effectLst/>
              <a:latin typeface="+mn-lt"/>
              <a:ea typeface="+mn-ea"/>
              <a:cs typeface="+mn-cs"/>
            </a:rPr>
            <a:t>る公営住宅建替事業等</a:t>
          </a:r>
          <a:r>
            <a:rPr lang="ja-JP" altLang="ja-JP" sz="1100" b="0" i="0" baseline="0">
              <a:solidFill>
                <a:sysClr val="windowText" lastClr="000000"/>
              </a:solidFill>
              <a:effectLst/>
              <a:latin typeface="+mn-lt"/>
              <a:ea typeface="+mn-ea"/>
              <a:cs typeface="+mn-cs"/>
            </a:rPr>
            <a:t>といった大型事業</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実施</a:t>
          </a:r>
          <a:r>
            <a:rPr lang="ja-JP" altLang="en-US" sz="1100" b="0" i="0" baseline="0">
              <a:solidFill>
                <a:sysClr val="windowText" lastClr="000000"/>
              </a:solidFill>
              <a:effectLst/>
              <a:latin typeface="+mn-lt"/>
              <a:ea typeface="+mn-ea"/>
              <a:cs typeface="+mn-cs"/>
            </a:rPr>
            <a:t>を予定していること</a:t>
          </a:r>
          <a:r>
            <a:rPr lang="ja-JP" altLang="ja-JP" sz="1100" b="0" i="0" baseline="0">
              <a:solidFill>
                <a:sysClr val="windowText" lastClr="000000"/>
              </a:solidFill>
              <a:effectLst/>
              <a:latin typeface="+mn-lt"/>
              <a:ea typeface="+mn-ea"/>
              <a:cs typeface="+mn-cs"/>
            </a:rPr>
            <a:t>から、基金積立金の増額や将来コストを見据えた</a:t>
          </a:r>
          <a:r>
            <a:rPr lang="ja-JP" altLang="en-US" sz="1100" b="0" i="0" baseline="0">
              <a:solidFill>
                <a:sysClr val="windowText" lastClr="000000"/>
              </a:solidFill>
              <a:effectLst/>
              <a:latin typeface="+mn-lt"/>
              <a:ea typeface="+mn-ea"/>
              <a:cs typeface="+mn-cs"/>
            </a:rPr>
            <a:t>うえ</a:t>
          </a:r>
          <a:r>
            <a:rPr lang="ja-JP" altLang="ja-JP" sz="1100" b="0" i="0" baseline="0">
              <a:solidFill>
                <a:sysClr val="windowText" lastClr="000000"/>
              </a:solidFill>
              <a:effectLst/>
              <a:latin typeface="+mn-lt"/>
              <a:ea typeface="+mn-ea"/>
              <a:cs typeface="+mn-cs"/>
            </a:rPr>
            <a:t>での普通建設事業等の実施</a:t>
          </a:r>
          <a:r>
            <a:rPr lang="ja-JP" altLang="en-US" sz="1100" b="0" i="0" baseline="0">
              <a:solidFill>
                <a:sysClr val="windowText" lastClr="000000"/>
              </a:solidFill>
              <a:effectLst/>
              <a:latin typeface="+mn-lt"/>
              <a:ea typeface="+mn-ea"/>
              <a:cs typeface="+mn-cs"/>
            </a:rPr>
            <a:t>を計画的に行う必要がある</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7"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8" name="フローチャート : 判断 437"/>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15409</xdr:rowOff>
    </xdr:from>
    <xdr:to>
      <xdr:col>21</xdr:col>
      <xdr:colOff>0</xdr:colOff>
      <xdr:row>14</xdr:row>
      <xdr:rowOff>45974</xdr:rowOff>
    </xdr:to>
    <xdr:cxnSp macro="">
      <xdr:nvCxnSpPr>
        <xdr:cNvPr id="439" name="直線コネクタ 438"/>
        <xdr:cNvCxnSpPr/>
      </xdr:nvCxnSpPr>
      <xdr:spPr>
        <a:xfrm flipV="1">
          <a:off x="13512800" y="2415709"/>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0" name="フローチャート : 判断 439"/>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81424</xdr:rowOff>
    </xdr:from>
    <xdr:ext cx="736600" cy="259045"/>
    <xdr:sp macro="" textlink="">
      <xdr:nvSpPr>
        <xdr:cNvPr id="441" name="テキスト ボックス 440"/>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2" name="フローチャート : 判断 441"/>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3" name="テキスト ボックス 442"/>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4" name="フローチャート : 判断 443"/>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5" name="テキスト ボックス 444"/>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6" name="フローチャート : 判断 445"/>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47" name="テキスト ボックス 446"/>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132038</xdr:rowOff>
    </xdr:from>
    <xdr:to>
      <xdr:col>23</xdr:col>
      <xdr:colOff>457200</xdr:colOff>
      <xdr:row>14</xdr:row>
      <xdr:rowOff>62188</xdr:rowOff>
    </xdr:to>
    <xdr:sp macro="" textlink="">
      <xdr:nvSpPr>
        <xdr:cNvPr id="453" name="円/楕円 452"/>
        <xdr:cNvSpPr/>
      </xdr:nvSpPr>
      <xdr:spPr>
        <a:xfrm>
          <a:off x="161290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72365</xdr:rowOff>
    </xdr:from>
    <xdr:ext cx="736600" cy="259045"/>
    <xdr:sp macro="" textlink="">
      <xdr:nvSpPr>
        <xdr:cNvPr id="454" name="テキスト ボックス 453"/>
        <xdr:cNvSpPr txBox="1"/>
      </xdr:nvSpPr>
      <xdr:spPr>
        <a:xfrm>
          <a:off x="15798800" y="212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136059</xdr:rowOff>
    </xdr:from>
    <xdr:to>
      <xdr:col>21</xdr:col>
      <xdr:colOff>50800</xdr:colOff>
      <xdr:row>14</xdr:row>
      <xdr:rowOff>66209</xdr:rowOff>
    </xdr:to>
    <xdr:sp macro="" textlink="">
      <xdr:nvSpPr>
        <xdr:cNvPr id="455" name="円/楕円 454"/>
        <xdr:cNvSpPr/>
      </xdr:nvSpPr>
      <xdr:spPr>
        <a:xfrm>
          <a:off x="14351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76386</xdr:rowOff>
    </xdr:from>
    <xdr:ext cx="762000" cy="259045"/>
    <xdr:sp macro="" textlink="">
      <xdr:nvSpPr>
        <xdr:cNvPr id="456" name="テキスト ボックス 455"/>
        <xdr:cNvSpPr txBox="1"/>
      </xdr:nvSpPr>
      <xdr:spPr>
        <a:xfrm>
          <a:off x="14020800" y="21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166624</xdr:rowOff>
    </xdr:from>
    <xdr:to>
      <xdr:col>19</xdr:col>
      <xdr:colOff>533400</xdr:colOff>
      <xdr:row>14</xdr:row>
      <xdr:rowOff>96774</xdr:rowOff>
    </xdr:to>
    <xdr:sp macro="" textlink="">
      <xdr:nvSpPr>
        <xdr:cNvPr id="457" name="円/楕円 456"/>
        <xdr:cNvSpPr/>
      </xdr:nvSpPr>
      <xdr:spPr>
        <a:xfrm>
          <a:off x="13462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106951</xdr:rowOff>
    </xdr:from>
    <xdr:ext cx="762000" cy="259045"/>
    <xdr:sp macro="" textlink="">
      <xdr:nvSpPr>
        <xdr:cNvPr id="458" name="テキスト ボックス 457"/>
        <xdr:cNvSpPr txBox="1"/>
      </xdr:nvSpPr>
      <xdr:spPr>
        <a:xfrm>
          <a:off x="13131800" y="216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25,851
25,791
110.01
9,803,521
9,538,285
239,468
5,346,435
6,939,236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rgbClr val="0000FF"/>
              </a:solidFill>
              <a:effectLst/>
              <a:latin typeface="+mn-lt"/>
              <a:ea typeface="+mn-ea"/>
              <a:cs typeface="+mn-cs"/>
            </a:rPr>
            <a:t>　</a:t>
          </a:r>
          <a:r>
            <a:rPr lang="ja-JP" altLang="ja-JP" sz="1100" b="0" i="0" baseline="0">
              <a:solidFill>
                <a:sysClr val="windowText" lastClr="000000"/>
              </a:solidFill>
              <a:effectLst/>
              <a:latin typeface="+mn-lt"/>
              <a:ea typeface="+mn-ea"/>
              <a:cs typeface="+mn-cs"/>
            </a:rPr>
            <a:t>人件費については、16年度を「行財政改革元年」と位置づけ職員適正化計画等に基づき特殊勤務手当の見直しや一般職の職員採用の抑制等を積極的に行ってきており、22年度には、計画期間を22年度から26年度とする「第5次三股町行政改革大綱」を制定したところ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また、</a:t>
          </a:r>
          <a:r>
            <a:rPr lang="en-US" altLang="ja-JP" sz="1100" b="0" i="0" baseline="0">
              <a:solidFill>
                <a:sysClr val="windowText" lastClr="000000"/>
              </a:solidFill>
              <a:effectLst/>
              <a:latin typeface="+mn-lt"/>
              <a:ea typeface="+mn-ea"/>
              <a:cs typeface="+mn-cs"/>
            </a:rPr>
            <a:t>H25</a:t>
          </a:r>
          <a:r>
            <a:rPr lang="ja-JP" altLang="ja-JP"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月から</a:t>
          </a:r>
          <a:r>
            <a:rPr lang="ja-JP" altLang="en-US" sz="1100" b="0" i="0" baseline="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地方公務員給与費の削減に</a:t>
          </a:r>
          <a:r>
            <a:rPr lang="ja-JP" altLang="en-US" sz="1100">
              <a:solidFill>
                <a:sysClr val="windowText" lastClr="000000"/>
              </a:solidFill>
              <a:effectLst/>
              <a:latin typeface="+mn-lt"/>
              <a:ea typeface="+mn-ea"/>
              <a:cs typeface="+mn-cs"/>
            </a:rPr>
            <a:t>加え、</a:t>
          </a:r>
          <a:r>
            <a:rPr lang="ja-JP" altLang="ja-JP" sz="1100" b="0" i="0" baseline="0">
              <a:solidFill>
                <a:sysClr val="windowText" lastClr="000000"/>
              </a:solidFill>
              <a:effectLst/>
              <a:latin typeface="+mn-lt"/>
              <a:ea typeface="+mn-ea"/>
              <a:cs typeface="+mn-cs"/>
            </a:rPr>
            <a:t>24年度</a:t>
          </a:r>
          <a:r>
            <a:rPr lang="ja-JP" altLang="en-US" sz="1100" b="0" i="0" baseline="0">
              <a:solidFill>
                <a:sysClr val="windowText" lastClr="000000"/>
              </a:solidFill>
              <a:effectLst/>
              <a:latin typeface="+mn-lt"/>
              <a:ea typeface="+mn-ea"/>
              <a:cs typeface="+mn-cs"/>
            </a:rPr>
            <a:t>に引き続き</a:t>
          </a:r>
          <a:r>
            <a:rPr lang="ja-JP" altLang="ja-JP" sz="1100" b="0" i="0" baseline="0">
              <a:solidFill>
                <a:sysClr val="windowText" lastClr="000000"/>
              </a:solidFill>
              <a:effectLst/>
              <a:latin typeface="+mn-lt"/>
              <a:ea typeface="+mn-ea"/>
              <a:cs typeface="+mn-cs"/>
            </a:rPr>
            <a:t>共済費の組合負担額が減</a:t>
          </a:r>
          <a:r>
            <a:rPr lang="ja-JP" altLang="en-US" sz="1100" b="0" i="0" baseline="0">
              <a:solidFill>
                <a:sysClr val="windowText" lastClr="000000"/>
              </a:solidFill>
              <a:effectLst/>
              <a:latin typeface="+mn-lt"/>
              <a:ea typeface="+mn-ea"/>
              <a:cs typeface="+mn-cs"/>
            </a:rPr>
            <a:t>額</a:t>
          </a:r>
          <a:r>
            <a:rPr lang="ja-JP" altLang="ja-JP" sz="1100" b="0" i="0" baseline="0">
              <a:solidFill>
                <a:sysClr val="windowText" lastClr="000000"/>
              </a:solidFill>
              <a:effectLst/>
              <a:latin typeface="+mn-lt"/>
              <a:ea typeface="+mn-ea"/>
              <a:cs typeface="+mn-cs"/>
            </a:rPr>
            <a:t>とな</a:t>
          </a:r>
          <a:r>
            <a:rPr lang="ja-JP" altLang="en-US" sz="1100" b="0" i="0" baseline="0">
              <a:solidFill>
                <a:sysClr val="windowText" lastClr="000000"/>
              </a:solidFill>
              <a:effectLst/>
              <a:latin typeface="+mn-lt"/>
              <a:ea typeface="+mn-ea"/>
              <a:cs typeface="+mn-cs"/>
            </a:rPr>
            <a:t>り</a:t>
          </a:r>
          <a:r>
            <a:rPr lang="ja-JP" altLang="ja-JP" sz="1100" b="0" i="0" baseline="0">
              <a:solidFill>
                <a:sysClr val="windowText" lastClr="000000"/>
              </a:solidFill>
              <a:effectLst/>
              <a:latin typeface="+mn-lt"/>
              <a:ea typeface="+mn-ea"/>
              <a:cs typeface="+mn-cs"/>
            </a:rPr>
            <a:t>、全体で</a:t>
          </a:r>
          <a:r>
            <a:rPr lang="ja-JP" altLang="en-US" sz="1100" b="0" i="0" baseline="0">
              <a:solidFill>
                <a:sysClr val="windowText" lastClr="000000"/>
              </a:solidFill>
              <a:effectLst/>
              <a:latin typeface="+mn-lt"/>
              <a:ea typeface="+mn-ea"/>
              <a:cs typeface="+mn-cs"/>
            </a:rPr>
            <a:t>前年度比</a:t>
          </a:r>
          <a:r>
            <a:rPr lang="ja-JP" altLang="ja-JP" sz="1100" b="0" i="0" baseline="0">
              <a:solidFill>
                <a:sysClr val="windowText" lastClr="000000"/>
              </a:solidFill>
              <a:effectLst/>
              <a:latin typeface="+mn-lt"/>
              <a:ea typeface="+mn-ea"/>
              <a:cs typeface="+mn-cs"/>
            </a:rPr>
            <a:t>0.</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となった。</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類似団体との比較では、</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％低い水準となっており、全国及び県との比較においても平均を下回る結果となった。今後も、適正な人事管理及び人件費の抑制に努めつつ、行政サービスの低下を招かない工夫を行う。</a:t>
          </a:r>
          <a:endParaRPr lang="ja-JP" altLang="ja-JP" sz="11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90424</xdr:rowOff>
    </xdr:from>
    <xdr:to>
      <xdr:col>7</xdr:col>
      <xdr:colOff>15875</xdr:colOff>
      <xdr:row>36</xdr:row>
      <xdr:rowOff>113284</xdr:rowOff>
    </xdr:to>
    <xdr:cxnSp macro="">
      <xdr:nvCxnSpPr>
        <xdr:cNvPr id="63" name="直線コネクタ 62"/>
        <xdr:cNvCxnSpPr/>
      </xdr:nvCxnSpPr>
      <xdr:spPr>
        <a:xfrm flipV="1">
          <a:off x="3987800" y="6262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36</xdr:row>
      <xdr:rowOff>113284</xdr:rowOff>
    </xdr:to>
    <xdr:cxnSp macro="">
      <xdr:nvCxnSpPr>
        <xdr:cNvPr id="66" name="直線コネクタ 65"/>
        <xdr:cNvCxnSpPr/>
      </xdr:nvCxnSpPr>
      <xdr:spPr>
        <a:xfrm>
          <a:off x="3098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62992</xdr:rowOff>
    </xdr:from>
    <xdr:to>
      <xdr:col>4</xdr:col>
      <xdr:colOff>346075</xdr:colOff>
      <xdr:row>36</xdr:row>
      <xdr:rowOff>76708</xdr:rowOff>
    </xdr:to>
    <xdr:cxnSp macro="">
      <xdr:nvCxnSpPr>
        <xdr:cNvPr id="69" name="直線コネクタ 68"/>
        <xdr:cNvCxnSpPr/>
      </xdr:nvCxnSpPr>
      <xdr:spPr>
        <a:xfrm>
          <a:off x="2209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62992</xdr:rowOff>
    </xdr:from>
    <xdr:to>
      <xdr:col>3</xdr:col>
      <xdr:colOff>142875</xdr:colOff>
      <xdr:row>36</xdr:row>
      <xdr:rowOff>149860</xdr:rowOff>
    </xdr:to>
    <xdr:cxnSp macro="">
      <xdr:nvCxnSpPr>
        <xdr:cNvPr id="72" name="直線コネクタ 71"/>
        <xdr:cNvCxnSpPr/>
      </xdr:nvCxnSpPr>
      <xdr:spPr>
        <a:xfrm flipV="1">
          <a:off x="1320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39624</xdr:rowOff>
    </xdr:from>
    <xdr:to>
      <xdr:col>7</xdr:col>
      <xdr:colOff>66675</xdr:colOff>
      <xdr:row>36</xdr:row>
      <xdr:rowOff>141224</xdr:rowOff>
    </xdr:to>
    <xdr:sp macro="" textlink="">
      <xdr:nvSpPr>
        <xdr:cNvPr id="82" name="円/楕円 81"/>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56151</xdr:rowOff>
    </xdr:from>
    <xdr:ext cx="762000" cy="259045"/>
    <xdr:sp macro="" textlink="">
      <xdr:nvSpPr>
        <xdr:cNvPr id="83"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62484</xdr:rowOff>
    </xdr:from>
    <xdr:to>
      <xdr:col>5</xdr:col>
      <xdr:colOff>600075</xdr:colOff>
      <xdr:row>36</xdr:row>
      <xdr:rowOff>164084</xdr:rowOff>
    </xdr:to>
    <xdr:sp macro="" textlink="">
      <xdr:nvSpPr>
        <xdr:cNvPr id="84" name="円/楕円 83"/>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2811</xdr:rowOff>
    </xdr:from>
    <xdr:ext cx="736600" cy="259045"/>
    <xdr:sp macro="" textlink="">
      <xdr:nvSpPr>
        <xdr:cNvPr id="85" name="テキスト ボックス 84"/>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6" name="円/楕円 85"/>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7" name="テキスト ボックス 86"/>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xdr:rowOff>
    </xdr:from>
    <xdr:to>
      <xdr:col>3</xdr:col>
      <xdr:colOff>193675</xdr:colOff>
      <xdr:row>36</xdr:row>
      <xdr:rowOff>113792</xdr:rowOff>
    </xdr:to>
    <xdr:sp macro="" textlink="">
      <xdr:nvSpPr>
        <xdr:cNvPr id="88" name="円/楕円 87"/>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123969</xdr:rowOff>
    </xdr:from>
    <xdr:ext cx="762000" cy="259045"/>
    <xdr:sp macro="" textlink="">
      <xdr:nvSpPr>
        <xdr:cNvPr id="89" name="テキスト ボックス 88"/>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0" name="円/楕円 89"/>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1" name="テキスト ボックス 90"/>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物件費のうち経常的経費については、予算3％カットによる経費節減や合理化抑制に努めた</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、昨年度に比べ</a:t>
          </a:r>
          <a:r>
            <a:rPr lang="en-US" altLang="ja-JP" sz="1100" b="0" i="0" baseline="0">
              <a:solidFill>
                <a:sysClr val="windowText" lastClr="000000"/>
              </a:solidFill>
              <a:effectLst/>
              <a:latin typeface="+mn-lt"/>
              <a:ea typeface="+mn-ea"/>
              <a:cs typeface="+mn-cs"/>
            </a:rPr>
            <a:t>1.6</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これは、</a:t>
          </a:r>
          <a:r>
            <a:rPr lang="ja-JP" altLang="en-US" sz="1100" b="0" i="0" baseline="0">
              <a:solidFill>
                <a:sysClr val="windowText" lastClr="000000"/>
              </a:solidFill>
              <a:effectLst/>
              <a:latin typeface="+mn-lt"/>
              <a:ea typeface="+mn-ea"/>
              <a:cs typeface="+mn-cs"/>
            </a:rPr>
            <a:t>国の緊急経済対策事業実施に伴い震災対策農業水利施設整備事業の支出額増額や</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5</a:t>
          </a:r>
          <a:r>
            <a:rPr lang="ja-JP" altLang="en-US" sz="1100" b="0" i="0" baseline="0">
              <a:solidFill>
                <a:sysClr val="windowText" lastClr="000000"/>
              </a:solidFill>
              <a:effectLst/>
              <a:latin typeface="+mn-lt"/>
              <a:ea typeface="+mn-ea"/>
              <a:cs typeface="+mn-cs"/>
            </a:rPr>
            <a:t>月からの電気料金値上げや原油高騰による燃料費の支出増額が主な要因として考えられる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a:t>
          </a:r>
          <a:r>
            <a:rPr lang="ja-JP" altLang="en-US" sz="1100" b="0" i="0" baseline="0">
              <a:solidFill>
                <a:sysClr val="windowText" lastClr="000000"/>
              </a:solidFill>
              <a:effectLst/>
              <a:latin typeface="+mn-lt"/>
              <a:ea typeface="+mn-ea"/>
              <a:cs typeface="+mn-cs"/>
            </a:rPr>
            <a:t>も電気料金を始め職員一人ひとりが節減の意識を持って業務に取り組む</a:t>
          </a:r>
          <a:r>
            <a:rPr lang="ja-JP" altLang="ja-JP" sz="1100" b="0" i="0" baseline="0">
              <a:solidFill>
                <a:sysClr val="windowText" lastClr="000000"/>
              </a:solidFill>
              <a:effectLst/>
              <a:latin typeface="+mn-lt"/>
              <a:ea typeface="+mn-ea"/>
              <a:cs typeface="+mn-cs"/>
            </a:rPr>
            <a:t>必要がある。</a:t>
          </a:r>
          <a:r>
            <a:rPr lang="ja-JP" altLang="en-US" sz="1100" b="0" i="0" baseline="0">
              <a:solidFill>
                <a:sysClr val="windowText" lastClr="000000"/>
              </a:solidFill>
              <a:effectLst/>
              <a:latin typeface="+mn-lt"/>
              <a:ea typeface="+mn-ea"/>
              <a:cs typeface="+mn-cs"/>
            </a:rPr>
            <a:t>また、施設の老朽化に伴う修繕が今後益々見込まれることから、中長期的な計画に基づき</a:t>
          </a:r>
          <a:r>
            <a:rPr lang="ja-JP" altLang="ja-JP" sz="1100" b="0" i="0" baseline="0">
              <a:solidFill>
                <a:sysClr val="windowText" lastClr="000000"/>
              </a:solidFill>
              <a:effectLst/>
              <a:latin typeface="+mn-lt"/>
              <a:ea typeface="+mn-ea"/>
              <a:cs typeface="+mn-cs"/>
            </a:rPr>
            <a:t>効率的かつ適正な経費執行に努め</a:t>
          </a:r>
          <a:r>
            <a:rPr lang="ja-JP" altLang="en-US" sz="1100" b="0" i="0" baseline="0">
              <a:solidFill>
                <a:sysClr val="windowText" lastClr="000000"/>
              </a:solidFill>
              <a:effectLst/>
              <a:latin typeface="+mn-lt"/>
              <a:ea typeface="+mn-ea"/>
              <a:cs typeface="+mn-cs"/>
            </a:rPr>
            <a:t>ていく。</a:t>
          </a:r>
          <a:endParaRPr lang="ja-JP" altLang="ja-JP">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19558</xdr:rowOff>
    </xdr:from>
    <xdr:to>
      <xdr:col>24</xdr:col>
      <xdr:colOff>31750</xdr:colOff>
      <xdr:row>17</xdr:row>
      <xdr:rowOff>92710</xdr:rowOff>
    </xdr:to>
    <xdr:cxnSp macro="">
      <xdr:nvCxnSpPr>
        <xdr:cNvPr id="121" name="直線コネクタ 120"/>
        <xdr:cNvCxnSpPr/>
      </xdr:nvCxnSpPr>
      <xdr:spPr>
        <a:xfrm>
          <a:off x="15671800" y="29342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19558</xdr:rowOff>
    </xdr:from>
    <xdr:to>
      <xdr:col>22</xdr:col>
      <xdr:colOff>565150</xdr:colOff>
      <xdr:row>17</xdr:row>
      <xdr:rowOff>51562</xdr:rowOff>
    </xdr:to>
    <xdr:cxnSp macro="">
      <xdr:nvCxnSpPr>
        <xdr:cNvPr id="124" name="直線コネクタ 123"/>
        <xdr:cNvCxnSpPr/>
      </xdr:nvCxnSpPr>
      <xdr:spPr>
        <a:xfrm flipV="1">
          <a:off x="14782800" y="2934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51562</xdr:rowOff>
    </xdr:to>
    <xdr:cxnSp macro="">
      <xdr:nvCxnSpPr>
        <xdr:cNvPr id="127" name="直線コネクタ 126"/>
        <xdr:cNvCxnSpPr/>
      </xdr:nvCxnSpPr>
      <xdr:spPr>
        <a:xfrm>
          <a:off x="13893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33274</xdr:rowOff>
    </xdr:from>
    <xdr:to>
      <xdr:col>20</xdr:col>
      <xdr:colOff>158750</xdr:colOff>
      <xdr:row>17</xdr:row>
      <xdr:rowOff>42418</xdr:rowOff>
    </xdr:to>
    <xdr:cxnSp macro="">
      <xdr:nvCxnSpPr>
        <xdr:cNvPr id="130" name="直線コネクタ 129"/>
        <xdr:cNvCxnSpPr/>
      </xdr:nvCxnSpPr>
      <xdr:spPr>
        <a:xfrm flipV="1">
          <a:off x="13004800" y="2947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40" name="円/楕円 139"/>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13987</xdr:rowOff>
    </xdr:from>
    <xdr:ext cx="762000" cy="259045"/>
    <xdr:sp macro="" textlink="">
      <xdr:nvSpPr>
        <xdr:cNvPr id="141"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140208</xdr:rowOff>
    </xdr:from>
    <xdr:to>
      <xdr:col>22</xdr:col>
      <xdr:colOff>615950</xdr:colOff>
      <xdr:row>17</xdr:row>
      <xdr:rowOff>70358</xdr:rowOff>
    </xdr:to>
    <xdr:sp macro="" textlink="">
      <xdr:nvSpPr>
        <xdr:cNvPr id="142" name="円/楕円 141"/>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80535</xdr:rowOff>
    </xdr:from>
    <xdr:ext cx="736600" cy="259045"/>
    <xdr:sp macro="" textlink="">
      <xdr:nvSpPr>
        <xdr:cNvPr id="143" name="テキスト ボックス 142"/>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xdr:rowOff>
    </xdr:from>
    <xdr:to>
      <xdr:col>21</xdr:col>
      <xdr:colOff>412750</xdr:colOff>
      <xdr:row>17</xdr:row>
      <xdr:rowOff>102362</xdr:rowOff>
    </xdr:to>
    <xdr:sp macro="" textlink="">
      <xdr:nvSpPr>
        <xdr:cNvPr id="144" name="円/楕円 143"/>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87139</xdr:rowOff>
    </xdr:from>
    <xdr:ext cx="762000" cy="259045"/>
    <xdr:sp macro="" textlink="">
      <xdr:nvSpPr>
        <xdr:cNvPr id="145" name="テキスト ボックス 144"/>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153924</xdr:rowOff>
    </xdr:from>
    <xdr:to>
      <xdr:col>20</xdr:col>
      <xdr:colOff>209550</xdr:colOff>
      <xdr:row>17</xdr:row>
      <xdr:rowOff>84074</xdr:rowOff>
    </xdr:to>
    <xdr:sp macro="" textlink="">
      <xdr:nvSpPr>
        <xdr:cNvPr id="146" name="円/楕円 145"/>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47" name="テキスト ボックス 146"/>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163068</xdr:rowOff>
    </xdr:from>
    <xdr:to>
      <xdr:col>19</xdr:col>
      <xdr:colOff>6350</xdr:colOff>
      <xdr:row>17</xdr:row>
      <xdr:rowOff>93218</xdr:rowOff>
    </xdr:to>
    <xdr:sp macro="" textlink="">
      <xdr:nvSpPr>
        <xdr:cNvPr id="148" name="円/楕円 147"/>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103395</xdr:rowOff>
    </xdr:from>
    <xdr:ext cx="762000" cy="259045"/>
    <xdr:sp macro="" textlink="">
      <xdr:nvSpPr>
        <xdr:cNvPr id="149" name="テキスト ボックス 148"/>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a:t>
          </a:r>
          <a:r>
            <a:rPr lang="ja-JP" altLang="ja-JP" sz="1000" b="0" i="0" baseline="0">
              <a:solidFill>
                <a:sysClr val="windowText" lastClr="000000"/>
              </a:solidFill>
              <a:effectLst/>
              <a:latin typeface="+mn-lt"/>
              <a:ea typeface="+mn-ea"/>
              <a:cs typeface="+mn-cs"/>
            </a:rPr>
            <a:t>近年、類似団体内でトップクラスの高い数値を示しており、24年度</a:t>
          </a:r>
          <a:r>
            <a:rPr lang="ja-JP" altLang="en-US" sz="1000" b="0" i="0" baseline="0">
              <a:solidFill>
                <a:sysClr val="windowText" lastClr="000000"/>
              </a:solidFill>
              <a:effectLst/>
              <a:latin typeface="+mn-lt"/>
              <a:ea typeface="+mn-ea"/>
              <a:cs typeface="+mn-cs"/>
            </a:rPr>
            <a:t>に引き続き</a:t>
          </a:r>
          <a:r>
            <a:rPr lang="ja-JP" altLang="ja-JP" sz="1000" b="0" i="0" baseline="0">
              <a:solidFill>
                <a:sysClr val="windowText" lastClr="000000"/>
              </a:solidFill>
              <a:effectLst/>
              <a:latin typeface="+mn-lt"/>
              <a:ea typeface="+mn-ea"/>
              <a:cs typeface="+mn-cs"/>
            </a:rPr>
            <a:t>類団最下位となった。この高い数値を示す大きな要因となっている</a:t>
          </a:r>
          <a:r>
            <a:rPr lang="ja-JP" altLang="en-US" sz="1000" b="0" i="0" baseline="0">
              <a:solidFill>
                <a:sysClr val="windowText" lastClr="000000"/>
              </a:solidFill>
              <a:effectLst/>
              <a:latin typeface="+mn-lt"/>
              <a:ea typeface="+mn-ea"/>
              <a:cs typeface="+mn-cs"/>
            </a:rPr>
            <a:t>の</a:t>
          </a:r>
          <a:r>
            <a:rPr lang="ja-JP" altLang="ja-JP" sz="1000" b="0" i="0" baseline="0">
              <a:solidFill>
                <a:sysClr val="windowText" lastClr="000000"/>
              </a:solidFill>
              <a:effectLst/>
              <a:latin typeface="+mn-lt"/>
              <a:ea typeface="+mn-ea"/>
              <a:cs typeface="+mn-cs"/>
            </a:rPr>
            <a:t>は、扶助費全体の7割を占める児童福祉費にある。これは、</a:t>
          </a:r>
          <a:r>
            <a:rPr lang="ja-JP" altLang="en-US" sz="1000" b="0" i="0" baseline="0">
              <a:solidFill>
                <a:sysClr val="windowText" lastClr="000000"/>
              </a:solidFill>
              <a:effectLst/>
              <a:latin typeface="+mn-lt"/>
              <a:ea typeface="+mn-ea"/>
              <a:cs typeface="+mn-cs"/>
            </a:rPr>
            <a:t>当町が</a:t>
          </a:r>
          <a:r>
            <a:rPr lang="ja-JP" altLang="ja-JP" sz="1000" b="0" i="0" baseline="0">
              <a:solidFill>
                <a:sysClr val="windowText" lastClr="000000"/>
              </a:solidFill>
              <a:effectLst/>
              <a:latin typeface="+mn-lt"/>
              <a:ea typeface="+mn-ea"/>
              <a:cs typeface="+mn-cs"/>
            </a:rPr>
            <a:t>人口に占める若年層の割合が高く、乳幼児医療費の無料化や保育所運営費等に対する町単独経費など</a:t>
          </a:r>
          <a:r>
            <a:rPr lang="ja-JP" altLang="en-US" sz="1000" b="0" i="0" baseline="0">
              <a:solidFill>
                <a:sysClr val="windowText" lastClr="000000"/>
              </a:solidFill>
              <a:effectLst/>
              <a:latin typeface="+mn-lt"/>
              <a:ea typeface="+mn-ea"/>
              <a:cs typeface="+mn-cs"/>
            </a:rPr>
            <a:t>の</a:t>
          </a:r>
          <a:r>
            <a:rPr lang="ja-JP" altLang="ja-JP" sz="1000" b="0" i="0" baseline="0">
              <a:solidFill>
                <a:sysClr val="windowText" lastClr="000000"/>
              </a:solidFill>
              <a:effectLst/>
              <a:latin typeface="+mn-lt"/>
              <a:ea typeface="+mn-ea"/>
              <a:cs typeface="+mn-cs"/>
            </a:rPr>
            <a:t>少子化対策</a:t>
          </a:r>
          <a:r>
            <a:rPr lang="ja-JP" altLang="en-US" sz="1000" b="0" i="0" baseline="0">
              <a:solidFill>
                <a:sysClr val="windowText" lastClr="000000"/>
              </a:solidFill>
              <a:effectLst/>
              <a:latin typeface="+mn-lt"/>
              <a:ea typeface="+mn-ea"/>
              <a:cs typeface="+mn-cs"/>
            </a:rPr>
            <a:t>事業を</a:t>
          </a:r>
          <a:r>
            <a:rPr lang="ja-JP" altLang="ja-JP" sz="1000" b="0" i="0" baseline="0">
              <a:solidFill>
                <a:sysClr val="windowText" lastClr="000000"/>
              </a:solidFill>
              <a:effectLst/>
              <a:latin typeface="+mn-lt"/>
              <a:ea typeface="+mn-ea"/>
              <a:cs typeface="+mn-cs"/>
            </a:rPr>
            <a:t>重点施策として取り組んでいるためである。</a:t>
          </a:r>
          <a:r>
            <a:rPr lang="ja-JP" altLang="en-US" sz="1000" b="0" i="0" baseline="0">
              <a:solidFill>
                <a:sysClr val="windowText" lastClr="000000"/>
              </a:solidFill>
              <a:effectLst/>
              <a:latin typeface="+mn-lt"/>
              <a:ea typeface="+mn-ea"/>
              <a:cs typeface="+mn-cs"/>
            </a:rPr>
            <a:t>また、利用者数が増えたことによる障がい者自立支援給付費の増額も一因として挙げられる。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今後</a:t>
          </a:r>
          <a:r>
            <a:rPr lang="ja-JP" altLang="en-US" sz="1000" b="0" i="0" baseline="0">
              <a:solidFill>
                <a:sysClr val="windowText" lastClr="000000"/>
              </a:solidFill>
              <a:effectLst/>
              <a:latin typeface="+mn-lt"/>
              <a:ea typeface="+mn-ea"/>
              <a:cs typeface="+mn-cs"/>
            </a:rPr>
            <a:t>児童福祉費だけでなく、</a:t>
          </a:r>
          <a:r>
            <a:rPr lang="ja-JP" altLang="ja-JP" sz="1000" b="0" i="0" baseline="0">
              <a:solidFill>
                <a:sysClr val="windowText" lastClr="000000"/>
              </a:solidFill>
              <a:effectLst/>
              <a:latin typeface="+mn-lt"/>
              <a:ea typeface="+mn-ea"/>
              <a:cs typeface="+mn-cs"/>
            </a:rPr>
            <a:t>社会福祉費及び老人福祉費等社会保障関係経費全般について、歳出額の増</a:t>
          </a:r>
          <a:r>
            <a:rPr lang="ja-JP" altLang="en-US" sz="1000" b="0" i="0" baseline="0">
              <a:solidFill>
                <a:sysClr val="windowText" lastClr="000000"/>
              </a:solidFill>
              <a:effectLst/>
              <a:latin typeface="+mn-lt"/>
              <a:ea typeface="+mn-ea"/>
              <a:cs typeface="+mn-cs"/>
            </a:rPr>
            <a:t>額</a:t>
          </a:r>
          <a:r>
            <a:rPr lang="ja-JP" altLang="ja-JP" sz="1000" b="0" i="0" baseline="0">
              <a:solidFill>
                <a:sysClr val="windowText" lastClr="000000"/>
              </a:solidFill>
              <a:effectLst/>
              <a:latin typeface="+mn-lt"/>
              <a:ea typeface="+mn-ea"/>
              <a:cs typeface="+mn-cs"/>
            </a:rPr>
            <a:t>が予想されることから、事業効果及び内容を適宜評価し</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長期的な見通しを考慮しながら、サービス内容の</a:t>
          </a:r>
          <a:r>
            <a:rPr lang="ja-JP" altLang="en-US" sz="1000" b="0" i="0" baseline="0">
              <a:solidFill>
                <a:sysClr val="windowText" lastClr="000000"/>
              </a:solidFill>
              <a:effectLst/>
              <a:latin typeface="+mn-lt"/>
              <a:ea typeface="+mn-ea"/>
              <a:cs typeface="+mn-cs"/>
            </a:rPr>
            <a:t>見直し</a:t>
          </a:r>
          <a:r>
            <a:rPr lang="ja-JP" altLang="ja-JP" sz="1000" b="0" i="0" baseline="0">
              <a:solidFill>
                <a:sysClr val="windowText" lastClr="000000"/>
              </a:solidFill>
              <a:effectLst/>
              <a:latin typeface="+mn-lt"/>
              <a:ea typeface="+mn-ea"/>
              <a:cs typeface="+mn-cs"/>
            </a:rPr>
            <a:t>を</a:t>
          </a:r>
          <a:r>
            <a:rPr lang="ja-JP" altLang="en-US" sz="1000" b="0" i="0" baseline="0">
              <a:solidFill>
                <a:sysClr val="windowText" lastClr="000000"/>
              </a:solidFill>
              <a:effectLst/>
              <a:latin typeface="+mn-lt"/>
              <a:ea typeface="+mn-ea"/>
              <a:cs typeface="+mn-cs"/>
            </a:rPr>
            <a:t>図る必要がある</a:t>
          </a:r>
          <a:r>
            <a:rPr lang="ja-JP"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62</xdr:row>
      <xdr:rowOff>45357</xdr:rowOff>
    </xdr:from>
    <xdr:to>
      <xdr:col>7</xdr:col>
      <xdr:colOff>15875</xdr:colOff>
      <xdr:row>62</xdr:row>
      <xdr:rowOff>94343</xdr:rowOff>
    </xdr:to>
    <xdr:cxnSp macro="">
      <xdr:nvCxnSpPr>
        <xdr:cNvPr id="184" name="直線コネクタ 183"/>
        <xdr:cNvCxnSpPr/>
      </xdr:nvCxnSpPr>
      <xdr:spPr>
        <a:xfrm flipV="1">
          <a:off x="3987800" y="10675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159657</xdr:rowOff>
    </xdr:from>
    <xdr:to>
      <xdr:col>5</xdr:col>
      <xdr:colOff>549275</xdr:colOff>
      <xdr:row>62</xdr:row>
      <xdr:rowOff>94343</xdr:rowOff>
    </xdr:to>
    <xdr:cxnSp macro="">
      <xdr:nvCxnSpPr>
        <xdr:cNvPr id="187" name="直線コネクタ 186"/>
        <xdr:cNvCxnSpPr/>
      </xdr:nvCxnSpPr>
      <xdr:spPr>
        <a:xfrm>
          <a:off x="3098800" y="104466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110672</xdr:rowOff>
    </xdr:from>
    <xdr:to>
      <xdr:col>4</xdr:col>
      <xdr:colOff>346075</xdr:colOff>
      <xdr:row>60</xdr:row>
      <xdr:rowOff>159657</xdr:rowOff>
    </xdr:to>
    <xdr:cxnSp macro="">
      <xdr:nvCxnSpPr>
        <xdr:cNvPr id="190" name="直線コネクタ 189"/>
        <xdr:cNvCxnSpPr/>
      </xdr:nvCxnSpPr>
      <xdr:spPr>
        <a:xfrm>
          <a:off x="2209800" y="10397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xdr:rowOff>
    </xdr:from>
    <xdr:to>
      <xdr:col>3</xdr:col>
      <xdr:colOff>142875</xdr:colOff>
      <xdr:row>60</xdr:row>
      <xdr:rowOff>110672</xdr:rowOff>
    </xdr:to>
    <xdr:cxnSp macro="">
      <xdr:nvCxnSpPr>
        <xdr:cNvPr id="193" name="直線コネクタ 192"/>
        <xdr:cNvCxnSpPr/>
      </xdr:nvCxnSpPr>
      <xdr:spPr>
        <a:xfrm>
          <a:off x="1320800" y="10299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166007</xdr:rowOff>
    </xdr:from>
    <xdr:to>
      <xdr:col>7</xdr:col>
      <xdr:colOff>66675</xdr:colOff>
      <xdr:row>62</xdr:row>
      <xdr:rowOff>96157</xdr:rowOff>
    </xdr:to>
    <xdr:sp macro="" textlink="">
      <xdr:nvSpPr>
        <xdr:cNvPr id="203" name="円/楕円 202"/>
        <xdr:cNvSpPr/>
      </xdr:nvSpPr>
      <xdr:spPr>
        <a:xfrm>
          <a:off x="47752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74584</xdr:rowOff>
    </xdr:from>
    <xdr:ext cx="762000" cy="259045"/>
    <xdr:sp macro="" textlink="">
      <xdr:nvSpPr>
        <xdr:cNvPr id="204" name="扶助費該当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62</xdr:row>
      <xdr:rowOff>43543</xdr:rowOff>
    </xdr:from>
    <xdr:to>
      <xdr:col>5</xdr:col>
      <xdr:colOff>600075</xdr:colOff>
      <xdr:row>62</xdr:row>
      <xdr:rowOff>145143</xdr:rowOff>
    </xdr:to>
    <xdr:sp macro="" textlink="">
      <xdr:nvSpPr>
        <xdr:cNvPr id="205" name="円/楕円 204"/>
        <xdr:cNvSpPr/>
      </xdr:nvSpPr>
      <xdr:spPr>
        <a:xfrm>
          <a:off x="3937000" y="106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62</xdr:row>
      <xdr:rowOff>129920</xdr:rowOff>
    </xdr:from>
    <xdr:ext cx="736600" cy="259045"/>
    <xdr:sp macro="" textlink="">
      <xdr:nvSpPr>
        <xdr:cNvPr id="206" name="テキスト ボックス 205"/>
        <xdr:cNvSpPr txBox="1"/>
      </xdr:nvSpPr>
      <xdr:spPr>
        <a:xfrm>
          <a:off x="3606800" y="1075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108857</xdr:rowOff>
    </xdr:from>
    <xdr:to>
      <xdr:col>4</xdr:col>
      <xdr:colOff>396875</xdr:colOff>
      <xdr:row>61</xdr:row>
      <xdr:rowOff>39007</xdr:rowOff>
    </xdr:to>
    <xdr:sp macro="" textlink="">
      <xdr:nvSpPr>
        <xdr:cNvPr id="207" name="円/楕円 206"/>
        <xdr:cNvSpPr/>
      </xdr:nvSpPr>
      <xdr:spPr>
        <a:xfrm>
          <a:off x="3048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23784</xdr:rowOff>
    </xdr:from>
    <xdr:ext cx="762000" cy="259045"/>
    <xdr:sp macro="" textlink="">
      <xdr:nvSpPr>
        <xdr:cNvPr id="208" name="テキスト ボックス 207"/>
        <xdr:cNvSpPr txBox="1"/>
      </xdr:nvSpPr>
      <xdr:spPr>
        <a:xfrm>
          <a:off x="2717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59872</xdr:rowOff>
    </xdr:from>
    <xdr:to>
      <xdr:col>3</xdr:col>
      <xdr:colOff>193675</xdr:colOff>
      <xdr:row>60</xdr:row>
      <xdr:rowOff>161472</xdr:rowOff>
    </xdr:to>
    <xdr:sp macro="" textlink="">
      <xdr:nvSpPr>
        <xdr:cNvPr id="209" name="円/楕円 208"/>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146249</xdr:rowOff>
    </xdr:from>
    <xdr:ext cx="762000" cy="259045"/>
    <xdr:sp macro="" textlink="">
      <xdr:nvSpPr>
        <xdr:cNvPr id="210" name="テキスト ボックス 209"/>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1" name="円/楕円 210"/>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12" name="テキスト ボックス 211"/>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昨年度から0.</a:t>
          </a:r>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％増加し</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類似団体平均値を0.</a:t>
          </a:r>
          <a:r>
            <a:rPr lang="en-US" altLang="ja-JP" sz="1100" b="0" i="0" baseline="0">
              <a:solidFill>
                <a:sysClr val="windowText" lastClr="000000"/>
              </a:solidFill>
              <a:effectLst/>
              <a:latin typeface="+mn-lt"/>
              <a:ea typeface="+mn-ea"/>
              <a:cs typeface="+mn-cs"/>
            </a:rPr>
            <a:t>9</a:t>
          </a:r>
          <a:r>
            <a:rPr lang="ja-JP" altLang="ja-JP" sz="1100" b="0" i="0" baseline="0">
              <a:solidFill>
                <a:sysClr val="windowText" lastClr="000000"/>
              </a:solidFill>
              <a:effectLst/>
              <a:latin typeface="+mn-lt"/>
              <a:ea typeface="+mn-ea"/>
              <a:cs typeface="+mn-cs"/>
            </a:rPr>
            <a:t>％上回り、</a:t>
          </a:r>
          <a:r>
            <a:rPr lang="ja-JP" altLang="en-US" sz="1100" b="0" i="0" baseline="0">
              <a:solidFill>
                <a:sysClr val="windowText" lastClr="000000"/>
              </a:solidFill>
              <a:effectLst/>
              <a:latin typeface="+mn-lt"/>
              <a:ea typeface="+mn-ea"/>
              <a:cs typeface="+mn-cs"/>
            </a:rPr>
            <a:t>前年度に引き続き</a:t>
          </a:r>
          <a:r>
            <a:rPr lang="ja-JP" altLang="ja-JP" sz="1100" b="0" i="0" baseline="0">
              <a:solidFill>
                <a:sysClr val="windowText" lastClr="000000"/>
              </a:solidFill>
              <a:effectLst/>
              <a:latin typeface="+mn-lt"/>
              <a:ea typeface="+mn-ea"/>
              <a:cs typeface="+mn-cs"/>
            </a:rPr>
            <a:t>全国</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県平均</a:t>
          </a:r>
          <a:r>
            <a:rPr lang="ja-JP" altLang="en-US" sz="1100" b="0" i="0" baseline="0">
              <a:solidFill>
                <a:sysClr val="windowText" lastClr="000000"/>
              </a:solidFill>
              <a:effectLst/>
              <a:latin typeface="+mn-lt"/>
              <a:ea typeface="+mn-ea"/>
              <a:cs typeface="+mn-cs"/>
            </a:rPr>
            <a:t>ともに</a:t>
          </a:r>
          <a:r>
            <a:rPr lang="ja-JP" altLang="ja-JP" sz="1100" b="0" i="0" baseline="0">
              <a:solidFill>
                <a:sysClr val="windowText" lastClr="000000"/>
              </a:solidFill>
              <a:effectLst/>
              <a:latin typeface="+mn-lt"/>
              <a:ea typeface="+mn-ea"/>
              <a:cs typeface="+mn-cs"/>
            </a:rPr>
            <a:t>上回る結果となった。</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21年度まで減少傾向にあったが、22年度以降、維持補修費及び繰出金が増加傾向にあり、</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年度においても</a:t>
          </a:r>
          <a:r>
            <a:rPr lang="ja-JP" altLang="ja-JP" sz="1100" b="0" i="0" baseline="0">
              <a:solidFill>
                <a:sysClr val="windowText" lastClr="000000"/>
              </a:solidFill>
              <a:effectLst/>
              <a:latin typeface="+mn-lt"/>
              <a:ea typeface="+mn-ea"/>
              <a:cs typeface="+mn-cs"/>
            </a:rPr>
            <a:t>対前年度比で繰出金が</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％増となった。国保会計等の給付費等抑制に向けた取</a:t>
          </a:r>
          <a:r>
            <a:rPr lang="ja-JP" altLang="en-US" sz="1100" b="0" i="0" baseline="0">
              <a:solidFill>
                <a:sysClr val="windowText" lastClr="000000"/>
              </a:solidFill>
              <a:effectLst/>
              <a:latin typeface="+mn-lt"/>
              <a:ea typeface="+mn-ea"/>
              <a:cs typeface="+mn-cs"/>
            </a:rPr>
            <a:t>り</a:t>
          </a:r>
          <a:r>
            <a:rPr lang="ja-JP" altLang="ja-JP" sz="1100" b="0" i="0" baseline="0">
              <a:solidFill>
                <a:sysClr val="windowText" lastClr="000000"/>
              </a:solidFill>
              <a:effectLst/>
              <a:latin typeface="+mn-lt"/>
              <a:ea typeface="+mn-ea"/>
              <a:cs typeface="+mn-cs"/>
            </a:rPr>
            <a:t>組みの充実、公共下水道会計おける使用料等の適正かつ確実な徴収など中長期的な視点にたった事業計画の策定及び実施が必要である。維持補修費については、</a:t>
          </a:r>
          <a:r>
            <a:rPr lang="ja-JP" altLang="en-US" sz="1100" b="0" i="0" baseline="0">
              <a:solidFill>
                <a:sysClr val="windowText" lastClr="000000"/>
              </a:solidFill>
              <a:effectLst/>
              <a:latin typeface="+mn-lt"/>
              <a:ea typeface="+mn-ea"/>
              <a:cs typeface="+mn-cs"/>
            </a:rPr>
            <a:t>対前年度比</a:t>
          </a:r>
          <a:r>
            <a:rPr lang="en-US" altLang="ja-JP" sz="1100" b="0" i="0" baseline="0">
              <a:solidFill>
                <a:sysClr val="windowText" lastClr="000000"/>
              </a:solidFill>
              <a:effectLst/>
              <a:latin typeface="+mn-lt"/>
              <a:ea typeface="+mn-ea"/>
              <a:cs typeface="+mn-cs"/>
            </a:rPr>
            <a:t>20.7</a:t>
          </a:r>
          <a:r>
            <a:rPr lang="ja-JP" altLang="en-US" sz="1100" b="0" i="0" baseline="0">
              <a:solidFill>
                <a:sysClr val="windowText" lastClr="000000"/>
              </a:solidFill>
              <a:effectLst/>
              <a:latin typeface="+mn-lt"/>
              <a:ea typeface="+mn-ea"/>
              <a:cs typeface="+mn-cs"/>
            </a:rPr>
            <a:t>％の減となったものの今後</a:t>
          </a:r>
          <a:r>
            <a:rPr lang="ja-JP" altLang="ja-JP" sz="1100" b="0" i="0" baseline="0">
              <a:solidFill>
                <a:sysClr val="windowText" lastClr="000000"/>
              </a:solidFill>
              <a:effectLst/>
              <a:latin typeface="+mn-lt"/>
              <a:ea typeface="+mn-ea"/>
              <a:cs typeface="+mn-cs"/>
            </a:rPr>
            <a:t>公共施設等の老朽化が</a:t>
          </a:r>
          <a:r>
            <a:rPr lang="ja-JP" altLang="en-US" sz="1100" b="0" i="0" baseline="0">
              <a:solidFill>
                <a:sysClr val="windowText" lastClr="000000"/>
              </a:solidFill>
              <a:effectLst/>
              <a:latin typeface="+mn-lt"/>
              <a:ea typeface="+mn-ea"/>
              <a:cs typeface="+mn-cs"/>
            </a:rPr>
            <a:t>進む</a:t>
          </a:r>
          <a:r>
            <a:rPr lang="ja-JP" altLang="ja-JP" sz="1100" b="0" i="0" baseline="0">
              <a:solidFill>
                <a:sysClr val="windowText" lastClr="000000"/>
              </a:solidFill>
              <a:effectLst/>
              <a:latin typeface="+mn-lt"/>
              <a:ea typeface="+mn-ea"/>
              <a:cs typeface="+mn-cs"/>
            </a:rPr>
            <a:t>こと</a:t>
          </a:r>
          <a:r>
            <a:rPr lang="ja-JP" altLang="en-US" sz="1100" b="0" i="0" baseline="0">
              <a:solidFill>
                <a:sysClr val="windowText" lastClr="000000"/>
              </a:solidFill>
              <a:effectLst/>
              <a:latin typeface="+mn-lt"/>
              <a:ea typeface="+mn-ea"/>
              <a:cs typeface="+mn-cs"/>
            </a:rPr>
            <a:t>が予想され</a:t>
          </a:r>
          <a:r>
            <a:rPr lang="ja-JP" altLang="ja-JP" sz="1100" b="0" i="0" baseline="0">
              <a:solidFill>
                <a:sysClr val="windowText" lastClr="000000"/>
              </a:solidFill>
              <a:effectLst/>
              <a:latin typeface="+mn-lt"/>
              <a:ea typeface="+mn-ea"/>
              <a:cs typeface="+mn-cs"/>
            </a:rPr>
            <a:t>、全施設における現状把握と今後の維持管理に関する見通しの精査</a:t>
          </a:r>
          <a:r>
            <a:rPr lang="ja-JP" altLang="en-US" sz="1100" b="0" i="0" baseline="0">
              <a:solidFill>
                <a:sysClr val="windowText" lastClr="000000"/>
              </a:solidFill>
              <a:effectLst/>
              <a:latin typeface="+mn-lt"/>
              <a:ea typeface="+mn-ea"/>
              <a:cs typeface="+mn-cs"/>
            </a:rPr>
            <a:t>を必要とする。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62230</xdr:rowOff>
    </xdr:to>
    <xdr:cxnSp macro="">
      <xdr:nvCxnSpPr>
        <xdr:cNvPr id="245" name="直線コネクタ 244"/>
        <xdr:cNvCxnSpPr/>
      </xdr:nvCxnSpPr>
      <xdr:spPr>
        <a:xfrm>
          <a:off x="15671800" y="9773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57</xdr:row>
      <xdr:rowOff>1270</xdr:rowOff>
    </xdr:to>
    <xdr:cxnSp macro="">
      <xdr:nvCxnSpPr>
        <xdr:cNvPr id="248" name="直線コネクタ 247"/>
        <xdr:cNvCxnSpPr/>
      </xdr:nvCxnSpPr>
      <xdr:spPr>
        <a:xfrm>
          <a:off x="14782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134620</xdr:rowOff>
    </xdr:to>
    <xdr:cxnSp macro="">
      <xdr:nvCxnSpPr>
        <xdr:cNvPr id="251" name="直線コネクタ 250"/>
        <xdr:cNvCxnSpPr/>
      </xdr:nvCxnSpPr>
      <xdr:spPr>
        <a:xfrm flipV="1">
          <a:off x="13893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56</xdr:row>
      <xdr:rowOff>134620</xdr:rowOff>
    </xdr:to>
    <xdr:cxnSp macro="">
      <xdr:nvCxnSpPr>
        <xdr:cNvPr id="254" name="直線コネクタ 253"/>
        <xdr:cNvCxnSpPr/>
      </xdr:nvCxnSpPr>
      <xdr:spPr>
        <a:xfrm>
          <a:off x="13004800" y="95300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64" name="円/楕円 263"/>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65"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6" name="円/楕円 265"/>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7" name="テキスト ボックス 266"/>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68" name="円/楕円 267"/>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69" name="テキスト ボックス 26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0" name="円/楕円 269"/>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71" name="テキスト ボックス 270"/>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2" name="円/楕円 271"/>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3" name="テキスト ボックス 272"/>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ysClr val="windowText" lastClr="000000"/>
              </a:solidFill>
              <a:effectLst/>
              <a:latin typeface="+mn-lt"/>
              <a:ea typeface="+mn-ea"/>
              <a:cs typeface="+mn-cs"/>
            </a:rPr>
            <a:t>前年度と比較すると、</a:t>
          </a:r>
          <a:r>
            <a:rPr lang="ja-JP" altLang="ja-JP" sz="1100" b="0" i="0" baseline="0">
              <a:solidFill>
                <a:sysClr val="windowText" lastClr="000000"/>
              </a:solidFill>
              <a:effectLst/>
              <a:latin typeface="+mn-lt"/>
              <a:ea typeface="+mn-ea"/>
              <a:cs typeface="+mn-cs"/>
            </a:rPr>
            <a:t>保育士等処遇改善臨時特例事業の制度開始に伴</a:t>
          </a:r>
          <a:r>
            <a:rPr lang="ja-JP" altLang="en-US" sz="1100" b="0" i="0" baseline="0">
              <a:solidFill>
                <a:sysClr val="windowText" lastClr="000000"/>
              </a:solidFill>
              <a:effectLst/>
              <a:latin typeface="+mn-lt"/>
              <a:ea typeface="+mn-ea"/>
              <a:cs typeface="+mn-cs"/>
            </a:rPr>
            <a:t>う</a:t>
          </a:r>
          <a:r>
            <a:rPr lang="ja-JP" altLang="ja-JP" sz="1100" b="0" i="0" baseline="0">
              <a:solidFill>
                <a:sysClr val="windowText" lastClr="000000"/>
              </a:solidFill>
              <a:effectLst/>
              <a:latin typeface="+mn-lt"/>
              <a:ea typeface="+mn-ea"/>
              <a:cs typeface="+mn-cs"/>
            </a:rPr>
            <a:t>増額</a:t>
          </a:r>
          <a:r>
            <a:rPr lang="ja-JP" altLang="en-US" sz="1100" b="0" i="0" baseline="0">
              <a:solidFill>
                <a:sysClr val="windowText" lastClr="000000"/>
              </a:solidFill>
              <a:effectLst/>
              <a:latin typeface="+mn-lt"/>
              <a:ea typeface="+mn-ea"/>
              <a:cs typeface="+mn-cs"/>
            </a:rPr>
            <a:t>があったが、子宮頸がん予防ワクチンや小児用肺炎球菌ワクチンなど予防接種事業が減額となり、</a:t>
          </a:r>
          <a:r>
            <a:rPr lang="ja-JP" altLang="ja-JP" sz="1100" b="0" i="0" baseline="0">
              <a:solidFill>
                <a:sysClr val="windowText" lastClr="000000"/>
              </a:solidFill>
              <a:effectLst/>
              <a:latin typeface="+mn-lt"/>
              <a:ea typeface="+mn-ea"/>
              <a:cs typeface="+mn-cs"/>
            </a:rPr>
            <a:t>前年比</a:t>
          </a:r>
          <a:r>
            <a:rPr lang="en-US" altLang="ja-JP" sz="1100" b="0" i="0" baseline="0">
              <a:solidFill>
                <a:sysClr val="windowText" lastClr="000000"/>
              </a:solidFill>
              <a:effectLst/>
              <a:latin typeface="+mn-lt"/>
              <a:ea typeface="+mn-ea"/>
              <a:cs typeface="+mn-cs"/>
            </a:rPr>
            <a:t>0.4</a:t>
          </a:r>
          <a:r>
            <a:rPr lang="ja-JP" altLang="ja-JP" sz="1100" b="0" i="0" baseline="0">
              <a:solidFill>
                <a:sysClr val="windowText" lastClr="000000"/>
              </a:solidFill>
              <a:effectLst/>
              <a:latin typeface="+mn-lt"/>
              <a:ea typeface="+mn-ea"/>
              <a:cs typeface="+mn-cs"/>
            </a:rPr>
            <a:t>％の減</a:t>
          </a:r>
          <a:r>
            <a:rPr lang="ja-JP" altLang="en-US" sz="1100" b="0" i="0" baseline="0">
              <a:solidFill>
                <a:sysClr val="windowText" lastClr="000000"/>
              </a:solidFill>
              <a:effectLst/>
              <a:latin typeface="+mn-lt"/>
              <a:ea typeface="+mn-ea"/>
              <a:cs typeface="+mn-cs"/>
            </a:rPr>
            <a:t>で、類似団体平均を</a:t>
          </a:r>
          <a:r>
            <a:rPr lang="en-US" altLang="ja-JP" sz="1100" b="0" i="0" baseline="0">
              <a:solidFill>
                <a:sysClr val="windowText" lastClr="000000"/>
              </a:solidFill>
              <a:effectLst/>
              <a:latin typeface="+mn-lt"/>
              <a:ea typeface="+mn-ea"/>
              <a:cs typeface="+mn-cs"/>
            </a:rPr>
            <a:t>1.8</a:t>
          </a:r>
          <a:r>
            <a:rPr lang="ja-JP" altLang="en-US" sz="1100" b="0" i="0" baseline="0">
              <a:solidFill>
                <a:sysClr val="windowText" lastClr="000000"/>
              </a:solidFill>
              <a:effectLst/>
              <a:latin typeface="+mn-lt"/>
              <a:ea typeface="+mn-ea"/>
              <a:cs typeface="+mn-cs"/>
            </a:rPr>
            <a:t>％下回る結果となった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本町では、</a:t>
          </a:r>
          <a:r>
            <a:rPr lang="ja-JP" altLang="ja-JP" sz="1100" b="0" i="0" baseline="0">
              <a:solidFill>
                <a:sysClr val="windowText" lastClr="000000"/>
              </a:solidFill>
              <a:effectLst/>
              <a:latin typeface="+mn-lt"/>
              <a:ea typeface="+mn-ea"/>
              <a:cs typeface="+mn-cs"/>
            </a:rPr>
            <a:t>町単独補助金について審議会等によって適正な補助額の交付決定に努め</a:t>
          </a:r>
          <a:r>
            <a:rPr lang="ja-JP" altLang="en-US" sz="1100" b="0" i="0" baseline="0">
              <a:solidFill>
                <a:sysClr val="windowText" lastClr="000000"/>
              </a:solidFill>
              <a:effectLst/>
              <a:latin typeface="+mn-lt"/>
              <a:ea typeface="+mn-ea"/>
              <a:cs typeface="+mn-cs"/>
            </a:rPr>
            <a:t>ているが、今後都城クリーンセンター管理費負担金など同級地への経常経費について、益々</a:t>
          </a:r>
          <a:r>
            <a:rPr lang="ja-JP" altLang="ja-JP" sz="1100" b="0" i="0" baseline="0">
              <a:solidFill>
                <a:sysClr val="windowText" lastClr="000000"/>
              </a:solidFill>
              <a:effectLst/>
              <a:latin typeface="+mn-lt"/>
              <a:ea typeface="+mn-ea"/>
              <a:cs typeface="+mn-cs"/>
            </a:rPr>
            <a:t>社会保障関係費及び清掃関連費に係る補助費等の増が見込まれることから、</a:t>
          </a:r>
          <a:r>
            <a:rPr lang="ja-JP" altLang="en-US" sz="1100" b="0" i="0" baseline="0">
              <a:solidFill>
                <a:sysClr val="windowText" lastClr="000000"/>
              </a:solidFill>
              <a:effectLst/>
              <a:latin typeface="+mn-lt"/>
              <a:ea typeface="+mn-ea"/>
              <a:cs typeface="+mn-cs"/>
            </a:rPr>
            <a:t>これから</a:t>
          </a:r>
          <a:r>
            <a:rPr lang="ja-JP" altLang="ja-JP" sz="1100" b="0" i="0" baseline="0">
              <a:solidFill>
                <a:sysClr val="windowText" lastClr="000000"/>
              </a:solidFill>
              <a:effectLst/>
              <a:latin typeface="+mn-lt"/>
              <a:ea typeface="+mn-ea"/>
              <a:cs typeface="+mn-cs"/>
            </a:rPr>
            <a:t>も引き続き補助費等の検証及び適正な執行に努める。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100330</xdr:rowOff>
    </xdr:from>
    <xdr:to>
      <xdr:col>24</xdr:col>
      <xdr:colOff>31750</xdr:colOff>
      <xdr:row>35</xdr:row>
      <xdr:rowOff>130810</xdr:rowOff>
    </xdr:to>
    <xdr:cxnSp macro="">
      <xdr:nvCxnSpPr>
        <xdr:cNvPr id="306" name="直線コネクタ 305"/>
        <xdr:cNvCxnSpPr/>
      </xdr:nvCxnSpPr>
      <xdr:spPr>
        <a:xfrm flipV="1">
          <a:off x="15671800" y="6101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130810</xdr:rowOff>
    </xdr:to>
    <xdr:cxnSp macro="">
      <xdr:nvCxnSpPr>
        <xdr:cNvPr id="309" name="直線コネクタ 308"/>
        <xdr:cNvCxnSpPr/>
      </xdr:nvCxnSpPr>
      <xdr:spPr>
        <a:xfrm>
          <a:off x="14782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123190</xdr:rowOff>
    </xdr:to>
    <xdr:cxnSp macro="">
      <xdr:nvCxnSpPr>
        <xdr:cNvPr id="312" name="直線コネクタ 311"/>
        <xdr:cNvCxnSpPr/>
      </xdr:nvCxnSpPr>
      <xdr:spPr>
        <a:xfrm flipV="1">
          <a:off x="13893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123190</xdr:rowOff>
    </xdr:from>
    <xdr:to>
      <xdr:col>20</xdr:col>
      <xdr:colOff>158750</xdr:colOff>
      <xdr:row>37</xdr:row>
      <xdr:rowOff>107950</xdr:rowOff>
    </xdr:to>
    <xdr:cxnSp macro="">
      <xdr:nvCxnSpPr>
        <xdr:cNvPr id="315" name="直線コネクタ 314"/>
        <xdr:cNvCxnSpPr/>
      </xdr:nvCxnSpPr>
      <xdr:spPr>
        <a:xfrm flipV="1">
          <a:off x="13004800" y="61239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49530</xdr:rowOff>
    </xdr:from>
    <xdr:to>
      <xdr:col>24</xdr:col>
      <xdr:colOff>82550</xdr:colOff>
      <xdr:row>35</xdr:row>
      <xdr:rowOff>151130</xdr:rowOff>
    </xdr:to>
    <xdr:sp macro="" textlink="">
      <xdr:nvSpPr>
        <xdr:cNvPr id="325" name="円/楕円 324"/>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66057</xdr:rowOff>
    </xdr:from>
    <xdr:ext cx="762000" cy="259045"/>
    <xdr:sp macro="" textlink="">
      <xdr:nvSpPr>
        <xdr:cNvPr id="326" name="補助費等該当値テキスト"/>
        <xdr:cNvSpPr txBox="1"/>
      </xdr:nvSpPr>
      <xdr:spPr>
        <a:xfrm>
          <a:off x="16598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80010</xdr:rowOff>
    </xdr:from>
    <xdr:to>
      <xdr:col>22</xdr:col>
      <xdr:colOff>615950</xdr:colOff>
      <xdr:row>36</xdr:row>
      <xdr:rowOff>10160</xdr:rowOff>
    </xdr:to>
    <xdr:sp macro="" textlink="">
      <xdr:nvSpPr>
        <xdr:cNvPr id="327" name="円/楕円 326"/>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20337</xdr:rowOff>
    </xdr:from>
    <xdr:ext cx="736600" cy="259045"/>
    <xdr:sp macro="" textlink="">
      <xdr:nvSpPr>
        <xdr:cNvPr id="328" name="テキスト ボックス 327"/>
        <xdr:cNvSpPr txBox="1"/>
      </xdr:nvSpPr>
      <xdr:spPr>
        <a:xfrm>
          <a:off x="15290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9" name="円/楕円 328"/>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30" name="テキスト ボックス 329"/>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72390</xdr:rowOff>
    </xdr:from>
    <xdr:to>
      <xdr:col>20</xdr:col>
      <xdr:colOff>209550</xdr:colOff>
      <xdr:row>36</xdr:row>
      <xdr:rowOff>2540</xdr:rowOff>
    </xdr:to>
    <xdr:sp macro="" textlink="">
      <xdr:nvSpPr>
        <xdr:cNvPr id="331" name="円/楕円 330"/>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12717</xdr:rowOff>
    </xdr:from>
    <xdr:ext cx="762000" cy="259045"/>
    <xdr:sp macro="" textlink="">
      <xdr:nvSpPr>
        <xdr:cNvPr id="332" name="テキスト ボックス 331"/>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33" name="円/楕円 332"/>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143527</xdr:rowOff>
    </xdr:from>
    <xdr:ext cx="762000" cy="259045"/>
    <xdr:sp macro="" textlink="">
      <xdr:nvSpPr>
        <xdr:cNvPr id="334" name="テキスト ボックス 333"/>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rgbClr val="0000FF"/>
              </a:solidFill>
              <a:effectLst/>
              <a:latin typeface="+mn-lt"/>
              <a:ea typeface="+mn-ea"/>
              <a:cs typeface="+mn-cs"/>
            </a:rPr>
            <a:t>　</a:t>
          </a:r>
          <a:r>
            <a:rPr lang="ja-JP" altLang="ja-JP" sz="1050" b="0" i="0" baseline="0">
              <a:solidFill>
                <a:sysClr val="windowText" lastClr="000000"/>
              </a:solidFill>
              <a:effectLst/>
              <a:latin typeface="+mn-lt"/>
              <a:ea typeface="+mn-ea"/>
              <a:cs typeface="+mn-cs"/>
            </a:rPr>
            <a:t>公債費については、2</a:t>
          </a:r>
          <a:r>
            <a:rPr lang="en-US" altLang="ja-JP" sz="1050" b="0" i="0" baseline="0">
              <a:solidFill>
                <a:sysClr val="windowText" lastClr="000000"/>
              </a:solidFill>
              <a:effectLst/>
              <a:latin typeface="+mn-lt"/>
              <a:ea typeface="+mn-ea"/>
              <a:cs typeface="+mn-cs"/>
            </a:rPr>
            <a:t>5</a:t>
          </a:r>
          <a:r>
            <a:rPr lang="ja-JP" altLang="ja-JP" sz="1050" b="0" i="0" baseline="0">
              <a:solidFill>
                <a:sysClr val="windowText" lastClr="000000"/>
              </a:solidFill>
              <a:effectLst/>
              <a:latin typeface="+mn-lt"/>
              <a:ea typeface="+mn-ea"/>
              <a:cs typeface="+mn-cs"/>
            </a:rPr>
            <a:t>年度10.</a:t>
          </a:r>
          <a:r>
            <a:rPr lang="en-US" altLang="ja-JP" sz="1050" b="0" i="0" baseline="0">
              <a:solidFill>
                <a:sysClr val="windowText" lastClr="000000"/>
              </a:solidFill>
              <a:effectLst/>
              <a:latin typeface="+mn-lt"/>
              <a:ea typeface="+mn-ea"/>
              <a:cs typeface="+mn-cs"/>
            </a:rPr>
            <a:t>4</a:t>
          </a:r>
          <a:r>
            <a:rPr lang="ja-JP" altLang="ja-JP" sz="1050" b="0" i="0" baseline="0">
              <a:solidFill>
                <a:sysClr val="windowText" lastClr="000000"/>
              </a:solidFill>
              <a:effectLst/>
              <a:latin typeface="+mn-lt"/>
              <a:ea typeface="+mn-ea"/>
              <a:cs typeface="+mn-cs"/>
            </a:rPr>
            <a:t>％と類似団体平均値を4.</a:t>
          </a:r>
          <a:r>
            <a:rPr lang="en-US" altLang="ja-JP" sz="1050" b="0" i="0" baseline="0">
              <a:solidFill>
                <a:sysClr val="windowText" lastClr="000000"/>
              </a:solidFill>
              <a:effectLst/>
              <a:latin typeface="+mn-lt"/>
              <a:ea typeface="+mn-ea"/>
              <a:cs typeface="+mn-cs"/>
            </a:rPr>
            <a:t>2</a:t>
          </a:r>
          <a:r>
            <a:rPr lang="ja-JP" altLang="ja-JP" sz="1050" b="0" i="0" baseline="0">
              <a:solidFill>
                <a:sysClr val="windowText" lastClr="000000"/>
              </a:solidFill>
              <a:effectLst/>
              <a:latin typeface="+mn-lt"/>
              <a:ea typeface="+mn-ea"/>
              <a:cs typeface="+mn-cs"/>
            </a:rPr>
            <a:t>％と大きく下回る結果となった。これは、過去における大型</a:t>
          </a:r>
          <a:r>
            <a:rPr lang="ja-JP" altLang="en-US" sz="1050" b="0" i="0" baseline="0">
              <a:solidFill>
                <a:sysClr val="windowText" lastClr="000000"/>
              </a:solidFill>
              <a:effectLst/>
              <a:latin typeface="+mn-lt"/>
              <a:ea typeface="+mn-ea"/>
              <a:cs typeface="+mn-cs"/>
            </a:rPr>
            <a:t>施設</a:t>
          </a:r>
          <a:r>
            <a:rPr lang="ja-JP" altLang="ja-JP" sz="1050" b="0" i="0" baseline="0">
              <a:solidFill>
                <a:sysClr val="windowText" lastClr="000000"/>
              </a:solidFill>
              <a:effectLst/>
              <a:latin typeface="+mn-lt"/>
              <a:ea typeface="+mn-ea"/>
              <a:cs typeface="+mn-cs"/>
            </a:rPr>
            <a:t>建設事業等の償還が随時完了となり、また、近年国の補正予算に伴う臨時交付金等により財源の確保ができたことから、借入額の抑制を図ることができたことが大きな要因となっている。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公債費の減少傾向は、26年度まで続くことが見込まれているが、今後、国の補正予算等に関連して実施した大規模な建設事業の元金償還が始まることや、25～26年度大規模事業</a:t>
          </a:r>
          <a:r>
            <a:rPr lang="ja-JP" altLang="en-US" sz="1050" b="0" i="0" baseline="0">
              <a:solidFill>
                <a:sysClr val="windowText" lastClr="000000"/>
              </a:solidFill>
              <a:effectLst/>
              <a:latin typeface="+mn-lt"/>
              <a:ea typeface="+mn-ea"/>
              <a:cs typeface="+mn-cs"/>
            </a:rPr>
            <a:t>分の</a:t>
          </a:r>
          <a:r>
            <a:rPr lang="ja-JP" altLang="ja-JP" sz="1050" b="0" i="0" baseline="0">
              <a:solidFill>
                <a:sysClr val="windowText" lastClr="000000"/>
              </a:solidFill>
              <a:effectLst/>
              <a:latin typeface="+mn-lt"/>
              <a:ea typeface="+mn-ea"/>
              <a:cs typeface="+mn-cs"/>
            </a:rPr>
            <a:t>地方債発行額増</a:t>
          </a:r>
          <a:r>
            <a:rPr lang="ja-JP" altLang="en-US" sz="1050" b="0" i="0" baseline="0">
              <a:solidFill>
                <a:sysClr val="windowText" lastClr="000000"/>
              </a:solidFill>
              <a:effectLst/>
              <a:latin typeface="+mn-lt"/>
              <a:ea typeface="+mn-ea"/>
              <a:cs typeface="+mn-cs"/>
            </a:rPr>
            <a:t>額</a:t>
          </a:r>
          <a:r>
            <a:rPr lang="ja-JP" altLang="ja-JP" sz="1050" b="0" i="0" baseline="0">
              <a:solidFill>
                <a:sysClr val="windowText" lastClr="000000"/>
              </a:solidFill>
              <a:effectLst/>
              <a:latin typeface="+mn-lt"/>
              <a:ea typeface="+mn-ea"/>
              <a:cs typeface="+mn-cs"/>
            </a:rPr>
            <a:t>が見込まれており、引き続き地方財政措置のある起債の</a:t>
          </a:r>
          <a:r>
            <a:rPr lang="ja-JP" altLang="en-US" sz="1050" b="0" i="0" baseline="0">
              <a:solidFill>
                <a:sysClr val="windowText" lastClr="000000"/>
              </a:solidFill>
              <a:effectLst/>
              <a:latin typeface="+mn-lt"/>
              <a:ea typeface="+mn-ea"/>
              <a:cs typeface="+mn-cs"/>
            </a:rPr>
            <a:t>利用など、</a:t>
          </a:r>
          <a:r>
            <a:rPr lang="ja-JP" altLang="ja-JP" sz="1050" b="0" i="0" baseline="0">
              <a:solidFill>
                <a:sysClr val="windowText" lastClr="000000"/>
              </a:solidFill>
              <a:effectLst/>
              <a:latin typeface="+mn-lt"/>
              <a:ea typeface="+mn-ea"/>
              <a:cs typeface="+mn-cs"/>
            </a:rPr>
            <a:t>将来負担の抑制に努める必要がある。</a:t>
          </a:r>
          <a:endParaRPr lang="ja-JP" altLang="ja-JP" sz="105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53848</xdr:rowOff>
    </xdr:to>
    <xdr:cxnSp macro="">
      <xdr:nvCxnSpPr>
        <xdr:cNvPr id="364" name="直線コネクタ 363"/>
        <xdr:cNvCxnSpPr/>
      </xdr:nvCxnSpPr>
      <xdr:spPr>
        <a:xfrm flipV="1">
          <a:off x="3987800" y="130611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76</xdr:row>
      <xdr:rowOff>136144</xdr:rowOff>
    </xdr:to>
    <xdr:cxnSp macro="">
      <xdr:nvCxnSpPr>
        <xdr:cNvPr id="367" name="直線コネクタ 366"/>
        <xdr:cNvCxnSpPr/>
      </xdr:nvCxnSpPr>
      <xdr:spPr>
        <a:xfrm flipV="1">
          <a:off x="3098800" y="130840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136144</xdr:rowOff>
    </xdr:from>
    <xdr:to>
      <xdr:col>4</xdr:col>
      <xdr:colOff>346075</xdr:colOff>
      <xdr:row>77</xdr:row>
      <xdr:rowOff>101854</xdr:rowOff>
    </xdr:to>
    <xdr:cxnSp macro="">
      <xdr:nvCxnSpPr>
        <xdr:cNvPr id="370" name="直線コネクタ 369"/>
        <xdr:cNvCxnSpPr/>
      </xdr:nvCxnSpPr>
      <xdr:spPr>
        <a:xfrm flipV="1">
          <a:off x="2209800" y="131663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120142</xdr:rowOff>
    </xdr:to>
    <xdr:cxnSp macro="">
      <xdr:nvCxnSpPr>
        <xdr:cNvPr id="373" name="直線コネクタ 372"/>
        <xdr:cNvCxnSpPr/>
      </xdr:nvCxnSpPr>
      <xdr:spPr>
        <a:xfrm flipV="1">
          <a:off x="1320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83" name="円/楕円 382"/>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4"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xdr:rowOff>
    </xdr:from>
    <xdr:to>
      <xdr:col>5</xdr:col>
      <xdr:colOff>600075</xdr:colOff>
      <xdr:row>76</xdr:row>
      <xdr:rowOff>104648</xdr:rowOff>
    </xdr:to>
    <xdr:sp macro="" textlink="">
      <xdr:nvSpPr>
        <xdr:cNvPr id="385" name="円/楕円 384"/>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114825</xdr:rowOff>
    </xdr:from>
    <xdr:ext cx="736600" cy="259045"/>
    <xdr:sp macro="" textlink="">
      <xdr:nvSpPr>
        <xdr:cNvPr id="386" name="テキスト ボックス 385"/>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87" name="円/楕円 386"/>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88" name="テキスト ボックス 387"/>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89" name="円/楕円 388"/>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90" name="テキスト ボックス 389"/>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91" name="円/楕円 390"/>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92" name="テキスト ボックス 391"/>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公債費以外の経費については、前年度比で</a:t>
          </a:r>
          <a:r>
            <a:rPr lang="en-US" altLang="ja-JP" sz="1100" b="0" i="0" baseline="0">
              <a:solidFill>
                <a:sysClr val="windowText" lastClr="000000"/>
              </a:solidFill>
              <a:effectLst/>
              <a:latin typeface="+mn-lt"/>
              <a:ea typeface="+mn-ea"/>
              <a:cs typeface="+mn-cs"/>
            </a:rPr>
            <a:t>1.2</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a:t>
          </a:r>
          <a:r>
            <a:rPr lang="ja-JP" altLang="en-US" sz="1100" b="0" i="0" baseline="0">
              <a:solidFill>
                <a:sysClr val="windowText" lastClr="000000"/>
              </a:solidFill>
              <a:effectLst/>
              <a:latin typeface="+mn-lt"/>
              <a:ea typeface="+mn-ea"/>
              <a:cs typeface="+mn-cs"/>
            </a:rPr>
            <a:t>たが</a:t>
          </a:r>
          <a:r>
            <a:rPr lang="ja-JP" altLang="ja-JP" sz="1100" b="0" i="0" baseline="0">
              <a:solidFill>
                <a:sysClr val="windowText" lastClr="000000"/>
              </a:solidFill>
              <a:effectLst/>
              <a:latin typeface="+mn-lt"/>
              <a:ea typeface="+mn-ea"/>
              <a:cs typeface="+mn-cs"/>
            </a:rPr>
            <a:t>、類似団体平均値を</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上回る結果となった。これは、扶助費以外の経費については、経費抑制に努めた結果、各費目において類似団体平均値を下回るか同程度に抑えられたところであるが、扶助費が、類似団体との比較において突出し歳出額が大きいため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今後さらに扶助費の増大が予想されることから、扶助費以外の経費についても、これまで同様、経費削減及び抑制の取</a:t>
          </a:r>
          <a:r>
            <a:rPr lang="ja-JP" altLang="en-US" sz="1100" b="0" i="0" baseline="0">
              <a:solidFill>
                <a:sysClr val="windowText" lastClr="000000"/>
              </a:solidFill>
              <a:effectLst/>
              <a:latin typeface="+mn-lt"/>
              <a:ea typeface="+mn-ea"/>
              <a:cs typeface="+mn-cs"/>
            </a:rPr>
            <a:t>り</a:t>
          </a:r>
          <a:r>
            <a:rPr lang="ja-JP" altLang="ja-JP" sz="1100" b="0" i="0" baseline="0">
              <a:solidFill>
                <a:sysClr val="windowText" lastClr="000000"/>
              </a:solidFill>
              <a:effectLst/>
              <a:latin typeface="+mn-lt"/>
              <a:ea typeface="+mn-ea"/>
              <a:cs typeface="+mn-cs"/>
            </a:rPr>
            <a:t>組みを継続し、扶助費</a:t>
          </a:r>
          <a:r>
            <a:rPr lang="ja-JP" altLang="en-US" sz="1100" b="0" i="0" baseline="0">
              <a:solidFill>
                <a:sysClr val="windowText" lastClr="000000"/>
              </a:solidFill>
              <a:effectLst/>
              <a:latin typeface="+mn-lt"/>
              <a:ea typeface="+mn-ea"/>
              <a:cs typeface="+mn-cs"/>
            </a:rPr>
            <a:t>について</a:t>
          </a:r>
          <a:r>
            <a:rPr lang="ja-JP" altLang="ja-JP" sz="1100" b="0" i="0" baseline="0">
              <a:solidFill>
                <a:sysClr val="windowText" lastClr="000000"/>
              </a:solidFill>
              <a:effectLst/>
              <a:latin typeface="+mn-lt"/>
              <a:ea typeface="+mn-ea"/>
              <a:cs typeface="+mn-cs"/>
            </a:rPr>
            <a:t>世代間及び年度間における平準化を念頭に</a:t>
          </a:r>
          <a:r>
            <a:rPr lang="ja-JP" altLang="en-US" sz="1100" b="0" i="0" baseline="0">
              <a:solidFill>
                <a:sysClr val="windowText" lastClr="000000"/>
              </a:solidFill>
              <a:effectLst/>
              <a:latin typeface="+mn-lt"/>
              <a:ea typeface="+mn-ea"/>
              <a:cs typeface="+mn-cs"/>
            </a:rPr>
            <a:t>事業精査を行い</a:t>
          </a:r>
          <a:r>
            <a:rPr lang="ja-JP" altLang="ja-JP" sz="1100" b="0" i="0" baseline="0">
              <a:solidFill>
                <a:sysClr val="windowText" lastClr="000000"/>
              </a:solidFill>
              <a:effectLst/>
              <a:latin typeface="+mn-lt"/>
              <a:ea typeface="+mn-ea"/>
              <a:cs typeface="+mn-cs"/>
            </a:rPr>
            <a:t>、適正かつ効率的な行政サービスの提供と、計画的な財政運営をすすめる必要がある。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92711</xdr:rowOff>
    </xdr:to>
    <xdr:cxnSp macro="">
      <xdr:nvCxnSpPr>
        <xdr:cNvPr id="425" name="直線コネクタ 424"/>
        <xdr:cNvCxnSpPr/>
      </xdr:nvCxnSpPr>
      <xdr:spPr>
        <a:xfrm>
          <a:off x="15671800" y="134200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96520</xdr:rowOff>
    </xdr:from>
    <xdr:to>
      <xdr:col>22</xdr:col>
      <xdr:colOff>565150</xdr:colOff>
      <xdr:row>78</xdr:row>
      <xdr:rowOff>46989</xdr:rowOff>
    </xdr:to>
    <xdr:cxnSp macro="">
      <xdr:nvCxnSpPr>
        <xdr:cNvPr id="428" name="直線コネクタ 427"/>
        <xdr:cNvCxnSpPr/>
      </xdr:nvCxnSpPr>
      <xdr:spPr>
        <a:xfrm>
          <a:off x="14782800" y="132981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88900</xdr:rowOff>
    </xdr:from>
    <xdr:to>
      <xdr:col>21</xdr:col>
      <xdr:colOff>361950</xdr:colOff>
      <xdr:row>77</xdr:row>
      <xdr:rowOff>96520</xdr:rowOff>
    </xdr:to>
    <xdr:cxnSp macro="">
      <xdr:nvCxnSpPr>
        <xdr:cNvPr id="431" name="直線コネクタ 430"/>
        <xdr:cNvCxnSpPr/>
      </xdr:nvCxnSpPr>
      <xdr:spPr>
        <a:xfrm>
          <a:off x="13893800" y="13290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88900</xdr:rowOff>
    </xdr:from>
    <xdr:to>
      <xdr:col>20</xdr:col>
      <xdr:colOff>158750</xdr:colOff>
      <xdr:row>78</xdr:row>
      <xdr:rowOff>35561</xdr:rowOff>
    </xdr:to>
    <xdr:cxnSp macro="">
      <xdr:nvCxnSpPr>
        <xdr:cNvPr id="434" name="直線コネクタ 433"/>
        <xdr:cNvCxnSpPr/>
      </xdr:nvCxnSpPr>
      <xdr:spPr>
        <a:xfrm flipV="1">
          <a:off x="13004800" y="132905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41911</xdr:rowOff>
    </xdr:from>
    <xdr:to>
      <xdr:col>24</xdr:col>
      <xdr:colOff>82550</xdr:colOff>
      <xdr:row>78</xdr:row>
      <xdr:rowOff>143511</xdr:rowOff>
    </xdr:to>
    <xdr:sp macro="" textlink="">
      <xdr:nvSpPr>
        <xdr:cNvPr id="444" name="円/楕円 443"/>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13988</xdr:rowOff>
    </xdr:from>
    <xdr:ext cx="762000" cy="259045"/>
    <xdr:sp macro="" textlink="">
      <xdr:nvSpPr>
        <xdr:cNvPr id="445"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46" name="円/楕円 445"/>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47" name="テキスト ボックス 446"/>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48" name="円/楕円 447"/>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49" name="テキスト ボックス 448"/>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38100</xdr:rowOff>
    </xdr:from>
    <xdr:to>
      <xdr:col>20</xdr:col>
      <xdr:colOff>209550</xdr:colOff>
      <xdr:row>77</xdr:row>
      <xdr:rowOff>139700</xdr:rowOff>
    </xdr:to>
    <xdr:sp macro="" textlink="">
      <xdr:nvSpPr>
        <xdr:cNvPr id="450" name="円/楕円 449"/>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51" name="テキスト ボックス 450"/>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2" name="円/楕円 451"/>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3" name="テキスト ボックス 452"/>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宮崎県三股町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66247</xdr:rowOff>
    </xdr:from>
    <xdr:to>
      <xdr:col>4</xdr:col>
      <xdr:colOff>1117600</xdr:colOff>
      <xdr:row>19</xdr:row>
      <xdr:rowOff>70819</xdr:rowOff>
    </xdr:to>
    <xdr:cxnSp macro="">
      <xdr:nvCxnSpPr>
        <xdr:cNvPr id="52" name="直線コネクタ 51"/>
        <xdr:cNvCxnSpPr/>
      </xdr:nvCxnSpPr>
      <xdr:spPr bwMode="auto">
        <a:xfrm>
          <a:off x="5003800" y="3371422"/>
          <a:ext cx="6477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53598</xdr:rowOff>
    </xdr:from>
    <xdr:to>
      <xdr:col>4</xdr:col>
      <xdr:colOff>469900</xdr:colOff>
      <xdr:row>19</xdr:row>
      <xdr:rowOff>66247</xdr:rowOff>
    </xdr:to>
    <xdr:cxnSp macro="">
      <xdr:nvCxnSpPr>
        <xdr:cNvPr id="55" name="直線コネクタ 54"/>
        <xdr:cNvCxnSpPr/>
      </xdr:nvCxnSpPr>
      <xdr:spPr bwMode="auto">
        <a:xfrm>
          <a:off x="4305300" y="3358773"/>
          <a:ext cx="698500" cy="1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53598</xdr:rowOff>
    </xdr:from>
    <xdr:to>
      <xdr:col>3</xdr:col>
      <xdr:colOff>904875</xdr:colOff>
      <xdr:row>19</xdr:row>
      <xdr:rowOff>58104</xdr:rowOff>
    </xdr:to>
    <xdr:cxnSp macro="">
      <xdr:nvCxnSpPr>
        <xdr:cNvPr id="58" name="直線コネクタ 57"/>
        <xdr:cNvCxnSpPr/>
      </xdr:nvCxnSpPr>
      <xdr:spPr bwMode="auto">
        <a:xfrm flipV="1">
          <a:off x="3606800" y="3358773"/>
          <a:ext cx="698500" cy="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37302</xdr:rowOff>
    </xdr:from>
    <xdr:to>
      <xdr:col>3</xdr:col>
      <xdr:colOff>206375</xdr:colOff>
      <xdr:row>19</xdr:row>
      <xdr:rowOff>58104</xdr:rowOff>
    </xdr:to>
    <xdr:cxnSp macro="">
      <xdr:nvCxnSpPr>
        <xdr:cNvPr id="61" name="直線コネクタ 60"/>
        <xdr:cNvCxnSpPr/>
      </xdr:nvCxnSpPr>
      <xdr:spPr bwMode="auto">
        <a:xfrm>
          <a:off x="2908300" y="3342477"/>
          <a:ext cx="698500" cy="20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20019</xdr:rowOff>
    </xdr:from>
    <xdr:to>
      <xdr:col>5</xdr:col>
      <xdr:colOff>34925</xdr:colOff>
      <xdr:row>19</xdr:row>
      <xdr:rowOff>121619</xdr:rowOff>
    </xdr:to>
    <xdr:sp macro="" textlink="">
      <xdr:nvSpPr>
        <xdr:cNvPr id="71" name="円/楕円 70"/>
        <xdr:cNvSpPr/>
      </xdr:nvSpPr>
      <xdr:spPr bwMode="auto">
        <a:xfrm>
          <a:off x="5600700" y="332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100046</xdr:rowOff>
    </xdr:from>
    <xdr:ext cx="762000" cy="259045"/>
    <xdr:sp macro="" textlink="">
      <xdr:nvSpPr>
        <xdr:cNvPr id="72" name="人口1人当たり決算額の推移該当値テキスト130"/>
        <xdr:cNvSpPr txBox="1"/>
      </xdr:nvSpPr>
      <xdr:spPr>
        <a:xfrm>
          <a:off x="5740400" y="323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15447</xdr:rowOff>
    </xdr:from>
    <xdr:to>
      <xdr:col>4</xdr:col>
      <xdr:colOff>520700</xdr:colOff>
      <xdr:row>19</xdr:row>
      <xdr:rowOff>117047</xdr:rowOff>
    </xdr:to>
    <xdr:sp macro="" textlink="">
      <xdr:nvSpPr>
        <xdr:cNvPr id="73" name="円/楕円 72"/>
        <xdr:cNvSpPr/>
      </xdr:nvSpPr>
      <xdr:spPr bwMode="auto">
        <a:xfrm>
          <a:off x="4953000" y="332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101824</xdr:rowOff>
    </xdr:from>
    <xdr:ext cx="736600" cy="259045"/>
    <xdr:sp macro="" textlink="">
      <xdr:nvSpPr>
        <xdr:cNvPr id="74" name="テキスト ボックス 73"/>
        <xdr:cNvSpPr txBox="1"/>
      </xdr:nvSpPr>
      <xdr:spPr>
        <a:xfrm>
          <a:off x="4622800" y="340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51,956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2798</xdr:rowOff>
    </xdr:from>
    <xdr:to>
      <xdr:col>3</xdr:col>
      <xdr:colOff>955675</xdr:colOff>
      <xdr:row>19</xdr:row>
      <xdr:rowOff>104398</xdr:rowOff>
    </xdr:to>
    <xdr:sp macro="" textlink="">
      <xdr:nvSpPr>
        <xdr:cNvPr id="75" name="円/楕円 74"/>
        <xdr:cNvSpPr/>
      </xdr:nvSpPr>
      <xdr:spPr bwMode="auto">
        <a:xfrm>
          <a:off x="4254500" y="330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89175</xdr:rowOff>
    </xdr:from>
    <xdr:ext cx="762000" cy="259045"/>
    <xdr:sp macro="" textlink="">
      <xdr:nvSpPr>
        <xdr:cNvPr id="76" name="テキスト ボックス 75"/>
        <xdr:cNvSpPr txBox="1"/>
      </xdr:nvSpPr>
      <xdr:spPr>
        <a:xfrm>
          <a:off x="3924300" y="339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53,118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7304</xdr:rowOff>
    </xdr:from>
    <xdr:to>
      <xdr:col>3</xdr:col>
      <xdr:colOff>257175</xdr:colOff>
      <xdr:row>19</xdr:row>
      <xdr:rowOff>108904</xdr:rowOff>
    </xdr:to>
    <xdr:sp macro="" textlink="">
      <xdr:nvSpPr>
        <xdr:cNvPr id="77" name="円/楕円 76"/>
        <xdr:cNvSpPr/>
      </xdr:nvSpPr>
      <xdr:spPr bwMode="auto">
        <a:xfrm>
          <a:off x="3556000" y="331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93681</xdr:rowOff>
    </xdr:from>
    <xdr:ext cx="762000" cy="259045"/>
    <xdr:sp macro="" textlink="">
      <xdr:nvSpPr>
        <xdr:cNvPr id="78" name="テキスト ボックス 77"/>
        <xdr:cNvSpPr txBox="1"/>
      </xdr:nvSpPr>
      <xdr:spPr>
        <a:xfrm>
          <a:off x="3225800" y="339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157952</xdr:rowOff>
    </xdr:from>
    <xdr:to>
      <xdr:col>2</xdr:col>
      <xdr:colOff>692150</xdr:colOff>
      <xdr:row>19</xdr:row>
      <xdr:rowOff>88102</xdr:rowOff>
    </xdr:to>
    <xdr:sp macro="" textlink="">
      <xdr:nvSpPr>
        <xdr:cNvPr id="79" name="円/楕円 78"/>
        <xdr:cNvSpPr/>
      </xdr:nvSpPr>
      <xdr:spPr bwMode="auto">
        <a:xfrm>
          <a:off x="2857500" y="329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72879</xdr:rowOff>
    </xdr:from>
    <xdr:ext cx="762000" cy="259045"/>
    <xdr:sp macro="" textlink="">
      <xdr:nvSpPr>
        <xdr:cNvPr id="80" name="テキスト ボックス 79"/>
        <xdr:cNvSpPr txBox="1"/>
      </xdr:nvSpPr>
      <xdr:spPr>
        <a:xfrm>
          <a:off x="2527300" y="337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94138</xdr:rowOff>
    </xdr:from>
    <xdr:to>
      <xdr:col>4</xdr:col>
      <xdr:colOff>1117600</xdr:colOff>
      <xdr:row>36</xdr:row>
      <xdr:rowOff>54343</xdr:rowOff>
    </xdr:to>
    <xdr:cxnSp macro="">
      <xdr:nvCxnSpPr>
        <xdr:cNvPr id="113" name="直線コネクタ 112"/>
        <xdr:cNvCxnSpPr/>
      </xdr:nvCxnSpPr>
      <xdr:spPr bwMode="auto">
        <a:xfrm flipV="1">
          <a:off x="5003800" y="6704488"/>
          <a:ext cx="647700" cy="303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54343</xdr:rowOff>
    </xdr:from>
    <xdr:to>
      <xdr:col>4</xdr:col>
      <xdr:colOff>469900</xdr:colOff>
      <xdr:row>36</xdr:row>
      <xdr:rowOff>75832</xdr:rowOff>
    </xdr:to>
    <xdr:cxnSp macro="">
      <xdr:nvCxnSpPr>
        <xdr:cNvPr id="116" name="直線コネクタ 115"/>
        <xdr:cNvCxnSpPr/>
      </xdr:nvCxnSpPr>
      <xdr:spPr bwMode="auto">
        <a:xfrm flipV="1">
          <a:off x="4305300" y="7007593"/>
          <a:ext cx="698500" cy="2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221088</xdr:rowOff>
    </xdr:from>
    <xdr:to>
      <xdr:col>3</xdr:col>
      <xdr:colOff>904875</xdr:colOff>
      <xdr:row>36</xdr:row>
      <xdr:rowOff>75832</xdr:rowOff>
    </xdr:to>
    <xdr:cxnSp macro="">
      <xdr:nvCxnSpPr>
        <xdr:cNvPr id="119" name="直線コネクタ 118"/>
        <xdr:cNvCxnSpPr/>
      </xdr:nvCxnSpPr>
      <xdr:spPr bwMode="auto">
        <a:xfrm>
          <a:off x="3606800" y="6831438"/>
          <a:ext cx="698500" cy="197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221088</xdr:rowOff>
    </xdr:from>
    <xdr:to>
      <xdr:col>3</xdr:col>
      <xdr:colOff>206375</xdr:colOff>
      <xdr:row>35</xdr:row>
      <xdr:rowOff>225203</xdr:rowOff>
    </xdr:to>
    <xdr:cxnSp macro="">
      <xdr:nvCxnSpPr>
        <xdr:cNvPr id="122" name="直線コネクタ 121"/>
        <xdr:cNvCxnSpPr/>
      </xdr:nvCxnSpPr>
      <xdr:spPr bwMode="auto">
        <a:xfrm flipV="1">
          <a:off x="2908300" y="6831438"/>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43338</xdr:rowOff>
    </xdr:from>
    <xdr:to>
      <xdr:col>5</xdr:col>
      <xdr:colOff>34925</xdr:colOff>
      <xdr:row>35</xdr:row>
      <xdr:rowOff>144938</xdr:rowOff>
    </xdr:to>
    <xdr:sp macro="" textlink="">
      <xdr:nvSpPr>
        <xdr:cNvPr id="132" name="円/楕円 131"/>
        <xdr:cNvSpPr/>
      </xdr:nvSpPr>
      <xdr:spPr bwMode="auto">
        <a:xfrm>
          <a:off x="5600700" y="665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231315</xdr:rowOff>
    </xdr:from>
    <xdr:ext cx="762000" cy="259045"/>
    <xdr:sp macro="" textlink="">
      <xdr:nvSpPr>
        <xdr:cNvPr id="133" name="人口1人当たり決算額の推移該当値テキスト445"/>
        <xdr:cNvSpPr txBox="1"/>
      </xdr:nvSpPr>
      <xdr:spPr>
        <a:xfrm>
          <a:off x="5740400" y="649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24,725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3543</xdr:rowOff>
    </xdr:from>
    <xdr:to>
      <xdr:col>4</xdr:col>
      <xdr:colOff>520700</xdr:colOff>
      <xdr:row>36</xdr:row>
      <xdr:rowOff>105143</xdr:rowOff>
    </xdr:to>
    <xdr:sp macro="" textlink="">
      <xdr:nvSpPr>
        <xdr:cNvPr id="134" name="円/楕円 133"/>
        <xdr:cNvSpPr/>
      </xdr:nvSpPr>
      <xdr:spPr bwMode="auto">
        <a:xfrm>
          <a:off x="4953000" y="6956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89920</xdr:rowOff>
    </xdr:from>
    <xdr:ext cx="736600" cy="259045"/>
    <xdr:sp macro="" textlink="">
      <xdr:nvSpPr>
        <xdr:cNvPr id="135" name="テキスト ボックス 134"/>
        <xdr:cNvSpPr txBox="1"/>
      </xdr:nvSpPr>
      <xdr:spPr>
        <a:xfrm>
          <a:off x="4622800" y="7043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25032</xdr:rowOff>
    </xdr:from>
    <xdr:to>
      <xdr:col>3</xdr:col>
      <xdr:colOff>955675</xdr:colOff>
      <xdr:row>36</xdr:row>
      <xdr:rowOff>126632</xdr:rowOff>
    </xdr:to>
    <xdr:sp macro="" textlink="">
      <xdr:nvSpPr>
        <xdr:cNvPr id="136" name="円/楕円 135"/>
        <xdr:cNvSpPr/>
      </xdr:nvSpPr>
      <xdr:spPr bwMode="auto">
        <a:xfrm>
          <a:off x="4254500" y="697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111409</xdr:rowOff>
    </xdr:from>
    <xdr:ext cx="762000" cy="259045"/>
    <xdr:sp macro="" textlink="">
      <xdr:nvSpPr>
        <xdr:cNvPr id="137" name="テキスト ボックス 136"/>
        <xdr:cNvSpPr txBox="1"/>
      </xdr:nvSpPr>
      <xdr:spPr>
        <a:xfrm>
          <a:off x="3924300" y="706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170288</xdr:rowOff>
    </xdr:from>
    <xdr:to>
      <xdr:col>3</xdr:col>
      <xdr:colOff>257175</xdr:colOff>
      <xdr:row>35</xdr:row>
      <xdr:rowOff>271888</xdr:rowOff>
    </xdr:to>
    <xdr:sp macro="" textlink="">
      <xdr:nvSpPr>
        <xdr:cNvPr id="138" name="円/楕円 137"/>
        <xdr:cNvSpPr/>
      </xdr:nvSpPr>
      <xdr:spPr bwMode="auto">
        <a:xfrm>
          <a:off x="3556000" y="678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256665</xdr:rowOff>
    </xdr:from>
    <xdr:ext cx="762000" cy="259045"/>
    <xdr:sp macro="" textlink="">
      <xdr:nvSpPr>
        <xdr:cNvPr id="139" name="テキスト ボックス 138"/>
        <xdr:cNvSpPr txBox="1"/>
      </xdr:nvSpPr>
      <xdr:spPr>
        <a:xfrm>
          <a:off x="3225800" y="686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174403</xdr:rowOff>
    </xdr:from>
    <xdr:to>
      <xdr:col>2</xdr:col>
      <xdr:colOff>692150</xdr:colOff>
      <xdr:row>35</xdr:row>
      <xdr:rowOff>276003</xdr:rowOff>
    </xdr:to>
    <xdr:sp macro="" textlink="">
      <xdr:nvSpPr>
        <xdr:cNvPr id="140" name="円/楕円 139"/>
        <xdr:cNvSpPr/>
      </xdr:nvSpPr>
      <xdr:spPr bwMode="auto">
        <a:xfrm>
          <a:off x="2857500" y="6784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260780</xdr:rowOff>
    </xdr:from>
    <xdr:ext cx="762000" cy="259045"/>
    <xdr:sp macro="" textlink="">
      <xdr:nvSpPr>
        <xdr:cNvPr id="141" name="テキスト ボックス 140"/>
        <xdr:cNvSpPr txBox="1"/>
      </xdr:nvSpPr>
      <xdr:spPr>
        <a:xfrm>
          <a:off x="2527300" y="687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950" b="0" i="0" baseline="0">
              <a:solidFill>
                <a:schemeClr val="dk1"/>
              </a:solidFill>
              <a:effectLst/>
              <a:latin typeface="+mn-lt"/>
              <a:ea typeface="+mn-ea"/>
              <a:cs typeface="+mn-cs"/>
            </a:rPr>
            <a:t>　</a:t>
          </a:r>
          <a:r>
            <a:rPr lang="ja-JP" altLang="ja-JP" sz="950" b="0" i="0" baseline="0">
              <a:solidFill>
                <a:sysClr val="windowText" lastClr="000000"/>
              </a:solidFill>
              <a:effectLst/>
              <a:latin typeface="+mn-lt"/>
              <a:ea typeface="+mn-ea"/>
              <a:cs typeface="+mn-cs"/>
            </a:rPr>
            <a:t>財政調整基金残高は、27年度までに行う大規模事業などに備え、21年度以降基金の積み増しに取組んでおり、2</a:t>
          </a:r>
          <a:r>
            <a:rPr lang="en-US" altLang="ja-JP" sz="950" b="0" i="0" baseline="0">
              <a:solidFill>
                <a:sysClr val="windowText" lastClr="000000"/>
              </a:solidFill>
              <a:effectLst/>
              <a:latin typeface="+mn-lt"/>
              <a:ea typeface="+mn-ea"/>
              <a:cs typeface="+mn-cs"/>
            </a:rPr>
            <a:t>5</a:t>
          </a:r>
          <a:r>
            <a:rPr lang="ja-JP" altLang="ja-JP" sz="950" b="0" i="0" baseline="0">
              <a:solidFill>
                <a:sysClr val="windowText" lastClr="000000"/>
              </a:solidFill>
              <a:effectLst/>
              <a:latin typeface="+mn-lt"/>
              <a:ea typeface="+mn-ea"/>
              <a:cs typeface="+mn-cs"/>
            </a:rPr>
            <a:t>年度は、繰入額</a:t>
          </a:r>
          <a:r>
            <a:rPr lang="en-US" altLang="ja-JP" sz="950" b="0" i="0" baseline="0">
              <a:solidFill>
                <a:sysClr val="windowText" lastClr="000000"/>
              </a:solidFill>
              <a:effectLst/>
              <a:latin typeface="+mn-lt"/>
              <a:ea typeface="+mn-ea"/>
              <a:cs typeface="+mn-cs"/>
            </a:rPr>
            <a:t>65,982</a:t>
          </a:r>
          <a:r>
            <a:rPr lang="ja-JP" altLang="ja-JP" sz="950" b="0" i="0" baseline="0">
              <a:solidFill>
                <a:sysClr val="windowText" lastClr="000000"/>
              </a:solidFill>
              <a:effectLst/>
              <a:latin typeface="+mn-lt"/>
              <a:ea typeface="+mn-ea"/>
              <a:cs typeface="+mn-cs"/>
            </a:rPr>
            <a:t>千円</a:t>
          </a:r>
          <a:r>
            <a:rPr lang="ja-JP" altLang="en-US" sz="950" b="0" i="0" baseline="0">
              <a:solidFill>
                <a:sysClr val="windowText" lastClr="000000"/>
              </a:solidFill>
              <a:effectLst/>
              <a:latin typeface="+mn-lt"/>
              <a:ea typeface="+mn-ea"/>
              <a:cs typeface="+mn-cs"/>
            </a:rPr>
            <a:t>で</a:t>
          </a:r>
          <a:r>
            <a:rPr lang="ja-JP" altLang="ja-JP" sz="950" b="0" i="0" baseline="0">
              <a:solidFill>
                <a:sysClr val="windowText" lastClr="000000"/>
              </a:solidFill>
              <a:effectLst/>
              <a:latin typeface="+mn-lt"/>
              <a:ea typeface="+mn-ea"/>
              <a:cs typeface="+mn-cs"/>
            </a:rPr>
            <a:t>前年度に対し</a:t>
          </a:r>
          <a:r>
            <a:rPr lang="ja-JP" altLang="en-US" sz="950" b="0" i="0" baseline="0">
              <a:solidFill>
                <a:sysClr val="windowText" lastClr="000000"/>
              </a:solidFill>
              <a:effectLst/>
              <a:latin typeface="+mn-lt"/>
              <a:ea typeface="+mn-ea"/>
              <a:cs typeface="+mn-cs"/>
            </a:rPr>
            <a:t>積立割合は半分以下となったものの、現在高が</a:t>
          </a:r>
          <a:r>
            <a:rPr lang="en-US" altLang="ja-JP" sz="950" b="0" i="0" baseline="0">
              <a:solidFill>
                <a:sysClr val="windowText" lastClr="000000"/>
              </a:solidFill>
              <a:effectLst/>
              <a:latin typeface="+mn-lt"/>
              <a:ea typeface="+mn-ea"/>
              <a:cs typeface="+mn-cs"/>
            </a:rPr>
            <a:t>4.7</a:t>
          </a:r>
          <a:r>
            <a:rPr lang="ja-JP" altLang="ja-JP" sz="950" b="0" i="0" baseline="0">
              <a:solidFill>
                <a:sysClr val="windowText" lastClr="000000"/>
              </a:solidFill>
              <a:effectLst/>
              <a:latin typeface="+mn-lt"/>
              <a:ea typeface="+mn-ea"/>
              <a:cs typeface="+mn-cs"/>
            </a:rPr>
            <a:t>％の増となった。</a:t>
          </a:r>
          <a:endParaRPr lang="ja-JP" altLang="ja-JP" sz="950">
            <a:solidFill>
              <a:sysClr val="windowText" lastClr="000000"/>
            </a:solidFill>
            <a:effectLst/>
          </a:endParaRPr>
        </a:p>
        <a:p>
          <a:pPr rtl="0"/>
          <a:r>
            <a:rPr lang="ja-JP" altLang="ja-JP" sz="950" b="0" i="0" baseline="0">
              <a:solidFill>
                <a:sysClr val="windowText" lastClr="000000"/>
              </a:solidFill>
              <a:effectLst/>
              <a:latin typeface="+mn-lt"/>
              <a:ea typeface="+mn-ea"/>
              <a:cs typeface="+mn-cs"/>
            </a:rPr>
            <a:t>　実質収支額について、</a:t>
          </a:r>
          <a:r>
            <a:rPr lang="ja-JP" altLang="en-US" sz="950" b="0" i="0" baseline="0">
              <a:solidFill>
                <a:sysClr val="windowText" lastClr="000000"/>
              </a:solidFill>
              <a:effectLst/>
              <a:latin typeface="+mn-lt"/>
              <a:ea typeface="+mn-ea"/>
              <a:cs typeface="+mn-cs"/>
            </a:rPr>
            <a:t>前年度の</a:t>
          </a:r>
          <a:r>
            <a:rPr lang="ja-JP" altLang="ja-JP" sz="950" b="0" i="0" baseline="0">
              <a:solidFill>
                <a:sysClr val="windowText" lastClr="000000"/>
              </a:solidFill>
              <a:effectLst/>
              <a:latin typeface="+mn-lt"/>
              <a:ea typeface="+mn-ea"/>
              <a:cs typeface="+mn-cs"/>
            </a:rPr>
            <a:t>国の補正予算に伴う緊急経済対策事業に伴う繰越</a:t>
          </a:r>
          <a:r>
            <a:rPr lang="ja-JP" altLang="en-US" sz="950" b="0" i="0" baseline="0">
              <a:solidFill>
                <a:sysClr val="windowText" lastClr="000000"/>
              </a:solidFill>
              <a:effectLst/>
              <a:latin typeface="+mn-lt"/>
              <a:ea typeface="+mn-ea"/>
              <a:cs typeface="+mn-cs"/>
            </a:rPr>
            <a:t>事業に引き続き、国の地域活性化・地域住民生活等緊急支援交付金事業を始め、保育園施設整備補助事業などの大型事業の繰越により、</a:t>
          </a:r>
          <a:r>
            <a:rPr lang="en-US" altLang="ja-JP" sz="950" b="0" i="0" baseline="0">
              <a:solidFill>
                <a:sysClr val="windowText" lastClr="000000"/>
              </a:solidFill>
              <a:effectLst/>
              <a:latin typeface="+mn-lt"/>
              <a:ea typeface="+mn-ea"/>
              <a:cs typeface="+mn-cs"/>
            </a:rPr>
            <a:t>25</a:t>
          </a:r>
          <a:r>
            <a:rPr lang="ja-JP" altLang="en-US" sz="950" b="0" i="0" baseline="0">
              <a:solidFill>
                <a:sysClr val="windowText" lastClr="000000"/>
              </a:solidFill>
              <a:effectLst/>
              <a:latin typeface="+mn-lt"/>
              <a:ea typeface="+mn-ea"/>
              <a:cs typeface="+mn-cs"/>
            </a:rPr>
            <a:t>年度も翌年度に繰り越すべき財源が前年度比</a:t>
          </a:r>
          <a:r>
            <a:rPr lang="en-US" altLang="ja-JP" sz="950" b="0" i="0" baseline="0">
              <a:solidFill>
                <a:sysClr val="windowText" lastClr="000000"/>
              </a:solidFill>
              <a:effectLst/>
              <a:latin typeface="+mn-lt"/>
              <a:ea typeface="+mn-ea"/>
              <a:cs typeface="+mn-cs"/>
            </a:rPr>
            <a:t>1.8</a:t>
          </a:r>
          <a:r>
            <a:rPr lang="ja-JP" altLang="en-US" sz="950" b="0" i="0" baseline="0">
              <a:solidFill>
                <a:sysClr val="windowText" lastClr="000000"/>
              </a:solidFill>
              <a:effectLst/>
              <a:latin typeface="+mn-lt"/>
              <a:ea typeface="+mn-ea"/>
              <a:cs typeface="+mn-cs"/>
            </a:rPr>
            <a:t>％減にとどまるも、歳入歳出差引額が大幅に増額となったことから</a:t>
          </a:r>
          <a:r>
            <a:rPr lang="en-US" altLang="ja-JP" sz="950" b="0" i="0" baseline="0">
              <a:solidFill>
                <a:sysClr val="windowText" lastClr="000000"/>
              </a:solidFill>
              <a:effectLst/>
              <a:latin typeface="+mn-lt"/>
              <a:ea typeface="+mn-ea"/>
              <a:cs typeface="+mn-cs"/>
            </a:rPr>
            <a:t>2.02</a:t>
          </a:r>
          <a:r>
            <a:rPr lang="ja-JP" altLang="en-US" sz="950" b="0" i="0" baseline="0">
              <a:solidFill>
                <a:sysClr val="windowText" lastClr="000000"/>
              </a:solidFill>
              <a:effectLst/>
              <a:latin typeface="+mn-lt"/>
              <a:ea typeface="+mn-ea"/>
              <a:cs typeface="+mn-cs"/>
            </a:rPr>
            <a:t>％増と</a:t>
          </a:r>
          <a:r>
            <a:rPr lang="en-US" altLang="ja-JP" sz="950" b="0" i="0" baseline="0">
              <a:solidFill>
                <a:sysClr val="windowText" lastClr="000000"/>
              </a:solidFill>
              <a:effectLst/>
              <a:latin typeface="+mn-lt"/>
              <a:ea typeface="+mn-ea"/>
              <a:cs typeface="+mn-cs"/>
            </a:rPr>
            <a:t>H23</a:t>
          </a:r>
          <a:r>
            <a:rPr lang="ja-JP" altLang="en-US" sz="950" b="0" i="0" baseline="0">
              <a:solidFill>
                <a:sysClr val="windowText" lastClr="000000"/>
              </a:solidFill>
              <a:effectLst/>
              <a:latin typeface="+mn-lt"/>
              <a:ea typeface="+mn-ea"/>
              <a:cs typeface="+mn-cs"/>
            </a:rPr>
            <a:t>年度と同水準となった</a:t>
          </a:r>
          <a:r>
            <a:rPr lang="ja-JP" altLang="ja-JP" sz="950" b="0" i="0" baseline="0">
              <a:solidFill>
                <a:sysClr val="windowText" lastClr="000000"/>
              </a:solidFill>
              <a:effectLst/>
              <a:latin typeface="+mn-lt"/>
              <a:ea typeface="+mn-ea"/>
              <a:cs typeface="+mn-cs"/>
            </a:rPr>
            <a:t>。24年度実質単年度収支は形式収支に占める繰り越すべき財源の割合が23年度に対し大きかったことから、単年度収支が大幅なマイナス計上と</a:t>
          </a:r>
          <a:r>
            <a:rPr lang="ja-JP" altLang="en-US" sz="950" b="0" i="0" baseline="0">
              <a:solidFill>
                <a:sysClr val="windowText" lastClr="000000"/>
              </a:solidFill>
              <a:effectLst/>
              <a:latin typeface="+mn-lt"/>
              <a:ea typeface="+mn-ea"/>
              <a:cs typeface="+mn-cs"/>
            </a:rPr>
            <a:t>なっていたが、</a:t>
          </a:r>
          <a:r>
            <a:rPr lang="en-US" altLang="ja-JP" sz="950" b="0" i="0" baseline="0">
              <a:solidFill>
                <a:sysClr val="windowText" lastClr="000000"/>
              </a:solidFill>
              <a:effectLst/>
              <a:latin typeface="+mn-lt"/>
              <a:ea typeface="+mn-ea"/>
              <a:cs typeface="+mn-cs"/>
            </a:rPr>
            <a:t>25</a:t>
          </a:r>
          <a:r>
            <a:rPr lang="ja-JP" altLang="en-US" sz="950" b="0" i="0" baseline="0">
              <a:solidFill>
                <a:sysClr val="windowText" lastClr="000000"/>
              </a:solidFill>
              <a:effectLst/>
              <a:latin typeface="+mn-lt"/>
              <a:ea typeface="+mn-ea"/>
              <a:cs typeface="+mn-cs"/>
            </a:rPr>
            <a:t>年度は</a:t>
          </a:r>
          <a:r>
            <a:rPr lang="ja-JP" altLang="ja-JP" sz="950" b="0" i="0" baseline="0">
              <a:solidFill>
                <a:sysClr val="windowText" lastClr="000000"/>
              </a:solidFill>
              <a:effectLst/>
              <a:latin typeface="+mn-lt"/>
              <a:ea typeface="+mn-ea"/>
              <a:cs typeface="+mn-cs"/>
            </a:rPr>
            <a:t>基金取崩額の抑制を図ったことで、</a:t>
          </a:r>
          <a:r>
            <a:rPr lang="ja-JP" altLang="en-US" sz="950" b="0" i="0" baseline="0">
              <a:solidFill>
                <a:sysClr val="windowText" lastClr="000000"/>
              </a:solidFill>
              <a:effectLst/>
              <a:latin typeface="+mn-lt"/>
              <a:ea typeface="+mn-ea"/>
              <a:cs typeface="+mn-cs"/>
            </a:rPr>
            <a:t>前年度比</a:t>
          </a:r>
          <a:r>
            <a:rPr lang="en-US" altLang="ja-JP" sz="950" b="0" i="0" baseline="0">
              <a:solidFill>
                <a:sysClr val="windowText" lastClr="000000"/>
              </a:solidFill>
              <a:effectLst/>
              <a:latin typeface="+mn-lt"/>
              <a:ea typeface="+mn-ea"/>
              <a:cs typeface="+mn-cs"/>
            </a:rPr>
            <a:t>2.93</a:t>
          </a:r>
          <a:r>
            <a:rPr lang="ja-JP" altLang="en-US" sz="950" b="0" i="0" baseline="0">
              <a:solidFill>
                <a:sysClr val="windowText" lastClr="000000"/>
              </a:solidFill>
              <a:effectLst/>
              <a:latin typeface="+mn-lt"/>
              <a:ea typeface="+mn-ea"/>
              <a:cs typeface="+mn-cs"/>
            </a:rPr>
            <a:t>％増</a:t>
          </a:r>
          <a:r>
            <a:rPr lang="ja-JP" altLang="ja-JP" sz="950" b="0" i="0" baseline="0">
              <a:solidFill>
                <a:sysClr val="windowText" lastClr="000000"/>
              </a:solidFill>
              <a:effectLst/>
              <a:latin typeface="+mn-lt"/>
              <a:ea typeface="+mn-ea"/>
              <a:cs typeface="+mn-cs"/>
            </a:rPr>
            <a:t>の黒字となった。今後もコスト削減に努めながら計画的な基金積立て及び活用を実施していく。</a:t>
          </a:r>
          <a:endParaRPr lang="ja-JP" altLang="ja-JP" sz="95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rgbClr val="0000FF"/>
              </a:solidFill>
              <a:effectLst/>
              <a:latin typeface="+mn-lt"/>
              <a:ea typeface="+mn-ea"/>
              <a:cs typeface="+mn-cs"/>
            </a:rPr>
            <a:t>　</a:t>
          </a:r>
          <a:r>
            <a:rPr lang="ja-JP" altLang="ja-JP" sz="1100" b="0" i="0" baseline="0">
              <a:solidFill>
                <a:sysClr val="windowText" lastClr="000000"/>
              </a:solidFill>
              <a:effectLst/>
              <a:latin typeface="+mn-lt"/>
              <a:ea typeface="+mn-ea"/>
              <a:cs typeface="+mn-cs"/>
            </a:rPr>
            <a:t>すべての会計で黒字となっている。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水道事業会計は、安定した黒字経営となっている。今後実施する建設事業の影響を注視したい。</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国民健康保険特別会計は、</a:t>
          </a:r>
          <a:r>
            <a:rPr lang="ja-JP" altLang="en-US" sz="1100" b="0" i="0" baseline="0">
              <a:solidFill>
                <a:sysClr val="windowText" lastClr="000000"/>
              </a:solidFill>
              <a:effectLst/>
              <a:latin typeface="+mn-lt"/>
              <a:ea typeface="+mn-ea"/>
              <a:cs typeface="+mn-cs"/>
            </a:rPr>
            <a:t>収納対策強化による保険税収入の増額や、前期高齢者交付金が増額（</a:t>
          </a:r>
          <a:r>
            <a:rPr lang="en-US" altLang="ja-JP" sz="1100" b="0" i="0" baseline="0">
              <a:solidFill>
                <a:sysClr val="windowText" lastClr="000000"/>
              </a:solidFill>
              <a:effectLst/>
              <a:latin typeface="+mn-lt"/>
              <a:ea typeface="+mn-ea"/>
              <a:cs typeface="+mn-cs"/>
            </a:rPr>
            <a:t>H23</a:t>
          </a:r>
          <a:r>
            <a:rPr lang="ja-JP" altLang="en-US" sz="1100" b="0" i="0" baseline="0">
              <a:solidFill>
                <a:sysClr val="windowText" lastClr="000000"/>
              </a:solidFill>
              <a:effectLst/>
              <a:latin typeface="+mn-lt"/>
              <a:ea typeface="+mn-ea"/>
              <a:cs typeface="+mn-cs"/>
            </a:rPr>
            <a:t>年度分精算額含む）となった影響で、前年度より標準財政規模比が</a:t>
          </a:r>
          <a:r>
            <a:rPr lang="en-US" altLang="ja-JP" sz="1100" b="0" i="0" baseline="0">
              <a:solidFill>
                <a:sysClr val="windowText" lastClr="000000"/>
              </a:solidFill>
              <a:effectLst/>
              <a:latin typeface="+mn-lt"/>
              <a:ea typeface="+mn-ea"/>
              <a:cs typeface="+mn-cs"/>
            </a:rPr>
            <a:t>2.41</a:t>
          </a:r>
          <a:r>
            <a:rPr lang="ja-JP" altLang="en-US" sz="1100" b="0" i="0" baseline="0">
              <a:solidFill>
                <a:sysClr val="windowText" lastClr="000000"/>
              </a:solidFill>
              <a:effectLst/>
              <a:latin typeface="+mn-lt"/>
              <a:ea typeface="+mn-ea"/>
              <a:cs typeface="+mn-cs"/>
            </a:rPr>
            <a:t>％増となった。</a:t>
          </a:r>
          <a:r>
            <a:rPr lang="ja-JP" altLang="ja-JP" sz="1100" b="0" i="0" baseline="0">
              <a:solidFill>
                <a:sysClr val="windowText" lastClr="000000"/>
              </a:solidFill>
              <a:effectLst/>
              <a:latin typeface="+mn-lt"/>
              <a:ea typeface="+mn-ea"/>
              <a:cs typeface="+mn-cs"/>
            </a:rPr>
            <a:t>過去5ヵ年黒字経営を維持し</a:t>
          </a:r>
          <a:r>
            <a:rPr lang="ja-JP" altLang="en-US" sz="1100" b="0" i="0" baseline="0">
              <a:solidFill>
                <a:sysClr val="windowText" lastClr="000000"/>
              </a:solidFill>
              <a:effectLst/>
              <a:latin typeface="+mn-lt"/>
              <a:ea typeface="+mn-ea"/>
              <a:cs typeface="+mn-cs"/>
            </a:rPr>
            <a:t>ているが、</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さらに</a:t>
          </a:r>
          <a:r>
            <a:rPr lang="ja-JP" altLang="en-US" sz="1100" b="0" i="0" baseline="0">
              <a:solidFill>
                <a:sysClr val="windowText" lastClr="000000"/>
              </a:solidFill>
              <a:effectLst/>
              <a:latin typeface="+mn-lt"/>
              <a:ea typeface="+mn-ea"/>
              <a:cs typeface="+mn-cs"/>
            </a:rPr>
            <a:t>進む</a:t>
          </a:r>
          <a:r>
            <a:rPr lang="ja-JP" altLang="ja-JP" sz="1100" b="0" i="0" baseline="0">
              <a:solidFill>
                <a:sysClr val="windowText" lastClr="000000"/>
              </a:solidFill>
              <a:effectLst/>
              <a:latin typeface="+mn-lt"/>
              <a:ea typeface="+mn-ea"/>
              <a:cs typeface="+mn-cs"/>
            </a:rPr>
            <a:t>高齢化に対する備えと、急激な療養費等の高騰にも耐え得る適正な保険税額の設定及び準備基金残高の確保が必要である。　　</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介護保険特別会計については、24から26年度を計画期間とする第5期計画において、介護給付費が、第4期計画に対し18.7％の伸びで推計されて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、24年度の介護給付費は前年度比5.8％の増</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年度も前年度比</a:t>
          </a:r>
          <a:r>
            <a:rPr lang="en-US" altLang="ja-JP" sz="1100" b="0" i="0" baseline="0">
              <a:solidFill>
                <a:sysClr val="windowText" lastClr="000000"/>
              </a:solidFill>
              <a:effectLst/>
              <a:latin typeface="+mn-lt"/>
              <a:ea typeface="+mn-ea"/>
              <a:cs typeface="+mn-cs"/>
            </a:rPr>
            <a:t>1.8</a:t>
          </a:r>
          <a:r>
            <a:rPr lang="ja-JP" altLang="en-US" sz="1100" b="0" i="0" baseline="0">
              <a:solidFill>
                <a:sysClr val="windowText" lastClr="000000"/>
              </a:solidFill>
              <a:effectLst/>
              <a:latin typeface="+mn-lt"/>
              <a:ea typeface="+mn-ea"/>
              <a:cs typeface="+mn-cs"/>
            </a:rPr>
            <a:t>％の増</a:t>
          </a:r>
          <a:r>
            <a:rPr lang="ja-JP" altLang="ja-JP" sz="1100" b="0" i="0" baseline="0">
              <a:solidFill>
                <a:sysClr val="windowText" lastClr="000000"/>
              </a:solidFill>
              <a:effectLst/>
              <a:latin typeface="+mn-lt"/>
              <a:ea typeface="+mn-ea"/>
              <a:cs typeface="+mn-cs"/>
            </a:rPr>
            <a:t>となった。介護保険料は3ヵ年ごとの設定となるため、赤字に転じた場合一般会計が補填することとなる。2</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年度全体で0.1</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％の増となっており、今後も増加することが予想されることから毎月の給付費の推移に注視し、給付費の適正化に取組む必要がある。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公共下水道事業特別会計</a:t>
          </a:r>
          <a:r>
            <a:rPr lang="ja-JP" altLang="en-US" sz="1100" b="0" i="0" baseline="0">
              <a:solidFill>
                <a:sysClr val="windowText" lastClr="000000"/>
              </a:solidFill>
              <a:effectLst/>
              <a:latin typeface="+mn-lt"/>
              <a:ea typeface="+mn-ea"/>
              <a:cs typeface="+mn-cs"/>
            </a:rPr>
            <a:t>については</a:t>
          </a:r>
          <a:r>
            <a:rPr lang="ja-JP" altLang="ja-JP" sz="1100" b="0" i="0" baseline="0">
              <a:solidFill>
                <a:sysClr val="windowText" lastClr="000000"/>
              </a:solidFill>
              <a:effectLst/>
              <a:latin typeface="+mn-lt"/>
              <a:ea typeface="+mn-ea"/>
              <a:cs typeface="+mn-cs"/>
            </a:rPr>
            <a:t>、</a:t>
          </a:r>
          <a:r>
            <a:rPr lang="ja-JP" altLang="en-US" sz="1100" b="0" u="none" strike="noStrike">
              <a:solidFill>
                <a:sysClr val="windowText" lastClr="000000"/>
              </a:solidFill>
              <a:effectLst/>
              <a:latin typeface="+mn-lt"/>
              <a:ea typeface="+mn-ea"/>
              <a:cs typeface="+mn-cs"/>
            </a:rPr>
            <a:t>下水道事業整備の進捗率に比べ 接続率が伸び悩んでいる状況</a:t>
          </a:r>
          <a:r>
            <a:rPr lang="ja-JP" altLang="en-US" sz="1100" b="0" i="0" u="none" strike="noStrike" baseline="0">
              <a:solidFill>
                <a:sysClr val="windowText" lastClr="000000"/>
              </a:solidFill>
              <a:effectLst/>
              <a:latin typeface="+mn-lt"/>
              <a:ea typeface="+mn-ea"/>
              <a:cs typeface="+mn-cs"/>
            </a:rPr>
            <a:t>にあ</a:t>
          </a:r>
          <a:r>
            <a:rPr lang="ja-JP" altLang="ja-JP" sz="1100" b="0" i="0" baseline="0">
              <a:solidFill>
                <a:sysClr val="windowText" lastClr="000000"/>
              </a:solidFill>
              <a:effectLst/>
              <a:latin typeface="+mn-lt"/>
              <a:ea typeface="+mn-ea"/>
              <a:cs typeface="+mn-cs"/>
            </a:rPr>
            <a:t>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一般会計からの基準外繰出により黒字となっている。今後整備区域変更も視野に入れた事業計画の見直しを検討する。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なお、その他会計（黒字）中、22年度で対21年度比約2％減となっているのは、国民健康保険病院の民間譲渡による会計廃止に伴い皆減となったためである。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50" b="0" i="0" baseline="0">
              <a:solidFill>
                <a:srgbClr val="0000FF"/>
              </a:solidFill>
              <a:effectLst/>
              <a:latin typeface="+mn-lt"/>
              <a:ea typeface="+mn-ea"/>
              <a:cs typeface="+mn-cs"/>
            </a:rPr>
            <a:t>　</a:t>
          </a:r>
          <a:r>
            <a:rPr lang="ja-JP" altLang="ja-JP" sz="1050" b="0" i="0" baseline="0">
              <a:solidFill>
                <a:sysClr val="windowText" lastClr="000000"/>
              </a:solidFill>
              <a:effectLst/>
              <a:latin typeface="+mn-lt"/>
              <a:ea typeface="+mn-ea"/>
              <a:cs typeface="+mn-cs"/>
            </a:rPr>
            <a:t>元利償還額は、毎年度歳出額の約1割程度を償還してきたが、</a:t>
          </a:r>
          <a:r>
            <a:rPr lang="ja-JP" altLang="en-US" sz="1050" b="0" i="0" baseline="0">
              <a:solidFill>
                <a:sysClr val="windowText" lastClr="000000"/>
              </a:solidFill>
              <a:effectLst/>
              <a:latin typeface="+mn-lt"/>
              <a:ea typeface="+mn-ea"/>
              <a:cs typeface="+mn-cs"/>
            </a:rPr>
            <a:t>総合文化施設建設事業や三股西小学校校舎新築事業</a:t>
          </a:r>
          <a:r>
            <a:rPr lang="ja-JP" altLang="ja-JP" sz="1050" b="0" i="0" baseline="0">
              <a:solidFill>
                <a:sysClr val="windowText" lastClr="000000"/>
              </a:solidFill>
              <a:effectLst/>
              <a:latin typeface="+mn-lt"/>
              <a:ea typeface="+mn-ea"/>
              <a:cs typeface="+mn-cs"/>
            </a:rPr>
            <a:t>などの償還完了により、26年度までは公債費が大幅減となる見込みである。</a:t>
          </a:r>
          <a:endParaRPr lang="en-US" altLang="ja-JP" sz="1050" b="0" i="0" baseline="0">
            <a:solidFill>
              <a:sysClr val="windowText" lastClr="000000"/>
            </a:solidFill>
            <a:effectLst/>
            <a:latin typeface="+mn-lt"/>
            <a:ea typeface="+mn-ea"/>
            <a:cs typeface="+mn-cs"/>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再び増加傾向に転じる27年度以降に備え、引き続き</a:t>
          </a:r>
          <a:r>
            <a:rPr lang="ja-JP" altLang="en-US" sz="1050" b="0" i="0" baseline="0">
              <a:solidFill>
                <a:sysClr val="windowText" lastClr="000000"/>
              </a:solidFill>
              <a:effectLst/>
              <a:latin typeface="+mn-lt"/>
              <a:ea typeface="+mn-ea"/>
              <a:cs typeface="+mn-cs"/>
            </a:rPr>
            <a:t>減債</a:t>
          </a:r>
          <a:r>
            <a:rPr lang="ja-JP" altLang="ja-JP" sz="1050" b="0" i="0" baseline="0">
              <a:solidFill>
                <a:sysClr val="windowText" lastClr="000000"/>
              </a:solidFill>
              <a:effectLst/>
              <a:latin typeface="+mn-lt"/>
              <a:ea typeface="+mn-ea"/>
              <a:cs typeface="+mn-cs"/>
            </a:rPr>
            <a:t>基金積立に取り組む。また、準元利償還金については、</a:t>
          </a:r>
          <a:r>
            <a:rPr lang="en-US" altLang="ja-JP" sz="1050" b="0" i="0" baseline="0">
              <a:solidFill>
                <a:sysClr val="windowText" lastClr="000000"/>
              </a:solidFill>
              <a:effectLst/>
              <a:latin typeface="+mn-lt"/>
              <a:ea typeface="+mn-ea"/>
              <a:cs typeface="+mn-cs"/>
            </a:rPr>
            <a:t>24</a:t>
          </a:r>
          <a:r>
            <a:rPr lang="ja-JP" altLang="en-US" sz="1050" b="0" i="0" baseline="0">
              <a:solidFill>
                <a:sysClr val="windowText" lastClr="000000"/>
              </a:solidFill>
              <a:effectLst/>
              <a:latin typeface="+mn-lt"/>
              <a:ea typeface="+mn-ea"/>
              <a:cs typeface="+mn-cs"/>
            </a:rPr>
            <a:t>年度</a:t>
          </a:r>
          <a:r>
            <a:rPr lang="ja-JP" altLang="ja-JP" sz="1050" b="0" i="0" baseline="0">
              <a:solidFill>
                <a:sysClr val="windowText" lastClr="000000"/>
              </a:solidFill>
              <a:effectLst/>
              <a:latin typeface="+mn-lt"/>
              <a:ea typeface="+mn-ea"/>
              <a:cs typeface="+mn-cs"/>
            </a:rPr>
            <a:t>公共下水道事業における負担額が</a:t>
          </a:r>
          <a:r>
            <a:rPr lang="ja-JP" altLang="en-US" sz="1050" b="0" i="0" baseline="0">
              <a:solidFill>
                <a:sysClr val="windowText" lastClr="000000"/>
              </a:solidFill>
              <a:effectLst/>
              <a:latin typeface="+mn-lt"/>
              <a:ea typeface="+mn-ea"/>
              <a:cs typeface="+mn-cs"/>
            </a:rPr>
            <a:t>前年度比が</a:t>
          </a:r>
          <a:r>
            <a:rPr lang="ja-JP" altLang="ja-JP" sz="1050" b="0" i="0" baseline="0">
              <a:solidFill>
                <a:sysClr val="windowText" lastClr="000000"/>
              </a:solidFill>
              <a:effectLst/>
              <a:latin typeface="+mn-lt"/>
              <a:ea typeface="+mn-ea"/>
              <a:cs typeface="+mn-cs"/>
            </a:rPr>
            <a:t>9.3％増</a:t>
          </a:r>
          <a:r>
            <a:rPr lang="ja-JP" altLang="en-US" sz="1050" b="0" i="0" baseline="0">
              <a:solidFill>
                <a:sysClr val="windowText" lastClr="000000"/>
              </a:solidFill>
              <a:effectLst/>
              <a:latin typeface="+mn-lt"/>
              <a:ea typeface="+mn-ea"/>
              <a:cs typeface="+mn-cs"/>
            </a:rPr>
            <a:t>であったが</a:t>
          </a:r>
          <a:r>
            <a:rPr lang="en-US" altLang="ja-JP" sz="1050" b="0" i="0" baseline="0">
              <a:solidFill>
                <a:sysClr val="windowText" lastClr="000000"/>
              </a:solidFill>
              <a:effectLst/>
              <a:latin typeface="+mn-lt"/>
              <a:ea typeface="+mn-ea"/>
              <a:cs typeface="+mn-cs"/>
            </a:rPr>
            <a:t>25</a:t>
          </a:r>
          <a:r>
            <a:rPr lang="ja-JP" altLang="en-US" sz="1050" b="0" i="0" baseline="0">
              <a:solidFill>
                <a:sysClr val="windowText" lastClr="000000"/>
              </a:solidFill>
              <a:effectLst/>
              <a:latin typeface="+mn-lt"/>
              <a:ea typeface="+mn-ea"/>
              <a:cs typeface="+mn-cs"/>
            </a:rPr>
            <a:t>年度において</a:t>
          </a:r>
          <a:r>
            <a:rPr lang="en-US" altLang="ja-JP" sz="1050" b="0" i="0" baseline="0">
              <a:solidFill>
                <a:sysClr val="windowText" lastClr="000000"/>
              </a:solidFill>
              <a:effectLst/>
              <a:latin typeface="+mn-lt"/>
              <a:ea typeface="+mn-ea"/>
              <a:cs typeface="+mn-cs"/>
            </a:rPr>
            <a:t>14.3</a:t>
          </a:r>
          <a:r>
            <a:rPr lang="ja-JP" altLang="en-US" sz="1050" b="0" i="0" baseline="0">
              <a:solidFill>
                <a:sysClr val="windowText" lastClr="000000"/>
              </a:solidFill>
              <a:effectLst/>
              <a:latin typeface="+mn-lt"/>
              <a:ea typeface="+mn-ea"/>
              <a:cs typeface="+mn-cs"/>
            </a:rPr>
            <a:t>％減となり、横ばい傾向にあった</a:t>
          </a:r>
          <a:r>
            <a:rPr lang="en-US" altLang="ja-JP" sz="1050" b="0" i="0" baseline="0">
              <a:solidFill>
                <a:sysClr val="windowText" lastClr="000000"/>
              </a:solidFill>
              <a:effectLst/>
              <a:latin typeface="+mn-lt"/>
              <a:ea typeface="+mn-ea"/>
              <a:cs typeface="+mn-cs"/>
            </a:rPr>
            <a:t>H23</a:t>
          </a:r>
          <a:r>
            <a:rPr lang="ja-JP" altLang="en-US" sz="1050" b="0" i="0" baseline="0">
              <a:solidFill>
                <a:sysClr val="windowText" lastClr="000000"/>
              </a:solidFill>
              <a:effectLst/>
              <a:latin typeface="+mn-lt"/>
              <a:ea typeface="+mn-ea"/>
              <a:cs typeface="+mn-cs"/>
            </a:rPr>
            <a:t>年度以前と同程度となった。</a:t>
          </a:r>
          <a:r>
            <a:rPr lang="ja-JP" altLang="ja-JP" sz="1050" b="0" i="0" baseline="0">
              <a:solidFill>
                <a:sysClr val="windowText" lastClr="000000"/>
              </a:solidFill>
              <a:effectLst/>
              <a:latin typeface="+mn-lt"/>
              <a:ea typeface="+mn-ea"/>
              <a:cs typeface="+mn-cs"/>
            </a:rPr>
            <a:t>今後</a:t>
          </a:r>
          <a:r>
            <a:rPr lang="ja-JP" altLang="en-US" sz="1050" b="0" i="0" baseline="0">
              <a:solidFill>
                <a:sysClr val="windowText" lastClr="000000"/>
              </a:solidFill>
              <a:effectLst/>
              <a:latin typeface="+mn-lt"/>
              <a:ea typeface="+mn-ea"/>
              <a:cs typeface="+mn-cs"/>
            </a:rPr>
            <a:t>、公共下水道の</a:t>
          </a:r>
          <a:r>
            <a:rPr lang="ja-JP" altLang="ja-JP" sz="1050" b="0" i="0" baseline="0">
              <a:solidFill>
                <a:sysClr val="windowText" lastClr="000000"/>
              </a:solidFill>
              <a:effectLst/>
              <a:latin typeface="+mn-lt"/>
              <a:ea typeface="+mn-ea"/>
              <a:cs typeface="+mn-cs"/>
            </a:rPr>
            <a:t>建設事業</a:t>
          </a:r>
          <a:r>
            <a:rPr lang="ja-JP" altLang="en-US" sz="1050" b="0" i="0" baseline="0">
              <a:solidFill>
                <a:sysClr val="windowText" lastClr="000000"/>
              </a:solidFill>
              <a:effectLst/>
              <a:latin typeface="+mn-lt"/>
              <a:ea typeface="+mn-ea"/>
              <a:cs typeface="+mn-cs"/>
            </a:rPr>
            <a:t>について計画的な執行が求められることから</a:t>
          </a:r>
          <a:r>
            <a:rPr lang="ja-JP" altLang="ja-JP" sz="1050" b="0" i="0" baseline="0">
              <a:solidFill>
                <a:sysClr val="windowText" lastClr="000000"/>
              </a:solidFill>
              <a:effectLst/>
              <a:latin typeface="+mn-lt"/>
              <a:ea typeface="+mn-ea"/>
              <a:cs typeface="+mn-cs"/>
            </a:rPr>
            <a:t>負担増額が懸念される。</a:t>
          </a:r>
          <a:endParaRPr lang="ja-JP" altLang="ja-JP" sz="1050">
            <a:solidFill>
              <a:sysClr val="windowText" lastClr="000000"/>
            </a:solidFill>
            <a:effectLst/>
          </a:endParaRPr>
        </a:p>
        <a:p>
          <a:r>
            <a:rPr lang="ja-JP" altLang="ja-JP" sz="1050" b="0" i="0" baseline="0">
              <a:solidFill>
                <a:sysClr val="windowText" lastClr="000000"/>
              </a:solidFill>
              <a:effectLst/>
              <a:latin typeface="+mn-lt"/>
              <a:ea typeface="+mn-ea"/>
              <a:cs typeface="+mn-cs"/>
            </a:rPr>
            <a:t>　債務負担行為に基づく支出額については</a:t>
          </a:r>
          <a:r>
            <a:rPr lang="ja-JP" altLang="en-US" sz="1050" b="0" i="0" baseline="0">
              <a:solidFill>
                <a:sysClr val="windowText" lastClr="000000"/>
              </a:solidFill>
              <a:effectLst/>
              <a:latin typeface="+mn-lt"/>
              <a:ea typeface="+mn-ea"/>
              <a:cs typeface="+mn-cs"/>
            </a:rPr>
            <a:t>、土地開発公社公共施設用地先行取得事業や都城地域健康医療ゾーン整備事業、都城クリーンセンター建設事業の大型事業が重なったことにより大幅増額となった。平成</a:t>
          </a:r>
          <a:r>
            <a:rPr lang="en-US" altLang="ja-JP" sz="1050" b="0" i="0" baseline="0">
              <a:solidFill>
                <a:sysClr val="windowText" lastClr="000000"/>
              </a:solidFill>
              <a:effectLst/>
              <a:latin typeface="+mn-lt"/>
              <a:ea typeface="+mn-ea"/>
              <a:cs typeface="+mn-cs"/>
            </a:rPr>
            <a:t>27</a:t>
          </a:r>
          <a:r>
            <a:rPr lang="ja-JP" altLang="en-US" sz="1050" b="0" i="0" baseline="0">
              <a:solidFill>
                <a:sysClr val="windowText" lastClr="000000"/>
              </a:solidFill>
              <a:effectLst/>
              <a:latin typeface="+mn-lt"/>
              <a:ea typeface="+mn-ea"/>
              <a:cs typeface="+mn-cs"/>
            </a:rPr>
            <a:t>年度までは、</a:t>
          </a:r>
          <a:r>
            <a:rPr lang="ja-JP" altLang="ja-JP" sz="1050" b="0" i="0" baseline="0">
              <a:solidFill>
                <a:sysClr val="windowText" lastClr="000000"/>
              </a:solidFill>
              <a:effectLst/>
              <a:latin typeface="+mn-lt"/>
              <a:ea typeface="+mn-ea"/>
              <a:cs typeface="+mn-cs"/>
            </a:rPr>
            <a:t>債務負担行為に基づく支出額</a:t>
          </a:r>
          <a:r>
            <a:rPr lang="ja-JP" altLang="en-US" sz="1050" b="0" i="0" baseline="0">
              <a:solidFill>
                <a:sysClr val="windowText" lastClr="000000"/>
              </a:solidFill>
              <a:effectLst/>
              <a:latin typeface="+mn-lt"/>
              <a:ea typeface="+mn-ea"/>
              <a:cs typeface="+mn-cs"/>
            </a:rPr>
            <a:t>の影響により、実質公債比率は横ばいの見込みである。</a:t>
          </a:r>
          <a:endParaRPr kumimoji="1" lang="ja-JP" altLang="en-US" sz="105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一般会計等に係る地方債の現在高は、21年度まで発行額の抑制に取り組んできたが、22年度以降国の補正予算事業として実施した小学校３校体育館の整備、公営住宅及び弓道場建設</a:t>
          </a:r>
          <a:r>
            <a:rPr lang="ja-JP" altLang="en-US" sz="1100" b="0" i="0" baseline="0">
              <a:solidFill>
                <a:sysClr val="windowText" lastClr="000000"/>
              </a:solidFill>
              <a:effectLst/>
              <a:latin typeface="+mn-lt"/>
              <a:ea typeface="+mn-ea"/>
              <a:cs typeface="+mn-cs"/>
            </a:rPr>
            <a:t>事、</a:t>
          </a:r>
          <a:r>
            <a:rPr lang="ja-JP" altLang="ja-JP" sz="1100" b="0" i="0" baseline="0">
              <a:solidFill>
                <a:sysClr val="windowText" lastClr="000000"/>
              </a:solidFill>
              <a:effectLst/>
              <a:latin typeface="+mn-lt"/>
              <a:ea typeface="+mn-ea"/>
              <a:cs typeface="+mn-cs"/>
            </a:rPr>
            <a:t>また24年度国の補正による緊急経済対策事業が、翌年度繰越事業となり25年度において多額の借入が生じ</a:t>
          </a:r>
          <a:r>
            <a:rPr lang="ja-JP" altLang="en-US" sz="1100" b="0" i="0" baseline="0">
              <a:solidFill>
                <a:sysClr val="windowText" lastClr="000000"/>
              </a:solidFill>
              <a:effectLst/>
              <a:latin typeface="+mn-lt"/>
              <a:ea typeface="+mn-ea"/>
              <a:cs typeface="+mn-cs"/>
            </a:rPr>
            <a:t>たことが、現在高増額の主な要因と言える</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尚、</a:t>
          </a:r>
          <a:r>
            <a:rPr lang="ja-JP" altLang="ja-JP" sz="1100" b="0" i="0" baseline="0">
              <a:solidFill>
                <a:sysClr val="windowText" lastClr="000000"/>
              </a:solidFill>
              <a:effectLst/>
              <a:latin typeface="+mn-lt"/>
              <a:ea typeface="+mn-ea"/>
              <a:cs typeface="+mn-cs"/>
            </a:rPr>
            <a:t>2</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において、クリーンセンター整備事業や都城地域健康医療ゾーン整備事業、防災行政無線整備事業などの</a:t>
          </a:r>
          <a:r>
            <a:rPr lang="ja-JP" altLang="ja-JP" sz="1100" b="0" i="0" baseline="0">
              <a:solidFill>
                <a:sysClr val="windowText" lastClr="000000"/>
              </a:solidFill>
              <a:effectLst/>
              <a:latin typeface="+mn-lt"/>
              <a:ea typeface="+mn-ea"/>
              <a:cs typeface="+mn-cs"/>
            </a:rPr>
            <a:t>大規模事業</a:t>
          </a:r>
          <a:r>
            <a:rPr lang="ja-JP" altLang="en-US" sz="1100" b="0" i="0" baseline="0">
              <a:solidFill>
                <a:sysClr val="windowText" lastClr="000000"/>
              </a:solidFill>
              <a:effectLst/>
              <a:latin typeface="+mn-lt"/>
              <a:ea typeface="+mn-ea"/>
              <a:cs typeface="+mn-cs"/>
            </a:rPr>
            <a:t>の借入を予定しており</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さらなる</a:t>
          </a:r>
          <a:r>
            <a:rPr lang="ja-JP" altLang="ja-JP" sz="1100" b="0" i="0" baseline="0">
              <a:solidFill>
                <a:sysClr val="windowText" lastClr="000000"/>
              </a:solidFill>
              <a:effectLst/>
              <a:latin typeface="+mn-lt"/>
              <a:ea typeface="+mn-ea"/>
              <a:cs typeface="+mn-cs"/>
            </a:rPr>
            <a:t>地方債残高の増が見込まれる。また、臨時財政対策債が、</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～2</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年度の5ヵ年での平均発行額は</a:t>
          </a:r>
          <a:r>
            <a:rPr lang="en-US" altLang="ja-JP" sz="1100" b="0" i="0" baseline="0">
              <a:solidFill>
                <a:sysClr val="windowText" lastClr="000000"/>
              </a:solidFill>
              <a:effectLst/>
              <a:latin typeface="+mn-lt"/>
              <a:ea typeface="+mn-ea"/>
              <a:cs typeface="+mn-cs"/>
            </a:rPr>
            <a:t>390</a:t>
          </a:r>
          <a:r>
            <a:rPr lang="ja-JP" altLang="ja-JP" sz="1100" b="0" i="0" baseline="0">
              <a:solidFill>
                <a:sysClr val="windowText" lastClr="000000"/>
              </a:solidFill>
              <a:effectLst/>
              <a:latin typeface="+mn-lt"/>
              <a:ea typeface="+mn-ea"/>
              <a:cs typeface="+mn-cs"/>
            </a:rPr>
            <a:t>百万円となっており、今後地方債残高への影響が懸念される。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債務負担行為に基づく支出予定額については、</a:t>
          </a:r>
          <a:r>
            <a:rPr lang="en-US"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年度については</a:t>
          </a:r>
          <a:r>
            <a:rPr lang="ja-JP" altLang="ja-JP" sz="1100" b="0" i="0" baseline="0">
              <a:solidFill>
                <a:sysClr val="windowText" lastClr="000000"/>
              </a:solidFill>
              <a:effectLst/>
              <a:latin typeface="+mn-lt"/>
              <a:ea typeface="+mn-ea"/>
              <a:cs typeface="+mn-cs"/>
            </a:rPr>
            <a:t>26年度までの債務負担となる同級他団体施行事業負担金の</a:t>
          </a:r>
          <a:r>
            <a:rPr lang="ja-JP" altLang="en-US" sz="1100" b="0" i="0" baseline="0">
              <a:solidFill>
                <a:sysClr val="windowText" lastClr="000000"/>
              </a:solidFill>
              <a:effectLst/>
              <a:latin typeface="+mn-lt"/>
              <a:ea typeface="+mn-ea"/>
              <a:cs typeface="+mn-cs"/>
            </a:rPr>
            <a:t>大幅増額があったことから、今年度</a:t>
          </a:r>
          <a:r>
            <a:rPr lang="en-US" altLang="ja-JP" sz="1100" b="0" i="0" baseline="0">
              <a:solidFill>
                <a:sysClr val="windowText" lastClr="000000"/>
              </a:solidFill>
              <a:effectLst/>
              <a:latin typeface="+mn-lt"/>
              <a:ea typeface="+mn-ea"/>
              <a:cs typeface="+mn-cs"/>
            </a:rPr>
            <a:t>52.4</a:t>
          </a:r>
          <a:r>
            <a:rPr lang="ja-JP" altLang="en-US" sz="1100" b="0" i="0" baseline="0">
              <a:solidFill>
                <a:sysClr val="windowText" lastClr="000000"/>
              </a:solidFill>
              <a:effectLst/>
              <a:latin typeface="+mn-lt"/>
              <a:ea typeface="+mn-ea"/>
              <a:cs typeface="+mn-cs"/>
            </a:rPr>
            <a:t>％減となった</a:t>
          </a:r>
          <a:r>
            <a:rPr lang="ja-JP" altLang="ja-JP" sz="1100" b="0" i="0" baseline="0">
              <a:solidFill>
                <a:sysClr val="windowText" lastClr="000000"/>
              </a:solidFill>
              <a:effectLst/>
              <a:latin typeface="+mn-lt"/>
              <a:ea typeface="+mn-ea"/>
              <a:cs typeface="+mn-cs"/>
            </a:rPr>
            <a:t>。また、退職手当負担見込額は、退職者の人数及び勤続年数の差異によって</a:t>
          </a:r>
          <a:r>
            <a:rPr lang="en-US" altLang="ja-JP" sz="1100" b="0" i="0" baseline="0">
              <a:solidFill>
                <a:sysClr val="windowText" lastClr="000000"/>
              </a:solidFill>
              <a:effectLst/>
              <a:latin typeface="+mn-lt"/>
              <a:ea typeface="+mn-ea"/>
              <a:cs typeface="+mn-cs"/>
            </a:rPr>
            <a:t>6.2</a:t>
          </a:r>
          <a:r>
            <a:rPr lang="ja-JP" altLang="ja-JP" sz="1100" b="0" i="0" baseline="0">
              <a:solidFill>
                <a:sysClr val="windowText" lastClr="000000"/>
              </a:solidFill>
              <a:effectLst/>
              <a:latin typeface="+mn-lt"/>
              <a:ea typeface="+mn-ea"/>
              <a:cs typeface="+mn-cs"/>
            </a:rPr>
            <a:t>％の減となった。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充当可能基金は、将来の大規模事業実施に伴う財源確保対策として財政調整基金等積増しを行い、将来の公債費負担に対する備えとして減債基金についても積増しを行った。</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充当可能特定歳入については、公営住宅使用料</a:t>
          </a:r>
          <a:r>
            <a:rPr lang="ja-JP" altLang="en-US" sz="1100" b="0" i="0" baseline="0">
              <a:solidFill>
                <a:sysClr val="windowText" lastClr="000000"/>
              </a:solidFill>
              <a:effectLst/>
              <a:latin typeface="+mn-lt"/>
              <a:ea typeface="+mn-ea"/>
              <a:cs typeface="+mn-cs"/>
            </a:rPr>
            <a:t>の収入減により</a:t>
          </a:r>
          <a:r>
            <a:rPr lang="en-US" altLang="ja-JP" sz="1100" b="0" i="0" baseline="0">
              <a:solidFill>
                <a:sysClr val="windowText" lastClr="000000"/>
              </a:solidFill>
              <a:effectLst/>
              <a:latin typeface="+mn-lt"/>
              <a:ea typeface="+mn-ea"/>
              <a:cs typeface="+mn-cs"/>
            </a:rPr>
            <a:t>9.0</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となった。　</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今後とも大規模事業を見据えた長期的な視点から、将来にわたる財政負担の適正化を図る。</a:t>
          </a: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M20" sqref="AM20:AT20"/>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9803521</v>
      </c>
      <c r="BO4" s="349"/>
      <c r="BP4" s="349"/>
      <c r="BQ4" s="349"/>
      <c r="BR4" s="349"/>
      <c r="BS4" s="349"/>
      <c r="BT4" s="349"/>
      <c r="BU4" s="350"/>
      <c r="BV4" s="348">
        <v>8935566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4.5</v>
      </c>
      <c r="CU4" s="355"/>
      <c r="CV4" s="355"/>
      <c r="CW4" s="355"/>
      <c r="CX4" s="355"/>
      <c r="CY4" s="355"/>
      <c r="CZ4" s="355"/>
      <c r="DA4" s="356"/>
      <c r="DB4" s="354">
        <v>2.5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9538285</v>
      </c>
      <c r="BO5" s="386"/>
      <c r="BP5" s="386"/>
      <c r="BQ5" s="386"/>
      <c r="BR5" s="386"/>
      <c r="BS5" s="386"/>
      <c r="BT5" s="386"/>
      <c r="BU5" s="387"/>
      <c r="BV5" s="385">
        <v>8778985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85.5</v>
      </c>
      <c r="CU5" s="383"/>
      <c r="CV5" s="383"/>
      <c r="CW5" s="383"/>
      <c r="CX5" s="383"/>
      <c r="CY5" s="383"/>
      <c r="CZ5" s="383"/>
      <c r="DA5" s="384"/>
      <c r="DB5" s="382">
        <v>84.8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265236</v>
      </c>
      <c r="BO6" s="386"/>
      <c r="BP6" s="386"/>
      <c r="BQ6" s="386"/>
      <c r="BR6" s="386"/>
      <c r="BS6" s="386"/>
      <c r="BT6" s="386"/>
      <c r="BU6" s="387"/>
      <c r="BV6" s="385">
        <v>156581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91.5</v>
      </c>
      <c r="CU6" s="423"/>
      <c r="CV6" s="423"/>
      <c r="CW6" s="423"/>
      <c r="CX6" s="423"/>
      <c r="CY6" s="423"/>
      <c r="CZ6" s="423"/>
      <c r="DA6" s="424"/>
      <c r="DB6" s="422">
        <v>91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25768</v>
      </c>
      <c r="BO7" s="386"/>
      <c r="BP7" s="386"/>
      <c r="BQ7" s="386"/>
      <c r="BR7" s="386"/>
      <c r="BS7" s="386"/>
      <c r="BT7" s="386"/>
      <c r="BU7" s="387"/>
      <c r="BV7" s="385">
        <v>26237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5346435</v>
      </c>
      <c r="CU7" s="386"/>
      <c r="CV7" s="386"/>
      <c r="CW7" s="386"/>
      <c r="CX7" s="386"/>
      <c r="CY7" s="386"/>
      <c r="CZ7" s="386"/>
      <c r="DA7" s="387"/>
      <c r="DB7" s="385">
        <v>5294790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239468</v>
      </c>
      <c r="BO8" s="386"/>
      <c r="BP8" s="386"/>
      <c r="BQ8" s="386"/>
      <c r="BR8" s="386"/>
      <c r="BS8" s="386"/>
      <c r="BT8" s="386"/>
      <c r="BU8" s="387"/>
      <c r="BV8" s="385">
        <v>130344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24800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109124</v>
      </c>
      <c r="BO9" s="386"/>
      <c r="BP9" s="386"/>
      <c r="BQ9" s="386"/>
      <c r="BR9" s="386"/>
      <c r="BS9" s="386"/>
      <c r="BT9" s="386"/>
      <c r="BU9" s="387"/>
      <c r="BV9" s="385">
        <v>-114287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8.8000000000000007</v>
      </c>
      <c r="CU9" s="383"/>
      <c r="CV9" s="383"/>
      <c r="CW9" s="383"/>
      <c r="CX9" s="383"/>
      <c r="CY9" s="383"/>
      <c r="CZ9" s="383"/>
      <c r="DA9" s="384"/>
      <c r="DB9" s="382">
        <v>9.6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24545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90982</v>
      </c>
      <c r="BO10" s="386"/>
      <c r="BP10" s="386"/>
      <c r="BQ10" s="386"/>
      <c r="BR10" s="386"/>
      <c r="BS10" s="386"/>
      <c r="BT10" s="386"/>
      <c r="BU10" s="387"/>
      <c r="BV10" s="385">
        <v>252914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25851</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25000</v>
      </c>
      <c r="BO12" s="386"/>
      <c r="BP12" s="386"/>
      <c r="BQ12" s="386"/>
      <c r="BR12" s="386"/>
      <c r="BS12" s="386"/>
      <c r="BT12" s="386"/>
      <c r="BU12" s="387"/>
      <c r="BV12" s="385">
        <v>120000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25791</v>
      </c>
      <c r="S13" s="467"/>
      <c r="T13" s="467"/>
      <c r="U13" s="467"/>
      <c r="V13" s="468"/>
      <c r="W13" s="401" t="s">
        <v>122</v>
      </c>
      <c r="X13" s="402"/>
      <c r="Y13" s="402"/>
      <c r="Z13" s="402"/>
      <c r="AA13" s="402"/>
      <c r="AB13" s="392"/>
      <c r="AC13" s="436">
        <v>1029</v>
      </c>
      <c r="AD13" s="437"/>
      <c r="AE13" s="437"/>
      <c r="AF13" s="437"/>
      <c r="AG13" s="476"/>
      <c r="AH13" s="436">
        <v>1189</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175106</v>
      </c>
      <c r="BO13" s="386"/>
      <c r="BP13" s="386"/>
      <c r="BQ13" s="386"/>
      <c r="BR13" s="386"/>
      <c r="BS13" s="386"/>
      <c r="BT13" s="386"/>
      <c r="BU13" s="387"/>
      <c r="BV13" s="385">
        <v>18627</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7.4</v>
      </c>
      <c r="CU13" s="383"/>
      <c r="CV13" s="383"/>
      <c r="CW13" s="383"/>
      <c r="CX13" s="383"/>
      <c r="CY13" s="383"/>
      <c r="CZ13" s="383"/>
      <c r="DA13" s="384"/>
      <c r="DB13" s="382">
        <v>6.1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25636</v>
      </c>
      <c r="S14" s="467"/>
      <c r="T14" s="467"/>
      <c r="U14" s="467"/>
      <c r="V14" s="468"/>
      <c r="W14" s="375"/>
      <c r="X14" s="376"/>
      <c r="Y14" s="376"/>
      <c r="Z14" s="376"/>
      <c r="AA14" s="376"/>
      <c r="AB14" s="365"/>
      <c r="AC14" s="469">
        <v>8.9</v>
      </c>
      <c r="AD14" s="470"/>
      <c r="AE14" s="470"/>
      <c r="AF14" s="470"/>
      <c r="AG14" s="471"/>
      <c r="AH14" s="469">
        <v>10.1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v>5.0999999999999996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25572</v>
      </c>
      <c r="S15" s="467"/>
      <c r="T15" s="467"/>
      <c r="U15" s="467"/>
      <c r="V15" s="468"/>
      <c r="W15" s="401" t="s">
        <v>128</v>
      </c>
      <c r="X15" s="402"/>
      <c r="Y15" s="402"/>
      <c r="Z15" s="402"/>
      <c r="AA15" s="402"/>
      <c r="AB15" s="392"/>
      <c r="AC15" s="436">
        <v>3026</v>
      </c>
      <c r="AD15" s="437"/>
      <c r="AE15" s="437"/>
      <c r="AF15" s="437"/>
      <c r="AG15" s="476"/>
      <c r="AH15" s="436">
        <v>3273</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1778268</v>
      </c>
      <c r="BO15" s="349"/>
      <c r="BP15" s="349"/>
      <c r="BQ15" s="349"/>
      <c r="BR15" s="349"/>
      <c r="BS15" s="349"/>
      <c r="BT15" s="349"/>
      <c r="BU15" s="350"/>
      <c r="BV15" s="348">
        <v>1735505</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26.1</v>
      </c>
      <c r="AD16" s="470"/>
      <c r="AE16" s="470"/>
      <c r="AF16" s="470"/>
      <c r="AG16" s="471"/>
      <c r="AH16" s="469">
        <v>27.9</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4504020</v>
      </c>
      <c r="BO16" s="386"/>
      <c r="BP16" s="386"/>
      <c r="BQ16" s="386"/>
      <c r="BR16" s="386"/>
      <c r="BS16" s="386"/>
      <c r="BT16" s="386"/>
      <c r="BU16" s="387"/>
      <c r="BV16" s="385">
        <v>4466283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7529</v>
      </c>
      <c r="AD17" s="437"/>
      <c r="AE17" s="437"/>
      <c r="AF17" s="437"/>
      <c r="AG17" s="476"/>
      <c r="AH17" s="436">
        <v>7190</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2267259</v>
      </c>
      <c r="BO17" s="386"/>
      <c r="BP17" s="386"/>
      <c r="BQ17" s="386"/>
      <c r="BR17" s="386"/>
      <c r="BS17" s="386"/>
      <c r="BT17" s="386"/>
      <c r="BU17" s="387"/>
      <c r="BV17" s="385">
        <v>2202526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110.01</v>
      </c>
      <c r="M18" s="498"/>
      <c r="N18" s="498"/>
      <c r="O18" s="498"/>
      <c r="P18" s="498"/>
      <c r="Q18" s="498"/>
      <c r="R18" s="499"/>
      <c r="S18" s="499"/>
      <c r="T18" s="499"/>
      <c r="U18" s="499"/>
      <c r="V18" s="500"/>
      <c r="W18" s="403"/>
      <c r="X18" s="404"/>
      <c r="Y18" s="404"/>
      <c r="Z18" s="404"/>
      <c r="AA18" s="404"/>
      <c r="AB18" s="395"/>
      <c r="AC18" s="501">
        <v>65</v>
      </c>
      <c r="AD18" s="502"/>
      <c r="AE18" s="502"/>
      <c r="AF18" s="502"/>
      <c r="AG18" s="503"/>
      <c r="AH18" s="501">
        <v>61.3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4599085</v>
      </c>
      <c r="BO18" s="386"/>
      <c r="BP18" s="386"/>
      <c r="BQ18" s="386"/>
      <c r="BR18" s="386"/>
      <c r="BS18" s="386"/>
      <c r="BT18" s="386"/>
      <c r="BU18" s="387"/>
      <c r="BV18" s="385">
        <v>4536760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225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6406998</v>
      </c>
      <c r="BO19" s="386"/>
      <c r="BP19" s="386"/>
      <c r="BQ19" s="386"/>
      <c r="BR19" s="386"/>
      <c r="BS19" s="386"/>
      <c r="BT19" s="386"/>
      <c r="BU19" s="387"/>
      <c r="BV19" s="385">
        <v>6064905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9503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6939236</v>
      </c>
      <c r="BO23" s="386"/>
      <c r="BP23" s="386"/>
      <c r="BQ23" s="386"/>
      <c r="BR23" s="386"/>
      <c r="BS23" s="386"/>
      <c r="BT23" s="386"/>
      <c r="BU23" s="387"/>
      <c r="BV23" s="385">
        <v>6822509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6516</v>
      </c>
      <c r="R24" s="437"/>
      <c r="S24" s="437"/>
      <c r="T24" s="437"/>
      <c r="U24" s="437"/>
      <c r="V24" s="476"/>
      <c r="W24" s="531"/>
      <c r="X24" s="519"/>
      <c r="Y24" s="520"/>
      <c r="Z24" s="435" t="s">
        <v>152</v>
      </c>
      <c r="AA24" s="415"/>
      <c r="AB24" s="415"/>
      <c r="AC24" s="415"/>
      <c r="AD24" s="415"/>
      <c r="AE24" s="415"/>
      <c r="AF24" s="415"/>
      <c r="AG24" s="416"/>
      <c r="AH24" s="436">
        <v>145</v>
      </c>
      <c r="AI24" s="437"/>
      <c r="AJ24" s="437"/>
      <c r="AK24" s="437"/>
      <c r="AL24" s="476"/>
      <c r="AM24" s="436">
        <v>472555</v>
      </c>
      <c r="AN24" s="437"/>
      <c r="AO24" s="437"/>
      <c r="AP24" s="437"/>
      <c r="AQ24" s="437"/>
      <c r="AR24" s="476"/>
      <c r="AS24" s="436">
        <v>3259</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6068957</v>
      </c>
      <c r="BO24" s="386"/>
      <c r="BP24" s="386"/>
      <c r="BQ24" s="386"/>
      <c r="BR24" s="386"/>
      <c r="BS24" s="386"/>
      <c r="BT24" s="386"/>
      <c r="BU24" s="387"/>
      <c r="BV24" s="385">
        <v>5991674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5830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1257430</v>
      </c>
      <c r="BO25" s="349"/>
      <c r="BP25" s="349"/>
      <c r="BQ25" s="349"/>
      <c r="BR25" s="349"/>
      <c r="BS25" s="349"/>
      <c r="BT25" s="349"/>
      <c r="BU25" s="350"/>
      <c r="BV25" s="348">
        <v>1992248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5550</v>
      </c>
      <c r="R26" s="437"/>
      <c r="S26" s="437"/>
      <c r="T26" s="437"/>
      <c r="U26" s="437"/>
      <c r="V26" s="476"/>
      <c r="W26" s="531"/>
      <c r="X26" s="519"/>
      <c r="Y26" s="520"/>
      <c r="Z26" s="435" t="s">
        <v>158</v>
      </c>
      <c r="AA26" s="539"/>
      <c r="AB26" s="539"/>
      <c r="AC26" s="539"/>
      <c r="AD26" s="539"/>
      <c r="AE26" s="539"/>
      <c r="AF26" s="539"/>
      <c r="AG26" s="540"/>
      <c r="AH26" s="436">
        <v>6</v>
      </c>
      <c r="AI26" s="437"/>
      <c r="AJ26" s="437"/>
      <c r="AK26" s="437"/>
      <c r="AL26" s="476"/>
      <c r="AM26" s="436">
        <v>20676</v>
      </c>
      <c r="AN26" s="437"/>
      <c r="AO26" s="437"/>
      <c r="AP26" s="437"/>
      <c r="AQ26" s="437"/>
      <c r="AR26" s="476"/>
      <c r="AS26" s="436">
        <v>3446</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2960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v>3894</v>
      </c>
      <c r="AN27" s="437"/>
      <c r="AO27" s="437"/>
      <c r="AP27" s="437"/>
      <c r="AQ27" s="437"/>
      <c r="AR27" s="476"/>
      <c r="AS27" s="436">
        <v>3894</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500000</v>
      </c>
      <c r="BO27" s="553"/>
      <c r="BP27" s="553"/>
      <c r="BQ27" s="553"/>
      <c r="BR27" s="553"/>
      <c r="BS27" s="553"/>
      <c r="BT27" s="553"/>
      <c r="BU27" s="554"/>
      <c r="BV27" s="552">
        <v>500000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2370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1469930</v>
      </c>
      <c r="BO28" s="349"/>
      <c r="BP28" s="349"/>
      <c r="BQ28" s="349"/>
      <c r="BR28" s="349"/>
      <c r="BS28" s="349"/>
      <c r="BT28" s="349"/>
      <c r="BU28" s="350"/>
      <c r="BV28" s="348">
        <v>1403948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10</v>
      </c>
      <c r="M29" s="437"/>
      <c r="N29" s="437"/>
      <c r="O29" s="437"/>
      <c r="P29" s="476"/>
      <c r="Q29" s="436">
        <v>2150</v>
      </c>
      <c r="R29" s="437"/>
      <c r="S29" s="437"/>
      <c r="T29" s="437"/>
      <c r="U29" s="437"/>
      <c r="V29" s="476"/>
      <c r="W29" s="531"/>
      <c r="X29" s="519"/>
      <c r="Y29" s="520"/>
      <c r="Z29" s="435" t="s">
        <v>168</v>
      </c>
      <c r="AA29" s="415"/>
      <c r="AB29" s="415"/>
      <c r="AC29" s="415"/>
      <c r="AD29" s="415"/>
      <c r="AE29" s="415"/>
      <c r="AF29" s="415"/>
      <c r="AG29" s="416"/>
      <c r="AH29" s="436">
        <v>146</v>
      </c>
      <c r="AI29" s="437"/>
      <c r="AJ29" s="437"/>
      <c r="AK29" s="437"/>
      <c r="AL29" s="476"/>
      <c r="AM29" s="436">
        <v>476449</v>
      </c>
      <c r="AN29" s="437"/>
      <c r="AO29" s="437"/>
      <c r="AP29" s="437"/>
      <c r="AQ29" s="437"/>
      <c r="AR29" s="476"/>
      <c r="AS29" s="436">
        <v>3263</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131006</v>
      </c>
      <c r="BO29" s="386"/>
      <c r="BP29" s="386"/>
      <c r="BQ29" s="386"/>
      <c r="BR29" s="386"/>
      <c r="BS29" s="386"/>
      <c r="BT29" s="386"/>
      <c r="BU29" s="387"/>
      <c r="BV29" s="385">
        <v>67286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95.9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1708285</v>
      </c>
      <c r="BO30" s="553"/>
      <c r="BP30" s="553"/>
      <c r="BQ30" s="553"/>
      <c r="BR30" s="553"/>
      <c r="BS30" s="553"/>
      <c r="BT30" s="553"/>
      <c r="BU30" s="554"/>
      <c r="BV30" s="552">
        <v>1623370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宮崎県市町村総合事務組合（一般会計）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13</v>
      </c>
      <c r="CP34" s="564"/>
      <c r="CQ34" s="565" t="str">
        <f>IF('各会計、関係団体の財政状況及び健全化判断比率'!BS7="","",'各会計、関係団体の財政状況及び健全化判断比率'!BS7)</f>
        <v>三股町土地開発公社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宮崎県市町村総合事務組合（市町村交通災害共済事業特別会計）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宮崎県後期高齢者医療広域連合（一般会計）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宮崎県後期高齢者医療広域連合（後期高齢者医療特別会計）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41" zoomScale="85" zoomScaleNormal="85" zoomScaleSheetLayoutView="100" workbookViewId="0">
      <selection activeCell="S46" sqref="S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7" t="s">
        <v>24</v>
      </c>
      <c r="C41" s="1168"/>
      <c r="D41" s="81"/>
      <c r="E41" s="1173" t="s">
        <v>25</v>
      </c>
      <c r="F41" s="1173"/>
      <c r="G41" s="1173"/>
      <c r="H41" s="1174"/>
      <c r="I41" s="82">
        <v>6504</v>
      </c>
      <c r="J41" s="83">
        <v>6640</v>
      </c>
      <c r="K41" s="83">
        <v>6781</v>
      </c>
      <c r="L41" s="83">
        <v>6823</v>
      </c>
      <c r="M41" s="84">
        <v>6939</v>
      </c>
    </row>
    <row r="42" spans="2:13" ht="27.75" customHeight="1">
      <c r="B42" s="1169"/>
      <c r="C42" s="1170"/>
      <c r="D42" s="85"/>
      <c r="E42" s="1175" t="s">
        <v>26</v>
      </c>
      <c r="F42" s="1175"/>
      <c r="G42" s="1175"/>
      <c r="H42" s="1176"/>
      <c r="I42" s="86">
        <v>212</v>
      </c>
      <c r="J42" s="87">
        <v>209</v>
      </c>
      <c r="K42" s="87">
        <v>204</v>
      </c>
      <c r="L42" s="87">
        <v>1246</v>
      </c>
      <c r="M42" s="88">
        <v>593</v>
      </c>
    </row>
    <row r="43" spans="2:13" ht="27.75" customHeight="1">
      <c r="B43" s="1169"/>
      <c r="C43" s="1170"/>
      <c r="D43" s="85"/>
      <c r="E43" s="1175" t="s">
        <v>27</v>
      </c>
      <c r="F43" s="1175"/>
      <c r="G43" s="1175"/>
      <c r="H43" s="1176"/>
      <c r="I43" s="86">
        <v>2548</v>
      </c>
      <c r="J43" s="87">
        <v>2409</v>
      </c>
      <c r="K43" s="87">
        <v>2305</v>
      </c>
      <c r="L43" s="87">
        <v>2316</v>
      </c>
      <c r="M43" s="88">
        <v>2240</v>
      </c>
    </row>
    <row r="44" spans="2:13" ht="27.75" customHeight="1">
      <c r="B44" s="1169"/>
      <c r="C44" s="1170"/>
      <c r="D44" s="85"/>
      <c r="E44" s="1175" t="s">
        <v>28</v>
      </c>
      <c r="F44" s="1175"/>
      <c r="G44" s="1175"/>
      <c r="H44" s="1176"/>
      <c r="I44" s="86" t="s">
        <v>473</v>
      </c>
      <c r="J44" s="87" t="s">
        <v>473</v>
      </c>
      <c r="K44" s="87" t="s">
        <v>473</v>
      </c>
      <c r="L44" s="87" t="s">
        <v>473</v>
      </c>
      <c r="M44" s="88" t="s">
        <v>473</v>
      </c>
    </row>
    <row r="45" spans="2:13" ht="27.75" customHeight="1">
      <c r="B45" s="1169"/>
      <c r="C45" s="1170"/>
      <c r="D45" s="85"/>
      <c r="E45" s="1175" t="s">
        <v>29</v>
      </c>
      <c r="F45" s="1175"/>
      <c r="G45" s="1175"/>
      <c r="H45" s="1176"/>
      <c r="I45" s="86">
        <v>1283</v>
      </c>
      <c r="J45" s="87">
        <v>1442</v>
      </c>
      <c r="K45" s="87">
        <v>1506</v>
      </c>
      <c r="L45" s="87">
        <v>1260</v>
      </c>
      <c r="M45" s="88">
        <v>1182</v>
      </c>
    </row>
    <row r="46" spans="2:13" ht="27.75" customHeight="1">
      <c r="B46" s="1169"/>
      <c r="C46" s="1170"/>
      <c r="D46" s="85"/>
      <c r="E46" s="1175" t="s">
        <v>30</v>
      </c>
      <c r="F46" s="1175"/>
      <c r="G46" s="1175"/>
      <c r="H46" s="1176"/>
      <c r="I46" s="86" t="s">
        <v>473</v>
      </c>
      <c r="J46" s="87" t="s">
        <v>473</v>
      </c>
      <c r="K46" s="87" t="s">
        <v>473</v>
      </c>
      <c r="L46" s="87" t="s">
        <v>473</v>
      </c>
      <c r="M46" s="88" t="s">
        <v>473</v>
      </c>
    </row>
    <row r="47" spans="2:13" ht="27.75" customHeight="1">
      <c r="B47" s="1169"/>
      <c r="C47" s="1170"/>
      <c r="D47" s="85"/>
      <c r="E47" s="1175" t="s">
        <v>31</v>
      </c>
      <c r="F47" s="1175"/>
      <c r="G47" s="1175"/>
      <c r="H47" s="1176"/>
      <c r="I47" s="86" t="s">
        <v>473</v>
      </c>
      <c r="J47" s="87" t="s">
        <v>473</v>
      </c>
      <c r="K47" s="87" t="s">
        <v>473</v>
      </c>
      <c r="L47" s="87" t="s">
        <v>473</v>
      </c>
      <c r="M47" s="88" t="s">
        <v>473</v>
      </c>
    </row>
    <row r="48" spans="2:13" ht="27.75" customHeight="1">
      <c r="B48" s="1171"/>
      <c r="C48" s="1172"/>
      <c r="D48" s="85"/>
      <c r="E48" s="1175" t="s">
        <v>32</v>
      </c>
      <c r="F48" s="1175"/>
      <c r="G48" s="1175"/>
      <c r="H48" s="1176"/>
      <c r="I48" s="86" t="s">
        <v>473</v>
      </c>
      <c r="J48" s="87" t="s">
        <v>473</v>
      </c>
      <c r="K48" s="87" t="s">
        <v>473</v>
      </c>
      <c r="L48" s="87" t="s">
        <v>473</v>
      </c>
      <c r="M48" s="88" t="s">
        <v>473</v>
      </c>
    </row>
    <row r="49" spans="2:13" ht="27.75" customHeight="1">
      <c r="B49" s="1177" t="s">
        <v>33</v>
      </c>
      <c r="C49" s="1178"/>
      <c r="D49" s="89"/>
      <c r="E49" s="1175" t="s">
        <v>34</v>
      </c>
      <c r="F49" s="1175"/>
      <c r="G49" s="1175"/>
      <c r="H49" s="1176"/>
      <c r="I49" s="86">
        <v>2897</v>
      </c>
      <c r="J49" s="87">
        <v>3315</v>
      </c>
      <c r="K49" s="87">
        <v>3601</v>
      </c>
      <c r="L49" s="87">
        <v>3836</v>
      </c>
      <c r="M49" s="88">
        <v>4034</v>
      </c>
    </row>
    <row r="50" spans="2:13" ht="27.75" customHeight="1">
      <c r="B50" s="1169"/>
      <c r="C50" s="1170"/>
      <c r="D50" s="85"/>
      <c r="E50" s="1175" t="s">
        <v>35</v>
      </c>
      <c r="F50" s="1175"/>
      <c r="G50" s="1175"/>
      <c r="H50" s="1176"/>
      <c r="I50" s="86">
        <v>1094</v>
      </c>
      <c r="J50" s="87">
        <v>916</v>
      </c>
      <c r="K50" s="87">
        <v>1155</v>
      </c>
      <c r="L50" s="87">
        <v>1327</v>
      </c>
      <c r="M50" s="88">
        <v>1208</v>
      </c>
    </row>
    <row r="51" spans="2:13" ht="27.75" customHeight="1">
      <c r="B51" s="1171"/>
      <c r="C51" s="1172"/>
      <c r="D51" s="85"/>
      <c r="E51" s="1175" t="s">
        <v>36</v>
      </c>
      <c r="F51" s="1175"/>
      <c r="G51" s="1175"/>
      <c r="H51" s="1176"/>
      <c r="I51" s="86">
        <v>6123</v>
      </c>
      <c r="J51" s="87">
        <v>6198</v>
      </c>
      <c r="K51" s="87">
        <v>6195</v>
      </c>
      <c r="L51" s="87">
        <v>6235</v>
      </c>
      <c r="M51" s="88">
        <v>6293</v>
      </c>
    </row>
    <row r="52" spans="2:13" ht="27.75" customHeight="1" thickBot="1">
      <c r="B52" s="1179" t="s">
        <v>37</v>
      </c>
      <c r="C52" s="1180"/>
      <c r="D52" s="90"/>
      <c r="E52" s="1181" t="s">
        <v>38</v>
      </c>
      <c r="F52" s="1181"/>
      <c r="G52" s="1181"/>
      <c r="H52" s="1182"/>
      <c r="I52" s="91">
        <v>432</v>
      </c>
      <c r="J52" s="92">
        <v>271</v>
      </c>
      <c r="K52" s="92">
        <v>-155</v>
      </c>
      <c r="L52" s="92">
        <v>247</v>
      </c>
      <c r="M52" s="93">
        <v>-579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42844</v>
      </c>
      <c r="E3" s="116"/>
      <c r="F3" s="117">
        <v>47258</v>
      </c>
      <c r="G3" s="118"/>
      <c r="H3" s="119"/>
    </row>
    <row r="4" spans="1:8">
      <c r="A4" s="120"/>
      <c r="B4" s="121"/>
      <c r="C4" s="122"/>
      <c r="D4" s="123">
        <v>24467</v>
      </c>
      <c r="E4" s="124"/>
      <c r="F4" s="125">
        <v>27842</v>
      </c>
      <c r="G4" s="126"/>
      <c r="H4" s="127"/>
    </row>
    <row r="5" spans="1:8">
      <c r="A5" s="108" t="s">
        <v>506</v>
      </c>
      <c r="B5" s="113"/>
      <c r="C5" s="114"/>
      <c r="D5" s="115">
        <v>54969</v>
      </c>
      <c r="E5" s="116"/>
      <c r="F5" s="117">
        <v>49426</v>
      </c>
      <c r="G5" s="118"/>
      <c r="H5" s="119"/>
    </row>
    <row r="6" spans="1:8">
      <c r="A6" s="120"/>
      <c r="B6" s="121"/>
      <c r="C6" s="122"/>
      <c r="D6" s="123">
        <v>25846</v>
      </c>
      <c r="E6" s="124"/>
      <c r="F6" s="125">
        <v>26568</v>
      </c>
      <c r="G6" s="126"/>
      <c r="H6" s="127"/>
    </row>
    <row r="7" spans="1:8">
      <c r="A7" s="108" t="s">
        <v>507</v>
      </c>
      <c r="B7" s="113"/>
      <c r="C7" s="114"/>
      <c r="D7" s="115">
        <v>48983</v>
      </c>
      <c r="E7" s="116"/>
      <c r="F7" s="117">
        <v>42839</v>
      </c>
      <c r="G7" s="118"/>
      <c r="H7" s="119"/>
    </row>
    <row r="8" spans="1:8">
      <c r="A8" s="120"/>
      <c r="B8" s="121"/>
      <c r="C8" s="122"/>
      <c r="D8" s="123">
        <v>19425</v>
      </c>
      <c r="E8" s="124"/>
      <c r="F8" s="125">
        <v>22027</v>
      </c>
      <c r="G8" s="126"/>
      <c r="H8" s="127"/>
    </row>
    <row r="9" spans="1:8">
      <c r="A9" s="108" t="s">
        <v>508</v>
      </c>
      <c r="B9" s="113"/>
      <c r="C9" s="114"/>
      <c r="D9" s="115">
        <v>39817</v>
      </c>
      <c r="E9" s="116"/>
      <c r="F9" s="117">
        <v>46819</v>
      </c>
      <c r="G9" s="118"/>
      <c r="H9" s="119"/>
    </row>
    <row r="10" spans="1:8">
      <c r="A10" s="120"/>
      <c r="B10" s="121"/>
      <c r="C10" s="122"/>
      <c r="D10" s="123">
        <v>15231</v>
      </c>
      <c r="E10" s="124"/>
      <c r="F10" s="125">
        <v>24121</v>
      </c>
      <c r="G10" s="126"/>
      <c r="H10" s="127"/>
    </row>
    <row r="11" spans="1:8">
      <c r="A11" s="108" t="s">
        <v>509</v>
      </c>
      <c r="B11" s="113"/>
      <c r="C11" s="114"/>
      <c r="D11" s="115">
        <v>71917</v>
      </c>
      <c r="E11" s="116"/>
      <c r="F11" s="117">
        <v>53270</v>
      </c>
      <c r="G11" s="118"/>
      <c r="H11" s="119"/>
    </row>
    <row r="12" spans="1:8">
      <c r="A12" s="120"/>
      <c r="B12" s="121"/>
      <c r="C12" s="128"/>
      <c r="D12" s="123">
        <v>37626</v>
      </c>
      <c r="E12" s="124"/>
      <c r="F12" s="125">
        <v>24316</v>
      </c>
      <c r="G12" s="126"/>
      <c r="H12" s="127"/>
    </row>
    <row r="13" spans="1:8">
      <c r="A13" s="108"/>
      <c r="B13" s="113"/>
      <c r="C13" s="129"/>
      <c r="D13" s="130">
        <v>51706</v>
      </c>
      <c r="E13" s="131"/>
      <c r="F13" s="132">
        <v>47922</v>
      </c>
      <c r="G13" s="133"/>
      <c r="H13" s="119"/>
    </row>
    <row r="14" spans="1:8">
      <c r="A14" s="120"/>
      <c r="B14" s="121"/>
      <c r="C14" s="122"/>
      <c r="D14" s="123">
        <v>24519</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5.36</v>
      </c>
      <c r="C19" s="134">
        <f>ROUND(VALUE(SUBSTITUTE(実質収支比率等に係る経年分析!G$48,"▲","-")),2)</f>
        <v>5.26</v>
      </c>
      <c r="D19" s="134">
        <f>ROUND(VALUE(SUBSTITUTE(実質収支比率等に係る経年分析!H$48,"▲","-")),2)</f>
        <v>4.51</v>
      </c>
      <c r="E19" s="134">
        <f>ROUND(VALUE(SUBSTITUTE(実質収支比率等に係る経年分析!I$48,"▲","-")),2)</f>
        <v>2.46</v>
      </c>
      <c r="F19" s="134">
        <f>ROUND(VALUE(SUBSTITUTE(実質収支比率等に係る経年分析!J$48,"▲","-")),2)</f>
        <v>4.4800000000000004</v>
      </c>
    </row>
    <row r="20" spans="1:11">
      <c r="A20" s="134" t="s">
        <v>43</v>
      </c>
      <c r="B20" s="134">
        <f>ROUND(VALUE(SUBSTITUTE(実質収支比率等に係る経年分析!F$47,"▲","-")),2)</f>
        <v>12.31</v>
      </c>
      <c r="C20" s="134">
        <f>ROUND(VALUE(SUBSTITUTE(実質収支比率等に係る経年分析!G$47,"▲","-")),2)</f>
        <v>16.27</v>
      </c>
      <c r="D20" s="134">
        <f>ROUND(VALUE(SUBSTITUTE(実質収支比率等に係る経年分析!H$47,"▲","-")),2)</f>
        <v>23.43</v>
      </c>
      <c r="E20" s="134">
        <f>ROUND(VALUE(SUBSTITUTE(実質収支比率等に係る経年分析!I$47,"▲","-")),2)</f>
        <v>26.52</v>
      </c>
      <c r="F20" s="134">
        <f>ROUND(VALUE(SUBSTITUTE(実質収支比率等に係る経年分析!J$47,"▲","-")),2)</f>
        <v>27.49</v>
      </c>
    </row>
    <row r="21" spans="1:11">
      <c r="A21" s="134" t="s">
        <v>44</v>
      </c>
      <c r="B21" s="134">
        <f>IF(ISNUMBER(VALUE(SUBSTITUTE(実質収支比率等に係る経年分析!F$49,"▲","-"))),ROUND(VALUE(SUBSTITUTE(実質収支比率等に係る経年分析!F$49,"▲","-")),2),NA())</f>
        <v>4.16</v>
      </c>
      <c r="C21" s="134">
        <f>IF(ISNUMBER(VALUE(SUBSTITUTE(実質収支比率等に係る経年分析!G$49,"▲","-"))),ROUND(VALUE(SUBSTITUTE(実質収支比率等に係る経年分析!G$49,"▲","-")),2),NA())</f>
        <v>4.71</v>
      </c>
      <c r="D21" s="134">
        <f>IF(ISNUMBER(VALUE(SUBSTITUTE(実質収支比率等に係る経年分析!H$49,"▲","-"))),ROUND(VALUE(SUBSTITUTE(実質収支比率等に係る経年分析!H$49,"▲","-")),2),NA())</f>
        <v>6.62</v>
      </c>
      <c r="E21" s="134">
        <f>IF(ISNUMBER(VALUE(SUBSTITUTE(実質収支比率等に係る経年分析!I$49,"▲","-"))),ROUND(VALUE(SUBSTITUTE(実質収支比率等に係る経年分析!I$49,"▲","-")),2),NA())</f>
        <v>0.35</v>
      </c>
      <c r="F21" s="134">
        <f>IF(ISNUMBER(VALUE(SUBSTITUTE(実質収支比率等に係る経年分析!J$49,"▲","-"))),ROUND(VALUE(SUBSTITUTE(実質収支比率等に係る経年分析!J$49,"▲","-")),2),NA())</f>
        <v>3.28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2.0099999999999998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4.4800000000000004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5.24</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4.5599999999999996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569</v>
      </c>
      <c r="E42" s="136"/>
      <c r="F42" s="136"/>
      <c r="G42" s="136">
        <f>'実質公債費比率（分子）の構造'!L$52</f>
        <v>562</v>
      </c>
      <c r="H42" s="136"/>
      <c r="I42" s="136"/>
      <c r="J42" s="136">
        <f>'実質公債費比率（分子）の構造'!M$52</f>
        <v>701</v>
      </c>
      <c r="K42" s="136"/>
      <c r="L42" s="136"/>
      <c r="M42" s="136">
        <f>'実質公債費比率（分子）の構造'!N$52</f>
        <v>598</v>
      </c>
      <c r="N42" s="136"/>
      <c r="O42" s="136"/>
      <c r="P42" s="136">
        <f>'実質公債費比率（分子）の構造'!O$52</f>
        <v>622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38</v>
      </c>
      <c r="C44" s="136"/>
      <c r="D44" s="136"/>
      <c r="E44" s="136">
        <f>'実質公債費比率（分子）の構造'!L$50</f>
        <v>35</v>
      </c>
      <c r="F44" s="136"/>
      <c r="G44" s="136"/>
      <c r="H44" s="136">
        <f>'実質公債費比率（分子）の構造'!M$50</f>
        <v>23</v>
      </c>
      <c r="I44" s="136"/>
      <c r="J44" s="136"/>
      <c r="K44" s="136">
        <f>'実質公債費比率（分子）の構造'!N$50</f>
        <v>45</v>
      </c>
      <c r="L44" s="136"/>
      <c r="M44" s="136"/>
      <c r="N44" s="136">
        <f>'実質公債費比率（分子）の構造'!O$50</f>
        <v>513</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124</v>
      </c>
      <c r="C46" s="136"/>
      <c r="D46" s="136"/>
      <c r="E46" s="136">
        <f>'実質公債費比率（分子）の構造'!L$48</f>
        <v>126</v>
      </c>
      <c r="F46" s="136"/>
      <c r="G46" s="136"/>
      <c r="H46" s="136">
        <f>'実質公債費比率（分子）の構造'!M$48</f>
        <v>129</v>
      </c>
      <c r="I46" s="136"/>
      <c r="J46" s="136"/>
      <c r="K46" s="136">
        <f>'実質公債費比率（分子）の構造'!N$48</f>
        <v>138</v>
      </c>
      <c r="L46" s="136"/>
      <c r="M46" s="136"/>
      <c r="N46" s="136">
        <f>'実質公債費比率（分子）の構造'!O$48</f>
        <v>127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856</v>
      </c>
      <c r="C49" s="136"/>
      <c r="D49" s="136"/>
      <c r="E49" s="136">
        <f>'実質公債費比率（分子）の構造'!L$45</f>
        <v>858</v>
      </c>
      <c r="F49" s="136"/>
      <c r="G49" s="136"/>
      <c r="H49" s="136">
        <f>'実質公債費比率（分子）の構造'!M$45</f>
        <v>744</v>
      </c>
      <c r="I49" s="136"/>
      <c r="J49" s="136"/>
      <c r="K49" s="136">
        <f>'実質公債費比率（分子）の構造'!N$45</f>
        <v>639</v>
      </c>
      <c r="L49" s="136"/>
      <c r="M49" s="136"/>
      <c r="N49" s="136">
        <f>'実質公債費比率（分子）の構造'!O$45</f>
        <v>621</v>
      </c>
      <c r="O49" s="136"/>
      <c r="P49" s="136"/>
    </row>
    <row r="50" spans="1:16">
      <c r="A50" s="136" t="s">
        <v>58</v>
      </c>
      <c r="B50" s="136" t="e">
        <f>NA()</f>
        <v>#N/A</v>
      </c>
      <c r="C50" s="136">
        <f>IF(ISNUMBER('実質公債費比率（分子）の構造'!K$53),'実質公債費比率（分子）の構造'!K$53,NA())</f>
        <v>449</v>
      </c>
      <c r="D50" s="136" t="e">
        <f>NA()</f>
        <v>#N/A</v>
      </c>
      <c r="E50" s="136" t="e">
        <f>NA()</f>
        <v>#N/A</v>
      </c>
      <c r="F50" s="136">
        <f>IF(ISNUMBER('実質公債費比率（分子）の構造'!L$53),'実質公債費比率（分子）の構造'!L$53,NA())</f>
        <v>457</v>
      </c>
      <c r="G50" s="136" t="e">
        <f>NA()</f>
        <v>#N/A</v>
      </c>
      <c r="H50" s="136" t="e">
        <f>NA()</f>
        <v>#N/A</v>
      </c>
      <c r="I50" s="136">
        <f>IF(ISNUMBER('実質公債費比率（分子）の構造'!M$53),'実質公債費比率（分子）の構造'!M$53,NA())</f>
        <v>195</v>
      </c>
      <c r="J50" s="136" t="e">
        <f>NA()</f>
        <v>#N/A</v>
      </c>
      <c r="K50" s="136" t="e">
        <f>NA()</f>
        <v>#N/A</v>
      </c>
      <c r="L50" s="136">
        <f>IF(ISNUMBER('実質公債費比率（分子）の構造'!N$53),'実質公債費比率（分子）の構造'!N$53,NA())</f>
        <v>224</v>
      </c>
      <c r="M50" s="136" t="e">
        <f>NA()</f>
        <v>#N/A</v>
      </c>
      <c r="N50" s="136" t="e">
        <f>NA()</f>
        <v>#N/A</v>
      </c>
      <c r="O50" s="136">
        <f>IF(ISNUMBER('実質公債費比率（分子）の構造'!O$53),'実質公債費比率（分子）の構造'!O$53,NA())</f>
        <v>639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6123</v>
      </c>
      <c r="E56" s="135"/>
      <c r="F56" s="135"/>
      <c r="G56" s="135">
        <f>'将来負担比率（分子）の構造'!J$51</f>
        <v>6198</v>
      </c>
      <c r="H56" s="135"/>
      <c r="I56" s="135"/>
      <c r="J56" s="135">
        <f>'将来負担比率（分子）の構造'!K$51</f>
        <v>6195</v>
      </c>
      <c r="K56" s="135"/>
      <c r="L56" s="135"/>
      <c r="M56" s="135">
        <f>'将来負担比率（分子）の構造'!L$51</f>
        <v>6235</v>
      </c>
      <c r="N56" s="135"/>
      <c r="O56" s="135"/>
      <c r="P56" s="135">
        <f>'将来負担比率（分子）の構造'!M$51</f>
        <v>6293</v>
      </c>
    </row>
    <row r="57" spans="1:16">
      <c r="A57" s="135" t="s">
        <v>35</v>
      </c>
      <c r="B57" s="135"/>
      <c r="C57" s="135"/>
      <c r="D57" s="135">
        <f>'将来負担比率（分子）の構造'!I$50</f>
        <v>1094</v>
      </c>
      <c r="E57" s="135"/>
      <c r="F57" s="135"/>
      <c r="G57" s="135">
        <f>'将来負担比率（分子）の構造'!J$50</f>
        <v>916</v>
      </c>
      <c r="H57" s="135"/>
      <c r="I57" s="135"/>
      <c r="J57" s="135">
        <f>'将来負担比率（分子）の構造'!K$50</f>
        <v>1155</v>
      </c>
      <c r="K57" s="135"/>
      <c r="L57" s="135"/>
      <c r="M57" s="135">
        <f>'将来負担比率（分子）の構造'!L$50</f>
        <v>1327</v>
      </c>
      <c r="N57" s="135"/>
      <c r="O57" s="135"/>
      <c r="P57" s="135">
        <f>'将来負担比率（分子）の構造'!M$50</f>
        <v>1208</v>
      </c>
    </row>
    <row r="58" spans="1:16">
      <c r="A58" s="135" t="s">
        <v>34</v>
      </c>
      <c r="B58" s="135"/>
      <c r="C58" s="135"/>
      <c r="D58" s="135">
        <f>'将来負担比率（分子）の構造'!I$49</f>
        <v>2897</v>
      </c>
      <c r="E58" s="135"/>
      <c r="F58" s="135"/>
      <c r="G58" s="135">
        <f>'将来負担比率（分子）の構造'!J$49</f>
        <v>3315</v>
      </c>
      <c r="H58" s="135"/>
      <c r="I58" s="135"/>
      <c r="J58" s="135">
        <f>'将来負担比率（分子）の構造'!K$49</f>
        <v>3601</v>
      </c>
      <c r="K58" s="135"/>
      <c r="L58" s="135"/>
      <c r="M58" s="135">
        <f>'将来負担比率（分子）の構造'!L$49</f>
        <v>3836</v>
      </c>
      <c r="N58" s="135"/>
      <c r="O58" s="135"/>
      <c r="P58" s="135">
        <f>'将来負担比率（分子）の構造'!M$49</f>
        <v>4034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1283</v>
      </c>
      <c r="C62" s="135"/>
      <c r="D62" s="135"/>
      <c r="E62" s="135">
        <f>'将来負担比率（分子）の構造'!J$45</f>
        <v>1442</v>
      </c>
      <c r="F62" s="135"/>
      <c r="G62" s="135"/>
      <c r="H62" s="135">
        <f>'将来負担比率（分子）の構造'!K$45</f>
        <v>1506</v>
      </c>
      <c r="I62" s="135"/>
      <c r="J62" s="135"/>
      <c r="K62" s="135">
        <f>'将来負担比率（分子）の構造'!L$45</f>
        <v>1260</v>
      </c>
      <c r="L62" s="135"/>
      <c r="M62" s="135"/>
      <c r="N62" s="135">
        <f>'将来負担比率（分子）の構造'!M$45</f>
        <v>1182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2548</v>
      </c>
      <c r="C64" s="135"/>
      <c r="D64" s="135"/>
      <c r="E64" s="135">
        <f>'将来負担比率（分子）の構造'!J$43</f>
        <v>2409</v>
      </c>
      <c r="F64" s="135"/>
      <c r="G64" s="135"/>
      <c r="H64" s="135">
        <f>'将来負担比率（分子）の構造'!K$43</f>
        <v>2305</v>
      </c>
      <c r="I64" s="135"/>
      <c r="J64" s="135"/>
      <c r="K64" s="135">
        <f>'将来負担比率（分子）の構造'!L$43</f>
        <v>2316</v>
      </c>
      <c r="L64" s="135"/>
      <c r="M64" s="135"/>
      <c r="N64" s="135">
        <f>'将来負担比率（分子）の構造'!M$43</f>
        <v>2240</v>
      </c>
      <c r="O64" s="135"/>
      <c r="P64" s="135"/>
    </row>
    <row r="65" spans="1:16">
      <c r="A65" s="135" t="s">
        <v>26</v>
      </c>
      <c r="B65" s="135">
        <f>'将来負担比率（分子）の構造'!I$42</f>
        <v>212</v>
      </c>
      <c r="C65" s="135"/>
      <c r="D65" s="135"/>
      <c r="E65" s="135">
        <f>'将来負担比率（分子）の構造'!J$42</f>
        <v>209</v>
      </c>
      <c r="F65" s="135"/>
      <c r="G65" s="135"/>
      <c r="H65" s="135">
        <f>'将来負担比率（分子）の構造'!K$42</f>
        <v>204</v>
      </c>
      <c r="I65" s="135"/>
      <c r="J65" s="135"/>
      <c r="K65" s="135">
        <f>'将来負担比率（分子）の構造'!L$42</f>
        <v>1246</v>
      </c>
      <c r="L65" s="135"/>
      <c r="M65" s="135"/>
      <c r="N65" s="135">
        <f>'将来負担比率（分子）の構造'!M$42</f>
        <v>593</v>
      </c>
      <c r="O65" s="135"/>
      <c r="P65" s="135"/>
    </row>
    <row r="66" spans="1:16">
      <c r="A66" s="135" t="s">
        <v>25</v>
      </c>
      <c r="B66" s="135">
        <f>'将来負担比率（分子）の構造'!I$41</f>
        <v>6504</v>
      </c>
      <c r="C66" s="135"/>
      <c r="D66" s="135"/>
      <c r="E66" s="135">
        <f>'将来負担比率（分子）の構造'!J$41</f>
        <v>6640</v>
      </c>
      <c r="F66" s="135"/>
      <c r="G66" s="135"/>
      <c r="H66" s="135">
        <f>'将来負担比率（分子）の構造'!K$41</f>
        <v>6781</v>
      </c>
      <c r="I66" s="135"/>
      <c r="J66" s="135"/>
      <c r="K66" s="135">
        <f>'将来負担比率（分子）の構造'!L$41</f>
        <v>6823</v>
      </c>
      <c r="L66" s="135"/>
      <c r="M66" s="135"/>
      <c r="N66" s="135">
        <f>'将来負担比率（分子）の構造'!M$41</f>
        <v>6939</v>
      </c>
      <c r="O66" s="135"/>
      <c r="P66" s="135"/>
    </row>
    <row r="67" spans="1:16">
      <c r="A67" s="135" t="s">
        <v>62</v>
      </c>
      <c r="B67" s="135" t="e">
        <f>NA()</f>
        <v>#N/A</v>
      </c>
      <c r="C67" s="135">
        <f>IF(ISNUMBER('将来負担比率（分子）の構造'!I$52), IF('将来負担比率（分子）の構造'!I$52 &lt; 0, 0, '将来負担比率（分子）の構造'!I$52), NA())</f>
        <v>432</v>
      </c>
      <c r="D67" s="135" t="e">
        <f>NA()</f>
        <v>#N/A</v>
      </c>
      <c r="E67" s="135" t="e">
        <f>NA()</f>
        <v>#N/A</v>
      </c>
      <c r="F67" s="135">
        <f>IF(ISNUMBER('将来負担比率（分子）の構造'!J$52), IF('将来負担比率（分子）の構造'!J$52 &lt; 0, 0, '将来負担比率（分子）の構造'!J$52), NA())</f>
        <v>271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247</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T48" sqref="T4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1912038</v>
      </c>
      <c r="S5" s="581"/>
      <c r="T5" s="581"/>
      <c r="U5" s="581"/>
      <c r="V5" s="581"/>
      <c r="W5" s="581"/>
      <c r="X5" s="581"/>
      <c r="Y5" s="582"/>
      <c r="Z5" s="583">
        <v>19.5</v>
      </c>
      <c r="AA5" s="583"/>
      <c r="AB5" s="583"/>
      <c r="AC5" s="583"/>
      <c r="AD5" s="584">
        <v>1912037</v>
      </c>
      <c r="AE5" s="584"/>
      <c r="AF5" s="584"/>
      <c r="AG5" s="584"/>
      <c r="AH5" s="584"/>
      <c r="AI5" s="584"/>
      <c r="AJ5" s="584"/>
      <c r="AK5" s="584"/>
      <c r="AL5" s="585">
        <v>38</v>
      </c>
      <c r="AM5" s="586"/>
      <c r="AN5" s="586"/>
      <c r="AO5" s="587"/>
      <c r="AP5" s="577" t="s">
        <v>206</v>
      </c>
      <c r="AQ5" s="578"/>
      <c r="AR5" s="578"/>
      <c r="AS5" s="578"/>
      <c r="AT5" s="578"/>
      <c r="AU5" s="578"/>
      <c r="AV5" s="578"/>
      <c r="AW5" s="578"/>
      <c r="AX5" s="578"/>
      <c r="AY5" s="578"/>
      <c r="AZ5" s="578"/>
      <c r="BA5" s="578"/>
      <c r="BB5" s="578"/>
      <c r="BC5" s="578"/>
      <c r="BD5" s="578"/>
      <c r="BE5" s="578"/>
      <c r="BF5" s="579"/>
      <c r="BG5" s="591">
        <v>1912037</v>
      </c>
      <c r="BH5" s="592"/>
      <c r="BI5" s="592"/>
      <c r="BJ5" s="592"/>
      <c r="BK5" s="592"/>
      <c r="BL5" s="592"/>
      <c r="BM5" s="592"/>
      <c r="BN5" s="593"/>
      <c r="BO5" s="594">
        <v>100</v>
      </c>
      <c r="BP5" s="594"/>
      <c r="BQ5" s="594"/>
      <c r="BR5" s="594"/>
      <c r="BS5" s="595">
        <v>7555</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127250</v>
      </c>
      <c r="S6" s="592"/>
      <c r="T6" s="592"/>
      <c r="U6" s="592"/>
      <c r="V6" s="592"/>
      <c r="W6" s="592"/>
      <c r="X6" s="592"/>
      <c r="Y6" s="593"/>
      <c r="Z6" s="594">
        <v>1.3</v>
      </c>
      <c r="AA6" s="594"/>
      <c r="AB6" s="594"/>
      <c r="AC6" s="594"/>
      <c r="AD6" s="595">
        <v>127250</v>
      </c>
      <c r="AE6" s="595"/>
      <c r="AF6" s="595"/>
      <c r="AG6" s="595"/>
      <c r="AH6" s="595"/>
      <c r="AI6" s="595"/>
      <c r="AJ6" s="595"/>
      <c r="AK6" s="595"/>
      <c r="AL6" s="596">
        <v>2.5</v>
      </c>
      <c r="AM6" s="597"/>
      <c r="AN6" s="597"/>
      <c r="AO6" s="598"/>
      <c r="AP6" s="588" t="s">
        <v>211</v>
      </c>
      <c r="AQ6" s="589"/>
      <c r="AR6" s="589"/>
      <c r="AS6" s="589"/>
      <c r="AT6" s="589"/>
      <c r="AU6" s="589"/>
      <c r="AV6" s="589"/>
      <c r="AW6" s="589"/>
      <c r="AX6" s="589"/>
      <c r="AY6" s="589"/>
      <c r="AZ6" s="589"/>
      <c r="BA6" s="589"/>
      <c r="BB6" s="589"/>
      <c r="BC6" s="589"/>
      <c r="BD6" s="589"/>
      <c r="BE6" s="589"/>
      <c r="BF6" s="590"/>
      <c r="BG6" s="591">
        <v>1912037</v>
      </c>
      <c r="BH6" s="592"/>
      <c r="BI6" s="592"/>
      <c r="BJ6" s="592"/>
      <c r="BK6" s="592"/>
      <c r="BL6" s="592"/>
      <c r="BM6" s="592"/>
      <c r="BN6" s="593"/>
      <c r="BO6" s="594">
        <v>100</v>
      </c>
      <c r="BP6" s="594"/>
      <c r="BQ6" s="594"/>
      <c r="BR6" s="594"/>
      <c r="BS6" s="595">
        <v>7555</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79994</v>
      </c>
      <c r="CS6" s="592"/>
      <c r="CT6" s="592"/>
      <c r="CU6" s="592"/>
      <c r="CV6" s="592"/>
      <c r="CW6" s="592"/>
      <c r="CX6" s="592"/>
      <c r="CY6" s="593"/>
      <c r="CZ6" s="594">
        <v>0.8</v>
      </c>
      <c r="DA6" s="594"/>
      <c r="DB6" s="594"/>
      <c r="DC6" s="594"/>
      <c r="DD6" s="600" t="s">
        <v>213</v>
      </c>
      <c r="DE6" s="592"/>
      <c r="DF6" s="592"/>
      <c r="DG6" s="592"/>
      <c r="DH6" s="592"/>
      <c r="DI6" s="592"/>
      <c r="DJ6" s="592"/>
      <c r="DK6" s="592"/>
      <c r="DL6" s="592"/>
      <c r="DM6" s="592"/>
      <c r="DN6" s="592"/>
      <c r="DO6" s="592"/>
      <c r="DP6" s="593"/>
      <c r="DQ6" s="600">
        <v>79935</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3359</v>
      </c>
      <c r="S7" s="592"/>
      <c r="T7" s="592"/>
      <c r="U7" s="592"/>
      <c r="V7" s="592"/>
      <c r="W7" s="592"/>
      <c r="X7" s="592"/>
      <c r="Y7" s="593"/>
      <c r="Z7" s="594">
        <v>0</v>
      </c>
      <c r="AA7" s="594"/>
      <c r="AB7" s="594"/>
      <c r="AC7" s="594"/>
      <c r="AD7" s="595">
        <v>3359</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860678</v>
      </c>
      <c r="BH7" s="592"/>
      <c r="BI7" s="592"/>
      <c r="BJ7" s="592"/>
      <c r="BK7" s="592"/>
      <c r="BL7" s="592"/>
      <c r="BM7" s="592"/>
      <c r="BN7" s="593"/>
      <c r="BO7" s="594">
        <v>45</v>
      </c>
      <c r="BP7" s="594"/>
      <c r="BQ7" s="594"/>
      <c r="BR7" s="594"/>
      <c r="BS7" s="595">
        <v>7555</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1260560</v>
      </c>
      <c r="CS7" s="592"/>
      <c r="CT7" s="592"/>
      <c r="CU7" s="592"/>
      <c r="CV7" s="592"/>
      <c r="CW7" s="592"/>
      <c r="CX7" s="592"/>
      <c r="CY7" s="593"/>
      <c r="CZ7" s="594">
        <v>13.2</v>
      </c>
      <c r="DA7" s="594"/>
      <c r="DB7" s="594"/>
      <c r="DC7" s="594"/>
      <c r="DD7" s="600">
        <v>88518</v>
      </c>
      <c r="DE7" s="592"/>
      <c r="DF7" s="592"/>
      <c r="DG7" s="592"/>
      <c r="DH7" s="592"/>
      <c r="DI7" s="592"/>
      <c r="DJ7" s="592"/>
      <c r="DK7" s="592"/>
      <c r="DL7" s="592"/>
      <c r="DM7" s="592"/>
      <c r="DN7" s="592"/>
      <c r="DO7" s="592"/>
      <c r="DP7" s="593"/>
      <c r="DQ7" s="600">
        <v>1014555</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3831</v>
      </c>
      <c r="S8" s="592"/>
      <c r="T8" s="592"/>
      <c r="U8" s="592"/>
      <c r="V8" s="592"/>
      <c r="W8" s="592"/>
      <c r="X8" s="592"/>
      <c r="Y8" s="593"/>
      <c r="Z8" s="594">
        <v>0</v>
      </c>
      <c r="AA8" s="594"/>
      <c r="AB8" s="594"/>
      <c r="AC8" s="594"/>
      <c r="AD8" s="595">
        <v>3831</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32622</v>
      </c>
      <c r="BH8" s="592"/>
      <c r="BI8" s="592"/>
      <c r="BJ8" s="592"/>
      <c r="BK8" s="592"/>
      <c r="BL8" s="592"/>
      <c r="BM8" s="592"/>
      <c r="BN8" s="593"/>
      <c r="BO8" s="594">
        <v>1.7</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3587695</v>
      </c>
      <c r="CS8" s="592"/>
      <c r="CT8" s="592"/>
      <c r="CU8" s="592"/>
      <c r="CV8" s="592"/>
      <c r="CW8" s="592"/>
      <c r="CX8" s="592"/>
      <c r="CY8" s="593"/>
      <c r="CZ8" s="594">
        <v>37.6</v>
      </c>
      <c r="DA8" s="594"/>
      <c r="DB8" s="594"/>
      <c r="DC8" s="594"/>
      <c r="DD8" s="600">
        <v>94307</v>
      </c>
      <c r="DE8" s="592"/>
      <c r="DF8" s="592"/>
      <c r="DG8" s="592"/>
      <c r="DH8" s="592"/>
      <c r="DI8" s="592"/>
      <c r="DJ8" s="592"/>
      <c r="DK8" s="592"/>
      <c r="DL8" s="592"/>
      <c r="DM8" s="592"/>
      <c r="DN8" s="592"/>
      <c r="DO8" s="592"/>
      <c r="DP8" s="593"/>
      <c r="DQ8" s="600">
        <v>1665532</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4553</v>
      </c>
      <c r="S9" s="592"/>
      <c r="T9" s="592"/>
      <c r="U9" s="592"/>
      <c r="V9" s="592"/>
      <c r="W9" s="592"/>
      <c r="X9" s="592"/>
      <c r="Y9" s="593"/>
      <c r="Z9" s="594">
        <v>0</v>
      </c>
      <c r="AA9" s="594"/>
      <c r="AB9" s="594"/>
      <c r="AC9" s="594"/>
      <c r="AD9" s="595">
        <v>4553</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746367</v>
      </c>
      <c r="BH9" s="592"/>
      <c r="BI9" s="592"/>
      <c r="BJ9" s="592"/>
      <c r="BK9" s="592"/>
      <c r="BL9" s="592"/>
      <c r="BM9" s="592"/>
      <c r="BN9" s="593"/>
      <c r="BO9" s="594">
        <v>39</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1287239</v>
      </c>
      <c r="CS9" s="592"/>
      <c r="CT9" s="592"/>
      <c r="CU9" s="592"/>
      <c r="CV9" s="592"/>
      <c r="CW9" s="592"/>
      <c r="CX9" s="592"/>
      <c r="CY9" s="593"/>
      <c r="CZ9" s="594">
        <v>13.5</v>
      </c>
      <c r="DA9" s="594"/>
      <c r="DB9" s="594"/>
      <c r="DC9" s="594"/>
      <c r="DD9" s="600">
        <v>627781</v>
      </c>
      <c r="DE9" s="592"/>
      <c r="DF9" s="592"/>
      <c r="DG9" s="592"/>
      <c r="DH9" s="592"/>
      <c r="DI9" s="592"/>
      <c r="DJ9" s="592"/>
      <c r="DK9" s="592"/>
      <c r="DL9" s="592"/>
      <c r="DM9" s="592"/>
      <c r="DN9" s="592"/>
      <c r="DO9" s="592"/>
      <c r="DP9" s="593"/>
      <c r="DQ9" s="600">
        <v>1063872</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190404</v>
      </c>
      <c r="S10" s="592"/>
      <c r="T10" s="592"/>
      <c r="U10" s="592"/>
      <c r="V10" s="592"/>
      <c r="W10" s="592"/>
      <c r="X10" s="592"/>
      <c r="Y10" s="593"/>
      <c r="Z10" s="594">
        <v>1.9</v>
      </c>
      <c r="AA10" s="594"/>
      <c r="AB10" s="594"/>
      <c r="AC10" s="594"/>
      <c r="AD10" s="595">
        <v>190404</v>
      </c>
      <c r="AE10" s="595"/>
      <c r="AF10" s="595"/>
      <c r="AG10" s="595"/>
      <c r="AH10" s="595"/>
      <c r="AI10" s="595"/>
      <c r="AJ10" s="595"/>
      <c r="AK10" s="595"/>
      <c r="AL10" s="596">
        <v>3.8</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35137</v>
      </c>
      <c r="BH10" s="592"/>
      <c r="BI10" s="592"/>
      <c r="BJ10" s="592"/>
      <c r="BK10" s="592"/>
      <c r="BL10" s="592"/>
      <c r="BM10" s="592"/>
      <c r="BN10" s="593"/>
      <c r="BO10" s="594">
        <v>1.8</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19289</v>
      </c>
      <c r="CS10" s="592"/>
      <c r="CT10" s="592"/>
      <c r="CU10" s="592"/>
      <c r="CV10" s="592"/>
      <c r="CW10" s="592"/>
      <c r="CX10" s="592"/>
      <c r="CY10" s="593"/>
      <c r="CZ10" s="594">
        <v>0.2</v>
      </c>
      <c r="DA10" s="594"/>
      <c r="DB10" s="594"/>
      <c r="DC10" s="594"/>
      <c r="DD10" s="600" t="s">
        <v>110</v>
      </c>
      <c r="DE10" s="592"/>
      <c r="DF10" s="592"/>
      <c r="DG10" s="592"/>
      <c r="DH10" s="592"/>
      <c r="DI10" s="592"/>
      <c r="DJ10" s="592"/>
      <c r="DK10" s="592"/>
      <c r="DL10" s="592"/>
      <c r="DM10" s="592"/>
      <c r="DN10" s="592"/>
      <c r="DO10" s="592"/>
      <c r="DP10" s="593"/>
      <c r="DQ10" s="600" t="s">
        <v>110</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46552</v>
      </c>
      <c r="BH11" s="592"/>
      <c r="BI11" s="592"/>
      <c r="BJ11" s="592"/>
      <c r="BK11" s="592"/>
      <c r="BL11" s="592"/>
      <c r="BM11" s="592"/>
      <c r="BN11" s="593"/>
      <c r="BO11" s="594">
        <v>2.4</v>
      </c>
      <c r="BP11" s="594"/>
      <c r="BQ11" s="594"/>
      <c r="BR11" s="594"/>
      <c r="BS11" s="600">
        <v>7555</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367434</v>
      </c>
      <c r="CS11" s="592"/>
      <c r="CT11" s="592"/>
      <c r="CU11" s="592"/>
      <c r="CV11" s="592"/>
      <c r="CW11" s="592"/>
      <c r="CX11" s="592"/>
      <c r="CY11" s="593"/>
      <c r="CZ11" s="594">
        <v>3.9</v>
      </c>
      <c r="DA11" s="594"/>
      <c r="DB11" s="594"/>
      <c r="DC11" s="594"/>
      <c r="DD11" s="600">
        <v>81069</v>
      </c>
      <c r="DE11" s="592"/>
      <c r="DF11" s="592"/>
      <c r="DG11" s="592"/>
      <c r="DH11" s="592"/>
      <c r="DI11" s="592"/>
      <c r="DJ11" s="592"/>
      <c r="DK11" s="592"/>
      <c r="DL11" s="592"/>
      <c r="DM11" s="592"/>
      <c r="DN11" s="592"/>
      <c r="DO11" s="592"/>
      <c r="DP11" s="593"/>
      <c r="DQ11" s="600">
        <v>289780</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844766</v>
      </c>
      <c r="BH12" s="592"/>
      <c r="BI12" s="592"/>
      <c r="BJ12" s="592"/>
      <c r="BK12" s="592"/>
      <c r="BL12" s="592"/>
      <c r="BM12" s="592"/>
      <c r="BN12" s="593"/>
      <c r="BO12" s="594">
        <v>44.2</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58829</v>
      </c>
      <c r="CS12" s="592"/>
      <c r="CT12" s="592"/>
      <c r="CU12" s="592"/>
      <c r="CV12" s="592"/>
      <c r="CW12" s="592"/>
      <c r="CX12" s="592"/>
      <c r="CY12" s="593"/>
      <c r="CZ12" s="594">
        <v>0.6</v>
      </c>
      <c r="DA12" s="594"/>
      <c r="DB12" s="594"/>
      <c r="DC12" s="594"/>
      <c r="DD12" s="600" t="s">
        <v>110</v>
      </c>
      <c r="DE12" s="592"/>
      <c r="DF12" s="592"/>
      <c r="DG12" s="592"/>
      <c r="DH12" s="592"/>
      <c r="DI12" s="592"/>
      <c r="DJ12" s="592"/>
      <c r="DK12" s="592"/>
      <c r="DL12" s="592"/>
      <c r="DM12" s="592"/>
      <c r="DN12" s="592"/>
      <c r="DO12" s="592"/>
      <c r="DP12" s="593"/>
      <c r="DQ12" s="600">
        <v>55758</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20285</v>
      </c>
      <c r="S13" s="592"/>
      <c r="T13" s="592"/>
      <c r="U13" s="592"/>
      <c r="V13" s="592"/>
      <c r="W13" s="592"/>
      <c r="X13" s="592"/>
      <c r="Y13" s="593"/>
      <c r="Z13" s="594">
        <v>0.2</v>
      </c>
      <c r="AA13" s="594"/>
      <c r="AB13" s="594"/>
      <c r="AC13" s="594"/>
      <c r="AD13" s="595">
        <v>20285</v>
      </c>
      <c r="AE13" s="595"/>
      <c r="AF13" s="595"/>
      <c r="AG13" s="595"/>
      <c r="AH13" s="595"/>
      <c r="AI13" s="595"/>
      <c r="AJ13" s="595"/>
      <c r="AK13" s="595"/>
      <c r="AL13" s="596">
        <v>0.4</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831408</v>
      </c>
      <c r="BH13" s="592"/>
      <c r="BI13" s="592"/>
      <c r="BJ13" s="592"/>
      <c r="BK13" s="592"/>
      <c r="BL13" s="592"/>
      <c r="BM13" s="592"/>
      <c r="BN13" s="593"/>
      <c r="BO13" s="594">
        <v>43.5</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1132857</v>
      </c>
      <c r="CS13" s="592"/>
      <c r="CT13" s="592"/>
      <c r="CU13" s="592"/>
      <c r="CV13" s="592"/>
      <c r="CW13" s="592"/>
      <c r="CX13" s="592"/>
      <c r="CY13" s="593"/>
      <c r="CZ13" s="594">
        <v>11.9</v>
      </c>
      <c r="DA13" s="594"/>
      <c r="DB13" s="594"/>
      <c r="DC13" s="594"/>
      <c r="DD13" s="600">
        <v>854057</v>
      </c>
      <c r="DE13" s="592"/>
      <c r="DF13" s="592"/>
      <c r="DG13" s="592"/>
      <c r="DH13" s="592"/>
      <c r="DI13" s="592"/>
      <c r="DJ13" s="592"/>
      <c r="DK13" s="592"/>
      <c r="DL13" s="592"/>
      <c r="DM13" s="592"/>
      <c r="DN13" s="592"/>
      <c r="DO13" s="592"/>
      <c r="DP13" s="593"/>
      <c r="DQ13" s="600">
        <v>377818</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68477</v>
      </c>
      <c r="BH14" s="592"/>
      <c r="BI14" s="592"/>
      <c r="BJ14" s="592"/>
      <c r="BK14" s="592"/>
      <c r="BL14" s="592"/>
      <c r="BM14" s="592"/>
      <c r="BN14" s="593"/>
      <c r="BO14" s="594">
        <v>3.6</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329009</v>
      </c>
      <c r="CS14" s="592"/>
      <c r="CT14" s="592"/>
      <c r="CU14" s="592"/>
      <c r="CV14" s="592"/>
      <c r="CW14" s="592"/>
      <c r="CX14" s="592"/>
      <c r="CY14" s="593"/>
      <c r="CZ14" s="594">
        <v>3.4</v>
      </c>
      <c r="DA14" s="594"/>
      <c r="DB14" s="594"/>
      <c r="DC14" s="594"/>
      <c r="DD14" s="600">
        <v>59322</v>
      </c>
      <c r="DE14" s="592"/>
      <c r="DF14" s="592"/>
      <c r="DG14" s="592"/>
      <c r="DH14" s="592"/>
      <c r="DI14" s="592"/>
      <c r="DJ14" s="592"/>
      <c r="DK14" s="592"/>
      <c r="DL14" s="592"/>
      <c r="DM14" s="592"/>
      <c r="DN14" s="592"/>
      <c r="DO14" s="592"/>
      <c r="DP14" s="593"/>
      <c r="DQ14" s="600">
        <v>277099</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12119</v>
      </c>
      <c r="S15" s="592"/>
      <c r="T15" s="592"/>
      <c r="U15" s="592"/>
      <c r="V15" s="592"/>
      <c r="W15" s="592"/>
      <c r="X15" s="592"/>
      <c r="Y15" s="593"/>
      <c r="Z15" s="594">
        <v>0.1</v>
      </c>
      <c r="AA15" s="594"/>
      <c r="AB15" s="594"/>
      <c r="AC15" s="594"/>
      <c r="AD15" s="595">
        <v>12119</v>
      </c>
      <c r="AE15" s="595"/>
      <c r="AF15" s="595"/>
      <c r="AG15" s="595"/>
      <c r="AH15" s="595"/>
      <c r="AI15" s="595"/>
      <c r="AJ15" s="595"/>
      <c r="AK15" s="595"/>
      <c r="AL15" s="596">
        <v>0.2</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138116</v>
      </c>
      <c r="BH15" s="592"/>
      <c r="BI15" s="592"/>
      <c r="BJ15" s="592"/>
      <c r="BK15" s="592"/>
      <c r="BL15" s="592"/>
      <c r="BM15" s="592"/>
      <c r="BN15" s="593"/>
      <c r="BO15" s="594">
        <v>7.2</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793921</v>
      </c>
      <c r="CS15" s="592"/>
      <c r="CT15" s="592"/>
      <c r="CU15" s="592"/>
      <c r="CV15" s="592"/>
      <c r="CW15" s="592"/>
      <c r="CX15" s="592"/>
      <c r="CY15" s="593"/>
      <c r="CZ15" s="594">
        <v>8.3000000000000007</v>
      </c>
      <c r="DA15" s="594"/>
      <c r="DB15" s="594"/>
      <c r="DC15" s="594"/>
      <c r="DD15" s="600">
        <v>54064</v>
      </c>
      <c r="DE15" s="592"/>
      <c r="DF15" s="592"/>
      <c r="DG15" s="592"/>
      <c r="DH15" s="592"/>
      <c r="DI15" s="592"/>
      <c r="DJ15" s="592"/>
      <c r="DK15" s="592"/>
      <c r="DL15" s="592"/>
      <c r="DM15" s="592"/>
      <c r="DN15" s="592"/>
      <c r="DO15" s="592"/>
      <c r="DP15" s="593"/>
      <c r="DQ15" s="600">
        <v>755935</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2951810</v>
      </c>
      <c r="S16" s="592"/>
      <c r="T16" s="592"/>
      <c r="U16" s="592"/>
      <c r="V16" s="592"/>
      <c r="W16" s="592"/>
      <c r="X16" s="592"/>
      <c r="Y16" s="593"/>
      <c r="Z16" s="594">
        <v>30.1</v>
      </c>
      <c r="AA16" s="594"/>
      <c r="AB16" s="594"/>
      <c r="AC16" s="594"/>
      <c r="AD16" s="595">
        <v>2725752</v>
      </c>
      <c r="AE16" s="595"/>
      <c r="AF16" s="595"/>
      <c r="AG16" s="595"/>
      <c r="AH16" s="595"/>
      <c r="AI16" s="595"/>
      <c r="AJ16" s="595"/>
      <c r="AK16" s="595"/>
      <c r="AL16" s="596">
        <v>54.2</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t="s">
        <v>110</v>
      </c>
      <c r="CS16" s="592"/>
      <c r="CT16" s="592"/>
      <c r="CU16" s="592"/>
      <c r="CV16" s="592"/>
      <c r="CW16" s="592"/>
      <c r="CX16" s="592"/>
      <c r="CY16" s="593"/>
      <c r="CZ16" s="594" t="s">
        <v>110</v>
      </c>
      <c r="DA16" s="594"/>
      <c r="DB16" s="594"/>
      <c r="DC16" s="594"/>
      <c r="DD16" s="600" t="s">
        <v>110</v>
      </c>
      <c r="DE16" s="592"/>
      <c r="DF16" s="592"/>
      <c r="DG16" s="592"/>
      <c r="DH16" s="592"/>
      <c r="DI16" s="592"/>
      <c r="DJ16" s="592"/>
      <c r="DK16" s="592"/>
      <c r="DL16" s="592"/>
      <c r="DM16" s="592"/>
      <c r="DN16" s="592"/>
      <c r="DO16" s="592"/>
      <c r="DP16" s="593"/>
      <c r="DQ16" s="600" t="s">
        <v>110</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2725752</v>
      </c>
      <c r="S17" s="592"/>
      <c r="T17" s="592"/>
      <c r="U17" s="592"/>
      <c r="V17" s="592"/>
      <c r="W17" s="592"/>
      <c r="X17" s="592"/>
      <c r="Y17" s="593"/>
      <c r="Z17" s="594">
        <v>27.8</v>
      </c>
      <c r="AA17" s="594"/>
      <c r="AB17" s="594"/>
      <c r="AC17" s="594"/>
      <c r="AD17" s="595">
        <v>2725752</v>
      </c>
      <c r="AE17" s="595"/>
      <c r="AF17" s="595"/>
      <c r="AG17" s="595"/>
      <c r="AH17" s="595"/>
      <c r="AI17" s="595"/>
      <c r="AJ17" s="595"/>
      <c r="AK17" s="595"/>
      <c r="AL17" s="596">
        <v>54.2</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621458</v>
      </c>
      <c r="CS17" s="592"/>
      <c r="CT17" s="592"/>
      <c r="CU17" s="592"/>
      <c r="CV17" s="592"/>
      <c r="CW17" s="592"/>
      <c r="CX17" s="592"/>
      <c r="CY17" s="593"/>
      <c r="CZ17" s="594">
        <v>6.5</v>
      </c>
      <c r="DA17" s="594"/>
      <c r="DB17" s="594"/>
      <c r="DC17" s="594"/>
      <c r="DD17" s="600" t="s">
        <v>110</v>
      </c>
      <c r="DE17" s="592"/>
      <c r="DF17" s="592"/>
      <c r="DG17" s="592"/>
      <c r="DH17" s="592"/>
      <c r="DI17" s="592"/>
      <c r="DJ17" s="592"/>
      <c r="DK17" s="592"/>
      <c r="DL17" s="592"/>
      <c r="DM17" s="592"/>
      <c r="DN17" s="592"/>
      <c r="DO17" s="592"/>
      <c r="DP17" s="593"/>
      <c r="DQ17" s="600">
        <v>561478</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226057</v>
      </c>
      <c r="S18" s="592"/>
      <c r="T18" s="592"/>
      <c r="U18" s="592"/>
      <c r="V18" s="592"/>
      <c r="W18" s="592"/>
      <c r="X18" s="592"/>
      <c r="Y18" s="593"/>
      <c r="Z18" s="594">
        <v>2.2999999999999998</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1</v>
      </c>
      <c r="BH19" s="592"/>
      <c r="BI19" s="592"/>
      <c r="BJ19" s="592"/>
      <c r="BK19" s="592"/>
      <c r="BL19" s="592"/>
      <c r="BM19" s="592"/>
      <c r="BN19" s="593"/>
      <c r="BO19" s="594">
        <v>0</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5225649</v>
      </c>
      <c r="S20" s="592"/>
      <c r="T20" s="592"/>
      <c r="U20" s="592"/>
      <c r="V20" s="592"/>
      <c r="W20" s="592"/>
      <c r="X20" s="592"/>
      <c r="Y20" s="593"/>
      <c r="Z20" s="594">
        <v>53.3</v>
      </c>
      <c r="AA20" s="594"/>
      <c r="AB20" s="594"/>
      <c r="AC20" s="594"/>
      <c r="AD20" s="595">
        <v>4999590</v>
      </c>
      <c r="AE20" s="595"/>
      <c r="AF20" s="595"/>
      <c r="AG20" s="595"/>
      <c r="AH20" s="595"/>
      <c r="AI20" s="595"/>
      <c r="AJ20" s="595"/>
      <c r="AK20" s="595"/>
      <c r="AL20" s="596">
        <v>99.5</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1</v>
      </c>
      <c r="BH20" s="592"/>
      <c r="BI20" s="592"/>
      <c r="BJ20" s="592"/>
      <c r="BK20" s="592"/>
      <c r="BL20" s="592"/>
      <c r="BM20" s="592"/>
      <c r="BN20" s="593"/>
      <c r="BO20" s="594">
        <v>0</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9538285</v>
      </c>
      <c r="CS20" s="592"/>
      <c r="CT20" s="592"/>
      <c r="CU20" s="592"/>
      <c r="CV20" s="592"/>
      <c r="CW20" s="592"/>
      <c r="CX20" s="592"/>
      <c r="CY20" s="593"/>
      <c r="CZ20" s="594">
        <v>100</v>
      </c>
      <c r="DA20" s="594"/>
      <c r="DB20" s="594"/>
      <c r="DC20" s="594"/>
      <c r="DD20" s="600">
        <v>1859118</v>
      </c>
      <c r="DE20" s="592"/>
      <c r="DF20" s="592"/>
      <c r="DG20" s="592"/>
      <c r="DH20" s="592"/>
      <c r="DI20" s="592"/>
      <c r="DJ20" s="592"/>
      <c r="DK20" s="592"/>
      <c r="DL20" s="592"/>
      <c r="DM20" s="592"/>
      <c r="DN20" s="592"/>
      <c r="DO20" s="592"/>
      <c r="DP20" s="593"/>
      <c r="DQ20" s="600">
        <v>6141762</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4286</v>
      </c>
      <c r="S21" s="592"/>
      <c r="T21" s="592"/>
      <c r="U21" s="592"/>
      <c r="V21" s="592"/>
      <c r="W21" s="592"/>
      <c r="X21" s="592"/>
      <c r="Y21" s="593"/>
      <c r="Z21" s="594">
        <v>0</v>
      </c>
      <c r="AA21" s="594"/>
      <c r="AB21" s="594"/>
      <c r="AC21" s="594"/>
      <c r="AD21" s="595">
        <v>4286</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280458</v>
      </c>
      <c r="S22" s="592"/>
      <c r="T22" s="592"/>
      <c r="U22" s="592"/>
      <c r="V22" s="592"/>
      <c r="W22" s="592"/>
      <c r="X22" s="592"/>
      <c r="Y22" s="593"/>
      <c r="Z22" s="594">
        <v>2.9</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127253</v>
      </c>
      <c r="S23" s="592"/>
      <c r="T23" s="592"/>
      <c r="U23" s="592"/>
      <c r="V23" s="592"/>
      <c r="W23" s="592"/>
      <c r="X23" s="592"/>
      <c r="Y23" s="593"/>
      <c r="Z23" s="594">
        <v>1.3</v>
      </c>
      <c r="AA23" s="594"/>
      <c r="AB23" s="594"/>
      <c r="AC23" s="594"/>
      <c r="AD23" s="595">
        <v>5523</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1</v>
      </c>
      <c r="BH23" s="592"/>
      <c r="BI23" s="592"/>
      <c r="BJ23" s="592"/>
      <c r="BK23" s="592"/>
      <c r="BL23" s="592"/>
      <c r="BM23" s="592"/>
      <c r="BN23" s="593"/>
      <c r="BO23" s="594">
        <v>0</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15760</v>
      </c>
      <c r="S24" s="592"/>
      <c r="T24" s="592"/>
      <c r="U24" s="592"/>
      <c r="V24" s="592"/>
      <c r="W24" s="592"/>
      <c r="X24" s="592"/>
      <c r="Y24" s="593"/>
      <c r="Z24" s="594">
        <v>0.2</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4203982</v>
      </c>
      <c r="CS24" s="581"/>
      <c r="CT24" s="581"/>
      <c r="CU24" s="581"/>
      <c r="CV24" s="581"/>
      <c r="CW24" s="581"/>
      <c r="CX24" s="581"/>
      <c r="CY24" s="582"/>
      <c r="CZ24" s="618">
        <v>44.1</v>
      </c>
      <c r="DA24" s="619"/>
      <c r="DB24" s="619"/>
      <c r="DC24" s="620"/>
      <c r="DD24" s="617">
        <v>2401707</v>
      </c>
      <c r="DE24" s="581"/>
      <c r="DF24" s="581"/>
      <c r="DG24" s="581"/>
      <c r="DH24" s="581"/>
      <c r="DI24" s="581"/>
      <c r="DJ24" s="581"/>
      <c r="DK24" s="582"/>
      <c r="DL24" s="617">
        <v>2382381</v>
      </c>
      <c r="DM24" s="581"/>
      <c r="DN24" s="581"/>
      <c r="DO24" s="581"/>
      <c r="DP24" s="581"/>
      <c r="DQ24" s="581"/>
      <c r="DR24" s="581"/>
      <c r="DS24" s="581"/>
      <c r="DT24" s="581"/>
      <c r="DU24" s="581"/>
      <c r="DV24" s="582"/>
      <c r="DW24" s="585">
        <v>44.3</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2117258</v>
      </c>
      <c r="S25" s="592"/>
      <c r="T25" s="592"/>
      <c r="U25" s="592"/>
      <c r="V25" s="592"/>
      <c r="W25" s="592"/>
      <c r="X25" s="592"/>
      <c r="Y25" s="593"/>
      <c r="Z25" s="594">
        <v>21.6</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1285266</v>
      </c>
      <c r="CS25" s="623"/>
      <c r="CT25" s="623"/>
      <c r="CU25" s="623"/>
      <c r="CV25" s="623"/>
      <c r="CW25" s="623"/>
      <c r="CX25" s="623"/>
      <c r="CY25" s="624"/>
      <c r="CZ25" s="625">
        <v>13.5</v>
      </c>
      <c r="DA25" s="626"/>
      <c r="DB25" s="626"/>
      <c r="DC25" s="627"/>
      <c r="DD25" s="600">
        <v>1174967</v>
      </c>
      <c r="DE25" s="623"/>
      <c r="DF25" s="623"/>
      <c r="DG25" s="623"/>
      <c r="DH25" s="623"/>
      <c r="DI25" s="623"/>
      <c r="DJ25" s="623"/>
      <c r="DK25" s="624"/>
      <c r="DL25" s="600">
        <v>1168705</v>
      </c>
      <c r="DM25" s="623"/>
      <c r="DN25" s="623"/>
      <c r="DO25" s="623"/>
      <c r="DP25" s="623"/>
      <c r="DQ25" s="623"/>
      <c r="DR25" s="623"/>
      <c r="DS25" s="623"/>
      <c r="DT25" s="623"/>
      <c r="DU25" s="623"/>
      <c r="DV25" s="624"/>
      <c r="DW25" s="596">
        <v>21.7</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811544</v>
      </c>
      <c r="CS26" s="592"/>
      <c r="CT26" s="592"/>
      <c r="CU26" s="592"/>
      <c r="CV26" s="592"/>
      <c r="CW26" s="592"/>
      <c r="CX26" s="592"/>
      <c r="CY26" s="593"/>
      <c r="CZ26" s="625">
        <v>8.5</v>
      </c>
      <c r="DA26" s="626"/>
      <c r="DB26" s="626"/>
      <c r="DC26" s="627"/>
      <c r="DD26" s="600">
        <v>721326</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888556</v>
      </c>
      <c r="S27" s="592"/>
      <c r="T27" s="592"/>
      <c r="U27" s="592"/>
      <c r="V27" s="592"/>
      <c r="W27" s="592"/>
      <c r="X27" s="592"/>
      <c r="Y27" s="593"/>
      <c r="Z27" s="594">
        <v>9.1</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1912038</v>
      </c>
      <c r="BH27" s="592"/>
      <c r="BI27" s="592"/>
      <c r="BJ27" s="592"/>
      <c r="BK27" s="592"/>
      <c r="BL27" s="592"/>
      <c r="BM27" s="592"/>
      <c r="BN27" s="593"/>
      <c r="BO27" s="594">
        <v>100</v>
      </c>
      <c r="BP27" s="594"/>
      <c r="BQ27" s="594"/>
      <c r="BR27" s="594"/>
      <c r="BS27" s="600">
        <v>7555</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2297258</v>
      </c>
      <c r="CS27" s="623"/>
      <c r="CT27" s="623"/>
      <c r="CU27" s="623"/>
      <c r="CV27" s="623"/>
      <c r="CW27" s="623"/>
      <c r="CX27" s="623"/>
      <c r="CY27" s="624"/>
      <c r="CZ27" s="625">
        <v>24.1</v>
      </c>
      <c r="DA27" s="626"/>
      <c r="DB27" s="626"/>
      <c r="DC27" s="627"/>
      <c r="DD27" s="600">
        <v>665262</v>
      </c>
      <c r="DE27" s="623"/>
      <c r="DF27" s="623"/>
      <c r="DG27" s="623"/>
      <c r="DH27" s="623"/>
      <c r="DI27" s="623"/>
      <c r="DJ27" s="623"/>
      <c r="DK27" s="624"/>
      <c r="DL27" s="600">
        <v>652198</v>
      </c>
      <c r="DM27" s="623"/>
      <c r="DN27" s="623"/>
      <c r="DO27" s="623"/>
      <c r="DP27" s="623"/>
      <c r="DQ27" s="623"/>
      <c r="DR27" s="623"/>
      <c r="DS27" s="623"/>
      <c r="DT27" s="623"/>
      <c r="DU27" s="623"/>
      <c r="DV27" s="624"/>
      <c r="DW27" s="596">
        <v>12.1</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74161</v>
      </c>
      <c r="S28" s="592"/>
      <c r="T28" s="592"/>
      <c r="U28" s="592"/>
      <c r="V28" s="592"/>
      <c r="W28" s="592"/>
      <c r="X28" s="592"/>
      <c r="Y28" s="593"/>
      <c r="Z28" s="594">
        <v>0.8</v>
      </c>
      <c r="AA28" s="594"/>
      <c r="AB28" s="594"/>
      <c r="AC28" s="594"/>
      <c r="AD28" s="595">
        <v>5904</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621458</v>
      </c>
      <c r="CS28" s="592"/>
      <c r="CT28" s="592"/>
      <c r="CU28" s="592"/>
      <c r="CV28" s="592"/>
      <c r="CW28" s="592"/>
      <c r="CX28" s="592"/>
      <c r="CY28" s="593"/>
      <c r="CZ28" s="625">
        <v>6.5</v>
      </c>
      <c r="DA28" s="626"/>
      <c r="DB28" s="626"/>
      <c r="DC28" s="627"/>
      <c r="DD28" s="600">
        <v>561478</v>
      </c>
      <c r="DE28" s="592"/>
      <c r="DF28" s="592"/>
      <c r="DG28" s="592"/>
      <c r="DH28" s="592"/>
      <c r="DI28" s="592"/>
      <c r="DJ28" s="592"/>
      <c r="DK28" s="593"/>
      <c r="DL28" s="600">
        <v>561478</v>
      </c>
      <c r="DM28" s="592"/>
      <c r="DN28" s="592"/>
      <c r="DO28" s="592"/>
      <c r="DP28" s="592"/>
      <c r="DQ28" s="592"/>
      <c r="DR28" s="592"/>
      <c r="DS28" s="592"/>
      <c r="DT28" s="592"/>
      <c r="DU28" s="592"/>
      <c r="DV28" s="593"/>
      <c r="DW28" s="596">
        <v>10.4</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16251</v>
      </c>
      <c r="S29" s="592"/>
      <c r="T29" s="592"/>
      <c r="U29" s="592"/>
      <c r="V29" s="592"/>
      <c r="W29" s="592"/>
      <c r="X29" s="592"/>
      <c r="Y29" s="593"/>
      <c r="Z29" s="594">
        <v>0.2</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57</v>
      </c>
      <c r="CG29" s="606"/>
      <c r="CH29" s="606"/>
      <c r="CI29" s="606"/>
      <c r="CJ29" s="606"/>
      <c r="CK29" s="606"/>
      <c r="CL29" s="606"/>
      <c r="CM29" s="606"/>
      <c r="CN29" s="606"/>
      <c r="CO29" s="606"/>
      <c r="CP29" s="606"/>
      <c r="CQ29" s="607"/>
      <c r="CR29" s="591">
        <v>621458</v>
      </c>
      <c r="CS29" s="623"/>
      <c r="CT29" s="623"/>
      <c r="CU29" s="623"/>
      <c r="CV29" s="623"/>
      <c r="CW29" s="623"/>
      <c r="CX29" s="623"/>
      <c r="CY29" s="624"/>
      <c r="CZ29" s="625">
        <v>6.5</v>
      </c>
      <c r="DA29" s="626"/>
      <c r="DB29" s="626"/>
      <c r="DC29" s="627"/>
      <c r="DD29" s="600">
        <v>561478</v>
      </c>
      <c r="DE29" s="623"/>
      <c r="DF29" s="623"/>
      <c r="DG29" s="623"/>
      <c r="DH29" s="623"/>
      <c r="DI29" s="623"/>
      <c r="DJ29" s="623"/>
      <c r="DK29" s="624"/>
      <c r="DL29" s="600">
        <v>561478</v>
      </c>
      <c r="DM29" s="623"/>
      <c r="DN29" s="623"/>
      <c r="DO29" s="623"/>
      <c r="DP29" s="623"/>
      <c r="DQ29" s="623"/>
      <c r="DR29" s="623"/>
      <c r="DS29" s="623"/>
      <c r="DT29" s="623"/>
      <c r="DU29" s="623"/>
      <c r="DV29" s="624"/>
      <c r="DW29" s="596">
        <v>10.4</v>
      </c>
      <c r="DX29" s="621"/>
      <c r="DY29" s="621"/>
      <c r="DZ29" s="621"/>
      <c r="EA29" s="621"/>
      <c r="EB29" s="621"/>
      <c r="EC29" s="622"/>
    </row>
    <row r="30" spans="2:133" ht="11.25" customHeight="1">
      <c r="B30" s="588" t="s">
        <v>286</v>
      </c>
      <c r="C30" s="589"/>
      <c r="D30" s="589"/>
      <c r="E30" s="589"/>
      <c r="F30" s="589"/>
      <c r="G30" s="589"/>
      <c r="H30" s="589"/>
      <c r="I30" s="589"/>
      <c r="J30" s="589"/>
      <c r="K30" s="589"/>
      <c r="L30" s="589"/>
      <c r="M30" s="589"/>
      <c r="N30" s="589"/>
      <c r="O30" s="589"/>
      <c r="P30" s="589"/>
      <c r="Q30" s="590"/>
      <c r="R30" s="591">
        <v>116261</v>
      </c>
      <c r="S30" s="592"/>
      <c r="T30" s="592"/>
      <c r="U30" s="592"/>
      <c r="V30" s="592"/>
      <c r="W30" s="592"/>
      <c r="X30" s="592"/>
      <c r="Y30" s="593"/>
      <c r="Z30" s="594">
        <v>1.2</v>
      </c>
      <c r="AA30" s="594"/>
      <c r="AB30" s="594"/>
      <c r="AC30" s="594"/>
      <c r="AD30" s="595" t="s">
        <v>110</v>
      </c>
      <c r="AE30" s="595"/>
      <c r="AF30" s="595"/>
      <c r="AG30" s="595"/>
      <c r="AH30" s="595"/>
      <c r="AI30" s="595"/>
      <c r="AJ30" s="595"/>
      <c r="AK30" s="595"/>
      <c r="AL30" s="596" t="s">
        <v>110</v>
      </c>
      <c r="AM30" s="597"/>
      <c r="AN30" s="597"/>
      <c r="AO30" s="598"/>
      <c r="AP30" s="637" t="s">
        <v>287</v>
      </c>
      <c r="AQ30" s="638"/>
      <c r="AR30" s="638"/>
      <c r="AS30" s="638"/>
      <c r="AT30" s="643" t="s">
        <v>288</v>
      </c>
      <c r="AU30" s="182"/>
      <c r="AV30" s="182"/>
      <c r="AW30" s="182"/>
      <c r="AX30" s="577" t="s">
        <v>168</v>
      </c>
      <c r="AY30" s="578"/>
      <c r="AZ30" s="578"/>
      <c r="BA30" s="578"/>
      <c r="BB30" s="578"/>
      <c r="BC30" s="578"/>
      <c r="BD30" s="578"/>
      <c r="BE30" s="578"/>
      <c r="BF30" s="579"/>
      <c r="BG30" s="649">
        <v>98.9</v>
      </c>
      <c r="BH30" s="650"/>
      <c r="BI30" s="650"/>
      <c r="BJ30" s="650"/>
      <c r="BK30" s="650"/>
      <c r="BL30" s="650"/>
      <c r="BM30" s="586">
        <v>93.6</v>
      </c>
      <c r="BN30" s="650"/>
      <c r="BO30" s="650"/>
      <c r="BP30" s="650"/>
      <c r="BQ30" s="651"/>
      <c r="BR30" s="649">
        <v>98.3</v>
      </c>
      <c r="BS30" s="650"/>
      <c r="BT30" s="650"/>
      <c r="BU30" s="650"/>
      <c r="BV30" s="650"/>
      <c r="BW30" s="650"/>
      <c r="BX30" s="586">
        <v>93.1</v>
      </c>
      <c r="BY30" s="650"/>
      <c r="BZ30" s="650"/>
      <c r="CA30" s="650"/>
      <c r="CB30" s="651"/>
      <c r="CD30" s="654"/>
      <c r="CE30" s="655"/>
      <c r="CF30" s="605" t="s">
        <v>289</v>
      </c>
      <c r="CG30" s="606"/>
      <c r="CH30" s="606"/>
      <c r="CI30" s="606"/>
      <c r="CJ30" s="606"/>
      <c r="CK30" s="606"/>
      <c r="CL30" s="606"/>
      <c r="CM30" s="606"/>
      <c r="CN30" s="606"/>
      <c r="CO30" s="606"/>
      <c r="CP30" s="606"/>
      <c r="CQ30" s="607"/>
      <c r="CR30" s="591">
        <v>527497</v>
      </c>
      <c r="CS30" s="592"/>
      <c r="CT30" s="592"/>
      <c r="CU30" s="592"/>
      <c r="CV30" s="592"/>
      <c r="CW30" s="592"/>
      <c r="CX30" s="592"/>
      <c r="CY30" s="593"/>
      <c r="CZ30" s="625">
        <v>5.5</v>
      </c>
      <c r="DA30" s="626"/>
      <c r="DB30" s="626"/>
      <c r="DC30" s="627"/>
      <c r="DD30" s="600">
        <v>488962</v>
      </c>
      <c r="DE30" s="592"/>
      <c r="DF30" s="592"/>
      <c r="DG30" s="592"/>
      <c r="DH30" s="592"/>
      <c r="DI30" s="592"/>
      <c r="DJ30" s="592"/>
      <c r="DK30" s="593"/>
      <c r="DL30" s="600">
        <v>488962</v>
      </c>
      <c r="DM30" s="592"/>
      <c r="DN30" s="592"/>
      <c r="DO30" s="592"/>
      <c r="DP30" s="592"/>
      <c r="DQ30" s="592"/>
      <c r="DR30" s="592"/>
      <c r="DS30" s="592"/>
      <c r="DT30" s="592"/>
      <c r="DU30" s="592"/>
      <c r="DV30" s="593"/>
      <c r="DW30" s="596">
        <v>9.1</v>
      </c>
      <c r="DX30" s="621"/>
      <c r="DY30" s="621"/>
      <c r="DZ30" s="621"/>
      <c r="EA30" s="621"/>
      <c r="EB30" s="621"/>
      <c r="EC30" s="622"/>
    </row>
    <row r="31" spans="2:133" ht="11.25" customHeight="1">
      <c r="B31" s="588" t="s">
        <v>290</v>
      </c>
      <c r="C31" s="589"/>
      <c r="D31" s="589"/>
      <c r="E31" s="589"/>
      <c r="F31" s="589"/>
      <c r="G31" s="589"/>
      <c r="H31" s="589"/>
      <c r="I31" s="589"/>
      <c r="J31" s="589"/>
      <c r="K31" s="589"/>
      <c r="L31" s="589"/>
      <c r="M31" s="589"/>
      <c r="N31" s="589"/>
      <c r="O31" s="589"/>
      <c r="P31" s="589"/>
      <c r="Q31" s="590"/>
      <c r="R31" s="591">
        <v>156581</v>
      </c>
      <c r="S31" s="592"/>
      <c r="T31" s="592"/>
      <c r="U31" s="592"/>
      <c r="V31" s="592"/>
      <c r="W31" s="592"/>
      <c r="X31" s="592"/>
      <c r="Y31" s="593"/>
      <c r="Z31" s="594">
        <v>1.6</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98.9</v>
      </c>
      <c r="BH31" s="623"/>
      <c r="BI31" s="623"/>
      <c r="BJ31" s="623"/>
      <c r="BK31" s="623"/>
      <c r="BL31" s="623"/>
      <c r="BM31" s="597">
        <v>94.4</v>
      </c>
      <c r="BN31" s="647"/>
      <c r="BO31" s="647"/>
      <c r="BP31" s="647"/>
      <c r="BQ31" s="648"/>
      <c r="BR31" s="646">
        <v>98.2</v>
      </c>
      <c r="BS31" s="623"/>
      <c r="BT31" s="623"/>
      <c r="BU31" s="623"/>
      <c r="BV31" s="623"/>
      <c r="BW31" s="623"/>
      <c r="BX31" s="597">
        <v>93.8</v>
      </c>
      <c r="BY31" s="647"/>
      <c r="BZ31" s="647"/>
      <c r="CA31" s="647"/>
      <c r="CB31" s="648"/>
      <c r="CD31" s="654"/>
      <c r="CE31" s="655"/>
      <c r="CF31" s="605" t="s">
        <v>293</v>
      </c>
      <c r="CG31" s="606"/>
      <c r="CH31" s="606"/>
      <c r="CI31" s="606"/>
      <c r="CJ31" s="606"/>
      <c r="CK31" s="606"/>
      <c r="CL31" s="606"/>
      <c r="CM31" s="606"/>
      <c r="CN31" s="606"/>
      <c r="CO31" s="606"/>
      <c r="CP31" s="606"/>
      <c r="CQ31" s="607"/>
      <c r="CR31" s="591">
        <v>93961</v>
      </c>
      <c r="CS31" s="623"/>
      <c r="CT31" s="623"/>
      <c r="CU31" s="623"/>
      <c r="CV31" s="623"/>
      <c r="CW31" s="623"/>
      <c r="CX31" s="623"/>
      <c r="CY31" s="624"/>
      <c r="CZ31" s="625">
        <v>1</v>
      </c>
      <c r="DA31" s="626"/>
      <c r="DB31" s="626"/>
      <c r="DC31" s="627"/>
      <c r="DD31" s="600">
        <v>72516</v>
      </c>
      <c r="DE31" s="623"/>
      <c r="DF31" s="623"/>
      <c r="DG31" s="623"/>
      <c r="DH31" s="623"/>
      <c r="DI31" s="623"/>
      <c r="DJ31" s="623"/>
      <c r="DK31" s="624"/>
      <c r="DL31" s="600">
        <v>72516</v>
      </c>
      <c r="DM31" s="623"/>
      <c r="DN31" s="623"/>
      <c r="DO31" s="623"/>
      <c r="DP31" s="623"/>
      <c r="DQ31" s="623"/>
      <c r="DR31" s="623"/>
      <c r="DS31" s="623"/>
      <c r="DT31" s="623"/>
      <c r="DU31" s="623"/>
      <c r="DV31" s="624"/>
      <c r="DW31" s="596">
        <v>1.3</v>
      </c>
      <c r="DX31" s="621"/>
      <c r="DY31" s="621"/>
      <c r="DZ31" s="621"/>
      <c r="EA31" s="621"/>
      <c r="EB31" s="621"/>
      <c r="EC31" s="622"/>
    </row>
    <row r="32" spans="2:133" ht="11.25" customHeight="1">
      <c r="B32" s="588" t="s">
        <v>294</v>
      </c>
      <c r="C32" s="589"/>
      <c r="D32" s="589"/>
      <c r="E32" s="589"/>
      <c r="F32" s="589"/>
      <c r="G32" s="589"/>
      <c r="H32" s="589"/>
      <c r="I32" s="589"/>
      <c r="J32" s="589"/>
      <c r="K32" s="589"/>
      <c r="L32" s="589"/>
      <c r="M32" s="589"/>
      <c r="N32" s="589"/>
      <c r="O32" s="589"/>
      <c r="P32" s="589"/>
      <c r="Q32" s="590"/>
      <c r="R32" s="591">
        <v>136823</v>
      </c>
      <c r="S32" s="592"/>
      <c r="T32" s="592"/>
      <c r="U32" s="592"/>
      <c r="V32" s="592"/>
      <c r="W32" s="592"/>
      <c r="X32" s="592"/>
      <c r="Y32" s="593"/>
      <c r="Z32" s="594">
        <v>1.4</v>
      </c>
      <c r="AA32" s="594"/>
      <c r="AB32" s="594"/>
      <c r="AC32" s="594"/>
      <c r="AD32" s="595">
        <v>10226</v>
      </c>
      <c r="AE32" s="595"/>
      <c r="AF32" s="595"/>
      <c r="AG32" s="595"/>
      <c r="AH32" s="595"/>
      <c r="AI32" s="595"/>
      <c r="AJ32" s="595"/>
      <c r="AK32" s="595"/>
      <c r="AL32" s="596">
        <v>0.2</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98.6</v>
      </c>
      <c r="BH32" s="659"/>
      <c r="BI32" s="659"/>
      <c r="BJ32" s="659"/>
      <c r="BK32" s="659"/>
      <c r="BL32" s="659"/>
      <c r="BM32" s="660">
        <v>91.6</v>
      </c>
      <c r="BN32" s="659"/>
      <c r="BO32" s="659"/>
      <c r="BP32" s="659"/>
      <c r="BQ32" s="661"/>
      <c r="BR32" s="658">
        <v>98.2</v>
      </c>
      <c r="BS32" s="659"/>
      <c r="BT32" s="659"/>
      <c r="BU32" s="659"/>
      <c r="BV32" s="659"/>
      <c r="BW32" s="659"/>
      <c r="BX32" s="660">
        <v>91.3</v>
      </c>
      <c r="BY32" s="659"/>
      <c r="BZ32" s="659"/>
      <c r="CA32" s="659"/>
      <c r="CB32" s="661"/>
      <c r="CD32" s="656"/>
      <c r="CE32" s="657"/>
      <c r="CF32" s="605" t="s">
        <v>296</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297</v>
      </c>
      <c r="C33" s="589"/>
      <c r="D33" s="589"/>
      <c r="E33" s="589"/>
      <c r="F33" s="589"/>
      <c r="G33" s="589"/>
      <c r="H33" s="589"/>
      <c r="I33" s="589"/>
      <c r="J33" s="589"/>
      <c r="K33" s="589"/>
      <c r="L33" s="589"/>
      <c r="M33" s="589"/>
      <c r="N33" s="589"/>
      <c r="O33" s="589"/>
      <c r="P33" s="589"/>
      <c r="Q33" s="590"/>
      <c r="R33" s="591">
        <v>644224</v>
      </c>
      <c r="S33" s="592"/>
      <c r="T33" s="592"/>
      <c r="U33" s="592"/>
      <c r="V33" s="592"/>
      <c r="W33" s="592"/>
      <c r="X33" s="592"/>
      <c r="Y33" s="593"/>
      <c r="Z33" s="594">
        <v>6.6</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3475185</v>
      </c>
      <c r="CS33" s="623"/>
      <c r="CT33" s="623"/>
      <c r="CU33" s="623"/>
      <c r="CV33" s="623"/>
      <c r="CW33" s="623"/>
      <c r="CX33" s="623"/>
      <c r="CY33" s="624"/>
      <c r="CZ33" s="625">
        <v>36.4</v>
      </c>
      <c r="DA33" s="626"/>
      <c r="DB33" s="626"/>
      <c r="DC33" s="627"/>
      <c r="DD33" s="600">
        <v>2901127</v>
      </c>
      <c r="DE33" s="623"/>
      <c r="DF33" s="623"/>
      <c r="DG33" s="623"/>
      <c r="DH33" s="623"/>
      <c r="DI33" s="623"/>
      <c r="DJ33" s="623"/>
      <c r="DK33" s="624"/>
      <c r="DL33" s="600">
        <v>2216704</v>
      </c>
      <c r="DM33" s="623"/>
      <c r="DN33" s="623"/>
      <c r="DO33" s="623"/>
      <c r="DP33" s="623"/>
      <c r="DQ33" s="623"/>
      <c r="DR33" s="623"/>
      <c r="DS33" s="623"/>
      <c r="DT33" s="623"/>
      <c r="DU33" s="623"/>
      <c r="DV33" s="624"/>
      <c r="DW33" s="596">
        <v>41.2</v>
      </c>
      <c r="DX33" s="621"/>
      <c r="DY33" s="621"/>
      <c r="DZ33" s="621"/>
      <c r="EA33" s="621"/>
      <c r="EB33" s="621"/>
      <c r="EC33" s="622"/>
    </row>
    <row r="34" spans="2:133" ht="11.25" customHeight="1">
      <c r="B34" s="588" t="s">
        <v>299</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1270162</v>
      </c>
      <c r="CS34" s="592"/>
      <c r="CT34" s="592"/>
      <c r="CU34" s="592"/>
      <c r="CV34" s="592"/>
      <c r="CW34" s="592"/>
      <c r="CX34" s="592"/>
      <c r="CY34" s="593"/>
      <c r="CZ34" s="625">
        <v>13.3</v>
      </c>
      <c r="DA34" s="626"/>
      <c r="DB34" s="626"/>
      <c r="DC34" s="627"/>
      <c r="DD34" s="600">
        <v>1050465</v>
      </c>
      <c r="DE34" s="592"/>
      <c r="DF34" s="592"/>
      <c r="DG34" s="592"/>
      <c r="DH34" s="592"/>
      <c r="DI34" s="592"/>
      <c r="DJ34" s="592"/>
      <c r="DK34" s="593"/>
      <c r="DL34" s="600">
        <v>831994</v>
      </c>
      <c r="DM34" s="592"/>
      <c r="DN34" s="592"/>
      <c r="DO34" s="592"/>
      <c r="DP34" s="592"/>
      <c r="DQ34" s="592"/>
      <c r="DR34" s="592"/>
      <c r="DS34" s="592"/>
      <c r="DT34" s="592"/>
      <c r="DU34" s="592"/>
      <c r="DV34" s="593"/>
      <c r="DW34" s="596">
        <v>15.5</v>
      </c>
      <c r="DX34" s="621"/>
      <c r="DY34" s="621"/>
      <c r="DZ34" s="621"/>
      <c r="EA34" s="621"/>
      <c r="EB34" s="621"/>
      <c r="EC34" s="622"/>
    </row>
    <row r="35" spans="2:133" ht="11.25" customHeight="1">
      <c r="B35" s="588" t="s">
        <v>303</v>
      </c>
      <c r="C35" s="589"/>
      <c r="D35" s="589"/>
      <c r="E35" s="589"/>
      <c r="F35" s="589"/>
      <c r="G35" s="589"/>
      <c r="H35" s="589"/>
      <c r="I35" s="589"/>
      <c r="J35" s="589"/>
      <c r="K35" s="589"/>
      <c r="L35" s="589"/>
      <c r="M35" s="589"/>
      <c r="N35" s="589"/>
      <c r="O35" s="589"/>
      <c r="P35" s="589"/>
      <c r="Q35" s="590"/>
      <c r="R35" s="591">
        <v>353424</v>
      </c>
      <c r="S35" s="592"/>
      <c r="T35" s="592"/>
      <c r="U35" s="592"/>
      <c r="V35" s="592"/>
      <c r="W35" s="592"/>
      <c r="X35" s="592"/>
      <c r="Y35" s="593"/>
      <c r="Z35" s="594">
        <v>3.6</v>
      </c>
      <c r="AA35" s="594"/>
      <c r="AB35" s="594"/>
      <c r="AC35" s="594"/>
      <c r="AD35" s="595" t="s">
        <v>110</v>
      </c>
      <c r="AE35" s="595"/>
      <c r="AF35" s="595"/>
      <c r="AG35" s="595"/>
      <c r="AH35" s="595"/>
      <c r="AI35" s="595"/>
      <c r="AJ35" s="595"/>
      <c r="AK35" s="595"/>
      <c r="AL35" s="596" t="s">
        <v>110</v>
      </c>
      <c r="AM35" s="597"/>
      <c r="AN35" s="597"/>
      <c r="AO35" s="598"/>
      <c r="AP35" s="186"/>
      <c r="AQ35" s="602" t="s">
        <v>304</v>
      </c>
      <c r="AR35" s="603"/>
      <c r="AS35" s="603"/>
      <c r="AT35" s="603"/>
      <c r="AU35" s="603"/>
      <c r="AV35" s="603"/>
      <c r="AW35" s="603"/>
      <c r="AX35" s="603"/>
      <c r="AY35" s="604"/>
      <c r="AZ35" s="580">
        <v>1072714</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308770</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40376</v>
      </c>
      <c r="CS35" s="623"/>
      <c r="CT35" s="623"/>
      <c r="CU35" s="623"/>
      <c r="CV35" s="623"/>
      <c r="CW35" s="623"/>
      <c r="CX35" s="623"/>
      <c r="CY35" s="624"/>
      <c r="CZ35" s="625">
        <v>0.4</v>
      </c>
      <c r="DA35" s="626"/>
      <c r="DB35" s="626"/>
      <c r="DC35" s="627"/>
      <c r="DD35" s="600">
        <v>17601</v>
      </c>
      <c r="DE35" s="623"/>
      <c r="DF35" s="623"/>
      <c r="DG35" s="623"/>
      <c r="DH35" s="623"/>
      <c r="DI35" s="623"/>
      <c r="DJ35" s="623"/>
      <c r="DK35" s="624"/>
      <c r="DL35" s="600">
        <v>17601</v>
      </c>
      <c r="DM35" s="623"/>
      <c r="DN35" s="623"/>
      <c r="DO35" s="623"/>
      <c r="DP35" s="623"/>
      <c r="DQ35" s="623"/>
      <c r="DR35" s="623"/>
      <c r="DS35" s="623"/>
      <c r="DT35" s="623"/>
      <c r="DU35" s="623"/>
      <c r="DV35" s="624"/>
      <c r="DW35" s="596">
        <v>0.3</v>
      </c>
      <c r="DX35" s="621"/>
      <c r="DY35" s="621"/>
      <c r="DZ35" s="621"/>
      <c r="EA35" s="621"/>
      <c r="EB35" s="621"/>
      <c r="EC35" s="622"/>
    </row>
    <row r="36" spans="2:133" ht="11.25" customHeight="1">
      <c r="B36" s="634" t="s">
        <v>307</v>
      </c>
      <c r="C36" s="635"/>
      <c r="D36" s="635"/>
      <c r="E36" s="635"/>
      <c r="F36" s="635"/>
      <c r="G36" s="635"/>
      <c r="H36" s="635"/>
      <c r="I36" s="635"/>
      <c r="J36" s="635"/>
      <c r="K36" s="635"/>
      <c r="L36" s="635"/>
      <c r="M36" s="635"/>
      <c r="N36" s="635"/>
      <c r="O36" s="635"/>
      <c r="P36" s="635"/>
      <c r="Q36" s="636"/>
      <c r="R36" s="663">
        <v>9803521</v>
      </c>
      <c r="S36" s="664"/>
      <c r="T36" s="664"/>
      <c r="U36" s="664"/>
      <c r="V36" s="664"/>
      <c r="W36" s="664"/>
      <c r="X36" s="664"/>
      <c r="Y36" s="665"/>
      <c r="Z36" s="666">
        <v>100</v>
      </c>
      <c r="AA36" s="666"/>
      <c r="AB36" s="666"/>
      <c r="AC36" s="666"/>
      <c r="AD36" s="667">
        <v>5025529</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170731</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282554</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766887</v>
      </c>
      <c r="CS36" s="592"/>
      <c r="CT36" s="592"/>
      <c r="CU36" s="592"/>
      <c r="CV36" s="592"/>
      <c r="CW36" s="592"/>
      <c r="CX36" s="592"/>
      <c r="CY36" s="593"/>
      <c r="CZ36" s="625">
        <v>8</v>
      </c>
      <c r="DA36" s="626"/>
      <c r="DB36" s="626"/>
      <c r="DC36" s="627"/>
      <c r="DD36" s="600">
        <v>670560</v>
      </c>
      <c r="DE36" s="592"/>
      <c r="DF36" s="592"/>
      <c r="DG36" s="592"/>
      <c r="DH36" s="592"/>
      <c r="DI36" s="592"/>
      <c r="DJ36" s="592"/>
      <c r="DK36" s="593"/>
      <c r="DL36" s="600">
        <v>587121</v>
      </c>
      <c r="DM36" s="592"/>
      <c r="DN36" s="592"/>
      <c r="DO36" s="592"/>
      <c r="DP36" s="592"/>
      <c r="DQ36" s="592"/>
      <c r="DR36" s="592"/>
      <c r="DS36" s="592"/>
      <c r="DT36" s="592"/>
      <c r="DU36" s="592"/>
      <c r="DV36" s="593"/>
      <c r="DW36" s="596">
        <v>10.9</v>
      </c>
      <c r="DX36" s="621"/>
      <c r="DY36" s="621"/>
      <c r="DZ36" s="621"/>
      <c r="EA36" s="621"/>
      <c r="EB36" s="621"/>
      <c r="EC36" s="622"/>
    </row>
    <row r="37" spans="2:133" ht="11.25" customHeight="1">
      <c r="AQ37" s="670" t="s">
        <v>311</v>
      </c>
      <c r="AR37" s="671"/>
      <c r="AS37" s="671"/>
      <c r="AT37" s="671"/>
      <c r="AU37" s="671"/>
      <c r="AV37" s="671"/>
      <c r="AW37" s="671"/>
      <c r="AX37" s="671"/>
      <c r="AY37" s="672"/>
      <c r="AZ37" s="591">
        <v>24257</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3760</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6779</v>
      </c>
      <c r="CS37" s="623"/>
      <c r="CT37" s="623"/>
      <c r="CU37" s="623"/>
      <c r="CV37" s="623"/>
      <c r="CW37" s="623"/>
      <c r="CX37" s="623"/>
      <c r="CY37" s="624"/>
      <c r="CZ37" s="625">
        <v>0.1</v>
      </c>
      <c r="DA37" s="626"/>
      <c r="DB37" s="626"/>
      <c r="DC37" s="627"/>
      <c r="DD37" s="600">
        <v>6779</v>
      </c>
      <c r="DE37" s="623"/>
      <c r="DF37" s="623"/>
      <c r="DG37" s="623"/>
      <c r="DH37" s="623"/>
      <c r="DI37" s="623"/>
      <c r="DJ37" s="623"/>
      <c r="DK37" s="624"/>
      <c r="DL37" s="600">
        <v>3626</v>
      </c>
      <c r="DM37" s="623"/>
      <c r="DN37" s="623"/>
      <c r="DO37" s="623"/>
      <c r="DP37" s="623"/>
      <c r="DQ37" s="623"/>
      <c r="DR37" s="623"/>
      <c r="DS37" s="623"/>
      <c r="DT37" s="623"/>
      <c r="DU37" s="623"/>
      <c r="DV37" s="624"/>
      <c r="DW37" s="596">
        <v>0.1</v>
      </c>
      <c r="DX37" s="621"/>
      <c r="DY37" s="621"/>
      <c r="DZ37" s="621"/>
      <c r="EA37" s="621"/>
      <c r="EB37" s="621"/>
      <c r="EC37" s="622"/>
    </row>
    <row r="38" spans="2:133" ht="11.25" customHeight="1">
      <c r="AQ38" s="670" t="s">
        <v>314</v>
      </c>
      <c r="AR38" s="671"/>
      <c r="AS38" s="671"/>
      <c r="AT38" s="671"/>
      <c r="AU38" s="671"/>
      <c r="AV38" s="671"/>
      <c r="AW38" s="671"/>
      <c r="AX38" s="671"/>
      <c r="AY38" s="672"/>
      <c r="AZ38" s="591" t="s">
        <v>110</v>
      </c>
      <c r="BA38" s="592"/>
      <c r="BB38" s="592"/>
      <c r="BC38" s="592"/>
      <c r="BD38" s="623"/>
      <c r="BE38" s="623"/>
      <c r="BF38" s="648"/>
      <c r="BG38" s="605" t="s">
        <v>315</v>
      </c>
      <c r="BH38" s="606"/>
      <c r="BI38" s="606"/>
      <c r="BJ38" s="606"/>
      <c r="BK38" s="606"/>
      <c r="BL38" s="606"/>
      <c r="BM38" s="606"/>
      <c r="BN38" s="606"/>
      <c r="BO38" s="606"/>
      <c r="BP38" s="606"/>
      <c r="BQ38" s="606"/>
      <c r="BR38" s="606"/>
      <c r="BS38" s="606"/>
      <c r="BT38" s="606"/>
      <c r="BU38" s="607"/>
      <c r="BV38" s="591">
        <v>6614</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1048457</v>
      </c>
      <c r="CS38" s="592"/>
      <c r="CT38" s="592"/>
      <c r="CU38" s="592"/>
      <c r="CV38" s="592"/>
      <c r="CW38" s="592"/>
      <c r="CX38" s="592"/>
      <c r="CY38" s="593"/>
      <c r="CZ38" s="625">
        <v>11</v>
      </c>
      <c r="DA38" s="626"/>
      <c r="DB38" s="626"/>
      <c r="DC38" s="627"/>
      <c r="DD38" s="600">
        <v>905926</v>
      </c>
      <c r="DE38" s="592"/>
      <c r="DF38" s="592"/>
      <c r="DG38" s="592"/>
      <c r="DH38" s="592"/>
      <c r="DI38" s="592"/>
      <c r="DJ38" s="592"/>
      <c r="DK38" s="593"/>
      <c r="DL38" s="600">
        <v>768508</v>
      </c>
      <c r="DM38" s="592"/>
      <c r="DN38" s="592"/>
      <c r="DO38" s="592"/>
      <c r="DP38" s="592"/>
      <c r="DQ38" s="592"/>
      <c r="DR38" s="592"/>
      <c r="DS38" s="592"/>
      <c r="DT38" s="592"/>
      <c r="DU38" s="592"/>
      <c r="DV38" s="593"/>
      <c r="DW38" s="596">
        <v>14.3</v>
      </c>
      <c r="DX38" s="621"/>
      <c r="DY38" s="621"/>
      <c r="DZ38" s="621"/>
      <c r="EA38" s="621"/>
      <c r="EB38" s="621"/>
      <c r="EC38" s="622"/>
    </row>
    <row r="39" spans="2:133" ht="11.25" customHeight="1">
      <c r="AQ39" s="670" t="s">
        <v>317</v>
      </c>
      <c r="AR39" s="671"/>
      <c r="AS39" s="671"/>
      <c r="AT39" s="671"/>
      <c r="AU39" s="671"/>
      <c r="AV39" s="671"/>
      <c r="AW39" s="671"/>
      <c r="AX39" s="671"/>
      <c r="AY39" s="672"/>
      <c r="AZ39" s="591" t="s">
        <v>110</v>
      </c>
      <c r="BA39" s="592"/>
      <c r="BB39" s="592"/>
      <c r="BC39" s="592"/>
      <c r="BD39" s="623"/>
      <c r="BE39" s="623"/>
      <c r="BF39" s="648"/>
      <c r="BG39" s="676" t="s">
        <v>318</v>
      </c>
      <c r="BH39" s="677"/>
      <c r="BI39" s="677"/>
      <c r="BJ39" s="677"/>
      <c r="BK39" s="677"/>
      <c r="BL39" s="187"/>
      <c r="BM39" s="606" t="s">
        <v>319</v>
      </c>
      <c r="BN39" s="606"/>
      <c r="BO39" s="606"/>
      <c r="BP39" s="606"/>
      <c r="BQ39" s="606"/>
      <c r="BR39" s="606"/>
      <c r="BS39" s="606"/>
      <c r="BT39" s="606"/>
      <c r="BU39" s="607"/>
      <c r="BV39" s="591">
        <v>88</v>
      </c>
      <c r="BW39" s="592"/>
      <c r="BX39" s="592"/>
      <c r="BY39" s="592"/>
      <c r="BZ39" s="592"/>
      <c r="CA39" s="592"/>
      <c r="CB39" s="601"/>
      <c r="CD39" s="605" t="s">
        <v>320</v>
      </c>
      <c r="CE39" s="606"/>
      <c r="CF39" s="606"/>
      <c r="CG39" s="606"/>
      <c r="CH39" s="606"/>
      <c r="CI39" s="606"/>
      <c r="CJ39" s="606"/>
      <c r="CK39" s="606"/>
      <c r="CL39" s="606"/>
      <c r="CM39" s="606"/>
      <c r="CN39" s="606"/>
      <c r="CO39" s="606"/>
      <c r="CP39" s="606"/>
      <c r="CQ39" s="607"/>
      <c r="CR39" s="591">
        <v>300323</v>
      </c>
      <c r="CS39" s="623"/>
      <c r="CT39" s="623"/>
      <c r="CU39" s="623"/>
      <c r="CV39" s="623"/>
      <c r="CW39" s="623"/>
      <c r="CX39" s="623"/>
      <c r="CY39" s="624"/>
      <c r="CZ39" s="625">
        <v>3.1</v>
      </c>
      <c r="DA39" s="626"/>
      <c r="DB39" s="626"/>
      <c r="DC39" s="627"/>
      <c r="DD39" s="600">
        <v>207595</v>
      </c>
      <c r="DE39" s="623"/>
      <c r="DF39" s="623"/>
      <c r="DG39" s="623"/>
      <c r="DH39" s="623"/>
      <c r="DI39" s="623"/>
      <c r="DJ39" s="623"/>
      <c r="DK39" s="624"/>
      <c r="DL39" s="600" t="s">
        <v>110</v>
      </c>
      <c r="DM39" s="623"/>
      <c r="DN39" s="623"/>
      <c r="DO39" s="623"/>
      <c r="DP39" s="623"/>
      <c r="DQ39" s="623"/>
      <c r="DR39" s="623"/>
      <c r="DS39" s="623"/>
      <c r="DT39" s="623"/>
      <c r="DU39" s="623"/>
      <c r="DV39" s="624"/>
      <c r="DW39" s="596" t="s">
        <v>110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321</v>
      </c>
      <c r="AR40" s="671"/>
      <c r="AS40" s="671"/>
      <c r="AT40" s="671"/>
      <c r="AU40" s="671"/>
      <c r="AV40" s="671"/>
      <c r="AW40" s="671"/>
      <c r="AX40" s="671"/>
      <c r="AY40" s="672"/>
      <c r="AZ40" s="591">
        <v>232047</v>
      </c>
      <c r="BA40" s="592"/>
      <c r="BB40" s="592"/>
      <c r="BC40" s="592"/>
      <c r="BD40" s="623"/>
      <c r="BE40" s="623"/>
      <c r="BF40" s="648"/>
      <c r="BG40" s="676"/>
      <c r="BH40" s="677"/>
      <c r="BI40" s="677"/>
      <c r="BJ40" s="677"/>
      <c r="BK40" s="677"/>
      <c r="BL40" s="187"/>
      <c r="BM40" s="606" t="s">
        <v>322</v>
      </c>
      <c r="BN40" s="606"/>
      <c r="BO40" s="606"/>
      <c r="BP40" s="606"/>
      <c r="BQ40" s="606"/>
      <c r="BR40" s="606"/>
      <c r="BS40" s="606"/>
      <c r="BT40" s="606"/>
      <c r="BU40" s="607"/>
      <c r="BV40" s="591">
        <v>105</v>
      </c>
      <c r="BW40" s="592"/>
      <c r="BX40" s="592"/>
      <c r="BY40" s="592"/>
      <c r="BZ40" s="592"/>
      <c r="CA40" s="592"/>
      <c r="CB40" s="601"/>
      <c r="CD40" s="605" t="s">
        <v>323</v>
      </c>
      <c r="CE40" s="606"/>
      <c r="CF40" s="606"/>
      <c r="CG40" s="606"/>
      <c r="CH40" s="606"/>
      <c r="CI40" s="606"/>
      <c r="CJ40" s="606"/>
      <c r="CK40" s="606"/>
      <c r="CL40" s="606"/>
      <c r="CM40" s="606"/>
      <c r="CN40" s="606"/>
      <c r="CO40" s="606"/>
      <c r="CP40" s="606"/>
      <c r="CQ40" s="607"/>
      <c r="CR40" s="591">
        <v>48980</v>
      </c>
      <c r="CS40" s="592"/>
      <c r="CT40" s="592"/>
      <c r="CU40" s="592"/>
      <c r="CV40" s="592"/>
      <c r="CW40" s="592"/>
      <c r="CX40" s="592"/>
      <c r="CY40" s="593"/>
      <c r="CZ40" s="625">
        <v>0.5</v>
      </c>
      <c r="DA40" s="626"/>
      <c r="DB40" s="626"/>
      <c r="DC40" s="627"/>
      <c r="DD40" s="600">
        <v>48980</v>
      </c>
      <c r="DE40" s="592"/>
      <c r="DF40" s="592"/>
      <c r="DG40" s="592"/>
      <c r="DH40" s="592"/>
      <c r="DI40" s="592"/>
      <c r="DJ40" s="592"/>
      <c r="DK40" s="593"/>
      <c r="DL40" s="600">
        <v>11480</v>
      </c>
      <c r="DM40" s="592"/>
      <c r="DN40" s="592"/>
      <c r="DO40" s="592"/>
      <c r="DP40" s="592"/>
      <c r="DQ40" s="592"/>
      <c r="DR40" s="592"/>
      <c r="DS40" s="592"/>
      <c r="DT40" s="592"/>
      <c r="DU40" s="592"/>
      <c r="DV40" s="593"/>
      <c r="DW40" s="596">
        <v>0.2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324</v>
      </c>
      <c r="AR41" s="612"/>
      <c r="AS41" s="612"/>
      <c r="AT41" s="612"/>
      <c r="AU41" s="612"/>
      <c r="AV41" s="612"/>
      <c r="AW41" s="612"/>
      <c r="AX41" s="612"/>
      <c r="AY41" s="613"/>
      <c r="AZ41" s="663">
        <v>645679</v>
      </c>
      <c r="BA41" s="664"/>
      <c r="BB41" s="664"/>
      <c r="BC41" s="664"/>
      <c r="BD41" s="659"/>
      <c r="BE41" s="659"/>
      <c r="BF41" s="661"/>
      <c r="BG41" s="678"/>
      <c r="BH41" s="679"/>
      <c r="BI41" s="679"/>
      <c r="BJ41" s="679"/>
      <c r="BK41" s="679"/>
      <c r="BL41" s="189"/>
      <c r="BM41" s="612" t="s">
        <v>325</v>
      </c>
      <c r="BN41" s="612"/>
      <c r="BO41" s="612"/>
      <c r="BP41" s="612"/>
      <c r="BQ41" s="612"/>
      <c r="BR41" s="612"/>
      <c r="BS41" s="612"/>
      <c r="BT41" s="612"/>
      <c r="BU41" s="613"/>
      <c r="BV41" s="663">
        <v>291</v>
      </c>
      <c r="BW41" s="664"/>
      <c r="BX41" s="664"/>
      <c r="BY41" s="664"/>
      <c r="BZ41" s="664"/>
      <c r="CA41" s="664"/>
      <c r="CB41" s="673"/>
      <c r="CD41" s="605" t="s">
        <v>326</v>
      </c>
      <c r="CE41" s="606"/>
      <c r="CF41" s="606"/>
      <c r="CG41" s="606"/>
      <c r="CH41" s="606"/>
      <c r="CI41" s="606"/>
      <c r="CJ41" s="606"/>
      <c r="CK41" s="606"/>
      <c r="CL41" s="606"/>
      <c r="CM41" s="606"/>
      <c r="CN41" s="606"/>
      <c r="CO41" s="606"/>
      <c r="CP41" s="606"/>
      <c r="CQ41" s="607"/>
      <c r="CR41" s="591" t="s">
        <v>213</v>
      </c>
      <c r="CS41" s="623"/>
      <c r="CT41" s="623"/>
      <c r="CU41" s="623"/>
      <c r="CV41" s="623"/>
      <c r="CW41" s="623"/>
      <c r="CX41" s="623"/>
      <c r="CY41" s="624"/>
      <c r="CZ41" s="625" t="s">
        <v>213</v>
      </c>
      <c r="DA41" s="626"/>
      <c r="DB41" s="626"/>
      <c r="DC41" s="627"/>
      <c r="DD41" s="600" t="s">
        <v>213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328</v>
      </c>
      <c r="CE42" s="589"/>
      <c r="CF42" s="589"/>
      <c r="CG42" s="589"/>
      <c r="CH42" s="589"/>
      <c r="CI42" s="589"/>
      <c r="CJ42" s="589"/>
      <c r="CK42" s="589"/>
      <c r="CL42" s="589"/>
      <c r="CM42" s="589"/>
      <c r="CN42" s="589"/>
      <c r="CO42" s="589"/>
      <c r="CP42" s="589"/>
      <c r="CQ42" s="590"/>
      <c r="CR42" s="591">
        <v>1859118</v>
      </c>
      <c r="CS42" s="592"/>
      <c r="CT42" s="592"/>
      <c r="CU42" s="592"/>
      <c r="CV42" s="592"/>
      <c r="CW42" s="592"/>
      <c r="CX42" s="592"/>
      <c r="CY42" s="593"/>
      <c r="CZ42" s="625">
        <v>19.5</v>
      </c>
      <c r="DA42" s="674"/>
      <c r="DB42" s="674"/>
      <c r="DC42" s="675"/>
      <c r="DD42" s="600">
        <v>838928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330</v>
      </c>
      <c r="CE43" s="589"/>
      <c r="CF43" s="589"/>
      <c r="CG43" s="589"/>
      <c r="CH43" s="589"/>
      <c r="CI43" s="589"/>
      <c r="CJ43" s="589"/>
      <c r="CK43" s="589"/>
      <c r="CL43" s="589"/>
      <c r="CM43" s="589"/>
      <c r="CN43" s="589"/>
      <c r="CO43" s="589"/>
      <c r="CP43" s="589"/>
      <c r="CQ43" s="590"/>
      <c r="CR43" s="591">
        <v>20013</v>
      </c>
      <c r="CS43" s="623"/>
      <c r="CT43" s="623"/>
      <c r="CU43" s="623"/>
      <c r="CV43" s="623"/>
      <c r="CW43" s="623"/>
      <c r="CX43" s="623"/>
      <c r="CY43" s="624"/>
      <c r="CZ43" s="625">
        <v>0.2</v>
      </c>
      <c r="DA43" s="626"/>
      <c r="DB43" s="626"/>
      <c r="DC43" s="627"/>
      <c r="DD43" s="600">
        <v>19201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331</v>
      </c>
      <c r="CD44" s="697" t="s">
        <v>285</v>
      </c>
      <c r="CE44" s="698"/>
      <c r="CF44" s="588" t="s">
        <v>332</v>
      </c>
      <c r="CG44" s="589"/>
      <c r="CH44" s="589"/>
      <c r="CI44" s="589"/>
      <c r="CJ44" s="589"/>
      <c r="CK44" s="589"/>
      <c r="CL44" s="589"/>
      <c r="CM44" s="589"/>
      <c r="CN44" s="589"/>
      <c r="CO44" s="589"/>
      <c r="CP44" s="589"/>
      <c r="CQ44" s="590"/>
      <c r="CR44" s="591">
        <v>1859118</v>
      </c>
      <c r="CS44" s="592"/>
      <c r="CT44" s="592"/>
      <c r="CU44" s="592"/>
      <c r="CV44" s="592"/>
      <c r="CW44" s="592"/>
      <c r="CX44" s="592"/>
      <c r="CY44" s="593"/>
      <c r="CZ44" s="625">
        <v>19.5</v>
      </c>
      <c r="DA44" s="674"/>
      <c r="DB44" s="674"/>
      <c r="DC44" s="675"/>
      <c r="DD44" s="600">
        <v>838928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333</v>
      </c>
      <c r="CG45" s="589"/>
      <c r="CH45" s="589"/>
      <c r="CI45" s="589"/>
      <c r="CJ45" s="589"/>
      <c r="CK45" s="589"/>
      <c r="CL45" s="589"/>
      <c r="CM45" s="589"/>
      <c r="CN45" s="589"/>
      <c r="CO45" s="589"/>
      <c r="CP45" s="589"/>
      <c r="CQ45" s="590"/>
      <c r="CR45" s="591">
        <v>859944</v>
      </c>
      <c r="CS45" s="623"/>
      <c r="CT45" s="623"/>
      <c r="CU45" s="623"/>
      <c r="CV45" s="623"/>
      <c r="CW45" s="623"/>
      <c r="CX45" s="623"/>
      <c r="CY45" s="624"/>
      <c r="CZ45" s="625">
        <v>9</v>
      </c>
      <c r="DA45" s="626"/>
      <c r="DB45" s="626"/>
      <c r="DC45" s="627"/>
      <c r="DD45" s="600">
        <v>54375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334</v>
      </c>
      <c r="CG46" s="589"/>
      <c r="CH46" s="589"/>
      <c r="CI46" s="589"/>
      <c r="CJ46" s="589"/>
      <c r="CK46" s="589"/>
      <c r="CL46" s="589"/>
      <c r="CM46" s="589"/>
      <c r="CN46" s="589"/>
      <c r="CO46" s="589"/>
      <c r="CP46" s="589"/>
      <c r="CQ46" s="590"/>
      <c r="CR46" s="591">
        <v>972668</v>
      </c>
      <c r="CS46" s="592"/>
      <c r="CT46" s="592"/>
      <c r="CU46" s="592"/>
      <c r="CV46" s="592"/>
      <c r="CW46" s="592"/>
      <c r="CX46" s="592"/>
      <c r="CY46" s="593"/>
      <c r="CZ46" s="625">
        <v>10.199999999999999</v>
      </c>
      <c r="DA46" s="674"/>
      <c r="DB46" s="674"/>
      <c r="DC46" s="675"/>
      <c r="DD46" s="600">
        <v>758047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335</v>
      </c>
      <c r="CG47" s="589"/>
      <c r="CH47" s="589"/>
      <c r="CI47" s="589"/>
      <c r="CJ47" s="589"/>
      <c r="CK47" s="589"/>
      <c r="CL47" s="589"/>
      <c r="CM47" s="589"/>
      <c r="CN47" s="589"/>
      <c r="CO47" s="589"/>
      <c r="CP47" s="589"/>
      <c r="CQ47" s="590"/>
      <c r="CR47" s="591" t="s">
        <v>336</v>
      </c>
      <c r="CS47" s="623"/>
      <c r="CT47" s="623"/>
      <c r="CU47" s="623"/>
      <c r="CV47" s="623"/>
      <c r="CW47" s="623"/>
      <c r="CX47" s="623"/>
      <c r="CY47" s="624"/>
      <c r="CZ47" s="625" t="s">
        <v>336</v>
      </c>
      <c r="DA47" s="626"/>
      <c r="DB47" s="626"/>
      <c r="DC47" s="627"/>
      <c r="DD47" s="600" t="s">
        <v>336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337</v>
      </c>
      <c r="CG48" s="589"/>
      <c r="CH48" s="589"/>
      <c r="CI48" s="589"/>
      <c r="CJ48" s="589"/>
      <c r="CK48" s="589"/>
      <c r="CL48" s="589"/>
      <c r="CM48" s="589"/>
      <c r="CN48" s="589"/>
      <c r="CO48" s="589"/>
      <c r="CP48" s="589"/>
      <c r="CQ48" s="590"/>
      <c r="CR48" s="591" t="s">
        <v>336</v>
      </c>
      <c r="CS48" s="592"/>
      <c r="CT48" s="592"/>
      <c r="CU48" s="592"/>
      <c r="CV48" s="592"/>
      <c r="CW48" s="592"/>
      <c r="CX48" s="592"/>
      <c r="CY48" s="593"/>
      <c r="CZ48" s="625" t="s">
        <v>336</v>
      </c>
      <c r="DA48" s="674"/>
      <c r="DB48" s="674"/>
      <c r="DC48" s="675"/>
      <c r="DD48" s="600" t="s">
        <v>336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338</v>
      </c>
      <c r="CE49" s="635"/>
      <c r="CF49" s="635"/>
      <c r="CG49" s="635"/>
      <c r="CH49" s="635"/>
      <c r="CI49" s="635"/>
      <c r="CJ49" s="635"/>
      <c r="CK49" s="635"/>
      <c r="CL49" s="635"/>
      <c r="CM49" s="635"/>
      <c r="CN49" s="635"/>
      <c r="CO49" s="635"/>
      <c r="CP49" s="635"/>
      <c r="CQ49" s="636"/>
      <c r="CR49" s="663">
        <v>9538285</v>
      </c>
      <c r="CS49" s="659"/>
      <c r="CT49" s="659"/>
      <c r="CU49" s="659"/>
      <c r="CV49" s="659"/>
      <c r="CW49" s="659"/>
      <c r="CX49" s="659"/>
      <c r="CY49" s="686"/>
      <c r="CZ49" s="687">
        <v>100</v>
      </c>
      <c r="DA49" s="688"/>
      <c r="DB49" s="688"/>
      <c r="DC49" s="689"/>
      <c r="DD49" s="690">
        <v>6141762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election activeCell="V37" sqref="V37:Z3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340</v>
      </c>
      <c r="DK2" s="733"/>
      <c r="DL2" s="733"/>
      <c r="DM2" s="733"/>
      <c r="DN2" s="733"/>
      <c r="DO2" s="734"/>
      <c r="DP2" s="200"/>
      <c r="DQ2" s="732" t="s">
        <v>341</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342</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344</v>
      </c>
      <c r="B5" s="727"/>
      <c r="C5" s="727"/>
      <c r="D5" s="727"/>
      <c r="E5" s="727"/>
      <c r="F5" s="727"/>
      <c r="G5" s="727"/>
      <c r="H5" s="727"/>
      <c r="I5" s="727"/>
      <c r="J5" s="727"/>
      <c r="K5" s="727"/>
      <c r="L5" s="727"/>
      <c r="M5" s="727"/>
      <c r="N5" s="727"/>
      <c r="O5" s="727"/>
      <c r="P5" s="728"/>
      <c r="Q5" s="703" t="s">
        <v>345</v>
      </c>
      <c r="R5" s="704"/>
      <c r="S5" s="704"/>
      <c r="T5" s="704"/>
      <c r="U5" s="705"/>
      <c r="V5" s="703" t="s">
        <v>346</v>
      </c>
      <c r="W5" s="704"/>
      <c r="X5" s="704"/>
      <c r="Y5" s="704"/>
      <c r="Z5" s="705"/>
      <c r="AA5" s="703" t="s">
        <v>347</v>
      </c>
      <c r="AB5" s="704"/>
      <c r="AC5" s="704"/>
      <c r="AD5" s="704"/>
      <c r="AE5" s="704"/>
      <c r="AF5" s="736" t="s">
        <v>348</v>
      </c>
      <c r="AG5" s="704"/>
      <c r="AH5" s="704"/>
      <c r="AI5" s="704"/>
      <c r="AJ5" s="715"/>
      <c r="AK5" s="704" t="s">
        <v>349</v>
      </c>
      <c r="AL5" s="704"/>
      <c r="AM5" s="704"/>
      <c r="AN5" s="704"/>
      <c r="AO5" s="705"/>
      <c r="AP5" s="703" t="s">
        <v>350</v>
      </c>
      <c r="AQ5" s="704"/>
      <c r="AR5" s="704"/>
      <c r="AS5" s="704"/>
      <c r="AT5" s="705"/>
      <c r="AU5" s="703" t="s">
        <v>351</v>
      </c>
      <c r="AV5" s="704"/>
      <c r="AW5" s="704"/>
      <c r="AX5" s="704"/>
      <c r="AY5" s="715"/>
      <c r="AZ5" s="207"/>
      <c r="BA5" s="207"/>
      <c r="BB5" s="207"/>
      <c r="BC5" s="207"/>
      <c r="BD5" s="207"/>
      <c r="BE5" s="208"/>
      <c r="BF5" s="208"/>
      <c r="BG5" s="208"/>
      <c r="BH5" s="208"/>
      <c r="BI5" s="208"/>
      <c r="BJ5" s="208"/>
      <c r="BK5" s="208"/>
      <c r="BL5" s="208"/>
      <c r="BM5" s="208"/>
      <c r="BN5" s="208"/>
      <c r="BO5" s="208"/>
      <c r="BP5" s="208"/>
      <c r="BQ5" s="726" t="s">
        <v>352</v>
      </c>
      <c r="BR5" s="727"/>
      <c r="BS5" s="727"/>
      <c r="BT5" s="727"/>
      <c r="BU5" s="727"/>
      <c r="BV5" s="727"/>
      <c r="BW5" s="727"/>
      <c r="BX5" s="727"/>
      <c r="BY5" s="727"/>
      <c r="BZ5" s="727"/>
      <c r="CA5" s="727"/>
      <c r="CB5" s="727"/>
      <c r="CC5" s="727"/>
      <c r="CD5" s="727"/>
      <c r="CE5" s="727"/>
      <c r="CF5" s="727"/>
      <c r="CG5" s="728"/>
      <c r="CH5" s="703" t="s">
        <v>353</v>
      </c>
      <c r="CI5" s="704"/>
      <c r="CJ5" s="704"/>
      <c r="CK5" s="704"/>
      <c r="CL5" s="705"/>
      <c r="CM5" s="703" t="s">
        <v>354</v>
      </c>
      <c r="CN5" s="704"/>
      <c r="CO5" s="704"/>
      <c r="CP5" s="704"/>
      <c r="CQ5" s="705"/>
      <c r="CR5" s="703" t="s">
        <v>355</v>
      </c>
      <c r="CS5" s="704"/>
      <c r="CT5" s="704"/>
      <c r="CU5" s="704"/>
      <c r="CV5" s="705"/>
      <c r="CW5" s="703" t="s">
        <v>356</v>
      </c>
      <c r="CX5" s="704"/>
      <c r="CY5" s="704"/>
      <c r="CZ5" s="704"/>
      <c r="DA5" s="705"/>
      <c r="DB5" s="703" t="s">
        <v>357</v>
      </c>
      <c r="DC5" s="704"/>
      <c r="DD5" s="704"/>
      <c r="DE5" s="704"/>
      <c r="DF5" s="705"/>
      <c r="DG5" s="709" t="s">
        <v>358</v>
      </c>
      <c r="DH5" s="710"/>
      <c r="DI5" s="710"/>
      <c r="DJ5" s="710"/>
      <c r="DK5" s="711"/>
      <c r="DL5" s="709" t="s">
        <v>359</v>
      </c>
      <c r="DM5" s="710"/>
      <c r="DN5" s="710"/>
      <c r="DO5" s="710"/>
      <c r="DP5" s="711"/>
      <c r="DQ5" s="703" t="s">
        <v>360</v>
      </c>
      <c r="DR5" s="704"/>
      <c r="DS5" s="704"/>
      <c r="DT5" s="704"/>
      <c r="DU5" s="705"/>
      <c r="DV5" s="703" t="s">
        <v>351</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361</v>
      </c>
      <c r="C7" s="718"/>
      <c r="D7" s="718"/>
      <c r="E7" s="718"/>
      <c r="F7" s="718"/>
      <c r="G7" s="718"/>
      <c r="H7" s="718"/>
      <c r="I7" s="718"/>
      <c r="J7" s="718"/>
      <c r="K7" s="718"/>
      <c r="L7" s="718"/>
      <c r="M7" s="718"/>
      <c r="N7" s="718"/>
      <c r="O7" s="718"/>
      <c r="P7" s="719"/>
      <c r="Q7" s="720">
        <v>9804</v>
      </c>
      <c r="R7" s="721"/>
      <c r="S7" s="721"/>
      <c r="T7" s="721"/>
      <c r="U7" s="721"/>
      <c r="V7" s="721">
        <v>9538</v>
      </c>
      <c r="W7" s="721"/>
      <c r="X7" s="721"/>
      <c r="Y7" s="721"/>
      <c r="Z7" s="721"/>
      <c r="AA7" s="721">
        <v>265</v>
      </c>
      <c r="AB7" s="721"/>
      <c r="AC7" s="721"/>
      <c r="AD7" s="721"/>
      <c r="AE7" s="722"/>
      <c r="AF7" s="723">
        <v>239</v>
      </c>
      <c r="AG7" s="724"/>
      <c r="AH7" s="724"/>
      <c r="AI7" s="724"/>
      <c r="AJ7" s="725"/>
      <c r="AK7" s="760">
        <v>116</v>
      </c>
      <c r="AL7" s="761"/>
      <c r="AM7" s="761"/>
      <c r="AN7" s="761"/>
      <c r="AO7" s="761"/>
      <c r="AP7" s="761">
        <v>6939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527</v>
      </c>
      <c r="BS7" s="764" t="s">
        <v>528</v>
      </c>
      <c r="BT7" s="765"/>
      <c r="BU7" s="765"/>
      <c r="BV7" s="765"/>
      <c r="BW7" s="765"/>
      <c r="BX7" s="765"/>
      <c r="BY7" s="765"/>
      <c r="BZ7" s="765"/>
      <c r="CA7" s="765"/>
      <c r="CB7" s="765"/>
      <c r="CC7" s="765"/>
      <c r="CD7" s="765"/>
      <c r="CE7" s="765"/>
      <c r="CF7" s="765"/>
      <c r="CG7" s="766"/>
      <c r="CH7" s="757">
        <v>0</v>
      </c>
      <c r="CI7" s="758"/>
      <c r="CJ7" s="758"/>
      <c r="CK7" s="758"/>
      <c r="CL7" s="759"/>
      <c r="CM7" s="757">
        <v>199</v>
      </c>
      <c r="CN7" s="758"/>
      <c r="CO7" s="758"/>
      <c r="CP7" s="758"/>
      <c r="CQ7" s="759"/>
      <c r="CR7" s="757">
        <v>5</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362</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363</v>
      </c>
      <c r="B23" s="776" t="s">
        <v>364</v>
      </c>
      <c r="C23" s="777"/>
      <c r="D23" s="777"/>
      <c r="E23" s="777"/>
      <c r="F23" s="777"/>
      <c r="G23" s="777"/>
      <c r="H23" s="777"/>
      <c r="I23" s="777"/>
      <c r="J23" s="777"/>
      <c r="K23" s="777"/>
      <c r="L23" s="777"/>
      <c r="M23" s="777"/>
      <c r="N23" s="777"/>
      <c r="O23" s="777"/>
      <c r="P23" s="778"/>
      <c r="Q23" s="779">
        <v>9804</v>
      </c>
      <c r="R23" s="780"/>
      <c r="S23" s="780"/>
      <c r="T23" s="780"/>
      <c r="U23" s="780"/>
      <c r="V23" s="780">
        <v>9538</v>
      </c>
      <c r="W23" s="780"/>
      <c r="X23" s="780"/>
      <c r="Y23" s="780"/>
      <c r="Z23" s="780"/>
      <c r="AA23" s="780">
        <v>265</v>
      </c>
      <c r="AB23" s="780"/>
      <c r="AC23" s="780"/>
      <c r="AD23" s="780"/>
      <c r="AE23" s="781"/>
      <c r="AF23" s="782">
        <v>239</v>
      </c>
      <c r="AG23" s="780"/>
      <c r="AH23" s="780"/>
      <c r="AI23" s="780"/>
      <c r="AJ23" s="783"/>
      <c r="AK23" s="784"/>
      <c r="AL23" s="785"/>
      <c r="AM23" s="785"/>
      <c r="AN23" s="785"/>
      <c r="AO23" s="785"/>
      <c r="AP23" s="780">
        <v>9639</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365</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366</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344</v>
      </c>
      <c r="B26" s="727"/>
      <c r="C26" s="727"/>
      <c r="D26" s="727"/>
      <c r="E26" s="727"/>
      <c r="F26" s="727"/>
      <c r="G26" s="727"/>
      <c r="H26" s="727"/>
      <c r="I26" s="727"/>
      <c r="J26" s="727"/>
      <c r="K26" s="727"/>
      <c r="L26" s="727"/>
      <c r="M26" s="727"/>
      <c r="N26" s="727"/>
      <c r="O26" s="727"/>
      <c r="P26" s="728"/>
      <c r="Q26" s="703" t="s">
        <v>367</v>
      </c>
      <c r="R26" s="704"/>
      <c r="S26" s="704"/>
      <c r="T26" s="704"/>
      <c r="U26" s="705"/>
      <c r="V26" s="703" t="s">
        <v>368</v>
      </c>
      <c r="W26" s="704"/>
      <c r="X26" s="704"/>
      <c r="Y26" s="704"/>
      <c r="Z26" s="705"/>
      <c r="AA26" s="703" t="s">
        <v>369</v>
      </c>
      <c r="AB26" s="704"/>
      <c r="AC26" s="704"/>
      <c r="AD26" s="704"/>
      <c r="AE26" s="704"/>
      <c r="AF26" s="798" t="s">
        <v>370</v>
      </c>
      <c r="AG26" s="799"/>
      <c r="AH26" s="799"/>
      <c r="AI26" s="799"/>
      <c r="AJ26" s="800"/>
      <c r="AK26" s="704" t="s">
        <v>371</v>
      </c>
      <c r="AL26" s="704"/>
      <c r="AM26" s="704"/>
      <c r="AN26" s="704"/>
      <c r="AO26" s="705"/>
      <c r="AP26" s="703" t="s">
        <v>372</v>
      </c>
      <c r="AQ26" s="704"/>
      <c r="AR26" s="704"/>
      <c r="AS26" s="704"/>
      <c r="AT26" s="705"/>
      <c r="AU26" s="703" t="s">
        <v>373</v>
      </c>
      <c r="AV26" s="704"/>
      <c r="AW26" s="704"/>
      <c r="AX26" s="704"/>
      <c r="AY26" s="705"/>
      <c r="AZ26" s="703" t="s">
        <v>374</v>
      </c>
      <c r="BA26" s="704"/>
      <c r="BB26" s="704"/>
      <c r="BC26" s="704"/>
      <c r="BD26" s="705"/>
      <c r="BE26" s="703" t="s">
        <v>351</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375</v>
      </c>
      <c r="C28" s="718"/>
      <c r="D28" s="718"/>
      <c r="E28" s="718"/>
      <c r="F28" s="718"/>
      <c r="G28" s="718"/>
      <c r="H28" s="718"/>
      <c r="I28" s="718"/>
      <c r="J28" s="718"/>
      <c r="K28" s="718"/>
      <c r="L28" s="718"/>
      <c r="M28" s="718"/>
      <c r="N28" s="718"/>
      <c r="O28" s="718"/>
      <c r="P28" s="719"/>
      <c r="Q28" s="808">
        <v>3194</v>
      </c>
      <c r="R28" s="809"/>
      <c r="S28" s="809"/>
      <c r="T28" s="809"/>
      <c r="U28" s="809"/>
      <c r="V28" s="809">
        <v>2885</v>
      </c>
      <c r="W28" s="809"/>
      <c r="X28" s="809"/>
      <c r="Y28" s="809"/>
      <c r="Z28" s="809"/>
      <c r="AA28" s="809">
        <v>309</v>
      </c>
      <c r="AB28" s="809"/>
      <c r="AC28" s="809"/>
      <c r="AD28" s="809"/>
      <c r="AE28" s="810"/>
      <c r="AF28" s="811">
        <v>309</v>
      </c>
      <c r="AG28" s="809"/>
      <c r="AH28" s="809"/>
      <c r="AI28" s="809"/>
      <c r="AJ28" s="812"/>
      <c r="AK28" s="813">
        <v>179</v>
      </c>
      <c r="AL28" s="804"/>
      <c r="AM28" s="804"/>
      <c r="AN28" s="804"/>
      <c r="AO28" s="804"/>
      <c r="AP28" s="804">
        <v>0</v>
      </c>
      <c r="AQ28" s="804"/>
      <c r="AR28" s="804"/>
      <c r="AS28" s="804"/>
      <c r="AT28" s="804"/>
      <c r="AU28" s="804">
        <v>0</v>
      </c>
      <c r="AV28" s="804"/>
      <c r="AW28" s="804"/>
      <c r="AX28" s="804"/>
      <c r="AY28" s="804"/>
      <c r="AZ28" s="805">
        <v>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376</v>
      </c>
      <c r="C29" s="742"/>
      <c r="D29" s="742"/>
      <c r="E29" s="742"/>
      <c r="F29" s="742"/>
      <c r="G29" s="742"/>
      <c r="H29" s="742"/>
      <c r="I29" s="742"/>
      <c r="J29" s="742"/>
      <c r="K29" s="742"/>
      <c r="L29" s="742"/>
      <c r="M29" s="742"/>
      <c r="N29" s="742"/>
      <c r="O29" s="742"/>
      <c r="P29" s="743"/>
      <c r="Q29" s="744">
        <v>1970</v>
      </c>
      <c r="R29" s="745"/>
      <c r="S29" s="745"/>
      <c r="T29" s="745"/>
      <c r="U29" s="745"/>
      <c r="V29" s="745">
        <v>1923</v>
      </c>
      <c r="W29" s="745"/>
      <c r="X29" s="745"/>
      <c r="Y29" s="745"/>
      <c r="Z29" s="745"/>
      <c r="AA29" s="745">
        <v>47</v>
      </c>
      <c r="AB29" s="745"/>
      <c r="AC29" s="745"/>
      <c r="AD29" s="745"/>
      <c r="AE29" s="746"/>
      <c r="AF29" s="747">
        <v>47</v>
      </c>
      <c r="AG29" s="748"/>
      <c r="AH29" s="748"/>
      <c r="AI29" s="748"/>
      <c r="AJ29" s="749"/>
      <c r="AK29" s="816">
        <v>330</v>
      </c>
      <c r="AL29" s="817"/>
      <c r="AM29" s="817"/>
      <c r="AN29" s="817"/>
      <c r="AO29" s="817"/>
      <c r="AP29" s="817">
        <v>0</v>
      </c>
      <c r="AQ29" s="817"/>
      <c r="AR29" s="817"/>
      <c r="AS29" s="817"/>
      <c r="AT29" s="817"/>
      <c r="AU29" s="817">
        <v>0</v>
      </c>
      <c r="AV29" s="817"/>
      <c r="AW29" s="817"/>
      <c r="AX29" s="817"/>
      <c r="AY29" s="817"/>
      <c r="AZ29" s="818">
        <v>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377</v>
      </c>
      <c r="C30" s="742"/>
      <c r="D30" s="742"/>
      <c r="E30" s="742"/>
      <c r="F30" s="742"/>
      <c r="G30" s="742"/>
      <c r="H30" s="742"/>
      <c r="I30" s="742"/>
      <c r="J30" s="742"/>
      <c r="K30" s="742"/>
      <c r="L30" s="742"/>
      <c r="M30" s="742"/>
      <c r="N30" s="742"/>
      <c r="O30" s="742"/>
      <c r="P30" s="743"/>
      <c r="Q30" s="744">
        <v>217</v>
      </c>
      <c r="R30" s="745"/>
      <c r="S30" s="745"/>
      <c r="T30" s="745"/>
      <c r="U30" s="745"/>
      <c r="V30" s="745">
        <v>216</v>
      </c>
      <c r="W30" s="745"/>
      <c r="X30" s="745"/>
      <c r="Y30" s="745"/>
      <c r="Z30" s="745"/>
      <c r="AA30" s="745">
        <v>1</v>
      </c>
      <c r="AB30" s="745"/>
      <c r="AC30" s="745"/>
      <c r="AD30" s="745"/>
      <c r="AE30" s="746"/>
      <c r="AF30" s="747">
        <v>1</v>
      </c>
      <c r="AG30" s="748"/>
      <c r="AH30" s="748"/>
      <c r="AI30" s="748"/>
      <c r="AJ30" s="749"/>
      <c r="AK30" s="816">
        <v>80</v>
      </c>
      <c r="AL30" s="817"/>
      <c r="AM30" s="817"/>
      <c r="AN30" s="817"/>
      <c r="AO30" s="817"/>
      <c r="AP30" s="817">
        <v>0</v>
      </c>
      <c r="AQ30" s="817"/>
      <c r="AR30" s="817"/>
      <c r="AS30" s="817"/>
      <c r="AT30" s="817"/>
      <c r="AU30" s="817">
        <v>0</v>
      </c>
      <c r="AV30" s="817"/>
      <c r="AW30" s="817"/>
      <c r="AX30" s="817"/>
      <c r="AY30" s="817"/>
      <c r="AZ30" s="818">
        <v>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378</v>
      </c>
      <c r="C31" s="742"/>
      <c r="D31" s="742"/>
      <c r="E31" s="742"/>
      <c r="F31" s="742"/>
      <c r="G31" s="742"/>
      <c r="H31" s="742"/>
      <c r="I31" s="742"/>
      <c r="J31" s="742"/>
      <c r="K31" s="742"/>
      <c r="L31" s="742"/>
      <c r="M31" s="742"/>
      <c r="N31" s="742"/>
      <c r="O31" s="742"/>
      <c r="P31" s="743"/>
      <c r="Q31" s="744">
        <v>12</v>
      </c>
      <c r="R31" s="745"/>
      <c r="S31" s="745"/>
      <c r="T31" s="745"/>
      <c r="U31" s="745"/>
      <c r="V31" s="745">
        <v>12</v>
      </c>
      <c r="W31" s="745"/>
      <c r="X31" s="745"/>
      <c r="Y31" s="745"/>
      <c r="Z31" s="745"/>
      <c r="AA31" s="745">
        <v>0</v>
      </c>
      <c r="AB31" s="745"/>
      <c r="AC31" s="745"/>
      <c r="AD31" s="745"/>
      <c r="AE31" s="746"/>
      <c r="AF31" s="747">
        <v>0</v>
      </c>
      <c r="AG31" s="748"/>
      <c r="AH31" s="748"/>
      <c r="AI31" s="748"/>
      <c r="AJ31" s="749"/>
      <c r="AK31" s="816">
        <v>1</v>
      </c>
      <c r="AL31" s="817"/>
      <c r="AM31" s="817"/>
      <c r="AN31" s="817"/>
      <c r="AO31" s="817"/>
      <c r="AP31" s="817">
        <v>0</v>
      </c>
      <c r="AQ31" s="817"/>
      <c r="AR31" s="817"/>
      <c r="AS31" s="817"/>
      <c r="AT31" s="817"/>
      <c r="AU31" s="817">
        <v>0</v>
      </c>
      <c r="AV31" s="817"/>
      <c r="AW31" s="817"/>
      <c r="AX31" s="817"/>
      <c r="AY31" s="817"/>
      <c r="AZ31" s="818">
        <v>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379</v>
      </c>
      <c r="C32" s="742"/>
      <c r="D32" s="742"/>
      <c r="E32" s="742"/>
      <c r="F32" s="742"/>
      <c r="G32" s="742"/>
      <c r="H32" s="742"/>
      <c r="I32" s="742"/>
      <c r="J32" s="742"/>
      <c r="K32" s="742"/>
      <c r="L32" s="742"/>
      <c r="M32" s="742"/>
      <c r="N32" s="742"/>
      <c r="O32" s="742"/>
      <c r="P32" s="743"/>
      <c r="Q32" s="744">
        <v>375</v>
      </c>
      <c r="R32" s="745"/>
      <c r="S32" s="745"/>
      <c r="T32" s="745"/>
      <c r="U32" s="745"/>
      <c r="V32" s="745">
        <v>314</v>
      </c>
      <c r="W32" s="745"/>
      <c r="X32" s="745"/>
      <c r="Y32" s="745"/>
      <c r="Z32" s="745"/>
      <c r="AA32" s="745">
        <v>61</v>
      </c>
      <c r="AB32" s="745"/>
      <c r="AC32" s="745"/>
      <c r="AD32" s="745"/>
      <c r="AE32" s="746"/>
      <c r="AF32" s="747">
        <v>280</v>
      </c>
      <c r="AG32" s="748"/>
      <c r="AH32" s="748"/>
      <c r="AI32" s="748"/>
      <c r="AJ32" s="749"/>
      <c r="AK32" s="816">
        <v>31</v>
      </c>
      <c r="AL32" s="817"/>
      <c r="AM32" s="817"/>
      <c r="AN32" s="817"/>
      <c r="AO32" s="817"/>
      <c r="AP32" s="817">
        <v>1807</v>
      </c>
      <c r="AQ32" s="817"/>
      <c r="AR32" s="817"/>
      <c r="AS32" s="817"/>
      <c r="AT32" s="817"/>
      <c r="AU32" s="817">
        <v>121</v>
      </c>
      <c r="AV32" s="817"/>
      <c r="AW32" s="817"/>
      <c r="AX32" s="817"/>
      <c r="AY32" s="817"/>
      <c r="AZ32" s="818">
        <v>0</v>
      </c>
      <c r="BA32" s="818"/>
      <c r="BB32" s="818"/>
      <c r="BC32" s="818"/>
      <c r="BD32" s="818"/>
      <c r="BE32" s="814" t="s">
        <v>380</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381</v>
      </c>
      <c r="C33" s="742"/>
      <c r="D33" s="742"/>
      <c r="E33" s="742"/>
      <c r="F33" s="742"/>
      <c r="G33" s="742"/>
      <c r="H33" s="742"/>
      <c r="I33" s="742"/>
      <c r="J33" s="742"/>
      <c r="K33" s="742"/>
      <c r="L33" s="742"/>
      <c r="M33" s="742"/>
      <c r="N33" s="742"/>
      <c r="O33" s="742"/>
      <c r="P33" s="743"/>
      <c r="Q33" s="744">
        <v>410</v>
      </c>
      <c r="R33" s="745"/>
      <c r="S33" s="745"/>
      <c r="T33" s="745"/>
      <c r="U33" s="745"/>
      <c r="V33" s="745">
        <v>397</v>
      </c>
      <c r="W33" s="745"/>
      <c r="X33" s="745"/>
      <c r="Y33" s="745"/>
      <c r="Z33" s="745"/>
      <c r="AA33" s="745">
        <v>13</v>
      </c>
      <c r="AB33" s="745"/>
      <c r="AC33" s="745"/>
      <c r="AD33" s="745"/>
      <c r="AE33" s="746"/>
      <c r="AF33" s="747">
        <v>9</v>
      </c>
      <c r="AG33" s="748"/>
      <c r="AH33" s="748"/>
      <c r="AI33" s="748"/>
      <c r="AJ33" s="749"/>
      <c r="AK33" s="816">
        <v>109</v>
      </c>
      <c r="AL33" s="817"/>
      <c r="AM33" s="817"/>
      <c r="AN33" s="817"/>
      <c r="AO33" s="817"/>
      <c r="AP33" s="817">
        <v>2104</v>
      </c>
      <c r="AQ33" s="817"/>
      <c r="AR33" s="817"/>
      <c r="AS33" s="817"/>
      <c r="AT33" s="817"/>
      <c r="AU33" s="817">
        <v>1705</v>
      </c>
      <c r="AV33" s="817"/>
      <c r="AW33" s="817"/>
      <c r="AX33" s="817"/>
      <c r="AY33" s="817"/>
      <c r="AZ33" s="818">
        <v>0</v>
      </c>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383</v>
      </c>
      <c r="C34" s="742"/>
      <c r="D34" s="742"/>
      <c r="E34" s="742"/>
      <c r="F34" s="742"/>
      <c r="G34" s="742"/>
      <c r="H34" s="742"/>
      <c r="I34" s="742"/>
      <c r="J34" s="742"/>
      <c r="K34" s="742"/>
      <c r="L34" s="742"/>
      <c r="M34" s="742"/>
      <c r="N34" s="742"/>
      <c r="O34" s="742"/>
      <c r="P34" s="743"/>
      <c r="Q34" s="744">
        <v>93</v>
      </c>
      <c r="R34" s="745"/>
      <c r="S34" s="745"/>
      <c r="T34" s="745"/>
      <c r="U34" s="745"/>
      <c r="V34" s="745">
        <v>90</v>
      </c>
      <c r="W34" s="745"/>
      <c r="X34" s="745"/>
      <c r="Y34" s="745"/>
      <c r="Z34" s="745"/>
      <c r="AA34" s="745">
        <v>3</v>
      </c>
      <c r="AB34" s="745"/>
      <c r="AC34" s="745"/>
      <c r="AD34" s="745"/>
      <c r="AE34" s="746"/>
      <c r="AF34" s="747">
        <v>4</v>
      </c>
      <c r="AG34" s="748"/>
      <c r="AH34" s="748"/>
      <c r="AI34" s="748"/>
      <c r="AJ34" s="749"/>
      <c r="AK34" s="816">
        <v>62</v>
      </c>
      <c r="AL34" s="817"/>
      <c r="AM34" s="817"/>
      <c r="AN34" s="817"/>
      <c r="AO34" s="817"/>
      <c r="AP34" s="817">
        <v>487</v>
      </c>
      <c r="AQ34" s="817"/>
      <c r="AR34" s="817"/>
      <c r="AS34" s="817"/>
      <c r="AT34" s="817"/>
      <c r="AU34" s="817">
        <v>415</v>
      </c>
      <c r="AV34" s="817"/>
      <c r="AW34" s="817"/>
      <c r="AX34" s="817"/>
      <c r="AY34" s="817"/>
      <c r="AZ34" s="818">
        <v>0</v>
      </c>
      <c r="BA34" s="818"/>
      <c r="BB34" s="818"/>
      <c r="BC34" s="818"/>
      <c r="BD34" s="818"/>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363</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650</v>
      </c>
      <c r="AG63" s="828"/>
      <c r="AH63" s="828"/>
      <c r="AI63" s="828"/>
      <c r="AJ63" s="829"/>
      <c r="AK63" s="830"/>
      <c r="AL63" s="825"/>
      <c r="AM63" s="825"/>
      <c r="AN63" s="825"/>
      <c r="AO63" s="825"/>
      <c r="AP63" s="828">
        <v>4398</v>
      </c>
      <c r="AQ63" s="828"/>
      <c r="AR63" s="828"/>
      <c r="AS63" s="828"/>
      <c r="AT63" s="828"/>
      <c r="AU63" s="828">
        <v>2241</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367</v>
      </c>
      <c r="R66" s="704"/>
      <c r="S66" s="704"/>
      <c r="T66" s="704"/>
      <c r="U66" s="705"/>
      <c r="V66" s="703" t="s">
        <v>368</v>
      </c>
      <c r="W66" s="704"/>
      <c r="X66" s="704"/>
      <c r="Y66" s="704"/>
      <c r="Z66" s="705"/>
      <c r="AA66" s="703" t="s">
        <v>369</v>
      </c>
      <c r="AB66" s="704"/>
      <c r="AC66" s="704"/>
      <c r="AD66" s="704"/>
      <c r="AE66" s="705"/>
      <c r="AF66" s="838" t="s">
        <v>370</v>
      </c>
      <c r="AG66" s="799"/>
      <c r="AH66" s="799"/>
      <c r="AI66" s="799"/>
      <c r="AJ66" s="839"/>
      <c r="AK66" s="703" t="s">
        <v>371</v>
      </c>
      <c r="AL66" s="727"/>
      <c r="AM66" s="727"/>
      <c r="AN66" s="727"/>
      <c r="AO66" s="728"/>
      <c r="AP66" s="703" t="s">
        <v>372</v>
      </c>
      <c r="AQ66" s="704"/>
      <c r="AR66" s="704"/>
      <c r="AS66" s="704"/>
      <c r="AT66" s="705"/>
      <c r="AU66" s="703" t="s">
        <v>388</v>
      </c>
      <c r="AV66" s="704"/>
      <c r="AW66" s="704"/>
      <c r="AX66" s="704"/>
      <c r="AY66" s="705"/>
      <c r="AZ66" s="703" t="s">
        <v>351</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2644</v>
      </c>
      <c r="R68" s="852"/>
      <c r="S68" s="852"/>
      <c r="T68" s="852"/>
      <c r="U68" s="852"/>
      <c r="V68" s="852">
        <v>2522</v>
      </c>
      <c r="W68" s="852"/>
      <c r="X68" s="852"/>
      <c r="Y68" s="852"/>
      <c r="Z68" s="852"/>
      <c r="AA68" s="852">
        <v>122</v>
      </c>
      <c r="AB68" s="852"/>
      <c r="AC68" s="852"/>
      <c r="AD68" s="852"/>
      <c r="AE68" s="852"/>
      <c r="AF68" s="852">
        <v>122</v>
      </c>
      <c r="AG68" s="852"/>
      <c r="AH68" s="852"/>
      <c r="AI68" s="852"/>
      <c r="AJ68" s="852"/>
      <c r="AK68" s="852">
        <v>2</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28</v>
      </c>
      <c r="R69" s="817"/>
      <c r="S69" s="817"/>
      <c r="T69" s="817"/>
      <c r="U69" s="817"/>
      <c r="V69" s="817">
        <v>22</v>
      </c>
      <c r="W69" s="817"/>
      <c r="X69" s="817"/>
      <c r="Y69" s="817"/>
      <c r="Z69" s="817"/>
      <c r="AA69" s="817">
        <v>6</v>
      </c>
      <c r="AB69" s="817"/>
      <c r="AC69" s="817"/>
      <c r="AD69" s="817"/>
      <c r="AE69" s="817"/>
      <c r="AF69" s="817">
        <v>6</v>
      </c>
      <c r="AG69" s="817"/>
      <c r="AH69" s="817"/>
      <c r="AI69" s="817"/>
      <c r="AJ69" s="817"/>
      <c r="AK69" s="817">
        <v>0</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529</v>
      </c>
      <c r="C70" s="860"/>
      <c r="D70" s="860"/>
      <c r="E70" s="860"/>
      <c r="F70" s="860"/>
      <c r="G70" s="860"/>
      <c r="H70" s="860"/>
      <c r="I70" s="860"/>
      <c r="J70" s="860"/>
      <c r="K70" s="860"/>
      <c r="L70" s="860"/>
      <c r="M70" s="860"/>
      <c r="N70" s="860"/>
      <c r="O70" s="860"/>
      <c r="P70" s="861"/>
      <c r="Q70" s="862">
        <v>181</v>
      </c>
      <c r="R70" s="817"/>
      <c r="S70" s="817"/>
      <c r="T70" s="817"/>
      <c r="U70" s="817"/>
      <c r="V70" s="817">
        <v>178</v>
      </c>
      <c r="W70" s="817"/>
      <c r="X70" s="817"/>
      <c r="Y70" s="817"/>
      <c r="Z70" s="817"/>
      <c r="AA70" s="817">
        <v>3</v>
      </c>
      <c r="AB70" s="817"/>
      <c r="AC70" s="817"/>
      <c r="AD70" s="817"/>
      <c r="AE70" s="817"/>
      <c r="AF70" s="817">
        <v>3</v>
      </c>
      <c r="AG70" s="817"/>
      <c r="AH70" s="817"/>
      <c r="AI70" s="817"/>
      <c r="AJ70" s="817"/>
      <c r="AK70" s="817">
        <v>4</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530</v>
      </c>
      <c r="C71" s="860"/>
      <c r="D71" s="860"/>
      <c r="E71" s="860"/>
      <c r="F71" s="860"/>
      <c r="G71" s="860"/>
      <c r="H71" s="860"/>
      <c r="I71" s="860"/>
      <c r="J71" s="860"/>
      <c r="K71" s="860"/>
      <c r="L71" s="860"/>
      <c r="M71" s="860"/>
      <c r="N71" s="860"/>
      <c r="O71" s="860"/>
      <c r="P71" s="861"/>
      <c r="Q71" s="862">
        <v>150784</v>
      </c>
      <c r="R71" s="817"/>
      <c r="S71" s="817"/>
      <c r="T71" s="817"/>
      <c r="U71" s="817"/>
      <c r="V71" s="817">
        <v>145841</v>
      </c>
      <c r="W71" s="817"/>
      <c r="X71" s="817"/>
      <c r="Y71" s="817"/>
      <c r="Z71" s="817"/>
      <c r="AA71" s="817">
        <v>4943</v>
      </c>
      <c r="AB71" s="817"/>
      <c r="AC71" s="817"/>
      <c r="AD71" s="817"/>
      <c r="AE71" s="817"/>
      <c r="AF71" s="817">
        <v>4943</v>
      </c>
      <c r="AG71" s="817"/>
      <c r="AH71" s="817"/>
      <c r="AI71" s="817"/>
      <c r="AJ71" s="817"/>
      <c r="AK71" s="817">
        <v>1036</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363</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5074</v>
      </c>
      <c r="AG88" s="828"/>
      <c r="AH88" s="828"/>
      <c r="AI88" s="828"/>
      <c r="AJ88" s="828"/>
      <c r="AK88" s="825"/>
      <c r="AL88" s="825"/>
      <c r="AM88" s="825"/>
      <c r="AN88" s="825"/>
      <c r="AO88" s="825"/>
      <c r="AP88" s="828">
        <v>0</v>
      </c>
      <c r="AQ88" s="828"/>
      <c r="AR88" s="828"/>
      <c r="AS88" s="828"/>
      <c r="AT88" s="828"/>
      <c r="AU88" s="828">
        <v>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v>0</v>
      </c>
      <c r="CX102" s="836"/>
      <c r="CY102" s="836"/>
      <c r="CZ102" s="836"/>
      <c r="DA102" s="879"/>
      <c r="DB102" s="878">
        <v>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284</v>
      </c>
      <c r="AG109" s="881"/>
      <c r="AH109" s="881"/>
      <c r="AI109" s="881"/>
      <c r="AJ109" s="882"/>
      <c r="AK109" s="880" t="s">
        <v>283</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284</v>
      </c>
      <c r="BW109" s="881"/>
      <c r="BX109" s="881"/>
      <c r="BY109" s="881"/>
      <c r="BZ109" s="882"/>
      <c r="CA109" s="880" t="s">
        <v>283</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284</v>
      </c>
      <c r="DM109" s="881"/>
      <c r="DN109" s="881"/>
      <c r="DO109" s="881"/>
      <c r="DP109" s="882"/>
      <c r="DQ109" s="880" t="s">
        <v>283</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744324</v>
      </c>
      <c r="AB110" s="888"/>
      <c r="AC110" s="888"/>
      <c r="AD110" s="888"/>
      <c r="AE110" s="889"/>
      <c r="AF110" s="890">
        <v>639285</v>
      </c>
      <c r="AG110" s="888"/>
      <c r="AH110" s="888"/>
      <c r="AI110" s="888"/>
      <c r="AJ110" s="889"/>
      <c r="AK110" s="890">
        <v>621458</v>
      </c>
      <c r="AL110" s="888"/>
      <c r="AM110" s="888"/>
      <c r="AN110" s="888"/>
      <c r="AO110" s="889"/>
      <c r="AP110" s="891">
        <v>13</v>
      </c>
      <c r="AQ110" s="892"/>
      <c r="AR110" s="892"/>
      <c r="AS110" s="892"/>
      <c r="AT110" s="893"/>
      <c r="AU110" s="894" t="s">
        <v>60</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6781259</v>
      </c>
      <c r="BR110" s="925"/>
      <c r="BS110" s="925"/>
      <c r="BT110" s="925"/>
      <c r="BU110" s="925"/>
      <c r="BV110" s="925">
        <v>6822509</v>
      </c>
      <c r="BW110" s="925"/>
      <c r="BX110" s="925"/>
      <c r="BY110" s="925"/>
      <c r="BZ110" s="925"/>
      <c r="CA110" s="925">
        <v>6939236</v>
      </c>
      <c r="CB110" s="925"/>
      <c r="CC110" s="925"/>
      <c r="CD110" s="925"/>
      <c r="CE110" s="925"/>
      <c r="CF110" s="939">
        <v>145</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v>203552</v>
      </c>
      <c r="BR111" s="918"/>
      <c r="BS111" s="918"/>
      <c r="BT111" s="918"/>
      <c r="BU111" s="918"/>
      <c r="BV111" s="918">
        <v>1246402</v>
      </c>
      <c r="BW111" s="918"/>
      <c r="BX111" s="918"/>
      <c r="BY111" s="918"/>
      <c r="BZ111" s="918"/>
      <c r="CA111" s="918">
        <v>593375</v>
      </c>
      <c r="CB111" s="918"/>
      <c r="CC111" s="918"/>
      <c r="CD111" s="918"/>
      <c r="CE111" s="918"/>
      <c r="CF111" s="912">
        <v>12.4</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2304801</v>
      </c>
      <c r="BR112" s="918"/>
      <c r="BS112" s="918"/>
      <c r="BT112" s="918"/>
      <c r="BU112" s="918"/>
      <c r="BV112" s="918">
        <v>2315764</v>
      </c>
      <c r="BW112" s="918"/>
      <c r="BX112" s="918"/>
      <c r="BY112" s="918"/>
      <c r="BZ112" s="918"/>
      <c r="CA112" s="918">
        <v>2240384</v>
      </c>
      <c r="CB112" s="918"/>
      <c r="CC112" s="918"/>
      <c r="CD112" s="918"/>
      <c r="CE112" s="918"/>
      <c r="CF112" s="912">
        <v>46.8</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128815</v>
      </c>
      <c r="AB113" s="932"/>
      <c r="AC113" s="932"/>
      <c r="AD113" s="932"/>
      <c r="AE113" s="933"/>
      <c r="AF113" s="934">
        <v>138236</v>
      </c>
      <c r="AG113" s="932"/>
      <c r="AH113" s="932"/>
      <c r="AI113" s="932"/>
      <c r="AJ113" s="933"/>
      <c r="AK113" s="934">
        <v>127114</v>
      </c>
      <c r="AL113" s="932"/>
      <c r="AM113" s="932"/>
      <c r="AN113" s="932"/>
      <c r="AO113" s="933"/>
      <c r="AP113" s="935">
        <v>2.7</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t="s">
        <v>110</v>
      </c>
      <c r="BR113" s="918"/>
      <c r="BS113" s="918"/>
      <c r="BT113" s="918"/>
      <c r="BU113" s="918"/>
      <c r="BV113" s="918" t="s">
        <v>110</v>
      </c>
      <c r="BW113" s="918"/>
      <c r="BX113" s="918"/>
      <c r="BY113" s="918"/>
      <c r="BZ113" s="918"/>
      <c r="CA113" s="918" t="s">
        <v>110</v>
      </c>
      <c r="CB113" s="918"/>
      <c r="CC113" s="918"/>
      <c r="CD113" s="918"/>
      <c r="CE113" s="918"/>
      <c r="CF113" s="912" t="s">
        <v>110</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24167</v>
      </c>
      <c r="DH113" s="957"/>
      <c r="DI113" s="957"/>
      <c r="DJ113" s="957"/>
      <c r="DK113" s="958"/>
      <c r="DL113" s="959">
        <v>22092</v>
      </c>
      <c r="DM113" s="957"/>
      <c r="DN113" s="957"/>
      <c r="DO113" s="957"/>
      <c r="DP113" s="958"/>
      <c r="DQ113" s="959">
        <v>18410</v>
      </c>
      <c r="DR113" s="957"/>
      <c r="DS113" s="957"/>
      <c r="DT113" s="957"/>
      <c r="DU113" s="958"/>
      <c r="DV113" s="960">
        <v>0.4</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110</v>
      </c>
      <c r="AB114" s="957"/>
      <c r="AC114" s="957"/>
      <c r="AD114" s="957"/>
      <c r="AE114" s="958"/>
      <c r="AF114" s="959" t="s">
        <v>110</v>
      </c>
      <c r="AG114" s="957"/>
      <c r="AH114" s="957"/>
      <c r="AI114" s="957"/>
      <c r="AJ114" s="958"/>
      <c r="AK114" s="959" t="s">
        <v>110</v>
      </c>
      <c r="AL114" s="957"/>
      <c r="AM114" s="957"/>
      <c r="AN114" s="957"/>
      <c r="AO114" s="958"/>
      <c r="AP114" s="960" t="s">
        <v>110</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1506091</v>
      </c>
      <c r="BR114" s="918"/>
      <c r="BS114" s="918"/>
      <c r="BT114" s="918"/>
      <c r="BU114" s="918"/>
      <c r="BV114" s="918">
        <v>1259979</v>
      </c>
      <c r="BW114" s="918"/>
      <c r="BX114" s="918"/>
      <c r="BY114" s="918"/>
      <c r="BZ114" s="918"/>
      <c r="CA114" s="918">
        <v>1182392</v>
      </c>
      <c r="CB114" s="918"/>
      <c r="CC114" s="918"/>
      <c r="CD114" s="918"/>
      <c r="CE114" s="918"/>
      <c r="CF114" s="912">
        <v>24.7</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23281</v>
      </c>
      <c r="AB115" s="932"/>
      <c r="AC115" s="932"/>
      <c r="AD115" s="932"/>
      <c r="AE115" s="933"/>
      <c r="AF115" s="934">
        <v>45442</v>
      </c>
      <c r="AG115" s="932"/>
      <c r="AH115" s="932"/>
      <c r="AI115" s="932"/>
      <c r="AJ115" s="933"/>
      <c r="AK115" s="934">
        <v>512881</v>
      </c>
      <c r="AL115" s="932"/>
      <c r="AM115" s="932"/>
      <c r="AN115" s="932"/>
      <c r="AO115" s="933"/>
      <c r="AP115" s="935">
        <v>10.7</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179385</v>
      </c>
      <c r="DH115" s="957"/>
      <c r="DI115" s="957"/>
      <c r="DJ115" s="957"/>
      <c r="DK115" s="958"/>
      <c r="DL115" s="959">
        <v>179385</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896420</v>
      </c>
      <c r="AB117" s="964"/>
      <c r="AC117" s="964"/>
      <c r="AD117" s="964"/>
      <c r="AE117" s="965"/>
      <c r="AF117" s="963">
        <v>822963</v>
      </c>
      <c r="AG117" s="964"/>
      <c r="AH117" s="964"/>
      <c r="AI117" s="964"/>
      <c r="AJ117" s="965"/>
      <c r="AK117" s="963">
        <v>1261453</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284</v>
      </c>
      <c r="AG118" s="881"/>
      <c r="AH118" s="881"/>
      <c r="AI118" s="881"/>
      <c r="AJ118" s="882"/>
      <c r="AK118" s="880" t="s">
        <v>283</v>
      </c>
      <c r="AL118" s="881"/>
      <c r="AM118" s="881"/>
      <c r="AN118" s="881"/>
      <c r="AO118" s="882"/>
      <c r="AP118" s="988" t="s">
        <v>399</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427</v>
      </c>
      <c r="BP118" s="992"/>
      <c r="BQ118" s="983">
        <v>10795703</v>
      </c>
      <c r="BR118" s="984"/>
      <c r="BS118" s="984"/>
      <c r="BT118" s="984"/>
      <c r="BU118" s="984"/>
      <c r="BV118" s="984">
        <v>11644654</v>
      </c>
      <c r="BW118" s="984"/>
      <c r="BX118" s="984"/>
      <c r="BY118" s="984"/>
      <c r="BZ118" s="984"/>
      <c r="CA118" s="984">
        <v>10955387</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3601378</v>
      </c>
      <c r="BR119" s="925"/>
      <c r="BS119" s="925"/>
      <c r="BT119" s="925"/>
      <c r="BU119" s="925"/>
      <c r="BV119" s="925">
        <v>3836314</v>
      </c>
      <c r="BW119" s="925"/>
      <c r="BX119" s="925"/>
      <c r="BY119" s="925"/>
      <c r="BZ119" s="925"/>
      <c r="CA119" s="925">
        <v>4034042</v>
      </c>
      <c r="CB119" s="925"/>
      <c r="CC119" s="925"/>
      <c r="CD119" s="925"/>
      <c r="CE119" s="925"/>
      <c r="CF119" s="939">
        <v>84.3</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v>1044925</v>
      </c>
      <c r="DM119" s="996"/>
      <c r="DN119" s="996"/>
      <c r="DO119" s="996"/>
      <c r="DP119" s="997"/>
      <c r="DQ119" s="998">
        <v>574965</v>
      </c>
      <c r="DR119" s="996"/>
      <c r="DS119" s="996"/>
      <c r="DT119" s="996"/>
      <c r="DU119" s="997"/>
      <c r="DV119" s="999">
        <v>12</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1154944</v>
      </c>
      <c r="BR120" s="918"/>
      <c r="BS120" s="918"/>
      <c r="BT120" s="918"/>
      <c r="BU120" s="918"/>
      <c r="BV120" s="918">
        <v>1327085</v>
      </c>
      <c r="BW120" s="918"/>
      <c r="BX120" s="918"/>
      <c r="BY120" s="918"/>
      <c r="BZ120" s="918"/>
      <c r="CA120" s="918">
        <v>1208028</v>
      </c>
      <c r="CB120" s="918"/>
      <c r="CC120" s="918"/>
      <c r="CD120" s="918"/>
      <c r="CE120" s="918"/>
      <c r="CF120" s="912">
        <v>25.3</v>
      </c>
      <c r="CG120" s="913"/>
      <c r="CH120" s="913"/>
      <c r="CI120" s="913"/>
      <c r="CJ120" s="913"/>
      <c r="CK120" s="1011" t="s">
        <v>433</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1741887</v>
      </c>
      <c r="DH120" s="925"/>
      <c r="DI120" s="925"/>
      <c r="DJ120" s="925"/>
      <c r="DK120" s="925"/>
      <c r="DL120" s="925">
        <v>1766035</v>
      </c>
      <c r="DM120" s="925"/>
      <c r="DN120" s="925"/>
      <c r="DO120" s="925"/>
      <c r="DP120" s="925"/>
      <c r="DQ120" s="925">
        <v>1704555</v>
      </c>
      <c r="DR120" s="925"/>
      <c r="DS120" s="925"/>
      <c r="DT120" s="925"/>
      <c r="DU120" s="925"/>
      <c r="DV120" s="926">
        <v>35.6</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3682</v>
      </c>
      <c r="AB121" s="957"/>
      <c r="AC121" s="957"/>
      <c r="AD121" s="957"/>
      <c r="AE121" s="958"/>
      <c r="AF121" s="959">
        <v>3683</v>
      </c>
      <c r="AG121" s="957"/>
      <c r="AH121" s="957"/>
      <c r="AI121" s="957"/>
      <c r="AJ121" s="958"/>
      <c r="AK121" s="959">
        <v>3682</v>
      </c>
      <c r="AL121" s="957"/>
      <c r="AM121" s="957"/>
      <c r="AN121" s="957"/>
      <c r="AO121" s="958"/>
      <c r="AP121" s="960">
        <v>0.1</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6194719</v>
      </c>
      <c r="BR121" s="984"/>
      <c r="BS121" s="984"/>
      <c r="BT121" s="984"/>
      <c r="BU121" s="984"/>
      <c r="BV121" s="984">
        <v>6234642</v>
      </c>
      <c r="BW121" s="984"/>
      <c r="BX121" s="984"/>
      <c r="BY121" s="984"/>
      <c r="BZ121" s="984"/>
      <c r="CA121" s="984">
        <v>6292501</v>
      </c>
      <c r="CB121" s="984"/>
      <c r="CC121" s="984"/>
      <c r="CD121" s="984"/>
      <c r="CE121" s="984"/>
      <c r="CF121" s="1022">
        <v>131.5</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457888</v>
      </c>
      <c r="DH121" s="918"/>
      <c r="DI121" s="918"/>
      <c r="DJ121" s="918"/>
      <c r="DK121" s="918"/>
      <c r="DL121" s="918">
        <v>431494</v>
      </c>
      <c r="DM121" s="918"/>
      <c r="DN121" s="918"/>
      <c r="DO121" s="918"/>
      <c r="DP121" s="918"/>
      <c r="DQ121" s="918">
        <v>414749</v>
      </c>
      <c r="DR121" s="918"/>
      <c r="DS121" s="918"/>
      <c r="DT121" s="918"/>
      <c r="DU121" s="918"/>
      <c r="DV121" s="919">
        <v>8.6999999999999993</v>
      </c>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436</v>
      </c>
      <c r="BP122" s="992"/>
      <c r="BQ122" s="1032">
        <v>10951041</v>
      </c>
      <c r="BR122" s="1033"/>
      <c r="BS122" s="1033"/>
      <c r="BT122" s="1033"/>
      <c r="BU122" s="1033"/>
      <c r="BV122" s="1033">
        <v>11398041</v>
      </c>
      <c r="BW122" s="1033"/>
      <c r="BX122" s="1033"/>
      <c r="BY122" s="1033"/>
      <c r="BZ122" s="1033"/>
      <c r="CA122" s="1033">
        <v>11534571</v>
      </c>
      <c r="CB122" s="1033"/>
      <c r="CC122" s="1033"/>
      <c r="CD122" s="1033"/>
      <c r="CE122" s="1033"/>
      <c r="CF122" s="985"/>
      <c r="CG122" s="986"/>
      <c r="CH122" s="986"/>
      <c r="CI122" s="986"/>
      <c r="CJ122" s="987"/>
      <c r="CK122" s="1014"/>
      <c r="CL122" s="1015"/>
      <c r="CM122" s="1015"/>
      <c r="CN122" s="1015"/>
      <c r="CO122" s="1016"/>
      <c r="CP122" s="1005" t="s">
        <v>379</v>
      </c>
      <c r="CQ122" s="1006"/>
      <c r="CR122" s="1006"/>
      <c r="CS122" s="1006"/>
      <c r="CT122" s="1006"/>
      <c r="CU122" s="1006"/>
      <c r="CV122" s="1006"/>
      <c r="CW122" s="1006"/>
      <c r="CX122" s="1006"/>
      <c r="CY122" s="1006"/>
      <c r="CZ122" s="1006"/>
      <c r="DA122" s="1006"/>
      <c r="DB122" s="1006"/>
      <c r="DC122" s="1006"/>
      <c r="DD122" s="1006"/>
      <c r="DE122" s="1006"/>
      <c r="DF122" s="1007"/>
      <c r="DG122" s="917">
        <v>105026</v>
      </c>
      <c r="DH122" s="918"/>
      <c r="DI122" s="918"/>
      <c r="DJ122" s="918"/>
      <c r="DK122" s="918"/>
      <c r="DL122" s="918">
        <v>118235</v>
      </c>
      <c r="DM122" s="918"/>
      <c r="DN122" s="918"/>
      <c r="DO122" s="918"/>
      <c r="DP122" s="918"/>
      <c r="DQ122" s="918">
        <v>121080</v>
      </c>
      <c r="DR122" s="918"/>
      <c r="DS122" s="918"/>
      <c r="DT122" s="918"/>
      <c r="DU122" s="918"/>
      <c r="DV122" s="919">
        <v>2.5</v>
      </c>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110</v>
      </c>
      <c r="BR123" s="1025"/>
      <c r="BS123" s="1025"/>
      <c r="BT123" s="1025"/>
      <c r="BU123" s="1025"/>
      <c r="BV123" s="1025">
        <v>5.0999999999999996</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19599</v>
      </c>
      <c r="AB126" s="957"/>
      <c r="AC126" s="957"/>
      <c r="AD126" s="957"/>
      <c r="AE126" s="958"/>
      <c r="AF126" s="959">
        <v>41759</v>
      </c>
      <c r="AG126" s="957"/>
      <c r="AH126" s="957"/>
      <c r="AI126" s="957"/>
      <c r="AJ126" s="958"/>
      <c r="AK126" s="959">
        <v>509199</v>
      </c>
      <c r="AL126" s="957"/>
      <c r="AM126" s="957"/>
      <c r="AN126" s="957"/>
      <c r="AO126" s="958"/>
      <c r="AP126" s="960">
        <v>10.6</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447</v>
      </c>
      <c r="AY127" s="885"/>
      <c r="AZ127" s="885"/>
      <c r="BA127" s="885"/>
      <c r="BB127" s="885"/>
      <c r="BC127" s="885"/>
      <c r="BD127" s="885"/>
      <c r="BE127" s="886"/>
      <c r="BF127" s="1039" t="s">
        <v>110</v>
      </c>
      <c r="BG127" s="1040"/>
      <c r="BH127" s="1040"/>
      <c r="BI127" s="1040"/>
      <c r="BJ127" s="1040"/>
      <c r="BK127" s="1040"/>
      <c r="BL127" s="1049"/>
      <c r="BM127" s="1039">
        <v>14.78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44875</v>
      </c>
      <c r="AB128" s="1088"/>
      <c r="AC128" s="1088"/>
      <c r="AD128" s="1088"/>
      <c r="AE128" s="1089"/>
      <c r="AF128" s="1090">
        <v>57508</v>
      </c>
      <c r="AG128" s="1088"/>
      <c r="AH128" s="1088"/>
      <c r="AI128" s="1088"/>
      <c r="AJ128" s="1089"/>
      <c r="AK128" s="1090">
        <v>59980</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110</v>
      </c>
      <c r="BG128" s="1065"/>
      <c r="BH128" s="1065"/>
      <c r="BI128" s="1065"/>
      <c r="BJ128" s="1065"/>
      <c r="BK128" s="1065"/>
      <c r="BL128" s="1066"/>
      <c r="BM128" s="1064">
        <v>19.78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5424173</v>
      </c>
      <c r="AB129" s="957"/>
      <c r="AC129" s="957"/>
      <c r="AD129" s="957"/>
      <c r="AE129" s="958"/>
      <c r="AF129" s="959">
        <v>5294790</v>
      </c>
      <c r="AG129" s="957"/>
      <c r="AH129" s="957"/>
      <c r="AI129" s="957"/>
      <c r="AJ129" s="958"/>
      <c r="AK129" s="959">
        <v>5346435</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7.4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656172</v>
      </c>
      <c r="AB130" s="957"/>
      <c r="AC130" s="957"/>
      <c r="AD130" s="957"/>
      <c r="AE130" s="958"/>
      <c r="AF130" s="959">
        <v>539489</v>
      </c>
      <c r="AG130" s="957"/>
      <c r="AH130" s="957"/>
      <c r="AI130" s="957"/>
      <c r="AJ130" s="958"/>
      <c r="AK130" s="959">
        <v>562310</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4768001</v>
      </c>
      <c r="AB131" s="996"/>
      <c r="AC131" s="996"/>
      <c r="AD131" s="996"/>
      <c r="AE131" s="997"/>
      <c r="AF131" s="998">
        <v>4755301</v>
      </c>
      <c r="AG131" s="996"/>
      <c r="AH131" s="996"/>
      <c r="AI131" s="996"/>
      <c r="AJ131" s="997"/>
      <c r="AK131" s="998">
        <v>4784125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4.0975872280000001</v>
      </c>
      <c r="AB132" s="1102"/>
      <c r="AC132" s="1102"/>
      <c r="AD132" s="1102"/>
      <c r="AE132" s="1103"/>
      <c r="AF132" s="1104">
        <v>4.7518758539999997</v>
      </c>
      <c r="AG132" s="1102"/>
      <c r="AH132" s="1102"/>
      <c r="AI132" s="1102"/>
      <c r="AJ132" s="1103"/>
      <c r="AK132" s="1104">
        <v>13.36008152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7.7</v>
      </c>
      <c r="AB133" s="1109"/>
      <c r="AC133" s="1109"/>
      <c r="AD133" s="1109"/>
      <c r="AE133" s="1110"/>
      <c r="AF133" s="1108">
        <v>6.1</v>
      </c>
      <c r="AG133" s="1109"/>
      <c r="AH133" s="1109"/>
      <c r="AI133" s="1109"/>
      <c r="AJ133" s="1110"/>
      <c r="AK133" s="1108">
        <v>7.4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85" zoomScaleNormal="85" zoomScaleSheetLayoutView="85" workbookViewId="0">
      <selection activeCell="P52" sqref="P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5" t="s">
        <v>463</v>
      </c>
      <c r="L7" s="254"/>
      <c r="M7" s="255" t="s">
        <v>464</v>
      </c>
      <c r="N7" s="256"/>
    </row>
    <row r="8" spans="1:16">
      <c r="A8" s="248"/>
      <c r="B8" s="244"/>
      <c r="C8" s="244"/>
      <c r="D8" s="244"/>
      <c r="E8" s="244"/>
      <c r="F8" s="244"/>
      <c r="G8" s="257"/>
      <c r="H8" s="258"/>
      <c r="I8" s="258"/>
      <c r="J8" s="259"/>
      <c r="K8" s="1116"/>
      <c r="L8" s="260" t="s">
        <v>465</v>
      </c>
      <c r="M8" s="261" t="s">
        <v>466</v>
      </c>
      <c r="N8" s="262" t="s">
        <v>467</v>
      </c>
    </row>
    <row r="9" spans="1:16">
      <c r="A9" s="248"/>
      <c r="B9" s="244"/>
      <c r="C9" s="244"/>
      <c r="D9" s="244"/>
      <c r="E9" s="244"/>
      <c r="F9" s="244"/>
      <c r="G9" s="1117" t="s">
        <v>468</v>
      </c>
      <c r="H9" s="1118"/>
      <c r="I9" s="1118"/>
      <c r="J9" s="1119"/>
      <c r="K9" s="263">
        <v>1285266</v>
      </c>
      <c r="L9" s="264">
        <v>49718</v>
      </c>
      <c r="M9" s="265">
        <v>58739</v>
      </c>
      <c r="N9" s="266">
        <v>-15.4</v>
      </c>
    </row>
    <row r="10" spans="1:16">
      <c r="A10" s="248"/>
      <c r="B10" s="244"/>
      <c r="C10" s="244"/>
      <c r="D10" s="244"/>
      <c r="E10" s="244"/>
      <c r="F10" s="244"/>
      <c r="G10" s="1117" t="s">
        <v>469</v>
      </c>
      <c r="H10" s="1118"/>
      <c r="I10" s="1118"/>
      <c r="J10" s="1119"/>
      <c r="K10" s="267">
        <v>24389</v>
      </c>
      <c r="L10" s="268">
        <v>943</v>
      </c>
      <c r="M10" s="269">
        <v>5215</v>
      </c>
      <c r="N10" s="270">
        <v>-81.900000000000006</v>
      </c>
    </row>
    <row r="11" spans="1:16" ht="13.5" customHeight="1">
      <c r="A11" s="248"/>
      <c r="B11" s="244"/>
      <c r="C11" s="244"/>
      <c r="D11" s="244"/>
      <c r="E11" s="244"/>
      <c r="F11" s="244"/>
      <c r="G11" s="1117" t="s">
        <v>470</v>
      </c>
      <c r="H11" s="1118"/>
      <c r="I11" s="1118"/>
      <c r="J11" s="1119"/>
      <c r="K11" s="267">
        <v>4751</v>
      </c>
      <c r="L11" s="268">
        <v>184</v>
      </c>
      <c r="M11" s="269">
        <v>7772</v>
      </c>
      <c r="N11" s="270">
        <v>-97.6</v>
      </c>
    </row>
    <row r="12" spans="1:16" ht="13.5" customHeight="1">
      <c r="A12" s="248"/>
      <c r="B12" s="244"/>
      <c r="C12" s="244"/>
      <c r="D12" s="244"/>
      <c r="E12" s="244"/>
      <c r="F12" s="244"/>
      <c r="G12" s="1117" t="s">
        <v>471</v>
      </c>
      <c r="H12" s="1118"/>
      <c r="I12" s="1118"/>
      <c r="J12" s="1119"/>
      <c r="K12" s="267">
        <v>4935</v>
      </c>
      <c r="L12" s="268">
        <v>191</v>
      </c>
      <c r="M12" s="269">
        <v>135</v>
      </c>
      <c r="N12" s="270">
        <v>41.5</v>
      </c>
    </row>
    <row r="13" spans="1:16" ht="13.5" customHeight="1">
      <c r="A13" s="248"/>
      <c r="B13" s="244"/>
      <c r="C13" s="244"/>
      <c r="D13" s="244"/>
      <c r="E13" s="244"/>
      <c r="F13" s="244"/>
      <c r="G13" s="1117" t="s">
        <v>472</v>
      </c>
      <c r="H13" s="1118"/>
      <c r="I13" s="1118"/>
      <c r="J13" s="1119"/>
      <c r="K13" s="267" t="s">
        <v>473</v>
      </c>
      <c r="L13" s="268" t="s">
        <v>473</v>
      </c>
      <c r="M13" s="269">
        <v>6</v>
      </c>
      <c r="N13" s="270" t="s">
        <v>473</v>
      </c>
    </row>
    <row r="14" spans="1:16" ht="13.5" customHeight="1">
      <c r="A14" s="248"/>
      <c r="B14" s="244"/>
      <c r="C14" s="244"/>
      <c r="D14" s="244"/>
      <c r="E14" s="244"/>
      <c r="F14" s="244"/>
      <c r="G14" s="1117" t="s">
        <v>474</v>
      </c>
      <c r="H14" s="1118"/>
      <c r="I14" s="1118"/>
      <c r="J14" s="1119"/>
      <c r="K14" s="267">
        <v>140319</v>
      </c>
      <c r="L14" s="268">
        <v>5428</v>
      </c>
      <c r="M14" s="269">
        <v>2905</v>
      </c>
      <c r="N14" s="270">
        <v>86.9</v>
      </c>
    </row>
    <row r="15" spans="1:16" ht="13.5" customHeight="1">
      <c r="A15" s="248"/>
      <c r="B15" s="244"/>
      <c r="C15" s="244"/>
      <c r="D15" s="244"/>
      <c r="E15" s="244"/>
      <c r="F15" s="244"/>
      <c r="G15" s="1117" t="s">
        <v>475</v>
      </c>
      <c r="H15" s="1118"/>
      <c r="I15" s="1118"/>
      <c r="J15" s="1119"/>
      <c r="K15" s="267">
        <v>20013</v>
      </c>
      <c r="L15" s="268">
        <v>774</v>
      </c>
      <c r="M15" s="269">
        <v>1221</v>
      </c>
      <c r="N15" s="270">
        <v>-36.6</v>
      </c>
    </row>
    <row r="16" spans="1:16">
      <c r="A16" s="248"/>
      <c r="B16" s="244"/>
      <c r="C16" s="244"/>
      <c r="D16" s="244"/>
      <c r="E16" s="244"/>
      <c r="F16" s="244"/>
      <c r="G16" s="1120" t="s">
        <v>476</v>
      </c>
      <c r="H16" s="1121"/>
      <c r="I16" s="1121"/>
      <c r="J16" s="1122"/>
      <c r="K16" s="268">
        <v>-147419</v>
      </c>
      <c r="L16" s="268">
        <v>-5703</v>
      </c>
      <c r="M16" s="269">
        <v>-6578</v>
      </c>
      <c r="N16" s="270">
        <v>-13.3</v>
      </c>
    </row>
    <row r="17" spans="1:16">
      <c r="A17" s="248"/>
      <c r="B17" s="244"/>
      <c r="C17" s="244"/>
      <c r="D17" s="244"/>
      <c r="E17" s="244"/>
      <c r="F17" s="244"/>
      <c r="G17" s="1120" t="s">
        <v>168</v>
      </c>
      <c r="H17" s="1121"/>
      <c r="I17" s="1121"/>
      <c r="J17" s="1122"/>
      <c r="K17" s="268">
        <v>1332254</v>
      </c>
      <c r="L17" s="268">
        <v>51536</v>
      </c>
      <c r="M17" s="269">
        <v>69416</v>
      </c>
      <c r="N17" s="270">
        <v>-25.8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2" t="s">
        <v>481</v>
      </c>
      <c r="H21" s="1113"/>
      <c r="I21" s="1113"/>
      <c r="J21" s="1114"/>
      <c r="K21" s="280">
        <v>5.65</v>
      </c>
      <c r="L21" s="281">
        <v>6.74</v>
      </c>
      <c r="M21" s="282">
        <v>-1.0900000000000001</v>
      </c>
      <c r="N21" s="249"/>
      <c r="O21" s="283"/>
      <c r="P21" s="279"/>
    </row>
    <row r="22" spans="1:16" s="284" customFormat="1">
      <c r="A22" s="279"/>
      <c r="B22" s="249"/>
      <c r="C22" s="249"/>
      <c r="D22" s="249"/>
      <c r="E22" s="249"/>
      <c r="F22" s="249"/>
      <c r="G22" s="1112" t="s">
        <v>482</v>
      </c>
      <c r="H22" s="1113"/>
      <c r="I22" s="1113"/>
      <c r="J22" s="1114"/>
      <c r="K22" s="285">
        <v>95.9</v>
      </c>
      <c r="L22" s="286">
        <v>96.7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5" t="s">
        <v>463</v>
      </c>
      <c r="L30" s="254"/>
      <c r="M30" s="255" t="s">
        <v>464</v>
      </c>
      <c r="N30" s="256"/>
    </row>
    <row r="31" spans="1:16">
      <c r="A31" s="248"/>
      <c r="B31" s="244"/>
      <c r="C31" s="244"/>
      <c r="D31" s="244"/>
      <c r="E31" s="244"/>
      <c r="F31" s="244"/>
      <c r="G31" s="257"/>
      <c r="H31" s="258"/>
      <c r="I31" s="258"/>
      <c r="J31" s="259"/>
      <c r="K31" s="1116"/>
      <c r="L31" s="260" t="s">
        <v>465</v>
      </c>
      <c r="M31" s="261" t="s">
        <v>466</v>
      </c>
      <c r="N31" s="262" t="s">
        <v>467</v>
      </c>
    </row>
    <row r="32" spans="1:16" ht="27" customHeight="1">
      <c r="A32" s="248"/>
      <c r="B32" s="244"/>
      <c r="C32" s="244"/>
      <c r="D32" s="244"/>
      <c r="E32" s="244"/>
      <c r="F32" s="244"/>
      <c r="G32" s="1128" t="s">
        <v>486</v>
      </c>
      <c r="H32" s="1129"/>
      <c r="I32" s="1129"/>
      <c r="J32" s="1130"/>
      <c r="K32" s="294">
        <v>621458</v>
      </c>
      <c r="L32" s="294">
        <v>24040</v>
      </c>
      <c r="M32" s="295">
        <v>33867</v>
      </c>
      <c r="N32" s="296">
        <v>-29</v>
      </c>
    </row>
    <row r="33" spans="1:16" ht="13.5" customHeight="1">
      <c r="A33" s="248"/>
      <c r="B33" s="244"/>
      <c r="C33" s="244"/>
      <c r="D33" s="244"/>
      <c r="E33" s="244"/>
      <c r="F33" s="244"/>
      <c r="G33" s="1128" t="s">
        <v>487</v>
      </c>
      <c r="H33" s="1129"/>
      <c r="I33" s="1129"/>
      <c r="J33" s="1130"/>
      <c r="K33" s="294" t="s">
        <v>473</v>
      </c>
      <c r="L33" s="294" t="s">
        <v>473</v>
      </c>
      <c r="M33" s="295" t="s">
        <v>473</v>
      </c>
      <c r="N33" s="296" t="s">
        <v>473</v>
      </c>
    </row>
    <row r="34" spans="1:16" ht="27" customHeight="1">
      <c r="A34" s="248"/>
      <c r="B34" s="244"/>
      <c r="C34" s="244"/>
      <c r="D34" s="244"/>
      <c r="E34" s="244"/>
      <c r="F34" s="244"/>
      <c r="G34" s="1128" t="s">
        <v>488</v>
      </c>
      <c r="H34" s="1129"/>
      <c r="I34" s="1129"/>
      <c r="J34" s="1130"/>
      <c r="K34" s="294" t="s">
        <v>473</v>
      </c>
      <c r="L34" s="294" t="s">
        <v>473</v>
      </c>
      <c r="M34" s="295">
        <v>5</v>
      </c>
      <c r="N34" s="296" t="s">
        <v>473</v>
      </c>
    </row>
    <row r="35" spans="1:16" ht="27" customHeight="1">
      <c r="A35" s="248"/>
      <c r="B35" s="244"/>
      <c r="C35" s="244"/>
      <c r="D35" s="244"/>
      <c r="E35" s="244"/>
      <c r="F35" s="244"/>
      <c r="G35" s="1128" t="s">
        <v>489</v>
      </c>
      <c r="H35" s="1129"/>
      <c r="I35" s="1129"/>
      <c r="J35" s="1130"/>
      <c r="K35" s="294">
        <v>127114</v>
      </c>
      <c r="L35" s="294">
        <v>4917</v>
      </c>
      <c r="M35" s="295">
        <v>10553</v>
      </c>
      <c r="N35" s="296">
        <v>-53.4</v>
      </c>
    </row>
    <row r="36" spans="1:16" ht="27" customHeight="1">
      <c r="A36" s="248"/>
      <c r="B36" s="244"/>
      <c r="C36" s="244"/>
      <c r="D36" s="244"/>
      <c r="E36" s="244"/>
      <c r="F36" s="244"/>
      <c r="G36" s="1128" t="s">
        <v>490</v>
      </c>
      <c r="H36" s="1129"/>
      <c r="I36" s="1129"/>
      <c r="J36" s="1130"/>
      <c r="K36" s="294" t="s">
        <v>473</v>
      </c>
      <c r="L36" s="294" t="s">
        <v>473</v>
      </c>
      <c r="M36" s="295">
        <v>2741</v>
      </c>
      <c r="N36" s="296" t="s">
        <v>473</v>
      </c>
    </row>
    <row r="37" spans="1:16" ht="13.5" customHeight="1">
      <c r="A37" s="248"/>
      <c r="B37" s="244"/>
      <c r="C37" s="244"/>
      <c r="D37" s="244"/>
      <c r="E37" s="244"/>
      <c r="F37" s="244"/>
      <c r="G37" s="1128" t="s">
        <v>491</v>
      </c>
      <c r="H37" s="1129"/>
      <c r="I37" s="1129"/>
      <c r="J37" s="1130"/>
      <c r="K37" s="294">
        <v>512881</v>
      </c>
      <c r="L37" s="294">
        <v>19840</v>
      </c>
      <c r="M37" s="295">
        <v>1442</v>
      </c>
      <c r="N37" s="296">
        <v>1275.9000000000001</v>
      </c>
    </row>
    <row r="38" spans="1:16" ht="27" customHeight="1">
      <c r="A38" s="248"/>
      <c r="B38" s="244"/>
      <c r="C38" s="244"/>
      <c r="D38" s="244"/>
      <c r="E38" s="244"/>
      <c r="F38" s="244"/>
      <c r="G38" s="1131" t="s">
        <v>492</v>
      </c>
      <c r="H38" s="1132"/>
      <c r="I38" s="1132"/>
      <c r="J38" s="1133"/>
      <c r="K38" s="297" t="s">
        <v>473</v>
      </c>
      <c r="L38" s="297" t="s">
        <v>473</v>
      </c>
      <c r="M38" s="298">
        <v>2</v>
      </c>
      <c r="N38" s="299" t="s">
        <v>473</v>
      </c>
      <c r="O38" s="293"/>
    </row>
    <row r="39" spans="1:16">
      <c r="A39" s="248"/>
      <c r="B39" s="244"/>
      <c r="C39" s="244"/>
      <c r="D39" s="244"/>
      <c r="E39" s="244"/>
      <c r="F39" s="244"/>
      <c r="G39" s="1131" t="s">
        <v>493</v>
      </c>
      <c r="H39" s="1132"/>
      <c r="I39" s="1132"/>
      <c r="J39" s="1133"/>
      <c r="K39" s="300">
        <v>-59980</v>
      </c>
      <c r="L39" s="300">
        <v>-2320</v>
      </c>
      <c r="M39" s="301">
        <v>-3178</v>
      </c>
      <c r="N39" s="302">
        <v>-27</v>
      </c>
      <c r="O39" s="293"/>
    </row>
    <row r="40" spans="1:16" ht="27" customHeight="1">
      <c r="A40" s="248"/>
      <c r="B40" s="244"/>
      <c r="C40" s="244"/>
      <c r="D40" s="244"/>
      <c r="E40" s="244"/>
      <c r="F40" s="244"/>
      <c r="G40" s="1128" t="s">
        <v>494</v>
      </c>
      <c r="H40" s="1129"/>
      <c r="I40" s="1129"/>
      <c r="J40" s="1130"/>
      <c r="K40" s="300">
        <v>-562310</v>
      </c>
      <c r="L40" s="300">
        <v>-21752</v>
      </c>
      <c r="M40" s="301">
        <v>-30469</v>
      </c>
      <c r="N40" s="302">
        <v>-28.6</v>
      </c>
      <c r="O40" s="293"/>
    </row>
    <row r="41" spans="1:16">
      <c r="A41" s="248"/>
      <c r="B41" s="244"/>
      <c r="C41" s="244"/>
      <c r="D41" s="244"/>
      <c r="E41" s="244"/>
      <c r="F41" s="244"/>
      <c r="G41" s="1134" t="s">
        <v>278</v>
      </c>
      <c r="H41" s="1135"/>
      <c r="I41" s="1135"/>
      <c r="J41" s="1136"/>
      <c r="K41" s="294">
        <v>639163</v>
      </c>
      <c r="L41" s="300">
        <v>24725</v>
      </c>
      <c r="M41" s="301">
        <v>14963</v>
      </c>
      <c r="N41" s="302">
        <v>65.2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3" t="s">
        <v>463</v>
      </c>
      <c r="J49" s="1125" t="s">
        <v>498</v>
      </c>
      <c r="K49" s="1126"/>
      <c r="L49" s="1126"/>
      <c r="M49" s="1126"/>
      <c r="N49" s="1127"/>
    </row>
    <row r="50" spans="1:14">
      <c r="A50" s="248"/>
      <c r="B50" s="244"/>
      <c r="C50" s="244"/>
      <c r="D50" s="244"/>
      <c r="E50" s="244"/>
      <c r="F50" s="244"/>
      <c r="G50" s="312"/>
      <c r="H50" s="313"/>
      <c r="I50" s="1124"/>
      <c r="J50" s="314" t="s">
        <v>499</v>
      </c>
      <c r="K50" s="315" t="s">
        <v>500</v>
      </c>
      <c r="L50" s="316" t="s">
        <v>501</v>
      </c>
      <c r="M50" s="317" t="s">
        <v>502</v>
      </c>
      <c r="N50" s="318" t="s">
        <v>503</v>
      </c>
    </row>
    <row r="51" spans="1:14">
      <c r="A51" s="248"/>
      <c r="B51" s="244"/>
      <c r="C51" s="244"/>
      <c r="D51" s="244"/>
      <c r="E51" s="244"/>
      <c r="F51" s="244"/>
      <c r="G51" s="310" t="s">
        <v>504</v>
      </c>
      <c r="H51" s="311"/>
      <c r="I51" s="319">
        <v>1080316</v>
      </c>
      <c r="J51" s="320">
        <v>42844</v>
      </c>
      <c r="K51" s="321">
        <v>-33.1</v>
      </c>
      <c r="L51" s="322">
        <v>47258</v>
      </c>
      <c r="M51" s="323">
        <v>34.5</v>
      </c>
      <c r="N51" s="324">
        <v>-67.599999999999994</v>
      </c>
    </row>
    <row r="52" spans="1:14">
      <c r="A52" s="248"/>
      <c r="B52" s="244"/>
      <c r="C52" s="244"/>
      <c r="D52" s="244"/>
      <c r="E52" s="244"/>
      <c r="F52" s="244"/>
      <c r="G52" s="325"/>
      <c r="H52" s="326" t="s">
        <v>505</v>
      </c>
      <c r="I52" s="327">
        <v>616929</v>
      </c>
      <c r="J52" s="328">
        <v>24467</v>
      </c>
      <c r="K52" s="329">
        <v>-10.1</v>
      </c>
      <c r="L52" s="330">
        <v>27842</v>
      </c>
      <c r="M52" s="331">
        <v>35.9</v>
      </c>
      <c r="N52" s="332">
        <v>-46</v>
      </c>
    </row>
    <row r="53" spans="1:14">
      <c r="A53" s="248"/>
      <c r="B53" s="244"/>
      <c r="C53" s="244"/>
      <c r="D53" s="244"/>
      <c r="E53" s="244"/>
      <c r="F53" s="244"/>
      <c r="G53" s="310" t="s">
        <v>506</v>
      </c>
      <c r="H53" s="311"/>
      <c r="I53" s="319">
        <v>1386751</v>
      </c>
      <c r="J53" s="320">
        <v>54969</v>
      </c>
      <c r="K53" s="321">
        <v>28.3</v>
      </c>
      <c r="L53" s="322">
        <v>49426</v>
      </c>
      <c r="M53" s="323">
        <v>4.5999999999999996</v>
      </c>
      <c r="N53" s="324">
        <v>23.7</v>
      </c>
    </row>
    <row r="54" spans="1:14">
      <c r="A54" s="248"/>
      <c r="B54" s="244"/>
      <c r="C54" s="244"/>
      <c r="D54" s="244"/>
      <c r="E54" s="244"/>
      <c r="F54" s="244"/>
      <c r="G54" s="325"/>
      <c r="H54" s="326" t="s">
        <v>505</v>
      </c>
      <c r="I54" s="327">
        <v>652046</v>
      </c>
      <c r="J54" s="328">
        <v>25846</v>
      </c>
      <c r="K54" s="329">
        <v>5.6</v>
      </c>
      <c r="L54" s="330">
        <v>26568</v>
      </c>
      <c r="M54" s="331">
        <v>-4.5999999999999996</v>
      </c>
      <c r="N54" s="332">
        <v>10.199999999999999</v>
      </c>
    </row>
    <row r="55" spans="1:14">
      <c r="A55" s="248"/>
      <c r="B55" s="244"/>
      <c r="C55" s="244"/>
      <c r="D55" s="244"/>
      <c r="E55" s="244"/>
      <c r="F55" s="244"/>
      <c r="G55" s="310" t="s">
        <v>507</v>
      </c>
      <c r="H55" s="311"/>
      <c r="I55" s="319">
        <v>1245056</v>
      </c>
      <c r="J55" s="320">
        <v>48983</v>
      </c>
      <c r="K55" s="321">
        <v>-10.9</v>
      </c>
      <c r="L55" s="322">
        <v>42839</v>
      </c>
      <c r="M55" s="323">
        <v>-13.3</v>
      </c>
      <c r="N55" s="324">
        <v>2.4</v>
      </c>
    </row>
    <row r="56" spans="1:14">
      <c r="A56" s="248"/>
      <c r="B56" s="244"/>
      <c r="C56" s="244"/>
      <c r="D56" s="244"/>
      <c r="E56" s="244"/>
      <c r="F56" s="244"/>
      <c r="G56" s="325"/>
      <c r="H56" s="326" t="s">
        <v>505</v>
      </c>
      <c r="I56" s="327">
        <v>493741</v>
      </c>
      <c r="J56" s="328">
        <v>19425</v>
      </c>
      <c r="K56" s="329">
        <v>-24.8</v>
      </c>
      <c r="L56" s="330">
        <v>22027</v>
      </c>
      <c r="M56" s="331">
        <v>-17.100000000000001</v>
      </c>
      <c r="N56" s="332">
        <v>-7.7</v>
      </c>
    </row>
    <row r="57" spans="1:14">
      <c r="A57" s="248"/>
      <c r="B57" s="244"/>
      <c r="C57" s="244"/>
      <c r="D57" s="244"/>
      <c r="E57" s="244"/>
      <c r="F57" s="244"/>
      <c r="G57" s="310" t="s">
        <v>508</v>
      </c>
      <c r="H57" s="311"/>
      <c r="I57" s="319">
        <v>1020747</v>
      </c>
      <c r="J57" s="320">
        <v>39817</v>
      </c>
      <c r="K57" s="321">
        <v>-18.7</v>
      </c>
      <c r="L57" s="322">
        <v>46819</v>
      </c>
      <c r="M57" s="323">
        <v>9.3000000000000007</v>
      </c>
      <c r="N57" s="324">
        <v>-28</v>
      </c>
    </row>
    <row r="58" spans="1:14">
      <c r="A58" s="248"/>
      <c r="B58" s="244"/>
      <c r="C58" s="244"/>
      <c r="D58" s="244"/>
      <c r="E58" s="244"/>
      <c r="F58" s="244"/>
      <c r="G58" s="325"/>
      <c r="H58" s="326" t="s">
        <v>505</v>
      </c>
      <c r="I58" s="327">
        <v>390453</v>
      </c>
      <c r="J58" s="328">
        <v>15231</v>
      </c>
      <c r="K58" s="329">
        <v>-21.6</v>
      </c>
      <c r="L58" s="330">
        <v>24121</v>
      </c>
      <c r="M58" s="331">
        <v>9.5</v>
      </c>
      <c r="N58" s="332">
        <v>-31.1</v>
      </c>
    </row>
    <row r="59" spans="1:14">
      <c r="A59" s="248"/>
      <c r="B59" s="244"/>
      <c r="C59" s="244"/>
      <c r="D59" s="244"/>
      <c r="E59" s="244"/>
      <c r="F59" s="244"/>
      <c r="G59" s="310" t="s">
        <v>509</v>
      </c>
      <c r="H59" s="311"/>
      <c r="I59" s="319">
        <v>1859118</v>
      </c>
      <c r="J59" s="320">
        <v>71917</v>
      </c>
      <c r="K59" s="321">
        <v>80.599999999999994</v>
      </c>
      <c r="L59" s="322">
        <v>53270</v>
      </c>
      <c r="M59" s="323">
        <v>13.8</v>
      </c>
      <c r="N59" s="324">
        <v>66.8</v>
      </c>
    </row>
    <row r="60" spans="1:14">
      <c r="A60" s="248"/>
      <c r="B60" s="244"/>
      <c r="C60" s="244"/>
      <c r="D60" s="244"/>
      <c r="E60" s="244"/>
      <c r="F60" s="244"/>
      <c r="G60" s="325"/>
      <c r="H60" s="326" t="s">
        <v>505</v>
      </c>
      <c r="I60" s="333">
        <v>972668</v>
      </c>
      <c r="J60" s="328">
        <v>37626</v>
      </c>
      <c r="K60" s="329">
        <v>147</v>
      </c>
      <c r="L60" s="330">
        <v>24316</v>
      </c>
      <c r="M60" s="331">
        <v>0.8</v>
      </c>
      <c r="N60" s="332">
        <v>146.19999999999999</v>
      </c>
    </row>
    <row r="61" spans="1:14">
      <c r="A61" s="248"/>
      <c r="B61" s="244"/>
      <c r="C61" s="244"/>
      <c r="D61" s="244"/>
      <c r="E61" s="244"/>
      <c r="F61" s="244"/>
      <c r="G61" s="310" t="s">
        <v>510</v>
      </c>
      <c r="H61" s="334"/>
      <c r="I61" s="335">
        <v>1318398</v>
      </c>
      <c r="J61" s="336">
        <v>51706</v>
      </c>
      <c r="K61" s="337">
        <v>9.1999999999999993</v>
      </c>
      <c r="L61" s="338">
        <v>47922</v>
      </c>
      <c r="M61" s="339">
        <v>9.8000000000000007</v>
      </c>
      <c r="N61" s="324">
        <v>-0.6</v>
      </c>
    </row>
    <row r="62" spans="1:14">
      <c r="A62" s="248"/>
      <c r="B62" s="244"/>
      <c r="C62" s="244"/>
      <c r="D62" s="244"/>
      <c r="E62" s="244"/>
      <c r="F62" s="244"/>
      <c r="G62" s="325"/>
      <c r="H62" s="326" t="s">
        <v>505</v>
      </c>
      <c r="I62" s="327">
        <v>625167</v>
      </c>
      <c r="J62" s="328">
        <v>24519</v>
      </c>
      <c r="K62" s="329">
        <v>19.2</v>
      </c>
      <c r="L62" s="330">
        <v>24975</v>
      </c>
      <c r="M62" s="331">
        <v>4.9000000000000004</v>
      </c>
      <c r="N62" s="332">
        <v>14.3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9"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12.31</v>
      </c>
      <c r="G47" s="12">
        <v>16.27</v>
      </c>
      <c r="H47" s="12">
        <v>23.43</v>
      </c>
      <c r="I47" s="12">
        <v>26.52</v>
      </c>
      <c r="J47" s="13">
        <v>27.49</v>
      </c>
    </row>
    <row r="48" spans="2:10" ht="57.75" customHeight="1">
      <c r="B48" s="14"/>
      <c r="C48" s="1139" t="s">
        <v>4</v>
      </c>
      <c r="D48" s="1139"/>
      <c r="E48" s="1140"/>
      <c r="F48" s="15">
        <v>5.36</v>
      </c>
      <c r="G48" s="16">
        <v>5.26</v>
      </c>
      <c r="H48" s="16">
        <v>4.51</v>
      </c>
      <c r="I48" s="16">
        <v>2.46</v>
      </c>
      <c r="J48" s="17">
        <v>4.4800000000000004</v>
      </c>
    </row>
    <row r="49" spans="2:10" ht="57.75" customHeight="1" thickBot="1">
      <c r="B49" s="18"/>
      <c r="C49" s="1141" t="s">
        <v>5</v>
      </c>
      <c r="D49" s="1141"/>
      <c r="E49" s="1142"/>
      <c r="F49" s="19">
        <v>4.16</v>
      </c>
      <c r="G49" s="20">
        <v>4.71</v>
      </c>
      <c r="H49" s="20">
        <v>6.62</v>
      </c>
      <c r="I49" s="20">
        <v>0.35</v>
      </c>
      <c r="J49" s="21">
        <v>3.28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85" zoomScaleNormal="85" zoomScaleSheetLayoutView="100" workbookViewId="0">
      <selection activeCell="G43" sqref="G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517</v>
      </c>
      <c r="D34" s="1149"/>
      <c r="E34" s="1150"/>
      <c r="F34" s="32">
        <v>4.5599999999999996</v>
      </c>
      <c r="G34" s="33">
        <v>5.61</v>
      </c>
      <c r="H34" s="33">
        <v>3.56</v>
      </c>
      <c r="I34" s="33">
        <v>3.37</v>
      </c>
      <c r="J34" s="34">
        <v>5.78</v>
      </c>
      <c r="K34" s="22"/>
      <c r="L34" s="22"/>
      <c r="M34" s="22"/>
      <c r="N34" s="22"/>
      <c r="O34" s="22"/>
      <c r="P34" s="22"/>
    </row>
    <row r="35" spans="1:16" ht="39" customHeight="1">
      <c r="A35" s="22"/>
      <c r="B35" s="35"/>
      <c r="C35" s="1143" t="s">
        <v>518</v>
      </c>
      <c r="D35" s="1144"/>
      <c r="E35" s="1145"/>
      <c r="F35" s="36">
        <v>4.79</v>
      </c>
      <c r="G35" s="37">
        <v>4.47</v>
      </c>
      <c r="H35" s="37">
        <v>5.03</v>
      </c>
      <c r="I35" s="37">
        <v>5.91</v>
      </c>
      <c r="J35" s="38">
        <v>5.24</v>
      </c>
      <c r="K35" s="22"/>
      <c r="L35" s="22"/>
      <c r="M35" s="22"/>
      <c r="N35" s="22"/>
      <c r="O35" s="22"/>
      <c r="P35" s="22"/>
    </row>
    <row r="36" spans="1:16" ht="39" customHeight="1">
      <c r="A36" s="22"/>
      <c r="B36" s="35"/>
      <c r="C36" s="1143" t="s">
        <v>519</v>
      </c>
      <c r="D36" s="1144"/>
      <c r="E36" s="1145"/>
      <c r="F36" s="36">
        <v>5.36</v>
      </c>
      <c r="G36" s="37">
        <v>5.25</v>
      </c>
      <c r="H36" s="37">
        <v>4.51</v>
      </c>
      <c r="I36" s="37">
        <v>2.46</v>
      </c>
      <c r="J36" s="38">
        <v>4.4800000000000004</v>
      </c>
      <c r="K36" s="22"/>
      <c r="L36" s="22"/>
      <c r="M36" s="22"/>
      <c r="N36" s="22"/>
      <c r="O36" s="22"/>
      <c r="P36" s="22"/>
    </row>
    <row r="37" spans="1:16" ht="39" customHeight="1">
      <c r="A37" s="22"/>
      <c r="B37" s="35"/>
      <c r="C37" s="1143" t="s">
        <v>520</v>
      </c>
      <c r="D37" s="1144"/>
      <c r="E37" s="1145"/>
      <c r="F37" s="36">
        <v>0.65</v>
      </c>
      <c r="G37" s="37">
        <v>0.24</v>
      </c>
      <c r="H37" s="37">
        <v>0.57999999999999996</v>
      </c>
      <c r="I37" s="37">
        <v>0.77</v>
      </c>
      <c r="J37" s="38">
        <v>0.88</v>
      </c>
      <c r="K37" s="22"/>
      <c r="L37" s="22"/>
      <c r="M37" s="22"/>
      <c r="N37" s="22"/>
      <c r="O37" s="22"/>
      <c r="P37" s="22"/>
    </row>
    <row r="38" spans="1:16" ht="39" customHeight="1">
      <c r="A38" s="22"/>
      <c r="B38" s="35"/>
      <c r="C38" s="1143" t="s">
        <v>521</v>
      </c>
      <c r="D38" s="1144"/>
      <c r="E38" s="1145"/>
      <c r="F38" s="36">
        <v>0.04</v>
      </c>
      <c r="G38" s="37">
        <v>0.04</v>
      </c>
      <c r="H38" s="37">
        <v>0.15</v>
      </c>
      <c r="I38" s="37">
        <v>0.03</v>
      </c>
      <c r="J38" s="38">
        <v>0.17</v>
      </c>
      <c r="K38" s="22"/>
      <c r="L38" s="22"/>
      <c r="M38" s="22"/>
      <c r="N38" s="22"/>
      <c r="O38" s="22"/>
      <c r="P38" s="22"/>
    </row>
    <row r="39" spans="1:16" ht="39" customHeight="1">
      <c r="A39" s="22"/>
      <c r="B39" s="35"/>
      <c r="C39" s="1143" t="s">
        <v>522</v>
      </c>
      <c r="D39" s="1144"/>
      <c r="E39" s="1145"/>
      <c r="F39" s="36">
        <v>0.11</v>
      </c>
      <c r="G39" s="37">
        <v>0.02</v>
      </c>
      <c r="H39" s="37">
        <v>0.01</v>
      </c>
      <c r="I39" s="37">
        <v>0.04</v>
      </c>
      <c r="J39" s="38">
        <v>7.0000000000000007E-2</v>
      </c>
      <c r="K39" s="22"/>
      <c r="L39" s="22"/>
      <c r="M39" s="22"/>
      <c r="N39" s="22"/>
      <c r="O39" s="22"/>
      <c r="P39" s="22"/>
    </row>
    <row r="40" spans="1:16" ht="39" customHeight="1">
      <c r="A40" s="22"/>
      <c r="B40" s="35"/>
      <c r="C40" s="1143" t="s">
        <v>523</v>
      </c>
      <c r="D40" s="1144"/>
      <c r="E40" s="1145"/>
      <c r="F40" s="36">
        <v>0.05</v>
      </c>
      <c r="G40" s="37">
        <v>0.04</v>
      </c>
      <c r="H40" s="37">
        <v>0.03</v>
      </c>
      <c r="I40" s="37">
        <v>0.01</v>
      </c>
      <c r="J40" s="38">
        <v>0.02</v>
      </c>
      <c r="K40" s="22"/>
      <c r="L40" s="22"/>
      <c r="M40" s="22"/>
      <c r="N40" s="22"/>
      <c r="O40" s="22"/>
      <c r="P40" s="22"/>
    </row>
    <row r="41" spans="1:16" ht="39" customHeight="1">
      <c r="A41" s="22"/>
      <c r="B41" s="35"/>
      <c r="C41" s="1143" t="s">
        <v>524</v>
      </c>
      <c r="D41" s="1144"/>
      <c r="E41" s="1145"/>
      <c r="F41" s="36">
        <v>0.02</v>
      </c>
      <c r="G41" s="37">
        <v>0.01</v>
      </c>
      <c r="H41" s="37">
        <v>0</v>
      </c>
      <c r="I41" s="37">
        <v>0.01</v>
      </c>
      <c r="J41" s="38">
        <v>0.01</v>
      </c>
      <c r="K41" s="22"/>
      <c r="L41" s="22"/>
      <c r="M41" s="22"/>
      <c r="N41" s="22"/>
      <c r="O41" s="22"/>
      <c r="P41" s="22"/>
    </row>
    <row r="42" spans="1:16" ht="39" customHeight="1">
      <c r="A42" s="22"/>
      <c r="B42" s="39"/>
      <c r="C42" s="1143" t="s">
        <v>525</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526</v>
      </c>
      <c r="D43" s="1147"/>
      <c r="E43" s="1148"/>
      <c r="F43" s="41">
        <v>2.0099999999999998</v>
      </c>
      <c r="G43" s="42">
        <v>0.01</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11</v>
      </c>
      <c r="C45" s="1160"/>
      <c r="D45" s="58"/>
      <c r="E45" s="1165" t="s">
        <v>12</v>
      </c>
      <c r="F45" s="1165"/>
      <c r="G45" s="1165"/>
      <c r="H45" s="1165"/>
      <c r="I45" s="1165"/>
      <c r="J45" s="1166"/>
      <c r="K45" s="59">
        <v>856</v>
      </c>
      <c r="L45" s="60">
        <v>858</v>
      </c>
      <c r="M45" s="60">
        <v>744</v>
      </c>
      <c r="N45" s="60">
        <v>639</v>
      </c>
      <c r="O45" s="61">
        <v>621</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124</v>
      </c>
      <c r="L48" s="64">
        <v>126</v>
      </c>
      <c r="M48" s="64">
        <v>129</v>
      </c>
      <c r="N48" s="64">
        <v>138</v>
      </c>
      <c r="O48" s="65">
        <v>127</v>
      </c>
      <c r="P48" s="48"/>
      <c r="Q48" s="48"/>
      <c r="R48" s="48"/>
      <c r="S48" s="48"/>
      <c r="T48" s="48"/>
      <c r="U48" s="48"/>
    </row>
    <row r="49" spans="1:21" ht="30.75" customHeight="1">
      <c r="A49" s="48"/>
      <c r="B49" s="1161"/>
      <c r="C49" s="1162"/>
      <c r="D49" s="62"/>
      <c r="E49" s="1153" t="s">
        <v>16</v>
      </c>
      <c r="F49" s="1153"/>
      <c r="G49" s="1153"/>
      <c r="H49" s="1153"/>
      <c r="I49" s="1153"/>
      <c r="J49" s="1154"/>
      <c r="K49" s="63" t="s">
        <v>473</v>
      </c>
      <c r="L49" s="64" t="s">
        <v>473</v>
      </c>
      <c r="M49" s="64" t="s">
        <v>473</v>
      </c>
      <c r="N49" s="64" t="s">
        <v>473</v>
      </c>
      <c r="O49" s="65" t="s">
        <v>473</v>
      </c>
      <c r="P49" s="48"/>
      <c r="Q49" s="48"/>
      <c r="R49" s="48"/>
      <c r="S49" s="48"/>
      <c r="T49" s="48"/>
      <c r="U49" s="48"/>
    </row>
    <row r="50" spans="1:21" ht="30.75" customHeight="1">
      <c r="A50" s="48"/>
      <c r="B50" s="1161"/>
      <c r="C50" s="1162"/>
      <c r="D50" s="62"/>
      <c r="E50" s="1153" t="s">
        <v>17</v>
      </c>
      <c r="F50" s="1153"/>
      <c r="G50" s="1153"/>
      <c r="H50" s="1153"/>
      <c r="I50" s="1153"/>
      <c r="J50" s="1154"/>
      <c r="K50" s="63">
        <v>38</v>
      </c>
      <c r="L50" s="64">
        <v>35</v>
      </c>
      <c r="M50" s="64">
        <v>23</v>
      </c>
      <c r="N50" s="64">
        <v>45</v>
      </c>
      <c r="O50" s="65">
        <v>513</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569</v>
      </c>
      <c r="L52" s="64">
        <v>562</v>
      </c>
      <c r="M52" s="64">
        <v>701</v>
      </c>
      <c r="N52" s="64">
        <v>598</v>
      </c>
      <c r="O52" s="65">
        <v>622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449</v>
      </c>
      <c r="L53" s="69">
        <v>457</v>
      </c>
      <c r="M53" s="69">
        <v>195</v>
      </c>
      <c r="N53" s="69">
        <v>224</v>
      </c>
      <c r="O53" s="70">
        <v>639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2015-05-07T12:11:48Z</cp:lastPrinted>
  <dcterms:created xsi:type="dcterms:W3CDTF">2015-02-17T07:53:05Z</dcterms:created>
  <dcterms:modified xsi:type="dcterms:W3CDTF">2015-05-07T12:47:10Z</dcterms:modified>
  <cp:category/>
</cp:coreProperties>
</file>