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C05" lockStructure="1"/>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7" i="11" l="1"/>
  <c r="AA31" i="11"/>
  <c r="AA32" i="11"/>
  <c r="AA33" i="11"/>
  <c r="AA34" i="11"/>
  <c r="AA29" i="11"/>
  <c r="AA30" i="11"/>
  <c r="AA2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AM36" i="9"/>
  <c r="C36" i="9"/>
  <c r="CO35" i="9"/>
  <c r="AM35" i="9"/>
  <c r="C35" i="9"/>
  <c r="CO34" i="9"/>
  <c r="BW34" i="9"/>
  <c r="BW35" i="9" s="1"/>
  <c r="BW36"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<sst xmlns="http://schemas.openxmlformats.org/spreadsheetml/2006/main" count="1014" uniqueCount="534">
  <si>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</si>
  <si>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</si>
  <si>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</si>
  <si>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</si>
  <si>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</si>
  <si>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</si>
  <si>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</si>
  <si>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</si>
  <si>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</si>
  <si>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</si>
  <si>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</si>
  <si>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</si>
  <si>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</si>
  <si>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</si>
  <si>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</si>
  <si>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</si>
  <si>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</si>
  <si>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</si>
  <si>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</si>
  <si>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</si>
  <si>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</si>
  <si>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</si>
  <si>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</si>
  <si>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</si>
  <si>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</si>
  <si>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</si>
  <si>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</si>
  <si>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</si>
  <si>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</si>
  <si>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</si>
  <si>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</si>
  <si>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</si>
  <si>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</si>
  <si>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</si>
  <si>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</si>
  <si>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</si>
  <si>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</si>
  <si>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</si>
  <si>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</si>
  <si>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</si>
  <si>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</si>
  <si>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</si>
  <si>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</si>
  <si>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</si>
  <si>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</si>
  <si>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</si>
  <si>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</si>
  <si>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</si>
  <si>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</si>
  <si>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</si>
  <si>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</si>
  <si>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</si>
  <si>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</si>
  <si>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</si>
  <si>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</si>
  <si>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</si>
  <si>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</si>
  <si>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</si>
  <si>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</si>
  <si>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</si>
  <si>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</si>
  <si>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</si>
  <si>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</si>
  <si>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</si>
  <si>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</si>
  <si>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</si>
  <si>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</si>
  <si>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</si>
  <si>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</si>
  <si>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</si>
  <si>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</si>
  <si>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</si>
  <si>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</si>
  <si>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</si>
  <si>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</si>
  <si>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</si>
  <si>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</si>
  <si>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</si>
  <si>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</si>
  <si>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</si>
  <si>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</si>
  <si>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</si>
  <si>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</si>
  <si>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</si>
  <si>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</si>
  <si>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</si>
  <si>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</si>
  <si>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</si>
  <si>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</si>
  <si>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</si>
  <si>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</si>
  <si>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</si>
  <si>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</si>
  <si>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</si>
  <si>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</si>
  <si>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</si>
  <si>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</si>
  <si>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</si>
  <si>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</si>
  <si>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</si>
  <si>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</si>
  <si>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</si>
  <si>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</si>
  <si>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</si>
  <si>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</si>
  <si>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</si>
  <si>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</si>
  <si>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</si>
  <si>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</si>
  <si>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</si>
  <si>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</si>
  <si>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</si>
  <si>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</si>
  <si>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</si>
  <si>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</si>
  <si>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</si>
  <si>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</si>
  <si>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</si>
  <si>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</si>
  <si>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</si>
  <si>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</si>
  <si>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</si>
  <si>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</si>
  <si>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</si>
  <si>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</si>
  <si>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</si>
  <si>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</si>
  <si>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</si>
  <si>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</si>
  <si>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</si>
  <si>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</si>
  <si>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</si>
  <si>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</si>
  <si>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</si>
  <si>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</si>
  <si>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</si>
  <si>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</si>
  <si>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</si>
  <si>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</si>
  <si>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</si>
  <si>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</si>
  <si>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</si>
  <si>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</si>
  <si>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</si>
  <si>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</si>
  <si>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</si>
  <si>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</si>
  <si>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</si>
  <si>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</si>
  <si>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</si>
  <si>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</si>
  <si>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</si>
  <si>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</si>
  <si>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</si>
  <si>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</si>
  <si>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</si>
  <si>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</si>
  <si>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</si>
  <si>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</si>
  <si>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</si>
  <si>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</si>
  <si>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</si>
  <si>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</si>
  <si>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</si>
  <si>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</si>
  <si>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</si>
  <si>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</si>
  <si>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</si>
  <si>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</si>
  <si>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</si>
  <si>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</si>
  <si>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</si>
  <si>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</si>
  <si>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</si>
  <si>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</si>
  <si>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</si>
  <si>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</si>
  <si>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</si>
  <si>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</si>
  <si>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</si>
  <si>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</si>
  <si>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</si>
  <si>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</si>
  <si>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</si>
  <si>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</si>
  <si>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</si>
  <si>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</si>
  <si>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</si>
  <si>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</si>
  <si>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</si>
  <si>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</si>
  <si>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</si>
  <si>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</si>
  <si>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</si>
  <si>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</si>
  <si>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</si>
  <si>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</si>
  <si>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</si>
  <si>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</si>
  <si>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</si>
  <si>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</si>
  <si>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</si>
  <si>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</si>
  <si>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</si>
  <si>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</si>
  <si>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</si>
  <si>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</si>
  <si>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</si>
  <si>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</si>
  <si>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</si>
  <si>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</si>
  <si>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</si>
  <si>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</si>
  <si>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</si>
  <si>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</si>
  <si>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</si>
  <si>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</si>
  <si>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</si>
  <si>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</si>
  <si>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</si>
  <si>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</si>
  <si>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</si>
  <si>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</si>
  <si>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</si>
  <si>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</si>
  <si>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</si>
  <si>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</si>
  <si>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</si>
  <si>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</si>
  <si>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</si>
  <si>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</si>
  <si>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</si>
  <si>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</si>
  <si>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</si>
  <si>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</si>
  <si>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</si>
  <si>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</si>
  <si>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</si>
  <si>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</si>
  <si>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</si>
  <si>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</si>
  <si>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</si>
  <si>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</si>
  <si>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</si>
  <si>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</si>
  <si>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</si>
  <si>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</si>
  <si>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</si>
  <si>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</si>
  <si>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</si>
  <si>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</si>
  <si>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</si>
  <si>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</si>
  <si>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</si>
  <si>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</si>
  <si>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</si>
  <si>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</si>
  <si>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</si>
  <si>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</si>
  <si>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</si>
  <si>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</si>
  <si>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</si>
  <si>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</si>
  <si>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</si>
  <si>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</si>
  <si>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</si>
  <si>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</si>
  <si>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</si>
  <si>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</si>
  <si>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</si>
  <si>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</si>
  <si>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</si>
  <si>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</si>
  <si>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</si>
  <si>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</si>
  <si>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</si>
  <si>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</si>
  <si>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</si>
  <si>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</si>
  <si>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</si>
  <si>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</si>
  <si>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</si>
  <si>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</si>
  <si>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</si>
  <si>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</si>
  <si>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</si>
  <si>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</si>
  <si>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</si>
  <si>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</si>
  <si>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</si>
  <si>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</si>
  <si>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</si>
  <si>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</si>
  <si>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</si>
  <si>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</si>
  <si>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</si>
  <si>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</si>
  <si>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</si>
  <si>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</si>
  <si>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</si>
  <si>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</si>
  <si>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</si>
  <si>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</si>
  <si>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</si>
  <si>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</si>
  <si>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</si>
  <si>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</si>
  <si>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</si>
  <si>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</si>
  <si>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</si>
  <si>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</si>
  <si>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</si>
  <si>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</si>
  <si>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</si>
  <si>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</si>
  <si>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</si>
  <si>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</si>
  <si>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</si>
  <si>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</si>
  <si>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</si>
  <si>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</si>
  <si>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</si>
  <si>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</si>
  <si>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</si>
  <si>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</si>
  <si>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</si>
  <si>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</si>
  <si>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</si>
  <si>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</si>
  <si>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</si>
  <si>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</si>
  <si>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</si>
  <si>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</si>
  <si>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</si>
  <si>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</si>
  <si>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</si>
  <si>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</si>
  <si>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</si>
  <si>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</si>
  <si>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</si>
  <si>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</si>
  <si>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</si>
  <si>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</si>
  <si>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</si>
  <si>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</si>
  <si>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</si>
  <si>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</si>
  <si>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</si>
  <si>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</si>
  <si>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</si>
  <si>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</si>
  <si>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</si>
  <si>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</si>
  <si>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</si>
  <si>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</si>
  <si>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</si>
  <si>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</si>
  <si>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</si>
  <si>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</si>
  <si>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</si>
  <si>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</si>
  <si>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</si>
  <si>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</si>
  <si>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</si>
  <si>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</si>
  <si>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</si>
  <si>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</si>
  <si>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</si>
  <si>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</si>
  <si>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</si>
  <si>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</si>
  <si>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</si>
  <si>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</si>
  <si>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</si>
  <si>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</si>
  <si>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</si>
  <si>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</si>
  <si>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</si>
  <si>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</si>
  <si>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</si>
  <si>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</si>
  <si>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</si>
  <si>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</si>
  <si>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</si>
  <si>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</si>
  <si>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</si>
  <si>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</si>
  <si>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</si>
  <si>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</si>
  <si>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</si>
  <si>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</si>
  <si>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</si>
  <si>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</si>
  <si>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</si>
  <si>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</si>
  <si>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</si>
  <si>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</si>
  <si>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</si>
  <si>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</si>
  <si>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</si>
  <si>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</si>
  <si>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</si>
  <si>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</si>
  <si>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</si>
  <si>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</si>
  <si>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</si>
  <si>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</si>
  <si>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</si>
  <si>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</si>
  <si>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</si>
  <si>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</si>
  <si>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</si>
  <si>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</si>
  <si>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</si>
  <si>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</si>
  <si>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</si>
  <si>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</si>
  <si>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</si>
  <si>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</si>
  <si>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</si>
  <si>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</si>
  <si>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</si>
  <si>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</si>
  <si>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</si>
  <si>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</si>
  <si>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</si>
  <si>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</si>
  <si>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</si>
  <si>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</si>
  <si>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</si>
  <si>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</si>
  <si>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</si>
  <si>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</si>
  <si>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</si>
  <si>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</si>
  <si>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</si>
  <si>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</si>
  <si>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</si>
  <si>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</si>
  <si>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</si>
  <si>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</si>
  <si>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</si>
  <si>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</si>
  <si>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</si>
  <si>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</si>
  <si>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</si>
  <si>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</si>
  <si>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</si>
  <si>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</si>
  <si>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</si>
  <si>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</si>
  <si>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</si>
  <si>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</si>
  <si>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</si>
  <si>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</si>
  <si>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</si>
  <si>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</si>
  <si>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</si>
  <si>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</si>
  <si>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</si>
  <si>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</si>
  <si>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</si>
  <si>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</si>
  <si>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</si>
  <si>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</si>
  <si>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</si>
  <si>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</si>
  <si>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</si>
  <si>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</si>
  <si>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</si>
  <si>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</si>
  <si>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</si>
  <si>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</si>
  <si>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</si>
  <si>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</si>
  <si>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</si>
  <si>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</si>
  <si>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</si>
  <si>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</si>
  <si>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</si>
  <si>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</si>
  <si>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</si>
  <si>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</si>
  <si>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</si>
  <si>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</si>
  <si>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</si>
  <si>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</si>
  <si>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</si>
  <si>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</si>
  <si>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</si>
  <si>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</si>
  <si>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</si>
  <si>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</si>
  <si>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</si>
  <si>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</si>
  <si>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</si>
  <si>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</si>
  <si>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</si>
  <si>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</si>
  <si>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</si>
  <si>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</si>
  <si>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</si>
  <si>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</si>
  <si>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</si>
  <si>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</si>
  <si>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</si>
  <si>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</si>
  <si>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</si>
  <si>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</si>
  <si>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</si>
  <si>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</si>
  <si>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</si>
  <si>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</si>
  <si>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</si>
  <si>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</si>
  <si>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</si>
  <si>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</si>
  <si>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</si>
  <si>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0.52</t>
  </si>
  <si>
    <t>▲ 4.84</t>
  </si>
  <si>
    <t>一般会計</t>
  </si>
  <si>
    <t>公共下水道事業特別会計</t>
  </si>
  <si>
    <t>水道事業会計</t>
  </si>
  <si>
    <t>国民健康保険特別会計</t>
  </si>
  <si>
    <t>介護保険特別会計</t>
  </si>
  <si>
    <t>後期高齢者医療特別会計</t>
  </si>
  <si>
    <t>農業集落排水事業特別会計</t>
  </si>
  <si>
    <t>浄化槽事業特別会計</t>
  </si>
  <si>
    <t>その他会計（赤字）</t>
  </si>
  <si>
    <t>その他会計（黒字）</t>
  </si>
  <si>
    <t>宮崎県市町村総合事務組合（普通）</t>
  </si>
  <si>
    <t>宮崎県後期高齢者医療広域連合（普通）</t>
  </si>
  <si>
    <t>宮崎県後期高齢者医療広域連合（事業）</t>
  </si>
  <si>
    <t>綾町土地開発公社</t>
    <rPh sb="0" eb="1">
      <t>アヤ</t>
    </rPh>
    <rPh sb="1" eb="2">
      <t>チョウ</t>
    </rPh>
    <rPh sb="2" eb="4">
      <t>トチ</t>
    </rPh>
    <rPh sb="4" eb="6">
      <t>カイハツ</t>
    </rPh>
    <rPh sb="6" eb="8">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</si>
</sst>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2 2" xfId="77"/>
    <cellStyle name="通貨 3" xfId="14"/>
    <cellStyle name="通貨 3 2" xfId="78"/>
    <cellStyle name="入力 2" xfId="7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152324</c:v>
                </c:pt>
                <c:pt idx="1">
                  <c:v>78513</c:v>
                </c:pt>
                <c:pt idx="2">
                  <c:v>138001</c:v>
                </c:pt>
                <c:pt idx="3">
                  <c:v>80701</c:v>
                </c:pt>
                <c:pt idx="4">
                  <c:v>327544</c:v>
                </c:pt>
              </c:numCache>
            </c:numRef>
          </c:val>
          <c:smooth val="0"/>
        </c:ser>
        <c:dLbls>
          <c:showLegendKey val="0"/>
          <c:showVal val="0"/>
          <c:showCatName val="0"/>
          <c:showSerName val="0"/>
          <c:showPercent val="0"/>
          <c:showBubbleSize val="0"/>
        </c:dLbls>
        <c:marker val="1"/>
        <c:smooth val="0"/>
        <c:axId val="159834880"/>
        <c:axId val="159836800"/>
      </c:lineChart>
      <c:catAx>
        <c:axId val="15983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36800"/>
        <c:crosses val="autoZero"/>
        <c:auto val="1"/>
        <c:lblAlgn val="ctr"/>
        <c:lblOffset val="100"/>
        <c:tickLblSkip val="1"/>
        <c:tickMarkSkip val="1"/>
        <c:noMultiLvlLbl val="0"/>
      </c:catAx>
      <c:valAx>
        <c:axId val="1598368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3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6.38</c:v>
                </c:pt>
                <c:pt idx="1">
                  <c:v>7.3</c:v>
                </c:pt>
                <c:pt idx="2">
                  <c:v>4.3499999999999996</c:v>
                </c:pt>
                <c:pt idx="3">
                  <c:v>1.3</c:v>
                </c:pt>
                <c:pt idx="4">
                  <c:v>6.14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8.94</c:v>
                </c:pt>
                <c:pt idx="1">
                  <c:v>11.72</c:v>
                </c:pt>
                <c:pt idx="2">
                  <c:v>14.74</c:v>
                </c:pt>
                <c:pt idx="3">
                  <c:v>13.49</c:v>
                </c:pt>
                <c:pt idx="4">
                  <c:v>7.54</c:v>
                </c:pt>
              </c:numCache>
            </c:numRef>
          </c:val>
        </c:ser>
        <c:dLbls>
          <c:showLegendKey val="0"/>
          <c:showVal val="0"/>
          <c:showCatName val="0"/>
          <c:showSerName val="0"/>
          <c:showPercent val="0"/>
          <c:showBubbleSize val="0"/>
        </c:dLbls>
        <c:gapWidth val="250"/>
        <c:overlap val="100"/>
        <c:axId val="167487744"/>
        <c:axId val="16749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2.5099999999999998</c:v>
                </c:pt>
                <c:pt idx="1">
                  <c:v>4.29</c:v>
                </c:pt>
                <c:pt idx="2">
                  <c:v>-0.52</c:v>
                </c:pt>
                <c:pt idx="3">
                  <c:v>-4.84</c:v>
                </c:pt>
                <c:pt idx="4">
                  <c:v>0.52</c:v>
                </c:pt>
              </c:numCache>
            </c:numRef>
          </c:val>
          <c:smooth val="0"/>
        </c:ser>
        <c:dLbls>
          <c:showLegendKey val="0"/>
          <c:showVal val="0"/>
          <c:showCatName val="0"/>
          <c:showSerName val="0"/>
          <c:showPercent val="0"/>
          <c:showBubbleSize val="0"/>
        </c:dLbls>
        <c:marker val="1"/>
        <c:smooth val="0"/>
        <c:axId val="167487744"/>
        <c:axId val="167494016"/>
      </c:lineChart>
      <c:catAx>
        <c:axId val="1674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494016"/>
        <c:crosses val="autoZero"/>
        <c:auto val="1"/>
        <c:lblAlgn val="ctr"/>
        <c:lblOffset val="100"/>
        <c:tickLblSkip val="1"/>
        <c:tickMarkSkip val="1"/>
        <c:noMultiLvlLbl val="0"/>
      </c:catAx>
      <c:valAx>
        <c:axId val="16749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0.02</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0.49</c:v>
                </c:pt>
                <c:pt idx="2">
                  <c:v>#N/A</c:v>
                </c:pt>
                <c:pt idx="3">
                  <c:v>0.37</c:v>
                </c:pt>
                <c:pt idx="4">
                  <c:v>#N/A</c:v>
                </c:pt>
                <c:pt idx="5">
                  <c:v>0.67</c:v>
                </c:pt>
                <c:pt idx="6">
                  <c:v>#N/A</c:v>
                </c:pt>
                <c:pt idx="7">
                  <c:v>1.1499999999999999</c:v>
                </c:pt>
                <c:pt idx="8">
                  <c:v>#N/A</c:v>
                </c:pt>
                <c:pt idx="9">
                  <c:v>0.82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2.2000000000000002</c:v>
                </c:pt>
                <c:pt idx="2">
                  <c:v>#N/A</c:v>
                </c:pt>
                <c:pt idx="3">
                  <c:v>1.32</c:v>
                </c:pt>
                <c:pt idx="4">
                  <c:v>#N/A</c:v>
                </c:pt>
                <c:pt idx="5">
                  <c:v>0.48</c:v>
                </c:pt>
                <c:pt idx="6">
                  <c:v>#N/A</c:v>
                </c:pt>
                <c:pt idx="7">
                  <c:v>0.72</c:v>
                </c:pt>
                <c:pt idx="8">
                  <c:v>#N/A</c:v>
                </c:pt>
                <c:pt idx="9">
                  <c:v>1.44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4.3600000000000003</c:v>
                </c:pt>
                <c:pt idx="2">
                  <c:v>#N/A</c:v>
                </c:pt>
                <c:pt idx="3">
                  <c:v>4.01</c:v>
                </c:pt>
                <c:pt idx="4">
                  <c:v>#N/A</c:v>
                </c:pt>
                <c:pt idx="5">
                  <c:v>3.95</c:v>
                </c:pt>
                <c:pt idx="6">
                  <c:v>#N/A</c:v>
                </c:pt>
                <c:pt idx="7">
                  <c:v>3.98</c:v>
                </c:pt>
                <c:pt idx="8">
                  <c:v>#N/A</c:v>
                </c:pt>
                <c:pt idx="9">
                  <c:v>2.14</c:v>
                </c:pt>
              </c:numCache>
            </c:numRef>
          </c:val>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0.01</c:v>
                </c:pt>
                <c:pt idx="4">
                  <c:v>#N/A</c:v>
                </c:pt>
                <c:pt idx="5">
                  <c:v>0</c:v>
                </c:pt>
                <c:pt idx="6">
                  <c:v>#N/A</c:v>
                </c:pt>
                <c:pt idx="7">
                  <c:v>2.19</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6.38</c:v>
                </c:pt>
                <c:pt idx="2">
                  <c:v>#N/A</c:v>
                </c:pt>
                <c:pt idx="3">
                  <c:v>7.3</c:v>
                </c:pt>
                <c:pt idx="4">
                  <c:v>#N/A</c:v>
                </c:pt>
                <c:pt idx="5">
                  <c:v>4.3499999999999996</c:v>
                </c:pt>
                <c:pt idx="6">
                  <c:v>#N/A</c:v>
                </c:pt>
                <c:pt idx="7">
                  <c:v>1.3</c:v>
                </c:pt>
                <c:pt idx="8">
                  <c:v>#N/A</c:v>
                </c:pt>
                <c:pt idx="9">
                  <c:v>6.14</c:v>
                </c:pt>
              </c:numCache>
            </c:numRef>
          </c:val>
        </c:ser>
        <c:dLbls>
          <c:showLegendKey val="0"/>
          <c:showVal val="0"/>
          <c:showCatName val="0"/>
          <c:showSerName val="0"/>
          <c:showPercent val="0"/>
          <c:showBubbleSize val="0"/>
        </c:dLbls>
        <c:gapWidth val="150"/>
        <c:overlap val="100"/>
        <c:axId val="168084224"/>
        <c:axId val="168085760"/>
      </c:barChart>
      <c:catAx>
        <c:axId val="1680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85760"/>
        <c:crosses val="autoZero"/>
        <c:auto val="1"/>
        <c:lblAlgn val="ctr"/>
        <c:lblOffset val="100"/>
        <c:tickLblSkip val="1"/>
        <c:tickMarkSkip val="1"/>
        <c:noMultiLvlLbl val="0"/>
      </c:catAx>
      <c:valAx>
        <c:axId val="1680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8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610</c:v>
                </c:pt>
                <c:pt idx="5">
                  <c:v>575</c:v>
                </c:pt>
                <c:pt idx="8">
                  <c:v>532</c:v>
                </c:pt>
                <c:pt idx="11">
                  <c:v>469</c:v>
                </c:pt>
                <c:pt idx="14">
                  <c:v>484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81</c:v>
                </c:pt>
                <c:pt idx="6">
                  <c:v>5</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c:v>
                </c:pt>
                <c:pt idx="3">
                  <c:v>60</c:v>
                </c:pt>
                <c:pt idx="6">
                  <c:v>69</c:v>
                </c:pt>
                <c:pt idx="9">
                  <c:v>80</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831</c:v>
                </c:pt>
                <c:pt idx="3">
                  <c:v>759</c:v>
                </c:pt>
                <c:pt idx="6">
                  <c:v>708</c:v>
                </c:pt>
                <c:pt idx="9">
                  <c:v>626</c:v>
                </c:pt>
                <c:pt idx="12">
                  <c:v>616</c:v>
                </c:pt>
              </c:numCache>
            </c:numRef>
          </c:val>
        </c:ser>
        <c:dLbls>
          <c:showLegendKey val="0"/>
          <c:showVal val="0"/>
          <c:showCatName val="0"/>
          <c:showSerName val="0"/>
          <c:showPercent val="0"/>
          <c:showBubbleSize val="0"/>
        </c:dLbls>
        <c:gapWidth val="100"/>
        <c:overlap val="100"/>
        <c:axId val="166592512"/>
        <c:axId val="16659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277</c:v>
                </c:pt>
                <c:pt idx="2">
                  <c:v>#N/A</c:v>
                </c:pt>
                <c:pt idx="3">
                  <c:v>#N/A</c:v>
                </c:pt>
                <c:pt idx="4">
                  <c:v>325</c:v>
                </c:pt>
                <c:pt idx="5">
                  <c:v>#N/A</c:v>
                </c:pt>
                <c:pt idx="6">
                  <c:v>#N/A</c:v>
                </c:pt>
                <c:pt idx="7">
                  <c:v>250</c:v>
                </c:pt>
                <c:pt idx="8">
                  <c:v>#N/A</c:v>
                </c:pt>
                <c:pt idx="9">
                  <c:v>#N/A</c:v>
                </c:pt>
                <c:pt idx="10">
                  <c:v>237</c:v>
                </c:pt>
                <c:pt idx="11">
                  <c:v>#N/A</c:v>
                </c:pt>
                <c:pt idx="12">
                  <c:v>#N/A</c:v>
                </c:pt>
                <c:pt idx="13">
                  <c:v>214</c:v>
                </c:pt>
                <c:pt idx="14">
                  <c:v>#N/A</c:v>
                </c:pt>
              </c:numCache>
            </c:numRef>
          </c:val>
          <c:smooth val="0"/>
        </c:ser>
        <c:dLbls>
          <c:showLegendKey val="0"/>
          <c:showVal val="0"/>
          <c:showCatName val="0"/>
          <c:showSerName val="0"/>
          <c:showPercent val="0"/>
          <c:showBubbleSize val="0"/>
        </c:dLbls>
        <c:marker val="1"/>
        <c:smooth val="0"/>
        <c:axId val="166592512"/>
        <c:axId val="166594432"/>
      </c:lineChart>
      <c:catAx>
        <c:axId val="1665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94432"/>
        <c:crosses val="autoZero"/>
        <c:auto val="1"/>
        <c:lblAlgn val="ctr"/>
        <c:lblOffset val="100"/>
        <c:tickLblSkip val="1"/>
        <c:tickMarkSkip val="1"/>
        <c:noMultiLvlLbl val="0"/>
      </c:catAx>
      <c:valAx>
        <c:axId val="16659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4117</c:v>
                </c:pt>
                <c:pt idx="5">
                  <c:v>3968</c:v>
                </c:pt>
                <c:pt idx="8">
                  <c:v>4328</c:v>
                </c:pt>
                <c:pt idx="11">
                  <c:v>4112</c:v>
                </c:pt>
                <c:pt idx="14">
                  <c:v>3883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462</c:v>
                </c:pt>
                <c:pt idx="5">
                  <c:v>420</c:v>
                </c:pt>
                <c:pt idx="8">
                  <c:v>392</c:v>
                </c:pt>
                <c:pt idx="11">
                  <c:v>335</c:v>
                </c:pt>
                <c:pt idx="14">
                  <c:v>293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1064</c:v>
                </c:pt>
                <c:pt idx="5">
                  <c:v>1067</c:v>
                </c:pt>
                <c:pt idx="8">
                  <c:v>1042</c:v>
                </c:pt>
                <c:pt idx="11">
                  <c:v>924</c:v>
                </c:pt>
                <c:pt idx="14">
                  <c:v>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404</c:v>
                </c:pt>
                <c:pt idx="3">
                  <c:v>409</c:v>
                </c:pt>
                <c:pt idx="6">
                  <c:v>522</c:v>
                </c:pt>
                <c:pt idx="9">
                  <c:v>462</c:v>
                </c:pt>
                <c:pt idx="12">
                  <c:v>597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1002</c:v>
                </c:pt>
                <c:pt idx="3">
                  <c:v>1006</c:v>
                </c:pt>
                <c:pt idx="6">
                  <c:v>1056</c:v>
                </c:pt>
                <c:pt idx="9">
                  <c:v>1058</c:v>
                </c:pt>
                <c:pt idx="12">
                  <c:v>1095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78</c:v>
                </c:pt>
                <c:pt idx="6">
                  <c:v>73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5539</c:v>
                </c:pt>
                <c:pt idx="3">
                  <c:v>5168</c:v>
                </c:pt>
                <c:pt idx="6">
                  <c:v>5135</c:v>
                </c:pt>
                <c:pt idx="9">
                  <c:v>4970</c:v>
                </c:pt>
                <c:pt idx="12">
                  <c:v>5036</c:v>
                </c:pt>
              </c:numCache>
            </c:numRef>
          </c:val>
        </c:ser>
        <c:dLbls>
          <c:showLegendKey val="0"/>
          <c:showVal val="0"/>
          <c:showCatName val="0"/>
          <c:showSerName val="0"/>
          <c:showPercent val="0"/>
          <c:showBubbleSize val="0"/>
        </c:dLbls>
        <c:gapWidth val="100"/>
        <c:overlap val="100"/>
        <c:axId val="147083264"/>
        <c:axId val="14708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1302</c:v>
                </c:pt>
                <c:pt idx="2">
                  <c:v>#N/A</c:v>
                </c:pt>
                <c:pt idx="3">
                  <c:v>#N/A</c:v>
                </c:pt>
                <c:pt idx="4">
                  <c:v>1205</c:v>
                </c:pt>
                <c:pt idx="5">
                  <c:v>#N/A</c:v>
                </c:pt>
                <c:pt idx="6">
                  <c:v>#N/A</c:v>
                </c:pt>
                <c:pt idx="7">
                  <c:v>1025</c:v>
                </c:pt>
                <c:pt idx="8">
                  <c:v>#N/A</c:v>
                </c:pt>
                <c:pt idx="9">
                  <c:v>#N/A</c:v>
                </c:pt>
                <c:pt idx="10">
                  <c:v>1120</c:v>
                </c:pt>
                <c:pt idx="11">
                  <c:v>#N/A</c:v>
                </c:pt>
                <c:pt idx="12">
                  <c:v>#N/A</c:v>
                </c:pt>
                <c:pt idx="13">
                  <c:v>1753</c:v>
                </c:pt>
                <c:pt idx="14">
                  <c:v>#N/A</c:v>
                </c:pt>
              </c:numCache>
            </c:numRef>
          </c:val>
          <c:smooth val="0"/>
        </c:ser>
        <c:dLbls>
          <c:showLegendKey val="0"/>
          <c:showVal val="0"/>
          <c:showCatName val="0"/>
          <c:showSerName val="0"/>
          <c:showPercent val="0"/>
          <c:showBubbleSize val="0"/>
        </c:dLbls>
        <c:marker val="1"/>
        <c:smooth val="0"/>
        <c:axId val="147083264"/>
        <c:axId val="147085184"/>
      </c:lineChart>
      <c:catAx>
        <c:axId val="1470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085184"/>
        <c:crosses val="autoZero"/>
        <c:auto val="1"/>
        <c:lblAlgn val="ctr"/>
        <c:lblOffset val="100"/>
        <c:tickLblSkip val="1"/>
        <c:tickMarkSkip val="1"/>
        <c:noMultiLvlLbl val="0"/>
      </c:catAx>
      <c:valAx>
        <c:axId val="14708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7,652
7,639
95.21
6,881,904
6,711,956
160,133
2,609,025
5,036,312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総面積の８割を山林が占める中山間地域</a:t>
          </a:r>
          <a:r>
            <a:rPr lang="ja-JP" altLang="en-US" sz="1100" b="0" i="0" baseline="0">
              <a:solidFill>
                <a:schemeClr val="dk1"/>
              </a:solidFill>
              <a:effectLst/>
              <a:latin typeface="+mn-lt"/>
              <a:ea typeface="+mn-ea"/>
              <a:cs typeface="+mn-cs"/>
            </a:rPr>
            <a:t>で、耕地面積も少なく</a:t>
          </a:r>
          <a:r>
            <a:rPr lang="ja-JP" altLang="ja-JP" sz="1100" b="0" i="0" baseline="0">
              <a:solidFill>
                <a:schemeClr val="dk1"/>
              </a:solidFill>
              <a:effectLst/>
              <a:latin typeface="+mn-lt"/>
              <a:ea typeface="+mn-ea"/>
              <a:cs typeface="+mn-cs"/>
            </a:rPr>
            <a:t>税源に乏しく大企業等の進出予定やその他の特殊的な要因もないことから、</a:t>
          </a:r>
          <a:r>
            <a:rPr lang="ja-JP" altLang="en-US" sz="1100" b="0" i="0" baseline="0">
              <a:solidFill>
                <a:schemeClr val="dk1"/>
              </a:solidFill>
              <a:effectLst/>
              <a:latin typeface="+mn-lt"/>
              <a:ea typeface="+mn-ea"/>
              <a:cs typeface="+mn-cs"/>
            </a:rPr>
            <a:t>大きな変動はなく</a:t>
          </a:r>
          <a:r>
            <a:rPr lang="ja-JP" altLang="ja-JP" sz="1100" b="0" i="0" baseline="0">
              <a:solidFill>
                <a:schemeClr val="dk1"/>
              </a:solidFill>
              <a:effectLst/>
              <a:latin typeface="+mn-lt"/>
              <a:ea typeface="+mn-ea"/>
              <a:cs typeface="+mn-cs"/>
            </a:rPr>
            <a:t>今後も引き続き財政力指数は現状維持に努めたい。</a:t>
          </a:r>
          <a:endParaRPr lang="ja-JP" altLang="ja-JP" sz="1400">
            <a:effectLst/>
          </a:endParaRPr>
        </a:p>
        <a:p>
          <a:pPr rtl="0"/>
          <a:r>
            <a:rPr lang="ja-JP" altLang="ja-JP" sz="1100" b="0" i="0" baseline="0">
              <a:solidFill>
                <a:schemeClr val="dk1"/>
              </a:solidFill>
              <a:effectLst/>
              <a:latin typeface="+mn-lt"/>
              <a:ea typeface="+mn-ea"/>
              <a:cs typeface="+mn-cs"/>
            </a:rPr>
            <a:t>　税及び使用料等の徴収強化等により一定の効果が現れ、収納率が微増であるが向上してきている。今後も県の協力も受け、税等の徴収強化や施設の使用頻度増加による使用料増収により歳入確保に努める。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122061</xdr:rowOff>
    </xdr:to>
    <xdr:cxnSp macro="">
      <xdr:nvCxnSpPr>
        <xdr:cNvPr id="67" name="直線コネクタ 66"/>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122061</xdr:rowOff>
    </xdr:to>
    <xdr:cxnSp macro="">
      <xdr:nvCxnSpPr>
        <xdr:cNvPr id="70" name="直線コネクタ 69"/>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3" name="直線コネクタ 72"/>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6" name="直線コネクタ 75"/>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6" name="円/楕円 85"/>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7"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8" name="円/楕円 87"/>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89" name="テキスト ボックス 88"/>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0" name="円/楕円 89"/>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1" name="テキスト ボックス 90"/>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地方税の大きな伸びは望めず、地方交付税を含めた経常一般財源が年々減少していく中で、今回義務的経費、その他の経費が伸びたことにより経常収支比率が悪化したが、</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年度から事業の見直し、経費の削減等を行っており、</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年度をピークに改善させていく。</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134831</xdr:rowOff>
    </xdr:from>
    <xdr:to>
      <xdr:col>7</xdr:col>
      <xdr:colOff>152400</xdr:colOff>
      <xdr:row>67</xdr:row>
      <xdr:rowOff>35771</xdr:rowOff>
    </xdr:to>
    <xdr:cxnSp macro="">
      <xdr:nvCxnSpPr>
        <xdr:cNvPr id="130" name="直線コネクタ 129"/>
        <xdr:cNvCxnSpPr/>
      </xdr:nvCxnSpPr>
      <xdr:spPr>
        <a:xfrm>
          <a:off x="4114800" y="1145053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134831</xdr:rowOff>
    </xdr:to>
    <xdr:cxnSp macro="">
      <xdr:nvCxnSpPr>
        <xdr:cNvPr id="133" name="直線コネクタ 132"/>
        <xdr:cNvCxnSpPr/>
      </xdr:nvCxnSpPr>
      <xdr:spPr>
        <a:xfrm>
          <a:off x="3225800" y="1125347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8679</xdr:rowOff>
    </xdr:from>
    <xdr:to>
      <xdr:col>4</xdr:col>
      <xdr:colOff>482600</xdr:colOff>
      <xdr:row>65</xdr:row>
      <xdr:rowOff>109220</xdr:rowOff>
    </xdr:to>
    <xdr:cxnSp macro="">
      <xdr:nvCxnSpPr>
        <xdr:cNvPr id="136" name="直線コネクタ 135"/>
        <xdr:cNvCxnSpPr/>
      </xdr:nvCxnSpPr>
      <xdr:spPr>
        <a:xfrm>
          <a:off x="2336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8679</xdr:rowOff>
    </xdr:from>
    <xdr:to>
      <xdr:col>3</xdr:col>
      <xdr:colOff>279400</xdr:colOff>
      <xdr:row>65</xdr:row>
      <xdr:rowOff>109220</xdr:rowOff>
    </xdr:to>
    <xdr:cxnSp macro="">
      <xdr:nvCxnSpPr>
        <xdr:cNvPr id="139" name="直線コネクタ 138"/>
        <xdr:cNvCxnSpPr/>
      </xdr:nvCxnSpPr>
      <xdr:spPr>
        <a:xfrm flipV="1">
          <a:off x="1447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156421</xdr:rowOff>
    </xdr:from>
    <xdr:to>
      <xdr:col>7</xdr:col>
      <xdr:colOff>203200</xdr:colOff>
      <xdr:row>67</xdr:row>
      <xdr:rowOff>86571</xdr:rowOff>
    </xdr:to>
    <xdr:sp macro="" textlink="">
      <xdr:nvSpPr>
        <xdr:cNvPr id="149" name="円/楕円 148"/>
        <xdr:cNvSpPr/>
      </xdr:nvSpPr>
      <xdr:spPr>
        <a:xfrm>
          <a:off x="49022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52298</xdr:rowOff>
    </xdr:from>
    <xdr:ext cx="762000" cy="259045"/>
    <xdr:sp macro="" textlink="">
      <xdr:nvSpPr>
        <xdr:cNvPr id="150" name="財政構造の弾力性該当値テキスト"/>
        <xdr:cNvSpPr txBox="1"/>
      </xdr:nvSpPr>
      <xdr:spPr>
        <a:xfrm>
          <a:off x="5041900" y="1136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84031</xdr:rowOff>
    </xdr:from>
    <xdr:to>
      <xdr:col>6</xdr:col>
      <xdr:colOff>50800</xdr:colOff>
      <xdr:row>67</xdr:row>
      <xdr:rowOff>14181</xdr:rowOff>
    </xdr:to>
    <xdr:sp macro="" textlink="">
      <xdr:nvSpPr>
        <xdr:cNvPr id="151" name="円/楕円 150"/>
        <xdr:cNvSpPr/>
      </xdr:nvSpPr>
      <xdr:spPr>
        <a:xfrm>
          <a:off x="4064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170408</xdr:rowOff>
    </xdr:from>
    <xdr:ext cx="736600" cy="259045"/>
    <xdr:sp macro="" textlink="">
      <xdr:nvSpPr>
        <xdr:cNvPr id="152" name="テキスト ボックス 151"/>
        <xdr:cNvSpPr txBox="1"/>
      </xdr:nvSpPr>
      <xdr:spPr>
        <a:xfrm>
          <a:off x="3733800" y="1148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3" name="円/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4" name="テキスト ボックス 153"/>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5" name="円/楕円 154"/>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6" name="テキスト ボックス 155"/>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7" name="円/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[181,087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職員の増（</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名増）と定期昇給により増加したが、物件費は事業の見直しや経費の削減により、全体的には減少した。</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135283</xdr:rowOff>
    </xdr:from>
    <xdr:to>
      <xdr:col>7</xdr:col>
      <xdr:colOff>152400</xdr:colOff>
      <xdr:row>81</xdr:row>
      <xdr:rowOff>140408</xdr:rowOff>
    </xdr:to>
    <xdr:cxnSp macro="">
      <xdr:nvCxnSpPr>
        <xdr:cNvPr id="195" name="直線コネクタ 194"/>
        <xdr:cNvCxnSpPr/>
      </xdr:nvCxnSpPr>
      <xdr:spPr>
        <a:xfrm flipV="1">
          <a:off x="4114800" y="14022733"/>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140408</xdr:rowOff>
    </xdr:from>
    <xdr:to>
      <xdr:col>6</xdr:col>
      <xdr:colOff>0</xdr:colOff>
      <xdr:row>81</xdr:row>
      <xdr:rowOff>162198</xdr:rowOff>
    </xdr:to>
    <xdr:cxnSp macro="">
      <xdr:nvCxnSpPr>
        <xdr:cNvPr id="198" name="直線コネクタ 197"/>
        <xdr:cNvCxnSpPr/>
      </xdr:nvCxnSpPr>
      <xdr:spPr>
        <a:xfrm flipV="1">
          <a:off x="3225800" y="14027858"/>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131739</xdr:rowOff>
    </xdr:from>
    <xdr:to>
      <xdr:col>4</xdr:col>
      <xdr:colOff>482600</xdr:colOff>
      <xdr:row>81</xdr:row>
      <xdr:rowOff>162198</xdr:rowOff>
    </xdr:to>
    <xdr:cxnSp macro="">
      <xdr:nvCxnSpPr>
        <xdr:cNvPr id="201" name="直線コネクタ 200"/>
        <xdr:cNvCxnSpPr/>
      </xdr:nvCxnSpPr>
      <xdr:spPr>
        <a:xfrm>
          <a:off x="2336800" y="14019189"/>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89339</xdr:rowOff>
    </xdr:from>
    <xdr:to>
      <xdr:col>3</xdr:col>
      <xdr:colOff>279400</xdr:colOff>
      <xdr:row>81</xdr:row>
      <xdr:rowOff>131739</xdr:rowOff>
    </xdr:to>
    <xdr:cxnSp macro="">
      <xdr:nvCxnSpPr>
        <xdr:cNvPr id="204" name="直線コネクタ 203"/>
        <xdr:cNvCxnSpPr/>
      </xdr:nvCxnSpPr>
      <xdr:spPr>
        <a:xfrm>
          <a:off x="1447800" y="13976789"/>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84483</xdr:rowOff>
    </xdr:from>
    <xdr:to>
      <xdr:col>7</xdr:col>
      <xdr:colOff>203200</xdr:colOff>
      <xdr:row>82</xdr:row>
      <xdr:rowOff>14633</xdr:rowOff>
    </xdr:to>
    <xdr:sp macro="" textlink="">
      <xdr:nvSpPr>
        <xdr:cNvPr id="214" name="円/楕円 213"/>
        <xdr:cNvSpPr/>
      </xdr:nvSpPr>
      <xdr:spPr>
        <a:xfrm>
          <a:off x="4902200" y="139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101010</xdr:rowOff>
    </xdr:from>
    <xdr:ext cx="762000" cy="259045"/>
    <xdr:sp macro="" textlink="">
      <xdr:nvSpPr>
        <xdr:cNvPr id="215" name="人件費・物件費等の状況該当値テキスト"/>
        <xdr:cNvSpPr txBox="1"/>
      </xdr:nvSpPr>
      <xdr:spPr>
        <a:xfrm>
          <a:off x="5041900" y="1381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89608</xdr:rowOff>
    </xdr:from>
    <xdr:to>
      <xdr:col>6</xdr:col>
      <xdr:colOff>50800</xdr:colOff>
      <xdr:row>82</xdr:row>
      <xdr:rowOff>19758</xdr:rowOff>
    </xdr:to>
    <xdr:sp macro="" textlink="">
      <xdr:nvSpPr>
        <xdr:cNvPr id="216" name="円/楕円 215"/>
        <xdr:cNvSpPr/>
      </xdr:nvSpPr>
      <xdr:spPr>
        <a:xfrm>
          <a:off x="4064000" y="139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29935</xdr:rowOff>
    </xdr:from>
    <xdr:ext cx="736600" cy="259045"/>
    <xdr:sp macro="" textlink="">
      <xdr:nvSpPr>
        <xdr:cNvPr id="217" name="テキスト ボックス 216"/>
        <xdr:cNvSpPr txBox="1"/>
      </xdr:nvSpPr>
      <xdr:spPr>
        <a:xfrm>
          <a:off x="3733800" y="1374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111398</xdr:rowOff>
    </xdr:from>
    <xdr:to>
      <xdr:col>4</xdr:col>
      <xdr:colOff>533400</xdr:colOff>
      <xdr:row>82</xdr:row>
      <xdr:rowOff>41548</xdr:rowOff>
    </xdr:to>
    <xdr:sp macro="" textlink="">
      <xdr:nvSpPr>
        <xdr:cNvPr id="218" name="円/楕円 217"/>
        <xdr:cNvSpPr/>
      </xdr:nvSpPr>
      <xdr:spPr>
        <a:xfrm>
          <a:off x="31750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51725</xdr:rowOff>
    </xdr:from>
    <xdr:ext cx="762000" cy="259045"/>
    <xdr:sp macro="" textlink="">
      <xdr:nvSpPr>
        <xdr:cNvPr id="219" name="テキスト ボックス 218"/>
        <xdr:cNvSpPr txBox="1"/>
      </xdr:nvSpPr>
      <xdr:spPr>
        <a:xfrm>
          <a:off x="2844800" y="137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80939</xdr:rowOff>
    </xdr:from>
    <xdr:to>
      <xdr:col>3</xdr:col>
      <xdr:colOff>330200</xdr:colOff>
      <xdr:row>82</xdr:row>
      <xdr:rowOff>11089</xdr:rowOff>
    </xdr:to>
    <xdr:sp macro="" textlink="">
      <xdr:nvSpPr>
        <xdr:cNvPr id="220" name="円/楕円 219"/>
        <xdr:cNvSpPr/>
      </xdr:nvSpPr>
      <xdr:spPr>
        <a:xfrm>
          <a:off x="2286000" y="139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21266</xdr:rowOff>
    </xdr:from>
    <xdr:ext cx="762000" cy="259045"/>
    <xdr:sp macro="" textlink="">
      <xdr:nvSpPr>
        <xdr:cNvPr id="221" name="テキスト ボックス 220"/>
        <xdr:cNvSpPr txBox="1"/>
      </xdr:nvSpPr>
      <xdr:spPr>
        <a:xfrm>
          <a:off x="1955800" y="137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38539</xdr:rowOff>
    </xdr:from>
    <xdr:to>
      <xdr:col>2</xdr:col>
      <xdr:colOff>127000</xdr:colOff>
      <xdr:row>81</xdr:row>
      <xdr:rowOff>140139</xdr:rowOff>
    </xdr:to>
    <xdr:sp macro="" textlink="">
      <xdr:nvSpPr>
        <xdr:cNvPr id="222" name="円/楕円 221"/>
        <xdr:cNvSpPr/>
      </xdr:nvSpPr>
      <xdr:spPr>
        <a:xfrm>
          <a:off x="1397000" y="13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150316</xdr:rowOff>
    </xdr:from>
    <xdr:ext cx="762000" cy="259045"/>
    <xdr:sp macro="" textlink="">
      <xdr:nvSpPr>
        <xdr:cNvPr id="223" name="テキスト ボックス 222"/>
        <xdr:cNvSpPr txBox="1"/>
      </xdr:nvSpPr>
      <xdr:spPr>
        <a:xfrm>
          <a:off x="1066800" y="13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ラスパイレス指数は、今まで職員給与体系の在り方もあり、類似団体、全国町村平均を大きく下回っていたが、東日本大震災の影響による国家公務員給与の削減により、Ｈ23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指数が上昇した</a:t>
          </a:r>
          <a:r>
            <a:rPr lang="ja-JP" altLang="en-US" sz="1100" b="0" i="0" baseline="0">
              <a:solidFill>
                <a:schemeClr val="dk1"/>
              </a:solidFill>
              <a:effectLst/>
              <a:latin typeface="+mn-lt"/>
              <a:ea typeface="+mn-ea"/>
              <a:cs typeface="+mn-cs"/>
            </a:rPr>
            <a:t>が、国家公務員の給与が戻ったＨ</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には前の指数まで下がった。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88</xdr:row>
      <xdr:rowOff>24130</xdr:rowOff>
    </xdr:to>
    <xdr:cxnSp macro="">
      <xdr:nvCxnSpPr>
        <xdr:cNvPr id="257" name="直線コネクタ 256"/>
        <xdr:cNvCxnSpPr/>
      </xdr:nvCxnSpPr>
      <xdr:spPr>
        <a:xfrm flipV="1">
          <a:off x="16179800" y="14580870"/>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16087</xdr:rowOff>
    </xdr:from>
    <xdr:to>
      <xdr:col>23</xdr:col>
      <xdr:colOff>406400</xdr:colOff>
      <xdr:row>88</xdr:row>
      <xdr:rowOff>24130</xdr:rowOff>
    </xdr:to>
    <xdr:cxnSp macro="">
      <xdr:nvCxnSpPr>
        <xdr:cNvPr id="260" name="直線コネクタ 259"/>
        <xdr:cNvCxnSpPr/>
      </xdr:nvCxnSpPr>
      <xdr:spPr>
        <a:xfrm>
          <a:off x="15290800" y="1510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88</xdr:row>
      <xdr:rowOff>16087</xdr:rowOff>
    </xdr:to>
    <xdr:cxnSp macro="">
      <xdr:nvCxnSpPr>
        <xdr:cNvPr id="263" name="直線コネクタ 262"/>
        <xdr:cNvCxnSpPr/>
      </xdr:nvCxnSpPr>
      <xdr:spPr>
        <a:xfrm>
          <a:off x="14401800" y="1439587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165523</xdr:rowOff>
    </xdr:to>
    <xdr:cxnSp macro="">
      <xdr:nvCxnSpPr>
        <xdr:cNvPr id="266" name="直線コネクタ 265"/>
        <xdr:cNvCxnSpPr/>
      </xdr:nvCxnSpPr>
      <xdr:spPr>
        <a:xfrm>
          <a:off x="13512800" y="1436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6" name="円/楕円 275"/>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7"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78" name="円/楕円 277"/>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85107</xdr:rowOff>
    </xdr:from>
    <xdr:ext cx="736600" cy="259045"/>
    <xdr:sp macro="" textlink="">
      <xdr:nvSpPr>
        <xdr:cNvPr id="279" name="テキスト ボックス 278"/>
        <xdr:cNvSpPr txBox="1"/>
      </xdr:nvSpPr>
      <xdr:spPr>
        <a:xfrm>
          <a:off x="15798800" y="1482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80" name="円/楕円 279"/>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77064</xdr:rowOff>
    </xdr:from>
    <xdr:ext cx="762000" cy="259045"/>
    <xdr:sp macro="" textlink="">
      <xdr:nvSpPr>
        <xdr:cNvPr id="281" name="テキスト ボックス 280"/>
        <xdr:cNvSpPr txBox="1"/>
      </xdr:nvSpPr>
      <xdr:spPr>
        <a:xfrm>
          <a:off x="14909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2" name="円/楕円 281"/>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3" name="テキスト ボックス 282"/>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4" name="円/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職員数に関しては、極力制限した中で行財政の改革に取り組んでいることから、人口1,000人当たりの職員数は10.</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人で類似団体平均値を大きく下回っている状況である。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しかし、中山間地域で医療機関や介護施設等や民間サービスの少ない地域であり、また防災対策</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考慮した</a:t>
          </a:r>
          <a:r>
            <a:rPr lang="ja-JP" altLang="en-US" sz="1100" b="0" i="0" baseline="0">
              <a:solidFill>
                <a:schemeClr val="dk1"/>
              </a:solidFill>
              <a:effectLst/>
              <a:latin typeface="+mn-lt"/>
              <a:ea typeface="+mn-ea"/>
              <a:cs typeface="+mn-cs"/>
            </a:rPr>
            <a:t>場合に</a:t>
          </a:r>
          <a:r>
            <a:rPr lang="ja-JP" altLang="ja-JP" sz="1100" b="0" i="0" baseline="0">
              <a:solidFill>
                <a:schemeClr val="dk1"/>
              </a:solidFill>
              <a:effectLst/>
              <a:latin typeface="+mn-lt"/>
              <a:ea typeface="+mn-ea"/>
              <a:cs typeface="+mn-cs"/>
            </a:rPr>
            <a:t>きめ細やかな住民サービスを行うには、これ以上の職員数の減少はできないと考える。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24021</xdr:rowOff>
    </xdr:to>
    <xdr:cxnSp macro="">
      <xdr:nvCxnSpPr>
        <xdr:cNvPr id="322" name="直線コネクタ 321"/>
        <xdr:cNvCxnSpPr/>
      </xdr:nvCxnSpPr>
      <xdr:spPr>
        <a:xfrm flipV="1">
          <a:off x="16179800" y="10308953"/>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169273</xdr:rowOff>
    </xdr:from>
    <xdr:to>
      <xdr:col>23</xdr:col>
      <xdr:colOff>406400</xdr:colOff>
      <xdr:row>60</xdr:row>
      <xdr:rowOff>24021</xdr:rowOff>
    </xdr:to>
    <xdr:cxnSp macro="">
      <xdr:nvCxnSpPr>
        <xdr:cNvPr id="325" name="直線コネクタ 324"/>
        <xdr:cNvCxnSpPr/>
      </xdr:nvCxnSpPr>
      <xdr:spPr>
        <a:xfrm>
          <a:off x="15290800" y="10284823"/>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59</xdr:row>
      <xdr:rowOff>171341</xdr:rowOff>
    </xdr:to>
    <xdr:cxnSp macro="">
      <xdr:nvCxnSpPr>
        <xdr:cNvPr id="328" name="直線コネクタ 327"/>
        <xdr:cNvCxnSpPr/>
      </xdr:nvCxnSpPr>
      <xdr:spPr>
        <a:xfrm flipV="1">
          <a:off x="14401800" y="1028482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163757</xdr:rowOff>
    </xdr:from>
    <xdr:to>
      <xdr:col>21</xdr:col>
      <xdr:colOff>0</xdr:colOff>
      <xdr:row>59</xdr:row>
      <xdr:rowOff>171341</xdr:rowOff>
    </xdr:to>
    <xdr:cxnSp macro="">
      <xdr:nvCxnSpPr>
        <xdr:cNvPr id="331" name="直線コネクタ 330"/>
        <xdr:cNvCxnSpPr/>
      </xdr:nvCxnSpPr>
      <xdr:spPr>
        <a:xfrm>
          <a:off x="13512800" y="10279307"/>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142603</xdr:rowOff>
    </xdr:from>
    <xdr:to>
      <xdr:col>24</xdr:col>
      <xdr:colOff>609600</xdr:colOff>
      <xdr:row>60</xdr:row>
      <xdr:rowOff>72753</xdr:rowOff>
    </xdr:to>
    <xdr:sp macro="" textlink="">
      <xdr:nvSpPr>
        <xdr:cNvPr id="341" name="円/楕円 340"/>
        <xdr:cNvSpPr/>
      </xdr:nvSpPr>
      <xdr:spPr>
        <a:xfrm>
          <a:off x="16967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159130</xdr:rowOff>
    </xdr:from>
    <xdr:ext cx="762000" cy="259045"/>
    <xdr:sp macro="" textlink="">
      <xdr:nvSpPr>
        <xdr:cNvPr id="342" name="定員管理の状況該当値テキスト"/>
        <xdr:cNvSpPr txBox="1"/>
      </xdr:nvSpPr>
      <xdr:spPr>
        <a:xfrm>
          <a:off x="17106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144671</xdr:rowOff>
    </xdr:from>
    <xdr:to>
      <xdr:col>23</xdr:col>
      <xdr:colOff>457200</xdr:colOff>
      <xdr:row>60</xdr:row>
      <xdr:rowOff>74821</xdr:rowOff>
    </xdr:to>
    <xdr:sp macro="" textlink="">
      <xdr:nvSpPr>
        <xdr:cNvPr id="343" name="円/楕円 342"/>
        <xdr:cNvSpPr/>
      </xdr:nvSpPr>
      <xdr:spPr>
        <a:xfrm>
          <a:off x="16129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84998</xdr:rowOff>
    </xdr:from>
    <xdr:ext cx="736600" cy="259045"/>
    <xdr:sp macro="" textlink="">
      <xdr:nvSpPr>
        <xdr:cNvPr id="344" name="テキスト ボックス 343"/>
        <xdr:cNvSpPr txBox="1"/>
      </xdr:nvSpPr>
      <xdr:spPr>
        <a:xfrm>
          <a:off x="15798800" y="100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118473</xdr:rowOff>
    </xdr:from>
    <xdr:to>
      <xdr:col>22</xdr:col>
      <xdr:colOff>254000</xdr:colOff>
      <xdr:row>60</xdr:row>
      <xdr:rowOff>48623</xdr:rowOff>
    </xdr:to>
    <xdr:sp macro="" textlink="">
      <xdr:nvSpPr>
        <xdr:cNvPr id="345" name="円/楕円 344"/>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58800</xdr:rowOff>
    </xdr:from>
    <xdr:ext cx="762000" cy="259045"/>
    <xdr:sp macro="" textlink="">
      <xdr:nvSpPr>
        <xdr:cNvPr id="346" name="テキスト ボックス 345"/>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120541</xdr:rowOff>
    </xdr:from>
    <xdr:to>
      <xdr:col>21</xdr:col>
      <xdr:colOff>50800</xdr:colOff>
      <xdr:row>60</xdr:row>
      <xdr:rowOff>50691</xdr:rowOff>
    </xdr:to>
    <xdr:sp macro="" textlink="">
      <xdr:nvSpPr>
        <xdr:cNvPr id="347" name="円/楕円 346"/>
        <xdr:cNvSpPr/>
      </xdr:nvSpPr>
      <xdr:spPr>
        <a:xfrm>
          <a:off x="14351000" y="10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60868</xdr:rowOff>
    </xdr:from>
    <xdr:ext cx="762000" cy="259045"/>
    <xdr:sp macro="" textlink="">
      <xdr:nvSpPr>
        <xdr:cNvPr id="348" name="テキスト ボックス 347"/>
        <xdr:cNvSpPr txBox="1"/>
      </xdr:nvSpPr>
      <xdr:spPr>
        <a:xfrm>
          <a:off x="14020800" y="100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112957</xdr:rowOff>
    </xdr:from>
    <xdr:to>
      <xdr:col>19</xdr:col>
      <xdr:colOff>533400</xdr:colOff>
      <xdr:row>60</xdr:row>
      <xdr:rowOff>43107</xdr:rowOff>
    </xdr:to>
    <xdr:sp macro="" textlink="">
      <xdr:nvSpPr>
        <xdr:cNvPr id="349" name="円/楕円 348"/>
        <xdr:cNvSpPr/>
      </xdr:nvSpPr>
      <xdr:spPr>
        <a:xfrm>
          <a:off x="13462000" y="10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53284</xdr:rowOff>
    </xdr:from>
    <xdr:ext cx="762000" cy="259045"/>
    <xdr:sp macro="" textlink="">
      <xdr:nvSpPr>
        <xdr:cNvPr id="350" name="テキスト ボックス 349"/>
        <xdr:cNvSpPr txBox="1"/>
      </xdr:nvSpPr>
      <xdr:spPr>
        <a:xfrm>
          <a:off x="13131800" y="999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近年起債抑制に努め、県平均に近づくよう事業計画の検討をしている。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地方債償還のほとんどが補正予算債等の交付税措置率の高いもので占められていることや、地方債発行上限を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億円と設定し、適正な運用に努める。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88265</xdr:rowOff>
    </xdr:to>
    <xdr:cxnSp macro="">
      <xdr:nvCxnSpPr>
        <xdr:cNvPr id="380" name="直線コネクタ 379"/>
        <xdr:cNvCxnSpPr/>
      </xdr:nvCxnSpPr>
      <xdr:spPr>
        <a:xfrm flipV="1">
          <a:off x="16179800" y="702119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88265</xdr:rowOff>
    </xdr:from>
    <xdr:to>
      <xdr:col>23</xdr:col>
      <xdr:colOff>406400</xdr:colOff>
      <xdr:row>41</xdr:row>
      <xdr:rowOff>136525</xdr:rowOff>
    </xdr:to>
    <xdr:cxnSp macro="">
      <xdr:nvCxnSpPr>
        <xdr:cNvPr id="383" name="直線コネクタ 382"/>
        <xdr:cNvCxnSpPr/>
      </xdr:nvCxnSpPr>
      <xdr:spPr>
        <a:xfrm flipV="1">
          <a:off x="15290800" y="711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61595</xdr:rowOff>
    </xdr:to>
    <xdr:cxnSp macro="">
      <xdr:nvCxnSpPr>
        <xdr:cNvPr id="386" name="直線コネクタ 385"/>
        <xdr:cNvCxnSpPr/>
      </xdr:nvCxnSpPr>
      <xdr:spPr>
        <a:xfrm flipV="1">
          <a:off x="14401800" y="716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61595</xdr:rowOff>
    </xdr:to>
    <xdr:cxnSp macro="">
      <xdr:nvCxnSpPr>
        <xdr:cNvPr id="389" name="直線コネクタ 388"/>
        <xdr:cNvCxnSpPr/>
      </xdr:nvCxnSpPr>
      <xdr:spPr>
        <a:xfrm>
          <a:off x="13512800" y="725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91" name="テキスト ボックス 390"/>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9" name="円/楕円 398"/>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400"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37465</xdr:rowOff>
    </xdr:from>
    <xdr:to>
      <xdr:col>23</xdr:col>
      <xdr:colOff>457200</xdr:colOff>
      <xdr:row>41</xdr:row>
      <xdr:rowOff>139065</xdr:rowOff>
    </xdr:to>
    <xdr:sp macro="" textlink="">
      <xdr:nvSpPr>
        <xdr:cNvPr id="401" name="円/楕円 400"/>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123842</xdr:rowOff>
    </xdr:from>
    <xdr:ext cx="736600" cy="259045"/>
    <xdr:sp macro="" textlink="">
      <xdr:nvSpPr>
        <xdr:cNvPr id="402" name="テキスト ボックス 401"/>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403" name="円/楕円 402"/>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404" name="テキスト ボックス 403"/>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7" name="円/楕円 40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08" name="テキスト ボックス 40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、宮崎県平均</a:t>
          </a:r>
          <a:r>
            <a:rPr lang="ja-JP" altLang="ja-JP"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80.6</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29.1</a:t>
          </a:r>
          <a:r>
            <a:rPr lang="ja-JP" altLang="en-US" sz="1100" b="0" i="0" baseline="0">
              <a:solidFill>
                <a:schemeClr val="dk1"/>
              </a:solidFill>
              <a:effectLst/>
              <a:latin typeface="+mn-lt"/>
              <a:ea typeface="+mn-ea"/>
              <a:cs typeface="+mn-cs"/>
            </a:rPr>
            <a:t>ポイント下がっている。これは土地開発公社の事業用地の先行取得による借り入れをしたことが主な要因であるが、今後町が取得し借入金全額償還することになるため、改善されていくものである。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18</xdr:row>
      <xdr:rowOff>142951</xdr:rowOff>
    </xdr:to>
    <xdr:cxnSp macro="">
      <xdr:nvCxnSpPr>
        <xdr:cNvPr id="440" name="直線コネクタ 439"/>
        <xdr:cNvCxnSpPr/>
      </xdr:nvCxnSpPr>
      <xdr:spPr>
        <a:xfrm>
          <a:off x="16179800" y="2948178"/>
          <a:ext cx="838200" cy="2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157683</xdr:rowOff>
    </xdr:from>
    <xdr:to>
      <xdr:col>23</xdr:col>
      <xdr:colOff>406400</xdr:colOff>
      <xdr:row>17</xdr:row>
      <xdr:rowOff>33528</xdr:rowOff>
    </xdr:to>
    <xdr:cxnSp macro="">
      <xdr:nvCxnSpPr>
        <xdr:cNvPr id="443" name="直線コネクタ 442"/>
        <xdr:cNvCxnSpPr/>
      </xdr:nvCxnSpPr>
      <xdr:spPr>
        <a:xfrm>
          <a:off x="15290800" y="2900883"/>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157683</xdr:rowOff>
    </xdr:from>
    <xdr:to>
      <xdr:col>22</xdr:col>
      <xdr:colOff>203200</xdr:colOff>
      <xdr:row>17</xdr:row>
      <xdr:rowOff>53797</xdr:rowOff>
    </xdr:to>
    <xdr:cxnSp macro="">
      <xdr:nvCxnSpPr>
        <xdr:cNvPr id="446" name="直線コネクタ 445"/>
        <xdr:cNvCxnSpPr/>
      </xdr:nvCxnSpPr>
      <xdr:spPr>
        <a:xfrm flipV="1">
          <a:off x="14401800" y="2900883"/>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53797</xdr:rowOff>
    </xdr:from>
    <xdr:to>
      <xdr:col>21</xdr:col>
      <xdr:colOff>0</xdr:colOff>
      <xdr:row>17</xdr:row>
      <xdr:rowOff>134874</xdr:rowOff>
    </xdr:to>
    <xdr:cxnSp macro="">
      <xdr:nvCxnSpPr>
        <xdr:cNvPr id="449" name="直線コネクタ 448"/>
        <xdr:cNvCxnSpPr/>
      </xdr:nvCxnSpPr>
      <xdr:spPr>
        <a:xfrm flipV="1">
          <a:off x="13512800" y="2968447"/>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0" name="フローチャート : 判断 449"/>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1" name="テキスト ボックス 450"/>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2" name="フローチャート : 判断 451"/>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3" name="テキスト ボックス 452"/>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92151</xdr:rowOff>
    </xdr:from>
    <xdr:to>
      <xdr:col>24</xdr:col>
      <xdr:colOff>609600</xdr:colOff>
      <xdr:row>19</xdr:row>
      <xdr:rowOff>22301</xdr:rowOff>
    </xdr:to>
    <xdr:sp macro="" textlink="">
      <xdr:nvSpPr>
        <xdr:cNvPr id="459" name="円/楕円 458"/>
        <xdr:cNvSpPr/>
      </xdr:nvSpPr>
      <xdr:spPr>
        <a:xfrm>
          <a:off x="169672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64228</xdr:rowOff>
    </xdr:from>
    <xdr:ext cx="762000" cy="259045"/>
    <xdr:sp macro="" textlink="">
      <xdr:nvSpPr>
        <xdr:cNvPr id="460" name="将来負担の状況該当値テキスト"/>
        <xdr:cNvSpPr txBox="1"/>
      </xdr:nvSpPr>
      <xdr:spPr>
        <a:xfrm>
          <a:off x="17106900" y="315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154178</xdr:rowOff>
    </xdr:from>
    <xdr:to>
      <xdr:col>23</xdr:col>
      <xdr:colOff>457200</xdr:colOff>
      <xdr:row>17</xdr:row>
      <xdr:rowOff>84328</xdr:rowOff>
    </xdr:to>
    <xdr:sp macro="" textlink="">
      <xdr:nvSpPr>
        <xdr:cNvPr id="461" name="円/楕円 460"/>
        <xdr:cNvSpPr/>
      </xdr:nvSpPr>
      <xdr:spPr>
        <a:xfrm>
          <a:off x="16129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69105</xdr:rowOff>
    </xdr:from>
    <xdr:ext cx="736600" cy="259045"/>
    <xdr:sp macro="" textlink="">
      <xdr:nvSpPr>
        <xdr:cNvPr id="462" name="テキスト ボックス 461"/>
        <xdr:cNvSpPr txBox="1"/>
      </xdr:nvSpPr>
      <xdr:spPr>
        <a:xfrm>
          <a:off x="15798800" y="298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106883</xdr:rowOff>
    </xdr:from>
    <xdr:to>
      <xdr:col>22</xdr:col>
      <xdr:colOff>254000</xdr:colOff>
      <xdr:row>17</xdr:row>
      <xdr:rowOff>37033</xdr:rowOff>
    </xdr:to>
    <xdr:sp macro="" textlink="">
      <xdr:nvSpPr>
        <xdr:cNvPr id="463" name="円/楕円 462"/>
        <xdr:cNvSpPr/>
      </xdr:nvSpPr>
      <xdr:spPr>
        <a:xfrm>
          <a:off x="15240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21810</xdr:rowOff>
    </xdr:from>
    <xdr:ext cx="762000" cy="259045"/>
    <xdr:sp macro="" textlink="">
      <xdr:nvSpPr>
        <xdr:cNvPr id="464" name="テキスト ボックス 463"/>
        <xdr:cNvSpPr txBox="1"/>
      </xdr:nvSpPr>
      <xdr:spPr>
        <a:xfrm>
          <a:off x="14909800" y="29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2997</xdr:rowOff>
    </xdr:from>
    <xdr:to>
      <xdr:col>21</xdr:col>
      <xdr:colOff>50800</xdr:colOff>
      <xdr:row>17</xdr:row>
      <xdr:rowOff>104597</xdr:rowOff>
    </xdr:to>
    <xdr:sp macro="" textlink="">
      <xdr:nvSpPr>
        <xdr:cNvPr id="465" name="円/楕円 464"/>
        <xdr:cNvSpPr/>
      </xdr:nvSpPr>
      <xdr:spPr>
        <a:xfrm>
          <a:off x="14351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89374</xdr:rowOff>
    </xdr:from>
    <xdr:ext cx="762000" cy="259045"/>
    <xdr:sp macro="" textlink="">
      <xdr:nvSpPr>
        <xdr:cNvPr id="466" name="テキスト ボックス 465"/>
        <xdr:cNvSpPr txBox="1"/>
      </xdr:nvSpPr>
      <xdr:spPr>
        <a:xfrm>
          <a:off x="14020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84074</xdr:rowOff>
    </xdr:from>
    <xdr:to>
      <xdr:col>19</xdr:col>
      <xdr:colOff>533400</xdr:colOff>
      <xdr:row>18</xdr:row>
      <xdr:rowOff>14224</xdr:rowOff>
    </xdr:to>
    <xdr:sp macro="" textlink="">
      <xdr:nvSpPr>
        <xdr:cNvPr id="467" name="円/楕円 466"/>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170451</xdr:rowOff>
    </xdr:from>
    <xdr:ext cx="762000" cy="259045"/>
    <xdr:sp macro="" textlink="">
      <xdr:nvSpPr>
        <xdr:cNvPr id="468" name="テキスト ボックス 467"/>
        <xdr:cNvSpPr txBox="1"/>
      </xdr:nvSpPr>
      <xdr:spPr>
        <a:xfrm>
          <a:off x="13131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7,652
7,639
95.21
6,881,904
6,711,956
160,133
2,609,025
5,036,312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80.6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経常収支比率は高いが、人件費については</a:t>
          </a:r>
          <a:r>
            <a:rPr lang="ja-JP" altLang="ja-JP" sz="1300" b="0" i="0" baseline="0">
              <a:solidFill>
                <a:schemeClr val="dk1"/>
              </a:solidFill>
              <a:effectLst/>
              <a:latin typeface="+mn-lt"/>
              <a:ea typeface="+mn-ea"/>
              <a:cs typeface="+mn-cs"/>
            </a:rPr>
            <a:t>給与制度及び職員数等の適正化など、積極的な行財政改革に取り組んでいることから、類似団体を下回っている状況にあ</a:t>
          </a:r>
          <a:r>
            <a:rPr lang="ja-JP" altLang="en-US" sz="1300" b="0" i="0" baseline="0">
              <a:solidFill>
                <a:schemeClr val="dk1"/>
              </a:solidFill>
              <a:effectLst/>
              <a:latin typeface="+mn-lt"/>
              <a:ea typeface="+mn-ea"/>
              <a:cs typeface="+mn-cs"/>
            </a:rPr>
            <a:t>り、比率を引上げているようにはない。</a:t>
          </a:r>
          <a:endParaRPr lang="ja-JP" altLang="ja-JP" sz="1300">
            <a:effectLst/>
          </a:endParaRPr>
        </a:p>
        <a:p>
          <a:pPr rtl="0"/>
          <a:r>
            <a:rPr lang="ja-JP" altLang="ja-JP" sz="13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117856</xdr:rowOff>
    </xdr:to>
    <xdr:cxnSp macro="">
      <xdr:nvCxnSpPr>
        <xdr:cNvPr id="63" name="直線コネクタ 62"/>
        <xdr:cNvCxnSpPr/>
      </xdr:nvCxnSpPr>
      <xdr:spPr>
        <a:xfrm>
          <a:off x="3987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81280</xdr:rowOff>
    </xdr:to>
    <xdr:cxnSp macro="">
      <xdr:nvCxnSpPr>
        <xdr:cNvPr id="66" name="直線コネクタ 65"/>
        <xdr:cNvCxnSpPr/>
      </xdr:nvCxnSpPr>
      <xdr:spPr>
        <a:xfrm flipV="1">
          <a:off x="3098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81280</xdr:rowOff>
    </xdr:to>
    <xdr:cxnSp macro="">
      <xdr:nvCxnSpPr>
        <xdr:cNvPr id="69" name="直線コネクタ 68"/>
        <xdr:cNvCxnSpPr/>
      </xdr:nvCxnSpPr>
      <xdr:spPr>
        <a:xfrm>
          <a:off x="2209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99568</xdr:rowOff>
    </xdr:to>
    <xdr:cxnSp macro="">
      <xdr:nvCxnSpPr>
        <xdr:cNvPr id="72" name="直線コネクタ 71"/>
        <xdr:cNvCxnSpPr/>
      </xdr:nvCxnSpPr>
      <xdr:spPr>
        <a:xfrm flipV="1">
          <a:off x="1320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2" name="円/楕円 81"/>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3"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4" name="円/楕円 83"/>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5" name="テキスト ボックス 84"/>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6" name="円/楕円 85"/>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7" name="テキスト ボックス 86"/>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8" name="円/楕円 87"/>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89" name="テキスト ボックス 88"/>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0" name="円/楕円 89"/>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1" name="テキスト ボックス 90"/>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類似団体と比較して大きく上回っている状況である。これは</a:t>
          </a:r>
          <a:r>
            <a:rPr lang="ja-JP" altLang="en-US" sz="1300" b="0" i="0" baseline="0">
              <a:solidFill>
                <a:schemeClr val="dk1"/>
              </a:solidFill>
              <a:effectLst/>
              <a:latin typeface="+mn-lt"/>
              <a:ea typeface="+mn-ea"/>
              <a:cs typeface="+mn-cs"/>
            </a:rPr>
            <a:t>ふるさと納税の増加により、これに関する物件費が増加してきていることが主な要因である。</a:t>
          </a:r>
          <a:endParaRPr lang="ja-JP" altLang="ja-JP" sz="1300">
            <a:effectLst/>
          </a:endParaRPr>
        </a:p>
        <a:p>
          <a:pPr rtl="0"/>
          <a:r>
            <a:rPr lang="ja-JP" altLang="ja-JP" sz="1300" b="0" i="0" baseline="0">
              <a:solidFill>
                <a:schemeClr val="dk1"/>
              </a:solidFill>
              <a:effectLst/>
              <a:latin typeface="+mn-lt"/>
              <a:ea typeface="+mn-ea"/>
              <a:cs typeface="+mn-cs"/>
            </a:rPr>
            <a:t>　今後施設管理の適正化</a:t>
          </a:r>
          <a:r>
            <a:rPr lang="ja-JP" altLang="en-US" sz="1300" b="0" i="0" baseline="0">
              <a:solidFill>
                <a:schemeClr val="dk1"/>
              </a:solidFill>
              <a:effectLst/>
              <a:latin typeface="+mn-lt"/>
              <a:ea typeface="+mn-ea"/>
              <a:cs typeface="+mn-cs"/>
            </a:rPr>
            <a:t>も含めて</a:t>
          </a:r>
          <a:r>
            <a:rPr lang="ja-JP" altLang="ja-JP" sz="1300" b="0" i="0" baseline="0">
              <a:solidFill>
                <a:schemeClr val="dk1"/>
              </a:solidFill>
              <a:effectLst/>
              <a:latin typeface="+mn-lt"/>
              <a:ea typeface="+mn-ea"/>
              <a:cs typeface="+mn-cs"/>
            </a:rPr>
            <a:t>、物件費抑制を図っていく必要がある。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17272</xdr:rowOff>
    </xdr:to>
    <xdr:cxnSp macro="">
      <xdr:nvCxnSpPr>
        <xdr:cNvPr id="121" name="直線コネクタ 120"/>
        <xdr:cNvCxnSpPr/>
      </xdr:nvCxnSpPr>
      <xdr:spPr>
        <a:xfrm flipV="1">
          <a:off x="15671800" y="3075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18</xdr:row>
      <xdr:rowOff>17272</xdr:rowOff>
    </xdr:to>
    <xdr:cxnSp macro="">
      <xdr:nvCxnSpPr>
        <xdr:cNvPr id="124" name="直線コネクタ 123"/>
        <xdr:cNvCxnSpPr/>
      </xdr:nvCxnSpPr>
      <xdr:spPr>
        <a:xfrm>
          <a:off x="14782800" y="3021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106426</xdr:rowOff>
    </xdr:to>
    <xdr:cxnSp macro="">
      <xdr:nvCxnSpPr>
        <xdr:cNvPr id="127" name="直線コネクタ 126"/>
        <xdr:cNvCxnSpPr/>
      </xdr:nvCxnSpPr>
      <xdr:spPr>
        <a:xfrm>
          <a:off x="13893800" y="2934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17</xdr:row>
      <xdr:rowOff>19558</xdr:rowOff>
    </xdr:to>
    <xdr:cxnSp macro="">
      <xdr:nvCxnSpPr>
        <xdr:cNvPr id="130" name="直線コネクタ 129"/>
        <xdr:cNvCxnSpPr/>
      </xdr:nvCxnSpPr>
      <xdr:spPr>
        <a:xfrm>
          <a:off x="13004800" y="2838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0" name="円/楕円 139"/>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1"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137922</xdr:rowOff>
    </xdr:from>
    <xdr:to>
      <xdr:col>22</xdr:col>
      <xdr:colOff>615950</xdr:colOff>
      <xdr:row>18</xdr:row>
      <xdr:rowOff>68072</xdr:rowOff>
    </xdr:to>
    <xdr:sp macro="" textlink="">
      <xdr:nvSpPr>
        <xdr:cNvPr id="142" name="円/楕円 141"/>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52849</xdr:rowOff>
    </xdr:from>
    <xdr:ext cx="736600" cy="259045"/>
    <xdr:sp macro="" textlink="">
      <xdr:nvSpPr>
        <xdr:cNvPr id="143" name="テキスト ボックス 142"/>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4" name="円/楕円 143"/>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5" name="テキスト ボックス 144"/>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6" name="円/楕円 145"/>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55135</xdr:rowOff>
    </xdr:from>
    <xdr:ext cx="762000" cy="259045"/>
    <xdr:sp macro="" textlink="">
      <xdr:nvSpPr>
        <xdr:cNvPr id="147" name="テキスト ボックス 146"/>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48" name="円/楕円 147"/>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130573</xdr:rowOff>
    </xdr:from>
    <xdr:ext cx="762000" cy="259045"/>
    <xdr:sp macro="" textlink="">
      <xdr:nvSpPr>
        <xdr:cNvPr id="149" name="テキスト ボックス 148"/>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経常収支比率は高いが、全体に占める扶助費の割合は前年より低くなっている。</a:t>
          </a:r>
          <a:endParaRPr kumimoji="1" lang="en-US" altLang="ja-JP" sz="1300" b="0" i="0" baseline="0">
            <a:solidFill>
              <a:schemeClr val="dk1"/>
            </a:solidFill>
            <a:effectLst/>
            <a:latin typeface="ＭＳ Ｐゴシック"/>
            <a:ea typeface="+mn-ea"/>
            <a:cs typeface="+mn-cs"/>
          </a:endParaRPr>
        </a:p>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子育て世代への積極的な支援（住宅料補助、保育料第２子以降の無料化など）</a:t>
          </a:r>
          <a:r>
            <a:rPr lang="ja-JP" altLang="en-US" sz="1300" b="0" i="0" baseline="0">
              <a:solidFill>
                <a:schemeClr val="dk1"/>
              </a:solidFill>
              <a:effectLst/>
              <a:latin typeface="+mn-lt"/>
              <a:ea typeface="+mn-ea"/>
              <a:cs typeface="+mn-cs"/>
            </a:rPr>
            <a:t>をしているために</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人口も維持しており</a:t>
          </a:r>
          <a:r>
            <a:rPr lang="ja-JP" altLang="ja-JP" sz="1300" b="0" i="0" baseline="0">
              <a:solidFill>
                <a:schemeClr val="dk1"/>
              </a:solidFill>
              <a:effectLst/>
              <a:latin typeface="+mn-lt"/>
              <a:ea typeface="+mn-ea"/>
              <a:cs typeface="+mn-cs"/>
            </a:rPr>
            <a:t>児童数は増加傾向にある。</a:t>
          </a:r>
          <a:r>
            <a:rPr lang="ja-JP" altLang="en-US" sz="1300" b="0" i="0" baseline="0">
              <a:solidFill>
                <a:schemeClr val="dk1"/>
              </a:solidFill>
              <a:effectLst/>
              <a:latin typeface="+mn-lt"/>
              <a:ea typeface="+mn-ea"/>
              <a:cs typeface="+mn-cs"/>
            </a:rPr>
            <a:t>長期的な展望では扶助費も増加するが、町税等も増加していくものと予想している。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69850</xdr:rowOff>
    </xdr:from>
    <xdr:to>
      <xdr:col>7</xdr:col>
      <xdr:colOff>15875</xdr:colOff>
      <xdr:row>62</xdr:row>
      <xdr:rowOff>12700</xdr:rowOff>
    </xdr:to>
    <xdr:cxnSp macro="">
      <xdr:nvCxnSpPr>
        <xdr:cNvPr id="182" name="直線コネクタ 181"/>
        <xdr:cNvCxnSpPr/>
      </xdr:nvCxnSpPr>
      <xdr:spPr>
        <a:xfrm>
          <a:off x="3987800" y="1052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61</xdr:row>
      <xdr:rowOff>69850</xdr:rowOff>
    </xdr:to>
    <xdr:cxnSp macro="">
      <xdr:nvCxnSpPr>
        <xdr:cNvPr id="185" name="直線コネクタ 184"/>
        <xdr:cNvCxnSpPr/>
      </xdr:nvCxnSpPr>
      <xdr:spPr>
        <a:xfrm>
          <a:off x="3098800" y="10109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127000</xdr:rowOff>
    </xdr:to>
    <xdr:cxnSp macro="">
      <xdr:nvCxnSpPr>
        <xdr:cNvPr id="188" name="直線コネクタ 187"/>
        <xdr:cNvCxnSpPr/>
      </xdr:nvCxnSpPr>
      <xdr:spPr>
        <a:xfrm flipV="1">
          <a:off x="2209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127000</xdr:rowOff>
    </xdr:to>
    <xdr:cxnSp macro="">
      <xdr:nvCxnSpPr>
        <xdr:cNvPr id="191" name="直線コネクタ 190"/>
        <xdr:cNvCxnSpPr/>
      </xdr:nvCxnSpPr>
      <xdr:spPr>
        <a:xfrm>
          <a:off x="1320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133350</xdr:rowOff>
    </xdr:from>
    <xdr:to>
      <xdr:col>7</xdr:col>
      <xdr:colOff>66675</xdr:colOff>
      <xdr:row>62</xdr:row>
      <xdr:rowOff>63500</xdr:rowOff>
    </xdr:to>
    <xdr:sp macro="" textlink="">
      <xdr:nvSpPr>
        <xdr:cNvPr id="201" name="円/楕円 200"/>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41927</xdr:rowOff>
    </xdr:from>
    <xdr:ext cx="762000" cy="259045"/>
    <xdr:sp macro="" textlink="">
      <xdr:nvSpPr>
        <xdr:cNvPr id="202"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19050</xdr:rowOff>
    </xdr:from>
    <xdr:to>
      <xdr:col>5</xdr:col>
      <xdr:colOff>600075</xdr:colOff>
      <xdr:row>61</xdr:row>
      <xdr:rowOff>120650</xdr:rowOff>
    </xdr:to>
    <xdr:sp macro="" textlink="">
      <xdr:nvSpPr>
        <xdr:cNvPr id="203" name="円/楕円 202"/>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204" name="テキスト ボックス 203"/>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05" name="円/楕円 20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06" name="テキスト ボックス 20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07" name="円/楕円 206"/>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08" name="テキスト ボックス 207"/>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09" name="円/楕円 208"/>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0" name="テキスト ボックス 209"/>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その他の経費については、類似団体、宮崎県平均を上回っている。</a:t>
          </a:r>
          <a:endParaRPr lang="ja-JP" altLang="ja-JP" sz="1300">
            <a:effectLst/>
          </a:endParaRPr>
        </a:p>
        <a:p>
          <a:pPr rtl="0"/>
          <a:r>
            <a:rPr lang="ja-JP" altLang="ja-JP" sz="1300" b="0" i="0" baseline="0">
              <a:solidFill>
                <a:schemeClr val="dk1"/>
              </a:solidFill>
              <a:effectLst/>
              <a:latin typeface="+mn-lt"/>
              <a:ea typeface="+mn-ea"/>
              <a:cs typeface="+mn-cs"/>
            </a:rPr>
            <a:t>　今後経費節減を図り、改善していきたい。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24130</xdr:rowOff>
    </xdr:to>
    <xdr:cxnSp macro="">
      <xdr:nvCxnSpPr>
        <xdr:cNvPr id="243" name="直線コネクタ 242"/>
        <xdr:cNvCxnSpPr/>
      </xdr:nvCxnSpPr>
      <xdr:spPr>
        <a:xfrm>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8890</xdr:rowOff>
    </xdr:to>
    <xdr:cxnSp macro="">
      <xdr:nvCxnSpPr>
        <xdr:cNvPr id="246" name="直線コネクタ 245"/>
        <xdr:cNvCxnSpPr/>
      </xdr:nvCxnSpPr>
      <xdr:spPr>
        <a:xfrm>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111760</xdr:rowOff>
    </xdr:to>
    <xdr:cxnSp macro="">
      <xdr:nvCxnSpPr>
        <xdr:cNvPr id="249" name="直線コネクタ 248"/>
        <xdr:cNvCxnSpPr/>
      </xdr:nvCxnSpPr>
      <xdr:spPr>
        <a:xfrm>
          <a:off x="13893800" y="962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58420</xdr:rowOff>
    </xdr:to>
    <xdr:cxnSp macro="">
      <xdr:nvCxnSpPr>
        <xdr:cNvPr id="252" name="直線コネクタ 251"/>
        <xdr:cNvCxnSpPr/>
      </xdr:nvCxnSpPr>
      <xdr:spPr>
        <a:xfrm flipV="1">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2" name="円/楕円 26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3"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4" name="円/楕円 263"/>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5" name="テキスト ボックス 26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6" name="円/楕円 265"/>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147337</xdr:rowOff>
    </xdr:from>
    <xdr:ext cx="762000" cy="259045"/>
    <xdr:sp macro="" textlink="">
      <xdr:nvSpPr>
        <xdr:cNvPr id="267" name="テキスト ボックス 266"/>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68" name="円/楕円 267"/>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63517</xdr:rowOff>
    </xdr:from>
    <xdr:ext cx="762000" cy="259045"/>
    <xdr:sp macro="" textlink="">
      <xdr:nvSpPr>
        <xdr:cNvPr id="269" name="テキスト ボックス 268"/>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0" name="円/楕円 26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1" name="テキスト ボックス 270"/>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年々増加傾向にあったが、Ｈ</a:t>
          </a:r>
          <a:r>
            <a:rPr kumimoji="1" lang="en-US" altLang="ja-JP" sz="1300" b="0" i="0" baseline="0">
              <a:solidFill>
                <a:schemeClr val="dk1"/>
              </a:solidFill>
              <a:effectLst/>
              <a:latin typeface="ＭＳ Ｐゴシック"/>
              <a:ea typeface="+mn-ea"/>
              <a:cs typeface="+mn-cs"/>
            </a:rPr>
            <a:t>25</a:t>
          </a:r>
          <a:r>
            <a:rPr kumimoji="1" lang="ja-JP" altLang="en-US" sz="1300" b="0" i="0" baseline="0">
              <a:solidFill>
                <a:schemeClr val="dk1"/>
              </a:solidFill>
              <a:effectLst/>
              <a:latin typeface="ＭＳ Ｐゴシック"/>
              <a:ea typeface="+mn-ea"/>
              <a:cs typeface="+mn-cs"/>
            </a:rPr>
            <a:t>には</a:t>
          </a:r>
          <a:r>
            <a:rPr lang="ja-JP" altLang="ja-JP" sz="1300" b="0" i="0" baseline="0">
              <a:solidFill>
                <a:schemeClr val="dk1"/>
              </a:solidFill>
              <a:effectLst/>
              <a:latin typeface="+mn-lt"/>
              <a:ea typeface="+mn-ea"/>
              <a:cs typeface="+mn-cs"/>
            </a:rPr>
            <a:t>補助金の見直し等</a:t>
          </a:r>
          <a:r>
            <a:rPr lang="ja-JP" altLang="en-US" sz="1300" b="0" i="0" baseline="0">
              <a:solidFill>
                <a:schemeClr val="dk1"/>
              </a:solidFill>
              <a:effectLst/>
              <a:latin typeface="+mn-lt"/>
              <a:ea typeface="+mn-ea"/>
              <a:cs typeface="+mn-cs"/>
            </a:rPr>
            <a:t>をおこなったことにより減少した。</a:t>
          </a:r>
          <a:endParaRPr lang="ja-JP" altLang="ja-JP" sz="1300">
            <a:effectLst/>
          </a:endParaRPr>
        </a:p>
        <a:p>
          <a:pPr rtl="0"/>
          <a:r>
            <a:rPr lang="ja-JP" altLang="ja-JP" sz="1300" b="0" i="0" baseline="0">
              <a:solidFill>
                <a:schemeClr val="dk1"/>
              </a:solidFill>
              <a:effectLst/>
              <a:latin typeface="+mn-lt"/>
              <a:ea typeface="+mn-ea"/>
              <a:cs typeface="+mn-cs"/>
            </a:rPr>
            <a:t>　補助金交付要綱等の見直しを行い</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適正な補助費となるよう検討していきたい。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01" name="直線コネクタ 300"/>
        <xdr:cNvCxnSpPr/>
      </xdr:nvCxnSpPr>
      <xdr:spPr>
        <a:xfrm flipV="1">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67564</xdr:rowOff>
    </xdr:to>
    <xdr:cxnSp macro="">
      <xdr:nvCxnSpPr>
        <xdr:cNvPr id="304" name="直線コネクタ 303"/>
        <xdr:cNvCxnSpPr/>
      </xdr:nvCxnSpPr>
      <xdr:spPr>
        <a:xfrm>
          <a:off x="14782800" y="6157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156718</xdr:rowOff>
    </xdr:to>
    <xdr:cxnSp macro="">
      <xdr:nvCxnSpPr>
        <xdr:cNvPr id="307" name="直線コネクタ 306"/>
        <xdr:cNvCxnSpPr/>
      </xdr:nvCxnSpPr>
      <xdr:spPr>
        <a:xfrm>
          <a:off x="13893800" y="60888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101854</xdr:rowOff>
    </xdr:to>
    <xdr:cxnSp macro="">
      <xdr:nvCxnSpPr>
        <xdr:cNvPr id="310" name="直線コネクタ 309"/>
        <xdr:cNvCxnSpPr/>
      </xdr:nvCxnSpPr>
      <xdr:spPr>
        <a:xfrm flipV="1">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0" name="円/楕円 319"/>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1"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2" name="円/楕円 321"/>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3" name="テキスト ボックス 32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4" name="円/楕円 32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5" name="テキスト ボックス 32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6" name="円/楕円 32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7" name="テキスト ボックス 32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28" name="円/楕円 327"/>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29" name="テキスト ボックス 32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Ｈ</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で大規模な公共事業を行ったが、地域の元気臨時交付金等を活用したために、起債額はさほど増加させることなく完成することができた。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地方債償還のピーク</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年度であり、平成</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年度から減少に転じて</a:t>
          </a:r>
          <a:r>
            <a:rPr lang="ja-JP" altLang="en-US" sz="1200" b="0" i="0" baseline="0">
              <a:solidFill>
                <a:schemeClr val="dk1"/>
              </a:solidFill>
              <a:effectLst/>
              <a:latin typeface="+mn-lt"/>
              <a:ea typeface="+mn-ea"/>
              <a:cs typeface="+mn-cs"/>
            </a:rPr>
            <a:t>いたが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Ｈ</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に少し増加した原因は繰上償還を行ったためであり、</a:t>
          </a:r>
          <a:r>
            <a:rPr lang="ja-JP" altLang="ja-JP" sz="1200" b="0" i="0" baseline="0">
              <a:solidFill>
                <a:schemeClr val="dk1"/>
              </a:solidFill>
              <a:effectLst/>
              <a:latin typeface="+mn-lt"/>
              <a:ea typeface="+mn-ea"/>
              <a:cs typeface="+mn-cs"/>
            </a:rPr>
            <a:t>今後も減少傾向</a:t>
          </a:r>
          <a:r>
            <a:rPr lang="ja-JP" altLang="en-US" sz="1200" b="0" i="0" baseline="0">
              <a:solidFill>
                <a:schemeClr val="dk1"/>
              </a:solidFill>
              <a:effectLst/>
              <a:latin typeface="+mn-lt"/>
              <a:ea typeface="+mn-ea"/>
              <a:cs typeface="+mn-cs"/>
            </a:rPr>
            <a:t>が続く</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宮崎県平均に届いていないが、起債額</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制限をしている状況であり</a:t>
          </a:r>
          <a:r>
            <a:rPr lang="ja-JP" altLang="en-US" sz="1200" b="0" i="0" baseline="0">
              <a:solidFill>
                <a:schemeClr val="dk1"/>
              </a:solidFill>
              <a:effectLst/>
              <a:latin typeface="+mn-lt"/>
              <a:ea typeface="+mn-ea"/>
              <a:cs typeface="+mn-cs"/>
            </a:rPr>
            <a:t>金額的には</a:t>
          </a:r>
          <a:r>
            <a:rPr lang="ja-JP" altLang="ja-JP" sz="1200" b="0" i="0" baseline="0">
              <a:solidFill>
                <a:schemeClr val="dk1"/>
              </a:solidFill>
              <a:effectLst/>
              <a:latin typeface="+mn-lt"/>
              <a:ea typeface="+mn-ea"/>
              <a:cs typeface="+mn-cs"/>
            </a:rPr>
            <a:t>適正に</a:t>
          </a:r>
          <a:r>
            <a:rPr lang="ja-JP" altLang="en-US" sz="1200" b="0" i="0" baseline="0">
              <a:solidFill>
                <a:schemeClr val="dk1"/>
              </a:solidFill>
              <a:effectLst/>
              <a:latin typeface="+mn-lt"/>
              <a:ea typeface="+mn-ea"/>
              <a:cs typeface="+mn-cs"/>
            </a:rPr>
            <a:t>減少している状況にある</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110998</xdr:rowOff>
    </xdr:to>
    <xdr:cxnSp macro="">
      <xdr:nvCxnSpPr>
        <xdr:cNvPr id="359" name="直線コネクタ 358"/>
        <xdr:cNvCxnSpPr/>
      </xdr:nvCxnSpPr>
      <xdr:spPr>
        <a:xfrm>
          <a:off x="3987800" y="136052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138430</xdr:rowOff>
    </xdr:to>
    <xdr:cxnSp macro="">
      <xdr:nvCxnSpPr>
        <xdr:cNvPr id="362" name="直線コネクタ 361"/>
        <xdr:cNvCxnSpPr/>
      </xdr:nvCxnSpPr>
      <xdr:spPr>
        <a:xfrm flipV="1">
          <a:off x="3098800" y="136052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35561</xdr:rowOff>
    </xdr:to>
    <xdr:cxnSp macro="">
      <xdr:nvCxnSpPr>
        <xdr:cNvPr id="365" name="直線コネクタ 364"/>
        <xdr:cNvCxnSpPr/>
      </xdr:nvCxnSpPr>
      <xdr:spPr>
        <a:xfrm flipV="1">
          <a:off x="2209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81</xdr:row>
      <xdr:rowOff>46989</xdr:rowOff>
    </xdr:to>
    <xdr:cxnSp macro="">
      <xdr:nvCxnSpPr>
        <xdr:cNvPr id="368" name="直線コネクタ 367"/>
        <xdr:cNvCxnSpPr/>
      </xdr:nvCxnSpPr>
      <xdr:spPr>
        <a:xfrm flipV="1">
          <a:off x="1320800" y="137515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78" name="円/楕円 377"/>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79"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80" name="円/楕円 379"/>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81" name="テキスト ボックス 380"/>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82" name="円/楕円 381"/>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83" name="テキスト ボックス 382"/>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156211</xdr:rowOff>
    </xdr:from>
    <xdr:to>
      <xdr:col>3</xdr:col>
      <xdr:colOff>193675</xdr:colOff>
      <xdr:row>80</xdr:row>
      <xdr:rowOff>86361</xdr:rowOff>
    </xdr:to>
    <xdr:sp macro="" textlink="">
      <xdr:nvSpPr>
        <xdr:cNvPr id="384" name="円/楕円 383"/>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71138</xdr:rowOff>
    </xdr:from>
    <xdr:ext cx="762000" cy="259045"/>
    <xdr:sp macro="" textlink="">
      <xdr:nvSpPr>
        <xdr:cNvPr id="385" name="テキスト ボックス 384"/>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167639</xdr:rowOff>
    </xdr:from>
    <xdr:to>
      <xdr:col>1</xdr:col>
      <xdr:colOff>676275</xdr:colOff>
      <xdr:row>81</xdr:row>
      <xdr:rowOff>97789</xdr:rowOff>
    </xdr:to>
    <xdr:sp macro="" textlink="">
      <xdr:nvSpPr>
        <xdr:cNvPr id="386" name="円/楕円 385"/>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82566</xdr:rowOff>
    </xdr:from>
    <xdr:ext cx="762000" cy="259045"/>
    <xdr:sp macro="" textlink="">
      <xdr:nvSpPr>
        <xdr:cNvPr id="387" name="テキスト ボックス 386"/>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公債費以外については類似団体と同じように推移してきたが、Ｈ23から増加傾向となっている。</a:t>
          </a:r>
          <a:endParaRPr lang="ja-JP" altLang="ja-JP" sz="1300">
            <a:effectLst/>
          </a:endParaRPr>
        </a:p>
        <a:p>
          <a:pPr rtl="0"/>
          <a:r>
            <a:rPr lang="ja-JP" altLang="ja-JP" sz="1300" b="0" i="0" baseline="0">
              <a:solidFill>
                <a:schemeClr val="dk1"/>
              </a:solidFill>
              <a:effectLst/>
              <a:latin typeface="+mn-lt"/>
              <a:ea typeface="+mn-ea"/>
              <a:cs typeface="+mn-cs"/>
            </a:rPr>
            <a:t>　予算全体が増加していることにもよるが、経費節減を図り改善に努めたい。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37193</xdr:rowOff>
    </xdr:from>
    <xdr:to>
      <xdr:col>24</xdr:col>
      <xdr:colOff>31750</xdr:colOff>
      <xdr:row>77</xdr:row>
      <xdr:rowOff>60052</xdr:rowOff>
    </xdr:to>
    <xdr:cxnSp macro="">
      <xdr:nvCxnSpPr>
        <xdr:cNvPr id="422" name="直線コネクタ 421"/>
        <xdr:cNvCxnSpPr/>
      </xdr:nvCxnSpPr>
      <xdr:spPr>
        <a:xfrm>
          <a:off x="15671800" y="132388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164556</xdr:rowOff>
    </xdr:from>
    <xdr:to>
      <xdr:col>22</xdr:col>
      <xdr:colOff>565150</xdr:colOff>
      <xdr:row>77</xdr:row>
      <xdr:rowOff>37193</xdr:rowOff>
    </xdr:to>
    <xdr:cxnSp macro="">
      <xdr:nvCxnSpPr>
        <xdr:cNvPr id="425" name="直線コネクタ 424"/>
        <xdr:cNvCxnSpPr/>
      </xdr:nvCxnSpPr>
      <xdr:spPr>
        <a:xfrm>
          <a:off x="14782800" y="13023306"/>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33927</xdr:rowOff>
    </xdr:from>
    <xdr:to>
      <xdr:col>21</xdr:col>
      <xdr:colOff>361950</xdr:colOff>
      <xdr:row>75</xdr:row>
      <xdr:rowOff>164556</xdr:rowOff>
    </xdr:to>
    <xdr:cxnSp macro="">
      <xdr:nvCxnSpPr>
        <xdr:cNvPr id="428" name="直線コネクタ 427"/>
        <xdr:cNvCxnSpPr/>
      </xdr:nvCxnSpPr>
      <xdr:spPr>
        <a:xfrm>
          <a:off x="13893800" y="128926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156391</xdr:rowOff>
    </xdr:from>
    <xdr:to>
      <xdr:col>20</xdr:col>
      <xdr:colOff>158750</xdr:colOff>
      <xdr:row>75</xdr:row>
      <xdr:rowOff>33927</xdr:rowOff>
    </xdr:to>
    <xdr:cxnSp macro="">
      <xdr:nvCxnSpPr>
        <xdr:cNvPr id="431" name="直線コネクタ 430"/>
        <xdr:cNvCxnSpPr/>
      </xdr:nvCxnSpPr>
      <xdr:spPr>
        <a:xfrm>
          <a:off x="13004800" y="128436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9252</xdr:rowOff>
    </xdr:from>
    <xdr:to>
      <xdr:col>24</xdr:col>
      <xdr:colOff>82550</xdr:colOff>
      <xdr:row>77</xdr:row>
      <xdr:rowOff>110852</xdr:rowOff>
    </xdr:to>
    <xdr:sp macro="" textlink="">
      <xdr:nvSpPr>
        <xdr:cNvPr id="441" name="円/楕円 440"/>
        <xdr:cNvSpPr/>
      </xdr:nvSpPr>
      <xdr:spPr>
        <a:xfrm>
          <a:off x="164592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152779</xdr:rowOff>
    </xdr:from>
    <xdr:ext cx="762000" cy="259045"/>
    <xdr:sp macro="" textlink="">
      <xdr:nvSpPr>
        <xdr:cNvPr id="442" name="公債費以外該当値テキスト"/>
        <xdr:cNvSpPr txBox="1"/>
      </xdr:nvSpPr>
      <xdr:spPr>
        <a:xfrm>
          <a:off x="165989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157843</xdr:rowOff>
    </xdr:from>
    <xdr:to>
      <xdr:col>22</xdr:col>
      <xdr:colOff>615950</xdr:colOff>
      <xdr:row>77</xdr:row>
      <xdr:rowOff>87993</xdr:rowOff>
    </xdr:to>
    <xdr:sp macro="" textlink="">
      <xdr:nvSpPr>
        <xdr:cNvPr id="443" name="円/楕円 442"/>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72770</xdr:rowOff>
    </xdr:from>
    <xdr:ext cx="736600" cy="259045"/>
    <xdr:sp macro="" textlink="">
      <xdr:nvSpPr>
        <xdr:cNvPr id="444" name="テキスト ボックス 443"/>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113756</xdr:rowOff>
    </xdr:from>
    <xdr:to>
      <xdr:col>21</xdr:col>
      <xdr:colOff>412750</xdr:colOff>
      <xdr:row>76</xdr:row>
      <xdr:rowOff>43906</xdr:rowOff>
    </xdr:to>
    <xdr:sp macro="" textlink="">
      <xdr:nvSpPr>
        <xdr:cNvPr id="445" name="円/楕円 444"/>
        <xdr:cNvSpPr/>
      </xdr:nvSpPr>
      <xdr:spPr>
        <a:xfrm>
          <a:off x="14732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28683</xdr:rowOff>
    </xdr:from>
    <xdr:ext cx="762000" cy="259045"/>
    <xdr:sp macro="" textlink="">
      <xdr:nvSpPr>
        <xdr:cNvPr id="446" name="テキスト ボックス 445"/>
        <xdr:cNvSpPr txBox="1"/>
      </xdr:nvSpPr>
      <xdr:spPr>
        <a:xfrm>
          <a:off x="14401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154577</xdr:rowOff>
    </xdr:from>
    <xdr:to>
      <xdr:col>20</xdr:col>
      <xdr:colOff>209550</xdr:colOff>
      <xdr:row>75</xdr:row>
      <xdr:rowOff>84727</xdr:rowOff>
    </xdr:to>
    <xdr:sp macro="" textlink="">
      <xdr:nvSpPr>
        <xdr:cNvPr id="447" name="円/楕円 446"/>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69504</xdr:rowOff>
    </xdr:from>
    <xdr:ext cx="762000" cy="259045"/>
    <xdr:sp macro="" textlink="">
      <xdr:nvSpPr>
        <xdr:cNvPr id="448" name="テキスト ボックス 447"/>
        <xdr:cNvSpPr txBox="1"/>
      </xdr:nvSpPr>
      <xdr:spPr>
        <a:xfrm>
          <a:off x="13512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105591</xdr:rowOff>
    </xdr:from>
    <xdr:to>
      <xdr:col>19</xdr:col>
      <xdr:colOff>6350</xdr:colOff>
      <xdr:row>75</xdr:row>
      <xdr:rowOff>35741</xdr:rowOff>
    </xdr:to>
    <xdr:sp macro="" textlink="">
      <xdr:nvSpPr>
        <xdr:cNvPr id="449" name="円/楕円 448"/>
        <xdr:cNvSpPr/>
      </xdr:nvSpPr>
      <xdr:spPr>
        <a:xfrm>
          <a:off x="12954000" y="127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45918</xdr:rowOff>
    </xdr:from>
    <xdr:ext cx="762000" cy="259045"/>
    <xdr:sp macro="" textlink="">
      <xdr:nvSpPr>
        <xdr:cNvPr id="450" name="テキスト ボックス 449"/>
        <xdr:cNvSpPr txBox="1"/>
      </xdr:nvSpPr>
      <xdr:spPr>
        <a:xfrm>
          <a:off x="12623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150678</xdr:rowOff>
    </xdr:from>
    <xdr:ext cx="762000" cy="259045"/>
    <xdr:sp macro="" textlink="">
      <xdr:nvSpPr>
        <xdr:cNvPr id="42" name="人口1人当たり決算額の推移最小値テキスト130"/>
        <xdr:cNvSpPr txBox="1"/>
      </xdr:nvSpPr>
      <xdr:spPr>
        <a:xfrm>
          <a:off x="5740400" y="345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140501</xdr:rowOff>
    </xdr:from>
    <xdr:to>
      <xdr:col>4</xdr:col>
      <xdr:colOff>1117600</xdr:colOff>
      <xdr:row>19</xdr:row>
      <xdr:rowOff>162263</xdr:rowOff>
    </xdr:to>
    <xdr:cxnSp macro="">
      <xdr:nvCxnSpPr>
        <xdr:cNvPr id="46" name="直線コネクタ 45"/>
        <xdr:cNvCxnSpPr/>
      </xdr:nvCxnSpPr>
      <xdr:spPr bwMode="auto">
        <a:xfrm flipV="1">
          <a:off x="5003800" y="3445676"/>
          <a:ext cx="647700" cy="2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150794</xdr:rowOff>
    </xdr:from>
    <xdr:to>
      <xdr:col>4</xdr:col>
      <xdr:colOff>469900</xdr:colOff>
      <xdr:row>19</xdr:row>
      <xdr:rowOff>162263</xdr:rowOff>
    </xdr:to>
    <xdr:cxnSp macro="">
      <xdr:nvCxnSpPr>
        <xdr:cNvPr id="49" name="直線コネクタ 48"/>
        <xdr:cNvCxnSpPr/>
      </xdr:nvCxnSpPr>
      <xdr:spPr bwMode="auto">
        <a:xfrm>
          <a:off x="4305300" y="3455969"/>
          <a:ext cx="698500" cy="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149759</xdr:rowOff>
    </xdr:from>
    <xdr:to>
      <xdr:col>3</xdr:col>
      <xdr:colOff>904875</xdr:colOff>
      <xdr:row>19</xdr:row>
      <xdr:rowOff>150794</xdr:rowOff>
    </xdr:to>
    <xdr:cxnSp macro="">
      <xdr:nvCxnSpPr>
        <xdr:cNvPr id="52" name="直線コネクタ 51"/>
        <xdr:cNvCxnSpPr/>
      </xdr:nvCxnSpPr>
      <xdr:spPr bwMode="auto">
        <a:xfrm>
          <a:off x="3606800" y="3454934"/>
          <a:ext cx="698500" cy="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149759</xdr:rowOff>
    </xdr:from>
    <xdr:to>
      <xdr:col>3</xdr:col>
      <xdr:colOff>206375</xdr:colOff>
      <xdr:row>19</xdr:row>
      <xdr:rowOff>158777</xdr:rowOff>
    </xdr:to>
    <xdr:cxnSp macro="">
      <xdr:nvCxnSpPr>
        <xdr:cNvPr id="55" name="直線コネクタ 54"/>
        <xdr:cNvCxnSpPr/>
      </xdr:nvCxnSpPr>
      <xdr:spPr bwMode="auto">
        <a:xfrm flipV="1">
          <a:off x="2908300" y="3454934"/>
          <a:ext cx="698500" cy="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89701</xdr:rowOff>
    </xdr:from>
    <xdr:to>
      <xdr:col>5</xdr:col>
      <xdr:colOff>34925</xdr:colOff>
      <xdr:row>20</xdr:row>
      <xdr:rowOff>19851</xdr:rowOff>
    </xdr:to>
    <xdr:sp macro="" textlink="">
      <xdr:nvSpPr>
        <xdr:cNvPr id="65" name="円/楕円 64"/>
        <xdr:cNvSpPr/>
      </xdr:nvSpPr>
      <xdr:spPr bwMode="auto">
        <a:xfrm>
          <a:off x="5600700" y="33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169728</xdr:rowOff>
    </xdr:from>
    <xdr:ext cx="762000" cy="259045"/>
    <xdr:sp macro="" textlink="">
      <xdr:nvSpPr>
        <xdr:cNvPr id="66" name="人口1人当たり決算額の推移該当値テキスト130"/>
        <xdr:cNvSpPr txBox="1"/>
      </xdr:nvSpPr>
      <xdr:spPr>
        <a:xfrm>
          <a:off x="5740400" y="330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85,971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111463</xdr:rowOff>
    </xdr:from>
    <xdr:to>
      <xdr:col>4</xdr:col>
      <xdr:colOff>520700</xdr:colOff>
      <xdr:row>20</xdr:row>
      <xdr:rowOff>41613</xdr:rowOff>
    </xdr:to>
    <xdr:sp macro="" textlink="">
      <xdr:nvSpPr>
        <xdr:cNvPr id="67" name="円/楕円 66"/>
        <xdr:cNvSpPr/>
      </xdr:nvSpPr>
      <xdr:spPr bwMode="auto">
        <a:xfrm>
          <a:off x="4953000" y="341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26390</xdr:rowOff>
    </xdr:from>
    <xdr:ext cx="736600" cy="259045"/>
    <xdr:sp macro="" textlink="">
      <xdr:nvSpPr>
        <xdr:cNvPr id="68" name="テキスト ボックス 67"/>
        <xdr:cNvSpPr txBox="1"/>
      </xdr:nvSpPr>
      <xdr:spPr>
        <a:xfrm>
          <a:off x="4622800" y="350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99994</xdr:rowOff>
    </xdr:from>
    <xdr:to>
      <xdr:col>3</xdr:col>
      <xdr:colOff>955675</xdr:colOff>
      <xdr:row>20</xdr:row>
      <xdr:rowOff>30144</xdr:rowOff>
    </xdr:to>
    <xdr:sp macro="" textlink="">
      <xdr:nvSpPr>
        <xdr:cNvPr id="69" name="円/楕円 68"/>
        <xdr:cNvSpPr/>
      </xdr:nvSpPr>
      <xdr:spPr bwMode="auto">
        <a:xfrm>
          <a:off x="4254500" y="340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14921</xdr:rowOff>
    </xdr:from>
    <xdr:ext cx="762000" cy="259045"/>
    <xdr:sp macro="" textlink="">
      <xdr:nvSpPr>
        <xdr:cNvPr id="70" name="テキスト ボックス 69"/>
        <xdr:cNvSpPr txBox="1"/>
      </xdr:nvSpPr>
      <xdr:spPr>
        <a:xfrm>
          <a:off x="3924300" y="349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84,170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98959</xdr:rowOff>
    </xdr:from>
    <xdr:to>
      <xdr:col>3</xdr:col>
      <xdr:colOff>257175</xdr:colOff>
      <xdr:row>20</xdr:row>
      <xdr:rowOff>29109</xdr:rowOff>
    </xdr:to>
    <xdr:sp macro="" textlink="">
      <xdr:nvSpPr>
        <xdr:cNvPr id="71" name="円/楕円 70"/>
        <xdr:cNvSpPr/>
      </xdr:nvSpPr>
      <xdr:spPr bwMode="auto">
        <a:xfrm>
          <a:off x="3556000" y="340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13886</xdr:rowOff>
    </xdr:from>
    <xdr:ext cx="762000" cy="259045"/>
    <xdr:sp macro="" textlink="">
      <xdr:nvSpPr>
        <xdr:cNvPr id="72" name="テキスト ボックス 71"/>
        <xdr:cNvSpPr txBox="1"/>
      </xdr:nvSpPr>
      <xdr:spPr>
        <a:xfrm>
          <a:off x="3225800" y="34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107977</xdr:rowOff>
    </xdr:from>
    <xdr:to>
      <xdr:col>2</xdr:col>
      <xdr:colOff>692150</xdr:colOff>
      <xdr:row>20</xdr:row>
      <xdr:rowOff>38127</xdr:rowOff>
    </xdr:to>
    <xdr:sp macro="" textlink="">
      <xdr:nvSpPr>
        <xdr:cNvPr id="73" name="円/楕円 72"/>
        <xdr:cNvSpPr/>
      </xdr:nvSpPr>
      <xdr:spPr bwMode="auto">
        <a:xfrm>
          <a:off x="2857500" y="341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22904</xdr:rowOff>
    </xdr:from>
    <xdr:ext cx="762000" cy="259045"/>
    <xdr:sp macro="" textlink="">
      <xdr:nvSpPr>
        <xdr:cNvPr id="74" name="テキスト ボックス 73"/>
        <xdr:cNvSpPr txBox="1"/>
      </xdr:nvSpPr>
      <xdr:spPr>
        <a:xfrm>
          <a:off x="2527300" y="349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171933</xdr:rowOff>
    </xdr:from>
    <xdr:to>
      <xdr:col>4</xdr:col>
      <xdr:colOff>1117600</xdr:colOff>
      <xdr:row>35</xdr:row>
      <xdr:rowOff>208445</xdr:rowOff>
    </xdr:to>
    <xdr:cxnSp macro="">
      <xdr:nvCxnSpPr>
        <xdr:cNvPr id="107" name="直線コネクタ 106"/>
        <xdr:cNvCxnSpPr/>
      </xdr:nvCxnSpPr>
      <xdr:spPr bwMode="auto">
        <a:xfrm>
          <a:off x="5003800" y="6782283"/>
          <a:ext cx="6477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150775</xdr:rowOff>
    </xdr:from>
    <xdr:to>
      <xdr:col>4</xdr:col>
      <xdr:colOff>469900</xdr:colOff>
      <xdr:row>35</xdr:row>
      <xdr:rowOff>171933</xdr:rowOff>
    </xdr:to>
    <xdr:cxnSp macro="">
      <xdr:nvCxnSpPr>
        <xdr:cNvPr id="110" name="直線コネクタ 109"/>
        <xdr:cNvCxnSpPr/>
      </xdr:nvCxnSpPr>
      <xdr:spPr bwMode="auto">
        <a:xfrm>
          <a:off x="4305300" y="6761125"/>
          <a:ext cx="698500" cy="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22428</xdr:rowOff>
    </xdr:from>
    <xdr:to>
      <xdr:col>3</xdr:col>
      <xdr:colOff>904875</xdr:colOff>
      <xdr:row>35</xdr:row>
      <xdr:rowOff>150775</xdr:rowOff>
    </xdr:to>
    <xdr:cxnSp macro="">
      <xdr:nvCxnSpPr>
        <xdr:cNvPr id="113" name="直線コネクタ 112"/>
        <xdr:cNvCxnSpPr/>
      </xdr:nvCxnSpPr>
      <xdr:spPr bwMode="auto">
        <a:xfrm>
          <a:off x="3606800" y="6632778"/>
          <a:ext cx="698500" cy="1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22428</xdr:rowOff>
    </xdr:from>
    <xdr:to>
      <xdr:col>3</xdr:col>
      <xdr:colOff>206375</xdr:colOff>
      <xdr:row>35</xdr:row>
      <xdr:rowOff>99796</xdr:rowOff>
    </xdr:to>
    <xdr:cxnSp macro="">
      <xdr:nvCxnSpPr>
        <xdr:cNvPr id="116" name="直線コネクタ 115"/>
        <xdr:cNvCxnSpPr/>
      </xdr:nvCxnSpPr>
      <xdr:spPr bwMode="auto">
        <a:xfrm flipV="1">
          <a:off x="2908300" y="6632778"/>
          <a:ext cx="698500" cy="7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157645</xdr:rowOff>
    </xdr:from>
    <xdr:to>
      <xdr:col>5</xdr:col>
      <xdr:colOff>34925</xdr:colOff>
      <xdr:row>35</xdr:row>
      <xdr:rowOff>259245</xdr:rowOff>
    </xdr:to>
    <xdr:sp macro="" textlink="">
      <xdr:nvSpPr>
        <xdr:cNvPr id="126" name="円/楕円 125"/>
        <xdr:cNvSpPr/>
      </xdr:nvSpPr>
      <xdr:spPr bwMode="auto">
        <a:xfrm>
          <a:off x="5600700" y="676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129722</xdr:rowOff>
    </xdr:from>
    <xdr:ext cx="762000" cy="259045"/>
    <xdr:sp macro="" textlink="">
      <xdr:nvSpPr>
        <xdr:cNvPr id="127" name="人口1人当たり決算額の推移該当値テキスト445"/>
        <xdr:cNvSpPr txBox="1"/>
      </xdr:nvSpPr>
      <xdr:spPr>
        <a:xfrm>
          <a:off x="5740400" y="674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121133</xdr:rowOff>
    </xdr:from>
    <xdr:to>
      <xdr:col>4</xdr:col>
      <xdr:colOff>520700</xdr:colOff>
      <xdr:row>35</xdr:row>
      <xdr:rowOff>222733</xdr:rowOff>
    </xdr:to>
    <xdr:sp macro="" textlink="">
      <xdr:nvSpPr>
        <xdr:cNvPr id="128" name="円/楕円 127"/>
        <xdr:cNvSpPr/>
      </xdr:nvSpPr>
      <xdr:spPr bwMode="auto">
        <a:xfrm>
          <a:off x="4953000" y="673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207510</xdr:rowOff>
    </xdr:from>
    <xdr:ext cx="736600" cy="259045"/>
    <xdr:sp macro="" textlink="">
      <xdr:nvSpPr>
        <xdr:cNvPr id="129" name="テキスト ボックス 128"/>
        <xdr:cNvSpPr txBox="1"/>
      </xdr:nvSpPr>
      <xdr:spPr>
        <a:xfrm>
          <a:off x="4622800" y="681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99975</xdr:rowOff>
    </xdr:from>
    <xdr:to>
      <xdr:col>3</xdr:col>
      <xdr:colOff>955675</xdr:colOff>
      <xdr:row>35</xdr:row>
      <xdr:rowOff>201575</xdr:rowOff>
    </xdr:to>
    <xdr:sp macro="" textlink="">
      <xdr:nvSpPr>
        <xdr:cNvPr id="130" name="円/楕円 129"/>
        <xdr:cNvSpPr/>
      </xdr:nvSpPr>
      <xdr:spPr bwMode="auto">
        <a:xfrm>
          <a:off x="4254500" y="671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186352</xdr:rowOff>
    </xdr:from>
    <xdr:ext cx="762000" cy="259045"/>
    <xdr:sp macro="" textlink="">
      <xdr:nvSpPr>
        <xdr:cNvPr id="131" name="テキスト ボックス 130"/>
        <xdr:cNvSpPr txBox="1"/>
      </xdr:nvSpPr>
      <xdr:spPr>
        <a:xfrm>
          <a:off x="3924300" y="67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314528</xdr:rowOff>
    </xdr:from>
    <xdr:to>
      <xdr:col>3</xdr:col>
      <xdr:colOff>257175</xdr:colOff>
      <xdr:row>35</xdr:row>
      <xdr:rowOff>73228</xdr:rowOff>
    </xdr:to>
    <xdr:sp macro="" textlink="">
      <xdr:nvSpPr>
        <xdr:cNvPr id="132" name="円/楕円 131"/>
        <xdr:cNvSpPr/>
      </xdr:nvSpPr>
      <xdr:spPr bwMode="auto">
        <a:xfrm>
          <a:off x="3556000" y="658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58005</xdr:rowOff>
    </xdr:from>
    <xdr:ext cx="762000" cy="259045"/>
    <xdr:sp macro="" textlink="">
      <xdr:nvSpPr>
        <xdr:cNvPr id="133" name="テキスト ボックス 132"/>
        <xdr:cNvSpPr txBox="1"/>
      </xdr:nvSpPr>
      <xdr:spPr>
        <a:xfrm>
          <a:off x="3225800" y="666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48996</xdr:rowOff>
    </xdr:from>
    <xdr:to>
      <xdr:col>2</xdr:col>
      <xdr:colOff>692150</xdr:colOff>
      <xdr:row>35</xdr:row>
      <xdr:rowOff>150596</xdr:rowOff>
    </xdr:to>
    <xdr:sp macro="" textlink="">
      <xdr:nvSpPr>
        <xdr:cNvPr id="134" name="円/楕円 133"/>
        <xdr:cNvSpPr/>
      </xdr:nvSpPr>
      <xdr:spPr bwMode="auto">
        <a:xfrm>
          <a:off x="2857500" y="665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135373</xdr:rowOff>
    </xdr:from>
    <xdr:ext cx="762000" cy="259045"/>
    <xdr:sp macro="" textlink="">
      <xdr:nvSpPr>
        <xdr:cNvPr id="135" name="テキスト ボックス 134"/>
        <xdr:cNvSpPr txBox="1"/>
      </xdr:nvSpPr>
      <xdr:spPr>
        <a:xfrm>
          <a:off x="2527300" y="67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　財政調整基金は、ここ数年間中学校の大規模な改築事業等の実施により積み増しができていない状況であったが、２５年度決算の改善により積み増しできる状況となった。</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実質収支額についても、Ｈ２５は適正規模まで回復することができた。　今後は、公共施設等の整備も一段落することから基金の積み増しも微増となるよう、税の徴収強化などの収入確保と経費節減を図る。</a:t>
          </a:r>
          <a:endParaRPr lang="en-US" altLang="ja-JP" sz="14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全会計</a:t>
          </a:r>
          <a:r>
            <a:rPr lang="ja-JP" altLang="en-US" sz="1400" b="0" i="0" baseline="0">
              <a:solidFill>
                <a:schemeClr val="dk1"/>
              </a:solidFill>
              <a:effectLst/>
              <a:latin typeface="+mn-lt"/>
              <a:ea typeface="+mn-ea"/>
              <a:cs typeface="+mn-cs"/>
            </a:rPr>
            <a:t>とも</a:t>
          </a:r>
          <a:r>
            <a:rPr lang="ja-JP" altLang="ja-JP" sz="1400" b="0" i="0" baseline="0">
              <a:solidFill>
                <a:schemeClr val="dk1"/>
              </a:solidFill>
              <a:effectLst/>
              <a:latin typeface="+mn-lt"/>
              <a:ea typeface="+mn-ea"/>
              <a:cs typeface="+mn-cs"/>
            </a:rPr>
            <a:t>黒字決算となっており、連結実質赤字比率はマイナス非表示となり健全な財政状態が保たれている。</a:t>
          </a:r>
          <a:endParaRPr lang="ja-JP" altLang="ja-JP" sz="1400">
            <a:effectLst/>
          </a:endParaRPr>
        </a:p>
        <a:p>
          <a:pPr rtl="0"/>
          <a:r>
            <a:rPr lang="ja-JP" altLang="ja-JP" sz="1400" b="0" i="0" baseline="0">
              <a:solidFill>
                <a:schemeClr val="dk1"/>
              </a:solidFill>
              <a:effectLst/>
              <a:latin typeface="+mn-lt"/>
              <a:ea typeface="+mn-ea"/>
              <a:cs typeface="+mn-cs"/>
            </a:rPr>
            <a:t>　その他の特別会計では、</a:t>
          </a:r>
          <a:r>
            <a:rPr lang="ja-JP" altLang="en-US" sz="1400" b="0" i="0" baseline="0">
              <a:solidFill>
                <a:schemeClr val="dk1"/>
              </a:solidFill>
              <a:effectLst/>
              <a:latin typeface="+mn-lt"/>
              <a:ea typeface="+mn-ea"/>
              <a:cs typeface="+mn-cs"/>
            </a:rPr>
            <a:t>国民健康保険の医療給付費の伸びや、</a:t>
          </a:r>
          <a:r>
            <a:rPr lang="ja-JP" altLang="ja-JP" sz="1400" b="0" i="0" baseline="0">
              <a:solidFill>
                <a:schemeClr val="dk1"/>
              </a:solidFill>
              <a:effectLst/>
              <a:latin typeface="+mn-lt"/>
              <a:ea typeface="+mn-ea"/>
              <a:cs typeface="+mn-cs"/>
            </a:rPr>
            <a:t>介護保険特別会計の介護給付費の伸び</a:t>
          </a:r>
          <a:r>
            <a:rPr lang="ja-JP" altLang="en-US" sz="1400" b="0" i="0" baseline="0">
              <a:solidFill>
                <a:schemeClr val="dk1"/>
              </a:solidFill>
              <a:effectLst/>
              <a:latin typeface="+mn-lt"/>
              <a:ea typeface="+mn-ea"/>
              <a:cs typeface="+mn-cs"/>
            </a:rPr>
            <a:t>次第で基金が枯渇することが危惧される。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a:t>
          </a:r>
          <a:r>
            <a:rPr lang="ja-JP" altLang="en-US" sz="1400" b="0" i="0" baseline="0">
              <a:solidFill>
                <a:schemeClr val="dk1"/>
              </a:solidFill>
              <a:effectLst/>
              <a:latin typeface="+mn-lt"/>
              <a:ea typeface="+mn-ea"/>
              <a:cs typeface="+mn-cs"/>
            </a:rPr>
            <a:t>１９</a:t>
          </a:r>
          <a:r>
            <a:rPr lang="ja-JP" altLang="ja-JP" sz="1400" b="0" i="0" baseline="0">
              <a:solidFill>
                <a:schemeClr val="dk1"/>
              </a:solidFill>
              <a:effectLst/>
              <a:latin typeface="+mn-lt"/>
              <a:ea typeface="+mn-ea"/>
              <a:cs typeface="+mn-cs"/>
            </a:rPr>
            <a:t>年をピークに徐々に減少してきている。</a:t>
          </a:r>
          <a:endParaRPr lang="ja-JP" altLang="ja-JP" sz="1400">
            <a:effectLst/>
          </a:endParaRPr>
        </a:p>
        <a:p>
          <a:pPr rtl="0"/>
          <a:r>
            <a:rPr lang="ja-JP" altLang="ja-JP" sz="1400" b="0" i="0" baseline="0">
              <a:solidFill>
                <a:schemeClr val="dk1"/>
              </a:solidFill>
              <a:effectLst/>
              <a:latin typeface="+mn-lt"/>
              <a:ea typeface="+mn-ea"/>
              <a:cs typeface="+mn-cs"/>
            </a:rPr>
            <a:t>　地方債残高</a:t>
          </a:r>
          <a:r>
            <a:rPr lang="ja-JP" altLang="en-US" sz="1400" b="0" i="0" baseline="0">
              <a:solidFill>
                <a:schemeClr val="dk1"/>
              </a:solidFill>
              <a:effectLst/>
              <a:latin typeface="+mn-lt"/>
              <a:ea typeface="+mn-ea"/>
              <a:cs typeface="+mn-cs"/>
            </a:rPr>
            <a:t>も借入額の制限をもち、計画的に</a:t>
          </a:r>
          <a:r>
            <a:rPr lang="ja-JP" altLang="ja-JP" sz="1400" b="0" i="0" baseline="0">
              <a:solidFill>
                <a:schemeClr val="dk1"/>
              </a:solidFill>
              <a:effectLst/>
              <a:latin typeface="+mn-lt"/>
              <a:ea typeface="+mn-ea"/>
              <a:cs typeface="+mn-cs"/>
            </a:rPr>
            <a:t>交付税措置のある有利な起債に努めたことから、公債費比率は比較的良好な位置で推移している。</a:t>
          </a:r>
          <a:endParaRPr lang="ja-JP" altLang="ja-JP" sz="1400">
            <a:effectLst/>
          </a:endParaRPr>
        </a:p>
        <a:p>
          <a:pPr rtl="0"/>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も計画的に有利な起債に努め、地方債残高の圧縮に努める。</a:t>
          </a:r>
          <a:endParaRPr lang="en-US" altLang="ja-JP" sz="1400" b="0" i="0" baseline="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公債費償還額が平成１９年度をピークに減少してきているが、地方債の現在高は、２５年度に都市再生整備事業、地域の元気臨時交付金事業により大規模な公共施設の整備を行ったことにより起債借り入れが増加し、残高が増えたが、その他においては借入額を制限しているので、これ以上に増加することない。</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　地方債残高については、長期財政計画に基づく起債抑制策により、除々</a:t>
          </a:r>
          <a:r>
            <a:rPr lang="ja-JP" altLang="en-US" sz="1400" b="0" i="0" baseline="0">
              <a:solidFill>
                <a:schemeClr val="dk1"/>
              </a:solidFill>
              <a:effectLst/>
              <a:latin typeface="+mn-lt"/>
              <a:ea typeface="+mn-ea"/>
              <a:cs typeface="+mn-cs"/>
            </a:rPr>
            <a:t>に</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していく見込みである。</a:t>
          </a:r>
          <a:endParaRPr lang="ja-JP" altLang="ja-JP" sz="1400">
            <a:effectLst/>
          </a:endParaRPr>
        </a:p>
        <a:p>
          <a:pPr rtl="0"/>
          <a:r>
            <a:rPr lang="ja-JP" altLang="ja-JP" sz="1400" b="0" i="0" baseline="0">
              <a:solidFill>
                <a:schemeClr val="dk1"/>
              </a:solidFill>
              <a:effectLst/>
              <a:latin typeface="+mn-lt"/>
              <a:ea typeface="+mn-ea"/>
              <a:cs typeface="+mn-cs"/>
            </a:rPr>
            <a:t>　税の徴収強化など徹底した収入の確保と経費削減に努め、出来る限り</a:t>
          </a:r>
          <a:r>
            <a:rPr lang="ja-JP" altLang="en-US" sz="1400" b="0" i="0" baseline="0">
              <a:solidFill>
                <a:schemeClr val="dk1"/>
              </a:solidFill>
              <a:effectLst/>
              <a:latin typeface="+mn-lt"/>
              <a:ea typeface="+mn-ea"/>
              <a:cs typeface="+mn-cs"/>
            </a:rPr>
            <a:t>充当可能</a:t>
          </a:r>
          <a:r>
            <a:rPr lang="ja-JP" altLang="ja-JP" sz="1400" b="0" i="0" baseline="0">
              <a:solidFill>
                <a:schemeClr val="dk1"/>
              </a:solidFill>
              <a:effectLst/>
              <a:latin typeface="+mn-lt"/>
              <a:ea typeface="+mn-ea"/>
              <a:cs typeface="+mn-cs"/>
            </a:rPr>
            <a:t>基金の積み増しにも努めていく。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6881904</v>
      </c>
      <c r="BO4" s="349"/>
      <c r="BP4" s="349"/>
      <c r="BQ4" s="349"/>
      <c r="BR4" s="349"/>
      <c r="BS4" s="349"/>
      <c r="BT4" s="349"/>
      <c r="BU4" s="350"/>
      <c r="BV4" s="348">
        <v>4443434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6711956</v>
      </c>
      <c r="BO5" s="386"/>
      <c r="BP5" s="386"/>
      <c r="BQ5" s="386"/>
      <c r="BR5" s="386"/>
      <c r="BS5" s="386"/>
      <c r="BT5" s="386"/>
      <c r="BU5" s="387"/>
      <c r="BV5" s="385">
        <v>4292302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98.1</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169948</v>
      </c>
      <c r="BO6" s="386"/>
      <c r="BP6" s="386"/>
      <c r="BQ6" s="386"/>
      <c r="BR6" s="386"/>
      <c r="BS6" s="386"/>
      <c r="BT6" s="386"/>
      <c r="BU6" s="387"/>
      <c r="BV6" s="385">
        <v>151132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103.7</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9815</v>
      </c>
      <c r="BO7" s="386"/>
      <c r="BP7" s="386"/>
      <c r="BQ7" s="386"/>
      <c r="BR7" s="386"/>
      <c r="BS7" s="386"/>
      <c r="BT7" s="386"/>
      <c r="BU7" s="387"/>
      <c r="BV7" s="385">
        <v>117207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2609025</v>
      </c>
      <c r="CU7" s="386"/>
      <c r="CV7" s="386"/>
      <c r="CW7" s="386"/>
      <c r="CX7" s="386"/>
      <c r="CY7" s="386"/>
      <c r="CZ7" s="386"/>
      <c r="DA7" s="387"/>
      <c r="DB7" s="385">
        <v>2614540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160133</v>
      </c>
      <c r="BO8" s="386"/>
      <c r="BP8" s="386"/>
      <c r="BQ8" s="386"/>
      <c r="BR8" s="386"/>
      <c r="BS8" s="386"/>
      <c r="BT8" s="386"/>
      <c r="BU8" s="387"/>
      <c r="BV8" s="385">
        <v>33925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7224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126208</v>
      </c>
      <c r="BO9" s="386"/>
      <c r="BP9" s="386"/>
      <c r="BQ9" s="386"/>
      <c r="BR9" s="386"/>
      <c r="BS9" s="386"/>
      <c r="BT9" s="386"/>
      <c r="BU9" s="387"/>
      <c r="BV9" s="385">
        <v>-83027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7478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17047</v>
      </c>
      <c r="BO10" s="386"/>
      <c r="BP10" s="386"/>
      <c r="BQ10" s="386"/>
      <c r="BR10" s="386"/>
      <c r="BS10" s="386"/>
      <c r="BT10" s="386"/>
      <c r="BU10" s="387"/>
      <c r="BV10" s="385">
        <v>58603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43387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7652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173000</v>
      </c>
      <c r="BO12" s="386"/>
      <c r="BP12" s="386"/>
      <c r="BQ12" s="386"/>
      <c r="BR12" s="386"/>
      <c r="BS12" s="386"/>
      <c r="BT12" s="386"/>
      <c r="BU12" s="387"/>
      <c r="BV12" s="385">
        <v>102000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7639</v>
      </c>
      <c r="S13" s="467"/>
      <c r="T13" s="467"/>
      <c r="U13" s="467"/>
      <c r="V13" s="468"/>
      <c r="W13" s="401" t="s">
        <v>123</v>
      </c>
      <c r="X13" s="402"/>
      <c r="Y13" s="402"/>
      <c r="Z13" s="402"/>
      <c r="AA13" s="402"/>
      <c r="AB13" s="392"/>
      <c r="AC13" s="436">
        <v>907</v>
      </c>
      <c r="AD13" s="437"/>
      <c r="AE13" s="437"/>
      <c r="AF13" s="437"/>
      <c r="AG13" s="476"/>
      <c r="AH13" s="436">
        <v>983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13642</v>
      </c>
      <c r="BO13" s="386"/>
      <c r="BP13" s="386"/>
      <c r="BQ13" s="386"/>
      <c r="BR13" s="386"/>
      <c r="BS13" s="386"/>
      <c r="BT13" s="386"/>
      <c r="BU13" s="387"/>
      <c r="BV13" s="385">
        <v>-126424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7637</v>
      </c>
      <c r="S14" s="467"/>
      <c r="T14" s="467"/>
      <c r="U14" s="467"/>
      <c r="V14" s="468"/>
      <c r="W14" s="375"/>
      <c r="X14" s="376"/>
      <c r="Y14" s="376"/>
      <c r="Z14" s="376"/>
      <c r="AA14" s="376"/>
      <c r="AB14" s="365"/>
      <c r="AC14" s="469">
        <v>25.1</v>
      </c>
      <c r="AD14" s="470"/>
      <c r="AE14" s="470"/>
      <c r="AF14" s="470"/>
      <c r="AG14" s="471"/>
      <c r="AH14" s="469">
        <v>25.1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80.599999999999994</v>
      </c>
      <c r="CU14" s="481"/>
      <c r="CV14" s="481"/>
      <c r="CW14" s="481"/>
      <c r="CX14" s="481"/>
      <c r="CY14" s="481"/>
      <c r="CZ14" s="481"/>
      <c r="DA14" s="482"/>
      <c r="DB14" s="480">
        <v>51.5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7620</v>
      </c>
      <c r="S15" s="467"/>
      <c r="T15" s="467"/>
      <c r="U15" s="467"/>
      <c r="V15" s="468"/>
      <c r="W15" s="401" t="s">
        <v>129</v>
      </c>
      <c r="X15" s="402"/>
      <c r="Y15" s="402"/>
      <c r="Z15" s="402"/>
      <c r="AA15" s="402"/>
      <c r="AB15" s="392"/>
      <c r="AC15" s="436">
        <v>820</v>
      </c>
      <c r="AD15" s="437"/>
      <c r="AE15" s="437"/>
      <c r="AF15" s="437"/>
      <c r="AG15" s="476"/>
      <c r="AH15" s="436">
        <v>1052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543255</v>
      </c>
      <c r="BO15" s="349"/>
      <c r="BP15" s="349"/>
      <c r="BQ15" s="349"/>
      <c r="BR15" s="349"/>
      <c r="BS15" s="349"/>
      <c r="BT15" s="349"/>
      <c r="BU15" s="350"/>
      <c r="BV15" s="348">
        <v>540601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22.7</v>
      </c>
      <c r="AD16" s="470"/>
      <c r="AE16" s="470"/>
      <c r="AF16" s="470"/>
      <c r="AG16" s="471"/>
      <c r="AH16" s="469">
        <v>26.8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2323300</v>
      </c>
      <c r="BO16" s="386"/>
      <c r="BP16" s="386"/>
      <c r="BQ16" s="386"/>
      <c r="BR16" s="386"/>
      <c r="BS16" s="386"/>
      <c r="BT16" s="386"/>
      <c r="BU16" s="387"/>
      <c r="BV16" s="385">
        <v>2316116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1891</v>
      </c>
      <c r="AD17" s="437"/>
      <c r="AE17" s="437"/>
      <c r="AF17" s="437"/>
      <c r="AG17" s="476"/>
      <c r="AH17" s="436">
        <v>1884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688552</v>
      </c>
      <c r="BO17" s="386"/>
      <c r="BP17" s="386"/>
      <c r="BQ17" s="386"/>
      <c r="BR17" s="386"/>
      <c r="BS17" s="386"/>
      <c r="BT17" s="386"/>
      <c r="BU17" s="387"/>
      <c r="BV17" s="385">
        <v>686935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95.21</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2556911</v>
      </c>
      <c r="BO18" s="386"/>
      <c r="BP18" s="386"/>
      <c r="BQ18" s="386"/>
      <c r="BR18" s="386"/>
      <c r="BS18" s="386"/>
      <c r="BT18" s="386"/>
      <c r="BU18" s="387"/>
      <c r="BV18" s="385">
        <v>2526013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3607802</v>
      </c>
      <c r="BO19" s="386"/>
      <c r="BP19" s="386"/>
      <c r="BQ19" s="386"/>
      <c r="BR19" s="386"/>
      <c r="BS19" s="386"/>
      <c r="BT19" s="386"/>
      <c r="BU19" s="387"/>
      <c r="BV19" s="385">
        <v>3186528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2851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5036312</v>
      </c>
      <c r="BO23" s="386"/>
      <c r="BP23" s="386"/>
      <c r="BQ23" s="386"/>
      <c r="BR23" s="386"/>
      <c r="BS23" s="386"/>
      <c r="BT23" s="386"/>
      <c r="BU23" s="387"/>
      <c r="BV23" s="385">
        <v>4970274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6270</v>
      </c>
      <c r="R24" s="437"/>
      <c r="S24" s="437"/>
      <c r="T24" s="437"/>
      <c r="U24" s="437"/>
      <c r="V24" s="476"/>
      <c r="W24" s="531"/>
      <c r="X24" s="519"/>
      <c r="Y24" s="520"/>
      <c r="Z24" s="435" t="s">
        <v>152</v>
      </c>
      <c r="AA24" s="415"/>
      <c r="AB24" s="415"/>
      <c r="AC24" s="415"/>
      <c r="AD24" s="415"/>
      <c r="AE24" s="415"/>
      <c r="AF24" s="415"/>
      <c r="AG24" s="416"/>
      <c r="AH24" s="436">
        <v>79</v>
      </c>
      <c r="AI24" s="437"/>
      <c r="AJ24" s="437"/>
      <c r="AK24" s="437"/>
      <c r="AL24" s="476"/>
      <c r="AM24" s="436">
        <v>240792</v>
      </c>
      <c r="AN24" s="437"/>
      <c r="AO24" s="437"/>
      <c r="AP24" s="437"/>
      <c r="AQ24" s="437"/>
      <c r="AR24" s="476"/>
      <c r="AS24" s="436">
        <v>3048</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4382092</v>
      </c>
      <c r="BO24" s="386"/>
      <c r="BP24" s="386"/>
      <c r="BQ24" s="386"/>
      <c r="BR24" s="386"/>
      <c r="BS24" s="386"/>
      <c r="BT24" s="386"/>
      <c r="BU24" s="387"/>
      <c r="BV24" s="385">
        <v>4205948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5010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71738</v>
      </c>
      <c r="BO25" s="349"/>
      <c r="BP25" s="349"/>
      <c r="BQ25" s="349"/>
      <c r="BR25" s="349"/>
      <c r="BS25" s="349"/>
      <c r="BT25" s="349"/>
      <c r="BU25" s="350"/>
      <c r="BV25" s="348">
        <v>73173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4710</v>
      </c>
      <c r="R26" s="437"/>
      <c r="S26" s="437"/>
      <c r="T26" s="437"/>
      <c r="U26" s="437"/>
      <c r="V26" s="476"/>
      <c r="W26" s="531"/>
      <c r="X26" s="519"/>
      <c r="Y26" s="520"/>
      <c r="Z26" s="435" t="s">
        <v>158</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2700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3889</v>
      </c>
      <c r="AN27" s="437"/>
      <c r="AO27" s="437"/>
      <c r="AP27" s="437"/>
      <c r="AQ27" s="437"/>
      <c r="AR27" s="476"/>
      <c r="AS27" s="436">
        <v>3889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113646</v>
      </c>
      <c r="BO27" s="553"/>
      <c r="BP27" s="553"/>
      <c r="BQ27" s="553"/>
      <c r="BR27" s="553"/>
      <c r="BS27" s="553"/>
      <c r="BT27" s="553"/>
      <c r="BU27" s="554"/>
      <c r="BV27" s="552">
        <v>113646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2030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196760</v>
      </c>
      <c r="BO28" s="349"/>
      <c r="BP28" s="349"/>
      <c r="BQ28" s="349"/>
      <c r="BR28" s="349"/>
      <c r="BS28" s="349"/>
      <c r="BT28" s="349"/>
      <c r="BU28" s="350"/>
      <c r="BV28" s="348">
        <v>352713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8</v>
      </c>
      <c r="M29" s="437"/>
      <c r="N29" s="437"/>
      <c r="O29" s="437"/>
      <c r="P29" s="476"/>
      <c r="Q29" s="436">
        <v>1950</v>
      </c>
      <c r="R29" s="437"/>
      <c r="S29" s="437"/>
      <c r="T29" s="437"/>
      <c r="U29" s="437"/>
      <c r="V29" s="476"/>
      <c r="W29" s="531"/>
      <c r="X29" s="519"/>
      <c r="Y29" s="520"/>
      <c r="Z29" s="435" t="s">
        <v>168</v>
      </c>
      <c r="AA29" s="415"/>
      <c r="AB29" s="415"/>
      <c r="AC29" s="415"/>
      <c r="AD29" s="415"/>
      <c r="AE29" s="415"/>
      <c r="AF29" s="415"/>
      <c r="AG29" s="416"/>
      <c r="AH29" s="436">
        <v>80</v>
      </c>
      <c r="AI29" s="437"/>
      <c r="AJ29" s="437"/>
      <c r="AK29" s="437"/>
      <c r="AL29" s="476"/>
      <c r="AM29" s="436">
        <v>244681</v>
      </c>
      <c r="AN29" s="437"/>
      <c r="AO29" s="437"/>
      <c r="AP29" s="437"/>
      <c r="AQ29" s="437"/>
      <c r="AR29" s="476"/>
      <c r="AS29" s="436">
        <v>3059</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93202</v>
      </c>
      <c r="BO29" s="386"/>
      <c r="BP29" s="386"/>
      <c r="BQ29" s="386"/>
      <c r="BR29" s="386"/>
      <c r="BS29" s="386"/>
      <c r="BT29" s="386"/>
      <c r="BU29" s="387"/>
      <c r="BV29" s="385">
        <v>123199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94.7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604827</v>
      </c>
      <c r="BO30" s="553"/>
      <c r="BP30" s="553"/>
      <c r="BQ30" s="553"/>
      <c r="BR30" s="553"/>
      <c r="BS30" s="553"/>
      <c r="BT30" s="553"/>
      <c r="BU30" s="554"/>
      <c r="BV30" s="552">
        <v>292898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宮崎県市町村総合事務組合（普通）</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綾町土地開発公社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宮崎県後期高齢者医療広域連合（普通）</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浄化槽事業特別会計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宮崎県後期高齢者医療広域連合（事業）</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2" zoomScale="84" zoomScaleNormal="8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5539</v>
      </c>
      <c r="J41" s="83">
        <v>5168</v>
      </c>
      <c r="K41" s="83">
        <v>5135</v>
      </c>
      <c r="L41" s="83">
        <v>4970</v>
      </c>
      <c r="M41" s="84">
        <v>5036</v>
      </c>
    </row>
    <row r="42" spans="2:13" ht="27.75" customHeight="1">
      <c r="B42" s="1169"/>
      <c r="C42" s="1170"/>
      <c r="D42" s="85"/>
      <c r="E42" s="1175" t="s">
        <v>25</v>
      </c>
      <c r="F42" s="1175"/>
      <c r="G42" s="1175"/>
      <c r="H42" s="1176"/>
      <c r="I42" s="86" t="s">
        <v>473</v>
      </c>
      <c r="J42" s="87">
        <v>78</v>
      </c>
      <c r="K42" s="87">
        <v>73</v>
      </c>
      <c r="L42" s="87" t="s">
        <v>473</v>
      </c>
      <c r="M42" s="88" t="s">
        <v>473</v>
      </c>
    </row>
    <row r="43" spans="2:13" ht="27.75" customHeight="1">
      <c r="B43" s="1169"/>
      <c r="C43" s="1170"/>
      <c r="D43" s="85"/>
      <c r="E43" s="1175" t="s">
        <v>26</v>
      </c>
      <c r="F43" s="1175"/>
      <c r="G43" s="1175"/>
      <c r="H43" s="1176"/>
      <c r="I43" s="86">
        <v>1002</v>
      </c>
      <c r="J43" s="87">
        <v>1006</v>
      </c>
      <c r="K43" s="87">
        <v>1056</v>
      </c>
      <c r="L43" s="87">
        <v>1058</v>
      </c>
      <c r="M43" s="88">
        <v>1095</v>
      </c>
    </row>
    <row r="44" spans="2:13" ht="27.75" customHeight="1">
      <c r="B44" s="1169"/>
      <c r="C44" s="1170"/>
      <c r="D44" s="85"/>
      <c r="E44" s="1175" t="s">
        <v>27</v>
      </c>
      <c r="F44" s="1175"/>
      <c r="G44" s="1175"/>
      <c r="H44" s="1176"/>
      <c r="I44" s="86" t="s">
        <v>473</v>
      </c>
      <c r="J44" s="87" t="s">
        <v>473</v>
      </c>
      <c r="K44" s="87" t="s">
        <v>473</v>
      </c>
      <c r="L44" s="87" t="s">
        <v>473</v>
      </c>
      <c r="M44" s="88" t="s">
        <v>473</v>
      </c>
    </row>
    <row r="45" spans="2:13" ht="27.75" customHeight="1">
      <c r="B45" s="1169"/>
      <c r="C45" s="1170"/>
      <c r="D45" s="85"/>
      <c r="E45" s="1175" t="s">
        <v>28</v>
      </c>
      <c r="F45" s="1175"/>
      <c r="G45" s="1175"/>
      <c r="H45" s="1176"/>
      <c r="I45" s="86">
        <v>404</v>
      </c>
      <c r="J45" s="87">
        <v>409</v>
      </c>
      <c r="K45" s="87">
        <v>522</v>
      </c>
      <c r="L45" s="87">
        <v>462</v>
      </c>
      <c r="M45" s="88">
        <v>597</v>
      </c>
    </row>
    <row r="46" spans="2:13" ht="27.75" customHeight="1">
      <c r="B46" s="1169"/>
      <c r="C46" s="1170"/>
      <c r="D46" s="85"/>
      <c r="E46" s="1175" t="s">
        <v>29</v>
      </c>
      <c r="F46" s="1175"/>
      <c r="G46" s="1175"/>
      <c r="H46" s="1176"/>
      <c r="I46" s="86" t="s">
        <v>473</v>
      </c>
      <c r="J46" s="87" t="s">
        <v>473</v>
      </c>
      <c r="K46" s="87" t="s">
        <v>473</v>
      </c>
      <c r="L46" s="87" t="s">
        <v>473</v>
      </c>
      <c r="M46" s="88">
        <v>32</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1064</v>
      </c>
      <c r="J49" s="87">
        <v>1067</v>
      </c>
      <c r="K49" s="87">
        <v>1042</v>
      </c>
      <c r="L49" s="87">
        <v>924</v>
      </c>
      <c r="M49" s="88">
        <v>832</v>
      </c>
    </row>
    <row r="50" spans="2:13" ht="27.75" customHeight="1">
      <c r="B50" s="1169"/>
      <c r="C50" s="1170"/>
      <c r="D50" s="85"/>
      <c r="E50" s="1175" t="s">
        <v>34</v>
      </c>
      <c r="F50" s="1175"/>
      <c r="G50" s="1175"/>
      <c r="H50" s="1176"/>
      <c r="I50" s="86">
        <v>462</v>
      </c>
      <c r="J50" s="87">
        <v>420</v>
      </c>
      <c r="K50" s="87">
        <v>392</v>
      </c>
      <c r="L50" s="87">
        <v>335</v>
      </c>
      <c r="M50" s="88">
        <v>293</v>
      </c>
    </row>
    <row r="51" spans="2:13" ht="27.75" customHeight="1">
      <c r="B51" s="1171"/>
      <c r="C51" s="1172"/>
      <c r="D51" s="85"/>
      <c r="E51" s="1175" t="s">
        <v>35</v>
      </c>
      <c r="F51" s="1175"/>
      <c r="G51" s="1175"/>
      <c r="H51" s="1176"/>
      <c r="I51" s="86">
        <v>4117</v>
      </c>
      <c r="J51" s="87">
        <v>3968</v>
      </c>
      <c r="K51" s="87">
        <v>4328</v>
      </c>
      <c r="L51" s="87">
        <v>4112</v>
      </c>
      <c r="M51" s="88">
        <v>3883</v>
      </c>
    </row>
    <row r="52" spans="2:13" ht="27.75" customHeight="1" thickBot="1">
      <c r="B52" s="1179" t="s">
        <v>36</v>
      </c>
      <c r="C52" s="1180"/>
      <c r="D52" s="90"/>
      <c r="E52" s="1181" t="s">
        <v>37</v>
      </c>
      <c r="F52" s="1181"/>
      <c r="G52" s="1181"/>
      <c r="H52" s="1182"/>
      <c r="I52" s="91">
        <v>1302</v>
      </c>
      <c r="J52" s="92">
        <v>1205</v>
      </c>
      <c r="K52" s="92">
        <v>1025</v>
      </c>
      <c r="L52" s="92">
        <v>1120</v>
      </c>
      <c r="M52" s="93">
        <v>1753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152324</v>
      </c>
      <c r="E3" s="116"/>
      <c r="F3" s="117">
        <v>174443</v>
      </c>
      <c r="G3" s="118"/>
      <c r="H3" s="119"/>
    </row>
    <row r="4" spans="1:8">
      <c r="A4" s="120"/>
      <c r="B4" s="121"/>
      <c r="C4" s="122"/>
      <c r="D4" s="123">
        <v>60859</v>
      </c>
      <c r="E4" s="124"/>
      <c r="F4" s="125">
        <v>89518</v>
      </c>
      <c r="G4" s="126"/>
      <c r="H4" s="127"/>
    </row>
    <row r="5" spans="1:8">
      <c r="A5" s="108" t="s">
        <v>507</v>
      </c>
      <c r="B5" s="113"/>
      <c r="C5" s="114"/>
      <c r="D5" s="115">
        <v>78513</v>
      </c>
      <c r="E5" s="116"/>
      <c r="F5" s="117">
        <v>192544</v>
      </c>
      <c r="G5" s="118"/>
      <c r="H5" s="119"/>
    </row>
    <row r="6" spans="1:8">
      <c r="A6" s="120"/>
      <c r="B6" s="121"/>
      <c r="C6" s="122"/>
      <c r="D6" s="123">
        <v>60940</v>
      </c>
      <c r="E6" s="124"/>
      <c r="F6" s="125">
        <v>82235</v>
      </c>
      <c r="G6" s="126"/>
      <c r="H6" s="127"/>
    </row>
    <row r="7" spans="1:8">
      <c r="A7" s="108" t="s">
        <v>508</v>
      </c>
      <c r="B7" s="113"/>
      <c r="C7" s="114"/>
      <c r="D7" s="115">
        <v>138001</v>
      </c>
      <c r="E7" s="116"/>
      <c r="F7" s="117">
        <v>146140</v>
      </c>
      <c r="G7" s="118"/>
      <c r="H7" s="119"/>
    </row>
    <row r="8" spans="1:8">
      <c r="A8" s="120"/>
      <c r="B8" s="121"/>
      <c r="C8" s="122"/>
      <c r="D8" s="123">
        <v>77530</v>
      </c>
      <c r="E8" s="124"/>
      <c r="F8" s="125">
        <v>75451</v>
      </c>
      <c r="G8" s="126"/>
      <c r="H8" s="127"/>
    </row>
    <row r="9" spans="1:8">
      <c r="A9" s="108" t="s">
        <v>509</v>
      </c>
      <c r="B9" s="113"/>
      <c r="C9" s="114"/>
      <c r="D9" s="115">
        <v>80701</v>
      </c>
      <c r="E9" s="116"/>
      <c r="F9" s="117">
        <v>146641</v>
      </c>
      <c r="G9" s="118"/>
      <c r="H9" s="119"/>
    </row>
    <row r="10" spans="1:8">
      <c r="A10" s="120"/>
      <c r="B10" s="121"/>
      <c r="C10" s="122"/>
      <c r="D10" s="123">
        <v>53770</v>
      </c>
      <c r="E10" s="124"/>
      <c r="F10" s="125">
        <v>68142</v>
      </c>
      <c r="G10" s="126"/>
      <c r="H10" s="127"/>
    </row>
    <row r="11" spans="1:8">
      <c r="A11" s="108" t="s">
        <v>510</v>
      </c>
      <c r="B11" s="113"/>
      <c r="C11" s="114"/>
      <c r="D11" s="115">
        <v>327544</v>
      </c>
      <c r="E11" s="116"/>
      <c r="F11" s="117">
        <v>174587</v>
      </c>
      <c r="G11" s="118"/>
      <c r="H11" s="119"/>
    </row>
    <row r="12" spans="1:8">
      <c r="A12" s="120"/>
      <c r="B12" s="121"/>
      <c r="C12" s="128"/>
      <c r="D12" s="123">
        <v>63487</v>
      </c>
      <c r="E12" s="124"/>
      <c r="F12" s="125">
        <v>79695</v>
      </c>
      <c r="G12" s="126"/>
      <c r="H12" s="127"/>
    </row>
    <row r="13" spans="1:8">
      <c r="A13" s="108"/>
      <c r="B13" s="113"/>
      <c r="C13" s="129"/>
      <c r="D13" s="130">
        <v>155417</v>
      </c>
      <c r="E13" s="131"/>
      <c r="F13" s="132">
        <v>166871</v>
      </c>
      <c r="G13" s="133"/>
      <c r="H13" s="119"/>
    </row>
    <row r="14" spans="1:8">
      <c r="A14" s="120"/>
      <c r="B14" s="121"/>
      <c r="C14" s="122"/>
      <c r="D14" s="123">
        <v>63317</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6.38</v>
      </c>
      <c r="C19" s="134">
        <f>ROUND(VALUE(SUBSTITUTE(実質収支比率等に係る経年分析!G$48,"▲","-")),2)</f>
        <v>7.3</v>
      </c>
      <c r="D19" s="134">
        <f>ROUND(VALUE(SUBSTITUTE(実質収支比率等に係る経年分析!H$48,"▲","-")),2)</f>
        <v>4.3499999999999996</v>
      </c>
      <c r="E19" s="134">
        <f>ROUND(VALUE(SUBSTITUTE(実質収支比率等に係る経年分析!I$48,"▲","-")),2)</f>
        <v>1.3</v>
      </c>
      <c r="F19" s="134">
        <f>ROUND(VALUE(SUBSTITUTE(実質収支比率等に係る経年分析!J$48,"▲","-")),2)</f>
        <v>6.14</v>
      </c>
    </row>
    <row r="20" spans="1:11">
      <c r="A20" s="134" t="s">
        <v>42</v>
      </c>
      <c r="B20" s="134">
        <f>ROUND(VALUE(SUBSTITUTE(実質収支比率等に係る経年分析!F$47,"▲","-")),2)</f>
        <v>8.94</v>
      </c>
      <c r="C20" s="134">
        <f>ROUND(VALUE(SUBSTITUTE(実質収支比率等に係る経年分析!G$47,"▲","-")),2)</f>
        <v>11.72</v>
      </c>
      <c r="D20" s="134">
        <f>ROUND(VALUE(SUBSTITUTE(実質収支比率等に係る経年分析!H$47,"▲","-")),2)</f>
        <v>14.74</v>
      </c>
      <c r="E20" s="134">
        <f>ROUND(VALUE(SUBSTITUTE(実質収支比率等に係る経年分析!I$47,"▲","-")),2)</f>
        <v>13.49</v>
      </c>
      <c r="F20" s="134">
        <f>ROUND(VALUE(SUBSTITUTE(実質収支比率等に係る経年分析!J$47,"▲","-")),2)</f>
        <v>7.54</v>
      </c>
    </row>
    <row r="21" spans="1:11">
      <c r="A21" s="134" t="s">
        <v>43</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4.29</v>
      </c>
      <c r="D21" s="134">
        <f>IF(ISNUMBER(VALUE(SUBSTITUTE(実質収支比率等に係る経年分析!H$49,"▲","-"))),ROUND(VALUE(SUBSTITUTE(実質収支比率等に係る経年分析!H$49,"▲","-")),2),NA())</f>
        <v>-0.52</v>
      </c>
      <c r="E21" s="134">
        <f>IF(ISNUMBER(VALUE(SUBSTITUTE(実質収支比率等に係る経年分析!I$49,"▲","-"))),ROUND(VALUE(SUBSTITUTE(実質収支比率等に係る経年分析!I$49,"▲","-")),2),NA())</f>
        <v>-4.84</v>
      </c>
      <c r="F21" s="134">
        <f>IF(ISNUMBER(VALUE(SUBSTITUTE(実質収支比率等に係る経年分析!J$49,"▲","-"))),ROUND(VALUE(SUBSTITUTE(実質収支比率等に係る経年分析!J$49,"▲","-")),2),NA())</f>
        <v>0.52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2.2000000000000002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4.3600000000000003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c r="A35" s="135" t="str">
        <f>IF(連結実質赤字比率に係る赤字・黒字の構成分析!C$35="",NA(),連結実質赤字比率に係る赤字・黒字の構成分析!C$35)</f>
        <v>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610</v>
      </c>
      <c r="E42" s="136"/>
      <c r="F42" s="136"/>
      <c r="G42" s="136">
        <f>'実質公債費比率（分子）の構造'!L$52</f>
        <v>575</v>
      </c>
      <c r="H42" s="136"/>
      <c r="I42" s="136"/>
      <c r="J42" s="136">
        <f>'実質公債費比率（分子）の構造'!M$52</f>
        <v>532</v>
      </c>
      <c r="K42" s="136"/>
      <c r="L42" s="136"/>
      <c r="M42" s="136">
        <f>'実質公債費比率（分子）の構造'!N$52</f>
        <v>469</v>
      </c>
      <c r="N42" s="136"/>
      <c r="O42" s="136"/>
      <c r="P42" s="136">
        <f>'実質公債費比率（分子）の構造'!O$52</f>
        <v>484</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81</v>
      </c>
      <c r="F44" s="136"/>
      <c r="G44" s="136"/>
      <c r="H44" s="136">
        <f>'実質公債費比率（分子）の構造'!M$50</f>
        <v>5</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55</v>
      </c>
      <c r="C46" s="136"/>
      <c r="D46" s="136"/>
      <c r="E46" s="136">
        <f>'実質公債費比率（分子）の構造'!L$48</f>
        <v>60</v>
      </c>
      <c r="F46" s="136"/>
      <c r="G46" s="136"/>
      <c r="H46" s="136">
        <f>'実質公債費比率（分子）の構造'!M$48</f>
        <v>69</v>
      </c>
      <c r="I46" s="136"/>
      <c r="J46" s="136"/>
      <c r="K46" s="136">
        <f>'実質公債費比率（分子）の構造'!N$48</f>
        <v>80</v>
      </c>
      <c r="L46" s="136"/>
      <c r="M46" s="136"/>
      <c r="N46" s="136">
        <f>'実質公債費比率（分子）の構造'!O$48</f>
        <v>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831</v>
      </c>
      <c r="C49" s="136"/>
      <c r="D49" s="136"/>
      <c r="E49" s="136">
        <f>'実質公債費比率（分子）の構造'!L$45</f>
        <v>759</v>
      </c>
      <c r="F49" s="136"/>
      <c r="G49" s="136"/>
      <c r="H49" s="136">
        <f>'実質公債費比率（分子）の構造'!M$45</f>
        <v>708</v>
      </c>
      <c r="I49" s="136"/>
      <c r="J49" s="136"/>
      <c r="K49" s="136">
        <f>'実質公債費比率（分子）の構造'!N$45</f>
        <v>626</v>
      </c>
      <c r="L49" s="136"/>
      <c r="M49" s="136"/>
      <c r="N49" s="136">
        <f>'実質公債費比率（分子）の構造'!O$45</f>
        <v>616</v>
      </c>
      <c r="O49" s="136"/>
      <c r="P49" s="136"/>
    </row>
    <row r="50" spans="1:16">
      <c r="A50" s="136" t="s">
        <v>58</v>
      </c>
      <c r="B50" s="136" t="e">
        <f>NA()</f>
        <v>#N/A</v>
      </c>
      <c r="C50" s="136">
        <f>IF(ISNUMBER('実質公債費比率（分子）の構造'!K$53),'実質公債費比率（分子）の構造'!K$53,NA())</f>
        <v>277</v>
      </c>
      <c r="D50" s="136" t="e">
        <f>NA()</f>
        <v>#N/A</v>
      </c>
      <c r="E50" s="136" t="e">
        <f>NA()</f>
        <v>#N/A</v>
      </c>
      <c r="F50" s="136">
        <f>IF(ISNUMBER('実質公債費比率（分子）の構造'!L$53),'実質公債費比率（分子）の構造'!L$53,NA())</f>
        <v>325</v>
      </c>
      <c r="G50" s="136" t="e">
        <f>NA()</f>
        <v>#N/A</v>
      </c>
      <c r="H50" s="136" t="e">
        <f>NA()</f>
        <v>#N/A</v>
      </c>
      <c r="I50" s="136">
        <f>IF(ISNUMBER('実質公債費比率（分子）の構造'!M$53),'実質公債費比率（分子）の構造'!M$53,NA())</f>
        <v>250</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214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4117</v>
      </c>
      <c r="E56" s="135"/>
      <c r="F56" s="135"/>
      <c r="G56" s="135">
        <f>'将来負担比率（分子）の構造'!J$51</f>
        <v>3968</v>
      </c>
      <c r="H56" s="135"/>
      <c r="I56" s="135"/>
      <c r="J56" s="135">
        <f>'将来負担比率（分子）の構造'!K$51</f>
        <v>4328</v>
      </c>
      <c r="K56" s="135"/>
      <c r="L56" s="135"/>
      <c r="M56" s="135">
        <f>'将来負担比率（分子）の構造'!L$51</f>
        <v>4112</v>
      </c>
      <c r="N56" s="135"/>
      <c r="O56" s="135"/>
      <c r="P56" s="135">
        <f>'将来負担比率（分子）の構造'!M$51</f>
        <v>3883</v>
      </c>
    </row>
    <row r="57" spans="1:16">
      <c r="A57" s="135" t="s">
        <v>34</v>
      </c>
      <c r="B57" s="135"/>
      <c r="C57" s="135"/>
      <c r="D57" s="135">
        <f>'将来負担比率（分子）の構造'!I$50</f>
        <v>462</v>
      </c>
      <c r="E57" s="135"/>
      <c r="F57" s="135"/>
      <c r="G57" s="135">
        <f>'将来負担比率（分子）の構造'!J$50</f>
        <v>420</v>
      </c>
      <c r="H57" s="135"/>
      <c r="I57" s="135"/>
      <c r="J57" s="135">
        <f>'将来負担比率（分子）の構造'!K$50</f>
        <v>392</v>
      </c>
      <c r="K57" s="135"/>
      <c r="L57" s="135"/>
      <c r="M57" s="135">
        <f>'将来負担比率（分子）の構造'!L$50</f>
        <v>335</v>
      </c>
      <c r="N57" s="135"/>
      <c r="O57" s="135"/>
      <c r="P57" s="135">
        <f>'将来負担比率（分子）の構造'!M$50</f>
        <v>293</v>
      </c>
    </row>
    <row r="58" spans="1:16">
      <c r="A58" s="135" t="s">
        <v>33</v>
      </c>
      <c r="B58" s="135"/>
      <c r="C58" s="135"/>
      <c r="D58" s="135">
        <f>'将来負担比率（分子）の構造'!I$49</f>
        <v>1064</v>
      </c>
      <c r="E58" s="135"/>
      <c r="F58" s="135"/>
      <c r="G58" s="135">
        <f>'将来負担比率（分子）の構造'!J$49</f>
        <v>1067</v>
      </c>
      <c r="H58" s="135"/>
      <c r="I58" s="135"/>
      <c r="J58" s="135">
        <f>'将来負担比率（分子）の構造'!K$49</f>
        <v>1042</v>
      </c>
      <c r="K58" s="135"/>
      <c r="L58" s="135"/>
      <c r="M58" s="135">
        <f>'将来負担比率（分子）の構造'!L$49</f>
        <v>924</v>
      </c>
      <c r="N58" s="135"/>
      <c r="O58" s="135"/>
      <c r="P58" s="135">
        <f>'将来負担比率（分子）の構造'!M$49</f>
        <v>832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32</v>
      </c>
      <c r="O61" s="135"/>
      <c r="P61" s="135"/>
    </row>
    <row r="62" spans="1:16">
      <c r="A62" s="135" t="s">
        <v>28</v>
      </c>
      <c r="B62" s="135">
        <f>'将来負担比率（分子）の構造'!I$45</f>
        <v>404</v>
      </c>
      <c r="C62" s="135"/>
      <c r="D62" s="135"/>
      <c r="E62" s="135">
        <f>'将来負担比率（分子）の構造'!J$45</f>
        <v>409</v>
      </c>
      <c r="F62" s="135"/>
      <c r="G62" s="135"/>
      <c r="H62" s="135">
        <f>'将来負担比率（分子）の構造'!K$45</f>
        <v>522</v>
      </c>
      <c r="I62" s="135"/>
      <c r="J62" s="135"/>
      <c r="K62" s="135">
        <f>'将来負担比率（分子）の構造'!L$45</f>
        <v>462</v>
      </c>
      <c r="L62" s="135"/>
      <c r="M62" s="135"/>
      <c r="N62" s="135">
        <f>'将来負担比率（分子）の構造'!M$45</f>
        <v>597</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1002</v>
      </c>
      <c r="C64" s="135"/>
      <c r="D64" s="135"/>
      <c r="E64" s="135">
        <f>'将来負担比率（分子）の構造'!J$43</f>
        <v>1006</v>
      </c>
      <c r="F64" s="135"/>
      <c r="G64" s="135"/>
      <c r="H64" s="135">
        <f>'将来負担比率（分子）の構造'!K$43</f>
        <v>1056</v>
      </c>
      <c r="I64" s="135"/>
      <c r="J64" s="135"/>
      <c r="K64" s="135">
        <f>'将来負担比率（分子）の構造'!L$43</f>
        <v>1058</v>
      </c>
      <c r="L64" s="135"/>
      <c r="M64" s="135"/>
      <c r="N64" s="135">
        <f>'将来負担比率（分子）の構造'!M$43</f>
        <v>1095</v>
      </c>
      <c r="O64" s="135"/>
      <c r="P64" s="135"/>
    </row>
    <row r="65" spans="1:16">
      <c r="A65" s="135" t="s">
        <v>25</v>
      </c>
      <c r="B65" s="135" t="str">
        <f>'将来負担比率（分子）の構造'!I$42</f>
        <v>-</v>
      </c>
      <c r="C65" s="135"/>
      <c r="D65" s="135"/>
      <c r="E65" s="135">
        <f>'将来負担比率（分子）の構造'!J$42</f>
        <v>78</v>
      </c>
      <c r="F65" s="135"/>
      <c r="G65" s="135"/>
      <c r="H65" s="135">
        <f>'将来負担比率（分子）の構造'!K$42</f>
        <v>73</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5539</v>
      </c>
      <c r="C66" s="135"/>
      <c r="D66" s="135"/>
      <c r="E66" s="135">
        <f>'将来負担比率（分子）の構造'!J$41</f>
        <v>5168</v>
      </c>
      <c r="F66" s="135"/>
      <c r="G66" s="135"/>
      <c r="H66" s="135">
        <f>'将来負担比率（分子）の構造'!K$41</f>
        <v>5135</v>
      </c>
      <c r="I66" s="135"/>
      <c r="J66" s="135"/>
      <c r="K66" s="135">
        <f>'将来負担比率（分子）の構造'!L$41</f>
        <v>4970</v>
      </c>
      <c r="L66" s="135"/>
      <c r="M66" s="135"/>
      <c r="N66" s="135">
        <f>'将来負担比率（分子）の構造'!M$41</f>
        <v>5036</v>
      </c>
      <c r="O66" s="135"/>
      <c r="P66" s="135"/>
    </row>
    <row r="67" spans="1:16">
      <c r="A67" s="135" t="s">
        <v>62</v>
      </c>
      <c r="B67" s="135" t="e">
        <f>NA()</f>
        <v>#N/A</v>
      </c>
      <c r="C67" s="135">
        <f>IF(ISNUMBER('将来負担比率（分子）の構造'!I$52), IF('将来負担比率（分子）の構造'!I$52 &lt; 0, 0, '将来負担比率（分子）の構造'!I$52), NA())</f>
        <v>1302</v>
      </c>
      <c r="D67" s="135" t="e">
        <f>NA()</f>
        <v>#N/A</v>
      </c>
      <c r="E67" s="135" t="e">
        <f>NA()</f>
        <v>#N/A</v>
      </c>
      <c r="F67" s="135">
        <f>IF(ISNUMBER('将来負担比率（分子）の構造'!J$52), IF('将来負担比率（分子）の構造'!J$52 &lt; 0, 0, '将来負担比率（分子）の構造'!J$52), NA())</f>
        <v>1205</v>
      </c>
      <c r="G67" s="135" t="e">
        <f>NA()</f>
        <v>#N/A</v>
      </c>
      <c r="H67" s="135" t="e">
        <f>NA()</f>
        <v>#N/A</v>
      </c>
      <c r="I67" s="135">
        <f>IF(ISNUMBER('将来負担比率（分子）の構造'!K$52), IF('将来負担比率（分子）の構造'!K$52 &lt; 0, 0, '将来負担比率（分子）の構造'!K$52), NA())</f>
        <v>1025</v>
      </c>
      <c r="J67" s="135" t="e">
        <f>NA()</f>
        <v>#N/A</v>
      </c>
      <c r="K67" s="135" t="e">
        <f>NA()</f>
        <v>#N/A</v>
      </c>
      <c r="L67" s="135">
        <f>IF(ISNUMBER('将来負担比率（分子）の構造'!L$52), IF('将来負担比率（分子）の構造'!L$52 &lt; 0, 0, '将来負担比率（分子）の構造'!L$52), NA())</f>
        <v>1120</v>
      </c>
      <c r="M67" s="135" t="e">
        <f>NA()</f>
        <v>#N/A</v>
      </c>
      <c r="N67" s="135" t="e">
        <f>NA()</f>
        <v>#N/A</v>
      </c>
      <c r="O67" s="135">
        <f>IF(ISNUMBER('将来負担比率（分子）の構造'!M$52), IF('将来負担比率（分子）の構造'!M$52 &lt; 0, 0, '将来負担比率（分子）の構造'!M$52), NA())</f>
        <v>1753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558245</v>
      </c>
      <c r="S5" s="581"/>
      <c r="T5" s="581"/>
      <c r="U5" s="581"/>
      <c r="V5" s="581"/>
      <c r="W5" s="581"/>
      <c r="X5" s="581"/>
      <c r="Y5" s="582"/>
      <c r="Z5" s="583">
        <v>8.1</v>
      </c>
      <c r="AA5" s="583"/>
      <c r="AB5" s="583"/>
      <c r="AC5" s="583"/>
      <c r="AD5" s="584">
        <v>558245</v>
      </c>
      <c r="AE5" s="584"/>
      <c r="AF5" s="584"/>
      <c r="AG5" s="584"/>
      <c r="AH5" s="584"/>
      <c r="AI5" s="584"/>
      <c r="AJ5" s="584"/>
      <c r="AK5" s="584"/>
      <c r="AL5" s="585">
        <v>22.6</v>
      </c>
      <c r="AM5" s="586"/>
      <c r="AN5" s="586"/>
      <c r="AO5" s="587"/>
      <c r="AP5" s="577" t="s">
        <v>206</v>
      </c>
      <c r="AQ5" s="578"/>
      <c r="AR5" s="578"/>
      <c r="AS5" s="578"/>
      <c r="AT5" s="578"/>
      <c r="AU5" s="578"/>
      <c r="AV5" s="578"/>
      <c r="AW5" s="578"/>
      <c r="AX5" s="578"/>
      <c r="AY5" s="578"/>
      <c r="AZ5" s="578"/>
      <c r="BA5" s="578"/>
      <c r="BB5" s="578"/>
      <c r="BC5" s="578"/>
      <c r="BD5" s="578"/>
      <c r="BE5" s="578"/>
      <c r="BF5" s="579"/>
      <c r="BG5" s="591">
        <v>555879</v>
      </c>
      <c r="BH5" s="592"/>
      <c r="BI5" s="592"/>
      <c r="BJ5" s="592"/>
      <c r="BK5" s="592"/>
      <c r="BL5" s="592"/>
      <c r="BM5" s="592"/>
      <c r="BN5" s="593"/>
      <c r="BO5" s="594">
        <v>99.6</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48435</v>
      </c>
      <c r="S6" s="592"/>
      <c r="T6" s="592"/>
      <c r="U6" s="592"/>
      <c r="V6" s="592"/>
      <c r="W6" s="592"/>
      <c r="X6" s="592"/>
      <c r="Y6" s="593"/>
      <c r="Z6" s="594">
        <v>0.7</v>
      </c>
      <c r="AA6" s="594"/>
      <c r="AB6" s="594"/>
      <c r="AC6" s="594"/>
      <c r="AD6" s="595">
        <v>48435</v>
      </c>
      <c r="AE6" s="595"/>
      <c r="AF6" s="595"/>
      <c r="AG6" s="595"/>
      <c r="AH6" s="595"/>
      <c r="AI6" s="595"/>
      <c r="AJ6" s="595"/>
      <c r="AK6" s="595"/>
      <c r="AL6" s="596">
        <v>2</v>
      </c>
      <c r="AM6" s="597"/>
      <c r="AN6" s="597"/>
      <c r="AO6" s="598"/>
      <c r="AP6" s="588" t="s">
        <v>212</v>
      </c>
      <c r="AQ6" s="589"/>
      <c r="AR6" s="589"/>
      <c r="AS6" s="589"/>
      <c r="AT6" s="589"/>
      <c r="AU6" s="589"/>
      <c r="AV6" s="589"/>
      <c r="AW6" s="589"/>
      <c r="AX6" s="589"/>
      <c r="AY6" s="589"/>
      <c r="AZ6" s="589"/>
      <c r="BA6" s="589"/>
      <c r="BB6" s="589"/>
      <c r="BC6" s="589"/>
      <c r="BD6" s="589"/>
      <c r="BE6" s="589"/>
      <c r="BF6" s="590"/>
      <c r="BG6" s="591">
        <v>555879</v>
      </c>
      <c r="BH6" s="592"/>
      <c r="BI6" s="592"/>
      <c r="BJ6" s="592"/>
      <c r="BK6" s="592"/>
      <c r="BL6" s="592"/>
      <c r="BM6" s="592"/>
      <c r="BN6" s="593"/>
      <c r="BO6" s="594">
        <v>99.6</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59472</v>
      </c>
      <c r="CS6" s="592"/>
      <c r="CT6" s="592"/>
      <c r="CU6" s="592"/>
      <c r="CV6" s="592"/>
      <c r="CW6" s="592"/>
      <c r="CX6" s="592"/>
      <c r="CY6" s="593"/>
      <c r="CZ6" s="594">
        <v>0.9</v>
      </c>
      <c r="DA6" s="594"/>
      <c r="DB6" s="594"/>
      <c r="DC6" s="594"/>
      <c r="DD6" s="600" t="s">
        <v>207</v>
      </c>
      <c r="DE6" s="592"/>
      <c r="DF6" s="592"/>
      <c r="DG6" s="592"/>
      <c r="DH6" s="592"/>
      <c r="DI6" s="592"/>
      <c r="DJ6" s="592"/>
      <c r="DK6" s="592"/>
      <c r="DL6" s="592"/>
      <c r="DM6" s="592"/>
      <c r="DN6" s="592"/>
      <c r="DO6" s="592"/>
      <c r="DP6" s="593"/>
      <c r="DQ6" s="600">
        <v>59472</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825</v>
      </c>
      <c r="S7" s="592"/>
      <c r="T7" s="592"/>
      <c r="U7" s="592"/>
      <c r="V7" s="592"/>
      <c r="W7" s="592"/>
      <c r="X7" s="592"/>
      <c r="Y7" s="593"/>
      <c r="Z7" s="594">
        <v>0</v>
      </c>
      <c r="AA7" s="594"/>
      <c r="AB7" s="594"/>
      <c r="AC7" s="594"/>
      <c r="AD7" s="595">
        <v>825</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223899</v>
      </c>
      <c r="BH7" s="592"/>
      <c r="BI7" s="592"/>
      <c r="BJ7" s="592"/>
      <c r="BK7" s="592"/>
      <c r="BL7" s="592"/>
      <c r="BM7" s="592"/>
      <c r="BN7" s="593"/>
      <c r="BO7" s="594">
        <v>40.1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1255781</v>
      </c>
      <c r="CS7" s="592"/>
      <c r="CT7" s="592"/>
      <c r="CU7" s="592"/>
      <c r="CV7" s="592"/>
      <c r="CW7" s="592"/>
      <c r="CX7" s="592"/>
      <c r="CY7" s="593"/>
      <c r="CZ7" s="594">
        <v>18.7</v>
      </c>
      <c r="DA7" s="594"/>
      <c r="DB7" s="594"/>
      <c r="DC7" s="594"/>
      <c r="DD7" s="600">
        <v>247743</v>
      </c>
      <c r="DE7" s="592"/>
      <c r="DF7" s="592"/>
      <c r="DG7" s="592"/>
      <c r="DH7" s="592"/>
      <c r="DI7" s="592"/>
      <c r="DJ7" s="592"/>
      <c r="DK7" s="592"/>
      <c r="DL7" s="592"/>
      <c r="DM7" s="592"/>
      <c r="DN7" s="592"/>
      <c r="DO7" s="592"/>
      <c r="DP7" s="593"/>
      <c r="DQ7" s="600">
        <v>779098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934</v>
      </c>
      <c r="S8" s="592"/>
      <c r="T8" s="592"/>
      <c r="U8" s="592"/>
      <c r="V8" s="592"/>
      <c r="W8" s="592"/>
      <c r="X8" s="592"/>
      <c r="Y8" s="593"/>
      <c r="Z8" s="594">
        <v>0</v>
      </c>
      <c r="AA8" s="594"/>
      <c r="AB8" s="594"/>
      <c r="AC8" s="594"/>
      <c r="AD8" s="595">
        <v>934</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9384</v>
      </c>
      <c r="BH8" s="592"/>
      <c r="BI8" s="592"/>
      <c r="BJ8" s="592"/>
      <c r="BK8" s="592"/>
      <c r="BL8" s="592"/>
      <c r="BM8" s="592"/>
      <c r="BN8" s="593"/>
      <c r="BO8" s="594">
        <v>1.7</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1205399</v>
      </c>
      <c r="CS8" s="592"/>
      <c r="CT8" s="592"/>
      <c r="CU8" s="592"/>
      <c r="CV8" s="592"/>
      <c r="CW8" s="592"/>
      <c r="CX8" s="592"/>
      <c r="CY8" s="593"/>
      <c r="CZ8" s="594">
        <v>18</v>
      </c>
      <c r="DA8" s="594"/>
      <c r="DB8" s="594"/>
      <c r="DC8" s="594"/>
      <c r="DD8" s="600">
        <v>46010</v>
      </c>
      <c r="DE8" s="592"/>
      <c r="DF8" s="592"/>
      <c r="DG8" s="592"/>
      <c r="DH8" s="592"/>
      <c r="DI8" s="592"/>
      <c r="DJ8" s="592"/>
      <c r="DK8" s="592"/>
      <c r="DL8" s="592"/>
      <c r="DM8" s="592"/>
      <c r="DN8" s="592"/>
      <c r="DO8" s="592"/>
      <c r="DP8" s="593"/>
      <c r="DQ8" s="600">
        <v>772372</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1102</v>
      </c>
      <c r="S9" s="592"/>
      <c r="T9" s="592"/>
      <c r="U9" s="592"/>
      <c r="V9" s="592"/>
      <c r="W9" s="592"/>
      <c r="X9" s="592"/>
      <c r="Y9" s="593"/>
      <c r="Z9" s="594">
        <v>0</v>
      </c>
      <c r="AA9" s="594"/>
      <c r="AB9" s="594"/>
      <c r="AC9" s="594"/>
      <c r="AD9" s="595">
        <v>1102</v>
      </c>
      <c r="AE9" s="595"/>
      <c r="AF9" s="595"/>
      <c r="AG9" s="595"/>
      <c r="AH9" s="595"/>
      <c r="AI9" s="595"/>
      <c r="AJ9" s="595"/>
      <c r="AK9" s="595"/>
      <c r="AL9" s="596">
        <v>0</v>
      </c>
      <c r="AM9" s="597"/>
      <c r="AN9" s="597"/>
      <c r="AO9" s="598"/>
      <c r="AP9" s="588" t="s">
        <v>221</v>
      </c>
      <c r="AQ9" s="589"/>
      <c r="AR9" s="589"/>
      <c r="AS9" s="589"/>
      <c r="AT9" s="589"/>
      <c r="AU9" s="589"/>
      <c r="AV9" s="589"/>
      <c r="AW9" s="589"/>
      <c r="AX9" s="589"/>
      <c r="AY9" s="589"/>
      <c r="AZ9" s="589"/>
      <c r="BA9" s="589"/>
      <c r="BB9" s="589"/>
      <c r="BC9" s="589"/>
      <c r="BD9" s="589"/>
      <c r="BE9" s="589"/>
      <c r="BF9" s="590"/>
      <c r="BG9" s="591">
        <v>174179</v>
      </c>
      <c r="BH9" s="592"/>
      <c r="BI9" s="592"/>
      <c r="BJ9" s="592"/>
      <c r="BK9" s="592"/>
      <c r="BL9" s="592"/>
      <c r="BM9" s="592"/>
      <c r="BN9" s="593"/>
      <c r="BO9" s="594">
        <v>31.2</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195516</v>
      </c>
      <c r="CS9" s="592"/>
      <c r="CT9" s="592"/>
      <c r="CU9" s="592"/>
      <c r="CV9" s="592"/>
      <c r="CW9" s="592"/>
      <c r="CX9" s="592"/>
      <c r="CY9" s="593"/>
      <c r="CZ9" s="594">
        <v>2.9</v>
      </c>
      <c r="DA9" s="594"/>
      <c r="DB9" s="594"/>
      <c r="DC9" s="594"/>
      <c r="DD9" s="600">
        <v>10478</v>
      </c>
      <c r="DE9" s="592"/>
      <c r="DF9" s="592"/>
      <c r="DG9" s="592"/>
      <c r="DH9" s="592"/>
      <c r="DI9" s="592"/>
      <c r="DJ9" s="592"/>
      <c r="DK9" s="592"/>
      <c r="DL9" s="592"/>
      <c r="DM9" s="592"/>
      <c r="DN9" s="592"/>
      <c r="DO9" s="592"/>
      <c r="DP9" s="593"/>
      <c r="DQ9" s="600">
        <v>178156</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62804</v>
      </c>
      <c r="S10" s="592"/>
      <c r="T10" s="592"/>
      <c r="U10" s="592"/>
      <c r="V10" s="592"/>
      <c r="W10" s="592"/>
      <c r="X10" s="592"/>
      <c r="Y10" s="593"/>
      <c r="Z10" s="594">
        <v>0.9</v>
      </c>
      <c r="AA10" s="594"/>
      <c r="AB10" s="594"/>
      <c r="AC10" s="594"/>
      <c r="AD10" s="595">
        <v>62804</v>
      </c>
      <c r="AE10" s="595"/>
      <c r="AF10" s="595"/>
      <c r="AG10" s="595"/>
      <c r="AH10" s="595"/>
      <c r="AI10" s="595"/>
      <c r="AJ10" s="595"/>
      <c r="AK10" s="595"/>
      <c r="AL10" s="596">
        <v>2.5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11928</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42</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28408</v>
      </c>
      <c r="BH11" s="592"/>
      <c r="BI11" s="592"/>
      <c r="BJ11" s="592"/>
      <c r="BK11" s="592"/>
      <c r="BL11" s="592"/>
      <c r="BM11" s="592"/>
      <c r="BN11" s="593"/>
      <c r="BO11" s="594">
        <v>5.0999999999999996</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834043</v>
      </c>
      <c r="CS11" s="592"/>
      <c r="CT11" s="592"/>
      <c r="CU11" s="592"/>
      <c r="CV11" s="592"/>
      <c r="CW11" s="592"/>
      <c r="CX11" s="592"/>
      <c r="CY11" s="593"/>
      <c r="CZ11" s="594">
        <v>12.4</v>
      </c>
      <c r="DA11" s="594"/>
      <c r="DB11" s="594"/>
      <c r="DC11" s="594"/>
      <c r="DD11" s="600">
        <v>568460</v>
      </c>
      <c r="DE11" s="592"/>
      <c r="DF11" s="592"/>
      <c r="DG11" s="592"/>
      <c r="DH11" s="592"/>
      <c r="DI11" s="592"/>
      <c r="DJ11" s="592"/>
      <c r="DK11" s="592"/>
      <c r="DL11" s="592"/>
      <c r="DM11" s="592"/>
      <c r="DN11" s="592"/>
      <c r="DO11" s="592"/>
      <c r="DP11" s="593"/>
      <c r="DQ11" s="600">
        <v>269103</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269938</v>
      </c>
      <c r="BH12" s="592"/>
      <c r="BI12" s="592"/>
      <c r="BJ12" s="592"/>
      <c r="BK12" s="592"/>
      <c r="BL12" s="592"/>
      <c r="BM12" s="592"/>
      <c r="BN12" s="593"/>
      <c r="BO12" s="594">
        <v>48.4</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269453</v>
      </c>
      <c r="CS12" s="592"/>
      <c r="CT12" s="592"/>
      <c r="CU12" s="592"/>
      <c r="CV12" s="592"/>
      <c r="CW12" s="592"/>
      <c r="CX12" s="592"/>
      <c r="CY12" s="593"/>
      <c r="CZ12" s="594">
        <v>4</v>
      </c>
      <c r="DA12" s="594"/>
      <c r="DB12" s="594"/>
      <c r="DC12" s="594"/>
      <c r="DD12" s="600">
        <v>20028</v>
      </c>
      <c r="DE12" s="592"/>
      <c r="DF12" s="592"/>
      <c r="DG12" s="592"/>
      <c r="DH12" s="592"/>
      <c r="DI12" s="592"/>
      <c r="DJ12" s="592"/>
      <c r="DK12" s="592"/>
      <c r="DL12" s="592"/>
      <c r="DM12" s="592"/>
      <c r="DN12" s="592"/>
      <c r="DO12" s="592"/>
      <c r="DP12" s="593"/>
      <c r="DQ12" s="600">
        <v>127701</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7813</v>
      </c>
      <c r="S13" s="592"/>
      <c r="T13" s="592"/>
      <c r="U13" s="592"/>
      <c r="V13" s="592"/>
      <c r="W13" s="592"/>
      <c r="X13" s="592"/>
      <c r="Y13" s="593"/>
      <c r="Z13" s="594">
        <v>0.1</v>
      </c>
      <c r="AA13" s="594"/>
      <c r="AB13" s="594"/>
      <c r="AC13" s="594"/>
      <c r="AD13" s="595">
        <v>7813</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251003</v>
      </c>
      <c r="BH13" s="592"/>
      <c r="BI13" s="592"/>
      <c r="BJ13" s="592"/>
      <c r="BK13" s="592"/>
      <c r="BL13" s="592"/>
      <c r="BM13" s="592"/>
      <c r="BN13" s="593"/>
      <c r="BO13" s="594">
        <v>45</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1040740</v>
      </c>
      <c r="CS13" s="592"/>
      <c r="CT13" s="592"/>
      <c r="CU13" s="592"/>
      <c r="CV13" s="592"/>
      <c r="CW13" s="592"/>
      <c r="CX13" s="592"/>
      <c r="CY13" s="593"/>
      <c r="CZ13" s="594">
        <v>15.5</v>
      </c>
      <c r="DA13" s="594"/>
      <c r="DB13" s="594"/>
      <c r="DC13" s="594"/>
      <c r="DD13" s="600">
        <v>880272</v>
      </c>
      <c r="DE13" s="592"/>
      <c r="DF13" s="592"/>
      <c r="DG13" s="592"/>
      <c r="DH13" s="592"/>
      <c r="DI13" s="592"/>
      <c r="DJ13" s="592"/>
      <c r="DK13" s="592"/>
      <c r="DL13" s="592"/>
      <c r="DM13" s="592"/>
      <c r="DN13" s="592"/>
      <c r="DO13" s="592"/>
      <c r="DP13" s="593"/>
      <c r="DQ13" s="600">
        <v>160997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21303</v>
      </c>
      <c r="BH14" s="592"/>
      <c r="BI14" s="592"/>
      <c r="BJ14" s="592"/>
      <c r="BK14" s="592"/>
      <c r="BL14" s="592"/>
      <c r="BM14" s="592"/>
      <c r="BN14" s="593"/>
      <c r="BO14" s="594">
        <v>3.8</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134723</v>
      </c>
      <c r="CS14" s="592"/>
      <c r="CT14" s="592"/>
      <c r="CU14" s="592"/>
      <c r="CV14" s="592"/>
      <c r="CW14" s="592"/>
      <c r="CX14" s="592"/>
      <c r="CY14" s="593"/>
      <c r="CZ14" s="594">
        <v>2</v>
      </c>
      <c r="DA14" s="594"/>
      <c r="DB14" s="594"/>
      <c r="DC14" s="594"/>
      <c r="DD14" s="600" t="s">
        <v>111</v>
      </c>
      <c r="DE14" s="592"/>
      <c r="DF14" s="592"/>
      <c r="DG14" s="592"/>
      <c r="DH14" s="592"/>
      <c r="DI14" s="592"/>
      <c r="DJ14" s="592"/>
      <c r="DK14" s="592"/>
      <c r="DL14" s="592"/>
      <c r="DM14" s="592"/>
      <c r="DN14" s="592"/>
      <c r="DO14" s="592"/>
      <c r="DP14" s="593"/>
      <c r="DQ14" s="600">
        <v>132481</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1789</v>
      </c>
      <c r="S15" s="592"/>
      <c r="T15" s="592"/>
      <c r="U15" s="592"/>
      <c r="V15" s="592"/>
      <c r="W15" s="592"/>
      <c r="X15" s="592"/>
      <c r="Y15" s="593"/>
      <c r="Z15" s="594">
        <v>0</v>
      </c>
      <c r="AA15" s="594"/>
      <c r="AB15" s="594"/>
      <c r="AC15" s="594"/>
      <c r="AD15" s="595">
        <v>1789</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40739</v>
      </c>
      <c r="BH15" s="592"/>
      <c r="BI15" s="592"/>
      <c r="BJ15" s="592"/>
      <c r="BK15" s="592"/>
      <c r="BL15" s="592"/>
      <c r="BM15" s="592"/>
      <c r="BN15" s="593"/>
      <c r="BO15" s="594">
        <v>7.3</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1052851</v>
      </c>
      <c r="CS15" s="592"/>
      <c r="CT15" s="592"/>
      <c r="CU15" s="592"/>
      <c r="CV15" s="592"/>
      <c r="CW15" s="592"/>
      <c r="CX15" s="592"/>
      <c r="CY15" s="593"/>
      <c r="CZ15" s="594">
        <v>15.7</v>
      </c>
      <c r="DA15" s="594"/>
      <c r="DB15" s="594"/>
      <c r="DC15" s="594"/>
      <c r="DD15" s="600">
        <v>733376</v>
      </c>
      <c r="DE15" s="592"/>
      <c r="DF15" s="592"/>
      <c r="DG15" s="592"/>
      <c r="DH15" s="592"/>
      <c r="DI15" s="592"/>
      <c r="DJ15" s="592"/>
      <c r="DK15" s="592"/>
      <c r="DL15" s="592"/>
      <c r="DM15" s="592"/>
      <c r="DN15" s="592"/>
      <c r="DO15" s="592"/>
      <c r="DP15" s="593"/>
      <c r="DQ15" s="600">
        <v>343321</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1978315</v>
      </c>
      <c r="S16" s="592"/>
      <c r="T16" s="592"/>
      <c r="U16" s="592"/>
      <c r="V16" s="592"/>
      <c r="W16" s="592"/>
      <c r="X16" s="592"/>
      <c r="Y16" s="593"/>
      <c r="Z16" s="594">
        <v>28.7</v>
      </c>
      <c r="AA16" s="594"/>
      <c r="AB16" s="594"/>
      <c r="AC16" s="594"/>
      <c r="AD16" s="595">
        <v>1780045</v>
      </c>
      <c r="AE16" s="595"/>
      <c r="AF16" s="595"/>
      <c r="AG16" s="595"/>
      <c r="AH16" s="595"/>
      <c r="AI16" s="595"/>
      <c r="AJ16" s="595"/>
      <c r="AK16" s="595"/>
      <c r="AL16" s="596">
        <v>72.2</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4338</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4338</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1780045</v>
      </c>
      <c r="S17" s="592"/>
      <c r="T17" s="592"/>
      <c r="U17" s="592"/>
      <c r="V17" s="592"/>
      <c r="W17" s="592"/>
      <c r="X17" s="592"/>
      <c r="Y17" s="593"/>
      <c r="Z17" s="594">
        <v>25.9</v>
      </c>
      <c r="AA17" s="594"/>
      <c r="AB17" s="594"/>
      <c r="AC17" s="594"/>
      <c r="AD17" s="595">
        <v>1780045</v>
      </c>
      <c r="AE17" s="595"/>
      <c r="AF17" s="595"/>
      <c r="AG17" s="595"/>
      <c r="AH17" s="595"/>
      <c r="AI17" s="595"/>
      <c r="AJ17" s="595"/>
      <c r="AK17" s="595"/>
      <c r="AL17" s="596">
        <v>72.2</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659598</v>
      </c>
      <c r="CS17" s="592"/>
      <c r="CT17" s="592"/>
      <c r="CU17" s="592"/>
      <c r="CV17" s="592"/>
      <c r="CW17" s="592"/>
      <c r="CX17" s="592"/>
      <c r="CY17" s="593"/>
      <c r="CZ17" s="594">
        <v>9.8000000000000007</v>
      </c>
      <c r="DA17" s="594"/>
      <c r="DB17" s="594"/>
      <c r="DC17" s="594"/>
      <c r="DD17" s="600" t="s">
        <v>111</v>
      </c>
      <c r="DE17" s="592"/>
      <c r="DF17" s="592"/>
      <c r="DG17" s="592"/>
      <c r="DH17" s="592"/>
      <c r="DI17" s="592"/>
      <c r="DJ17" s="592"/>
      <c r="DK17" s="592"/>
      <c r="DL17" s="592"/>
      <c r="DM17" s="592"/>
      <c r="DN17" s="592"/>
      <c r="DO17" s="592"/>
      <c r="DP17" s="593"/>
      <c r="DQ17" s="600">
        <v>610815</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198270</v>
      </c>
      <c r="S18" s="592"/>
      <c r="T18" s="592"/>
      <c r="U18" s="592"/>
      <c r="V18" s="592"/>
      <c r="W18" s="592"/>
      <c r="X18" s="592"/>
      <c r="Y18" s="593"/>
      <c r="Z18" s="594">
        <v>2.9</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2366</v>
      </c>
      <c r="BH19" s="592"/>
      <c r="BI19" s="592"/>
      <c r="BJ19" s="592"/>
      <c r="BK19" s="592"/>
      <c r="BL19" s="592"/>
      <c r="BM19" s="592"/>
      <c r="BN19" s="593"/>
      <c r="BO19" s="594">
        <v>0.4</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2660262</v>
      </c>
      <c r="S20" s="592"/>
      <c r="T20" s="592"/>
      <c r="U20" s="592"/>
      <c r="V20" s="592"/>
      <c r="W20" s="592"/>
      <c r="X20" s="592"/>
      <c r="Y20" s="593"/>
      <c r="Z20" s="594">
        <v>38.700000000000003</v>
      </c>
      <c r="AA20" s="594"/>
      <c r="AB20" s="594"/>
      <c r="AC20" s="594"/>
      <c r="AD20" s="595">
        <v>2461992</v>
      </c>
      <c r="AE20" s="595"/>
      <c r="AF20" s="595"/>
      <c r="AG20" s="595"/>
      <c r="AH20" s="595"/>
      <c r="AI20" s="595"/>
      <c r="AJ20" s="595"/>
      <c r="AK20" s="595"/>
      <c r="AL20" s="596">
        <v>99.8</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2366</v>
      </c>
      <c r="BH20" s="592"/>
      <c r="BI20" s="592"/>
      <c r="BJ20" s="592"/>
      <c r="BK20" s="592"/>
      <c r="BL20" s="592"/>
      <c r="BM20" s="592"/>
      <c r="BN20" s="593"/>
      <c r="BO20" s="594">
        <v>0.4</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6711956</v>
      </c>
      <c r="CS20" s="592"/>
      <c r="CT20" s="592"/>
      <c r="CU20" s="592"/>
      <c r="CV20" s="592"/>
      <c r="CW20" s="592"/>
      <c r="CX20" s="592"/>
      <c r="CY20" s="593"/>
      <c r="CZ20" s="594">
        <v>100</v>
      </c>
      <c r="DA20" s="594"/>
      <c r="DB20" s="594"/>
      <c r="DC20" s="594"/>
      <c r="DD20" s="600">
        <v>2506367</v>
      </c>
      <c r="DE20" s="592"/>
      <c r="DF20" s="592"/>
      <c r="DG20" s="592"/>
      <c r="DH20" s="592"/>
      <c r="DI20" s="592"/>
      <c r="DJ20" s="592"/>
      <c r="DK20" s="592"/>
      <c r="DL20" s="592"/>
      <c r="DM20" s="592"/>
      <c r="DN20" s="592"/>
      <c r="DO20" s="592"/>
      <c r="DP20" s="593"/>
      <c r="DQ20" s="600">
        <v>3437854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1331</v>
      </c>
      <c r="S21" s="592"/>
      <c r="T21" s="592"/>
      <c r="U21" s="592"/>
      <c r="V21" s="592"/>
      <c r="W21" s="592"/>
      <c r="X21" s="592"/>
      <c r="Y21" s="593"/>
      <c r="Z21" s="594">
        <v>0</v>
      </c>
      <c r="AA21" s="594"/>
      <c r="AB21" s="594"/>
      <c r="AC21" s="594"/>
      <c r="AD21" s="595">
        <v>1331</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2366</v>
      </c>
      <c r="BH21" s="592"/>
      <c r="BI21" s="592"/>
      <c r="BJ21" s="592"/>
      <c r="BK21" s="592"/>
      <c r="BL21" s="592"/>
      <c r="BM21" s="592"/>
      <c r="BN21" s="593"/>
      <c r="BO21" s="594">
        <v>0.4</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10869</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227575</v>
      </c>
      <c r="S23" s="592"/>
      <c r="T23" s="592"/>
      <c r="U23" s="592"/>
      <c r="V23" s="592"/>
      <c r="W23" s="592"/>
      <c r="X23" s="592"/>
      <c r="Y23" s="593"/>
      <c r="Z23" s="594">
        <v>3.3</v>
      </c>
      <c r="AA23" s="594"/>
      <c r="AB23" s="594"/>
      <c r="AC23" s="594"/>
      <c r="AD23" s="595">
        <v>1524</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5113</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1891009</v>
      </c>
      <c r="CS24" s="581"/>
      <c r="CT24" s="581"/>
      <c r="CU24" s="581"/>
      <c r="CV24" s="581"/>
      <c r="CW24" s="581"/>
      <c r="CX24" s="581"/>
      <c r="CY24" s="582"/>
      <c r="CZ24" s="620">
        <v>28.2</v>
      </c>
      <c r="DA24" s="621"/>
      <c r="DB24" s="621"/>
      <c r="DC24" s="622"/>
      <c r="DD24" s="619">
        <v>1460382</v>
      </c>
      <c r="DE24" s="581"/>
      <c r="DF24" s="581"/>
      <c r="DG24" s="581"/>
      <c r="DH24" s="581"/>
      <c r="DI24" s="581"/>
      <c r="DJ24" s="581"/>
      <c r="DK24" s="582"/>
      <c r="DL24" s="619">
        <v>1458021</v>
      </c>
      <c r="DM24" s="581"/>
      <c r="DN24" s="581"/>
      <c r="DO24" s="581"/>
      <c r="DP24" s="581"/>
      <c r="DQ24" s="581"/>
      <c r="DR24" s="581"/>
      <c r="DS24" s="581"/>
      <c r="DT24" s="581"/>
      <c r="DU24" s="581"/>
      <c r="DV24" s="582"/>
      <c r="DW24" s="585">
        <v>55.9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2168422</v>
      </c>
      <c r="S25" s="592"/>
      <c r="T25" s="592"/>
      <c r="U25" s="592"/>
      <c r="V25" s="592"/>
      <c r="W25" s="592"/>
      <c r="X25" s="592"/>
      <c r="Y25" s="593"/>
      <c r="Z25" s="594">
        <v>31.5</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623144</v>
      </c>
      <c r="CS25" s="611"/>
      <c r="CT25" s="611"/>
      <c r="CU25" s="611"/>
      <c r="CV25" s="611"/>
      <c r="CW25" s="611"/>
      <c r="CX25" s="611"/>
      <c r="CY25" s="612"/>
      <c r="CZ25" s="625">
        <v>9.3000000000000007</v>
      </c>
      <c r="DA25" s="626"/>
      <c r="DB25" s="626"/>
      <c r="DC25" s="627"/>
      <c r="DD25" s="600">
        <v>582974</v>
      </c>
      <c r="DE25" s="611"/>
      <c r="DF25" s="611"/>
      <c r="DG25" s="611"/>
      <c r="DH25" s="611"/>
      <c r="DI25" s="611"/>
      <c r="DJ25" s="611"/>
      <c r="DK25" s="612"/>
      <c r="DL25" s="600">
        <v>582349</v>
      </c>
      <c r="DM25" s="611"/>
      <c r="DN25" s="611"/>
      <c r="DO25" s="611"/>
      <c r="DP25" s="611"/>
      <c r="DQ25" s="611"/>
      <c r="DR25" s="611"/>
      <c r="DS25" s="611"/>
      <c r="DT25" s="611"/>
      <c r="DU25" s="611"/>
      <c r="DV25" s="612"/>
      <c r="DW25" s="596">
        <v>22.3</v>
      </c>
      <c r="DX25" s="623"/>
      <c r="DY25" s="623"/>
      <c r="DZ25" s="623"/>
      <c r="EA25" s="623"/>
      <c r="EB25" s="623"/>
      <c r="EC25" s="624"/>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399325</v>
      </c>
      <c r="CS26" s="592"/>
      <c r="CT26" s="592"/>
      <c r="CU26" s="592"/>
      <c r="CV26" s="592"/>
      <c r="CW26" s="592"/>
      <c r="CX26" s="592"/>
      <c r="CY26" s="593"/>
      <c r="CZ26" s="625">
        <v>5.9</v>
      </c>
      <c r="DA26" s="626"/>
      <c r="DB26" s="626"/>
      <c r="DC26" s="627"/>
      <c r="DD26" s="600">
        <v>361318</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3"/>
      <c r="DY26" s="623"/>
      <c r="DZ26" s="623"/>
      <c r="EA26" s="623"/>
      <c r="EB26" s="623"/>
      <c r="EC26" s="624"/>
    </row>
    <row r="27" spans="2:133" ht="11.25" customHeight="1">
      <c r="B27" s="588" t="s">
        <v>277</v>
      </c>
      <c r="C27" s="589"/>
      <c r="D27" s="589"/>
      <c r="E27" s="589"/>
      <c r="F27" s="589"/>
      <c r="G27" s="589"/>
      <c r="H27" s="589"/>
      <c r="I27" s="589"/>
      <c r="J27" s="589"/>
      <c r="K27" s="589"/>
      <c r="L27" s="589"/>
      <c r="M27" s="589"/>
      <c r="N27" s="589"/>
      <c r="O27" s="589"/>
      <c r="P27" s="589"/>
      <c r="Q27" s="590"/>
      <c r="R27" s="591">
        <v>291759</v>
      </c>
      <c r="S27" s="592"/>
      <c r="T27" s="592"/>
      <c r="U27" s="592"/>
      <c r="V27" s="592"/>
      <c r="W27" s="592"/>
      <c r="X27" s="592"/>
      <c r="Y27" s="593"/>
      <c r="Z27" s="594">
        <v>4.2</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558245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608267</v>
      </c>
      <c r="CS27" s="611"/>
      <c r="CT27" s="611"/>
      <c r="CU27" s="611"/>
      <c r="CV27" s="611"/>
      <c r="CW27" s="611"/>
      <c r="CX27" s="611"/>
      <c r="CY27" s="612"/>
      <c r="CZ27" s="625">
        <v>9.1</v>
      </c>
      <c r="DA27" s="626"/>
      <c r="DB27" s="626"/>
      <c r="DC27" s="627"/>
      <c r="DD27" s="600">
        <v>266593</v>
      </c>
      <c r="DE27" s="611"/>
      <c r="DF27" s="611"/>
      <c r="DG27" s="611"/>
      <c r="DH27" s="611"/>
      <c r="DI27" s="611"/>
      <c r="DJ27" s="611"/>
      <c r="DK27" s="612"/>
      <c r="DL27" s="600">
        <v>264857</v>
      </c>
      <c r="DM27" s="611"/>
      <c r="DN27" s="611"/>
      <c r="DO27" s="611"/>
      <c r="DP27" s="611"/>
      <c r="DQ27" s="611"/>
      <c r="DR27" s="611"/>
      <c r="DS27" s="611"/>
      <c r="DT27" s="611"/>
      <c r="DU27" s="611"/>
      <c r="DV27" s="612"/>
      <c r="DW27" s="596">
        <v>10.199999999999999</v>
      </c>
      <c r="DX27" s="623"/>
      <c r="DY27" s="623"/>
      <c r="DZ27" s="623"/>
      <c r="EA27" s="623"/>
      <c r="EB27" s="623"/>
      <c r="EC27" s="624"/>
    </row>
    <row r="28" spans="2:133" ht="11.25" customHeight="1">
      <c r="B28" s="588" t="s">
        <v>280</v>
      </c>
      <c r="C28" s="589"/>
      <c r="D28" s="589"/>
      <c r="E28" s="589"/>
      <c r="F28" s="589"/>
      <c r="G28" s="589"/>
      <c r="H28" s="589"/>
      <c r="I28" s="589"/>
      <c r="J28" s="589"/>
      <c r="K28" s="589"/>
      <c r="L28" s="589"/>
      <c r="M28" s="589"/>
      <c r="N28" s="589"/>
      <c r="O28" s="589"/>
      <c r="P28" s="589"/>
      <c r="Q28" s="590"/>
      <c r="R28" s="591">
        <v>15211</v>
      </c>
      <c r="S28" s="592"/>
      <c r="T28" s="592"/>
      <c r="U28" s="592"/>
      <c r="V28" s="592"/>
      <c r="W28" s="592"/>
      <c r="X28" s="592"/>
      <c r="Y28" s="593"/>
      <c r="Z28" s="594">
        <v>0.2</v>
      </c>
      <c r="AA28" s="594"/>
      <c r="AB28" s="594"/>
      <c r="AC28" s="594"/>
      <c r="AD28" s="595">
        <v>1458</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659598</v>
      </c>
      <c r="CS28" s="592"/>
      <c r="CT28" s="592"/>
      <c r="CU28" s="592"/>
      <c r="CV28" s="592"/>
      <c r="CW28" s="592"/>
      <c r="CX28" s="592"/>
      <c r="CY28" s="593"/>
      <c r="CZ28" s="625">
        <v>9.8000000000000007</v>
      </c>
      <c r="DA28" s="626"/>
      <c r="DB28" s="626"/>
      <c r="DC28" s="627"/>
      <c r="DD28" s="600">
        <v>610815</v>
      </c>
      <c r="DE28" s="592"/>
      <c r="DF28" s="592"/>
      <c r="DG28" s="592"/>
      <c r="DH28" s="592"/>
      <c r="DI28" s="592"/>
      <c r="DJ28" s="592"/>
      <c r="DK28" s="593"/>
      <c r="DL28" s="600">
        <v>610815</v>
      </c>
      <c r="DM28" s="592"/>
      <c r="DN28" s="592"/>
      <c r="DO28" s="592"/>
      <c r="DP28" s="592"/>
      <c r="DQ28" s="592"/>
      <c r="DR28" s="592"/>
      <c r="DS28" s="592"/>
      <c r="DT28" s="592"/>
      <c r="DU28" s="592"/>
      <c r="DV28" s="593"/>
      <c r="DW28" s="596">
        <v>23.4</v>
      </c>
      <c r="DX28" s="623"/>
      <c r="DY28" s="623"/>
      <c r="DZ28" s="623"/>
      <c r="EA28" s="623"/>
      <c r="EB28" s="623"/>
      <c r="EC28" s="624"/>
    </row>
    <row r="29" spans="2:133" ht="11.25" customHeight="1">
      <c r="B29" s="588" t="s">
        <v>282</v>
      </c>
      <c r="C29" s="589"/>
      <c r="D29" s="589"/>
      <c r="E29" s="589"/>
      <c r="F29" s="589"/>
      <c r="G29" s="589"/>
      <c r="H29" s="589"/>
      <c r="I29" s="589"/>
      <c r="J29" s="589"/>
      <c r="K29" s="589"/>
      <c r="L29" s="589"/>
      <c r="M29" s="589"/>
      <c r="N29" s="589"/>
      <c r="O29" s="589"/>
      <c r="P29" s="589"/>
      <c r="Q29" s="590"/>
      <c r="R29" s="591">
        <v>247733</v>
      </c>
      <c r="S29" s="592"/>
      <c r="T29" s="592"/>
      <c r="U29" s="592"/>
      <c r="V29" s="592"/>
      <c r="W29" s="592"/>
      <c r="X29" s="592"/>
      <c r="Y29" s="593"/>
      <c r="Z29" s="594">
        <v>3.6</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659598</v>
      </c>
      <c r="CS29" s="611"/>
      <c r="CT29" s="611"/>
      <c r="CU29" s="611"/>
      <c r="CV29" s="611"/>
      <c r="CW29" s="611"/>
      <c r="CX29" s="611"/>
      <c r="CY29" s="612"/>
      <c r="CZ29" s="625">
        <v>9.8000000000000007</v>
      </c>
      <c r="DA29" s="626"/>
      <c r="DB29" s="626"/>
      <c r="DC29" s="627"/>
      <c r="DD29" s="600">
        <v>610815</v>
      </c>
      <c r="DE29" s="611"/>
      <c r="DF29" s="611"/>
      <c r="DG29" s="611"/>
      <c r="DH29" s="611"/>
      <c r="DI29" s="611"/>
      <c r="DJ29" s="611"/>
      <c r="DK29" s="612"/>
      <c r="DL29" s="600">
        <v>610815</v>
      </c>
      <c r="DM29" s="611"/>
      <c r="DN29" s="611"/>
      <c r="DO29" s="611"/>
      <c r="DP29" s="611"/>
      <c r="DQ29" s="611"/>
      <c r="DR29" s="611"/>
      <c r="DS29" s="611"/>
      <c r="DT29" s="611"/>
      <c r="DU29" s="611"/>
      <c r="DV29" s="612"/>
      <c r="DW29" s="596">
        <v>23.4</v>
      </c>
      <c r="DX29" s="623"/>
      <c r="DY29" s="623"/>
      <c r="DZ29" s="623"/>
      <c r="EA29" s="623"/>
      <c r="EB29" s="623"/>
      <c r="EC29" s="624"/>
    </row>
    <row r="30" spans="2:133" ht="11.25" customHeight="1">
      <c r="B30" s="588" t="s">
        <v>286</v>
      </c>
      <c r="C30" s="589"/>
      <c r="D30" s="589"/>
      <c r="E30" s="589"/>
      <c r="F30" s="589"/>
      <c r="G30" s="589"/>
      <c r="H30" s="589"/>
      <c r="I30" s="589"/>
      <c r="J30" s="589"/>
      <c r="K30" s="589"/>
      <c r="L30" s="589"/>
      <c r="M30" s="589"/>
      <c r="N30" s="589"/>
      <c r="O30" s="589"/>
      <c r="P30" s="589"/>
      <c r="Q30" s="590"/>
      <c r="R30" s="591">
        <v>368410</v>
      </c>
      <c r="S30" s="592"/>
      <c r="T30" s="592"/>
      <c r="U30" s="592"/>
      <c r="V30" s="592"/>
      <c r="W30" s="592"/>
      <c r="X30" s="592"/>
      <c r="Y30" s="593"/>
      <c r="Z30" s="594">
        <v>5.4</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98.1</v>
      </c>
      <c r="BH30" s="650"/>
      <c r="BI30" s="650"/>
      <c r="BJ30" s="650"/>
      <c r="BK30" s="650"/>
      <c r="BL30" s="650"/>
      <c r="BM30" s="586">
        <v>92.9</v>
      </c>
      <c r="BN30" s="650"/>
      <c r="BO30" s="650"/>
      <c r="BP30" s="650"/>
      <c r="BQ30" s="651"/>
      <c r="BR30" s="649">
        <v>98.2</v>
      </c>
      <c r="BS30" s="650"/>
      <c r="BT30" s="650"/>
      <c r="BU30" s="650"/>
      <c r="BV30" s="650"/>
      <c r="BW30" s="650"/>
      <c r="BX30" s="586">
        <v>92.9</v>
      </c>
      <c r="BY30" s="650"/>
      <c r="BZ30" s="650"/>
      <c r="CA30" s="650"/>
      <c r="CB30" s="651"/>
      <c r="CD30" s="654"/>
      <c r="CE30" s="655"/>
      <c r="CF30" s="605" t="s">
        <v>289</v>
      </c>
      <c r="CG30" s="606"/>
      <c r="CH30" s="606"/>
      <c r="CI30" s="606"/>
      <c r="CJ30" s="606"/>
      <c r="CK30" s="606"/>
      <c r="CL30" s="606"/>
      <c r="CM30" s="606"/>
      <c r="CN30" s="606"/>
      <c r="CO30" s="606"/>
      <c r="CP30" s="606"/>
      <c r="CQ30" s="607"/>
      <c r="CR30" s="591">
        <v>596690</v>
      </c>
      <c r="CS30" s="592"/>
      <c r="CT30" s="592"/>
      <c r="CU30" s="592"/>
      <c r="CV30" s="592"/>
      <c r="CW30" s="592"/>
      <c r="CX30" s="592"/>
      <c r="CY30" s="593"/>
      <c r="CZ30" s="625">
        <v>8.9</v>
      </c>
      <c r="DA30" s="626"/>
      <c r="DB30" s="626"/>
      <c r="DC30" s="627"/>
      <c r="DD30" s="600">
        <v>549336</v>
      </c>
      <c r="DE30" s="592"/>
      <c r="DF30" s="592"/>
      <c r="DG30" s="592"/>
      <c r="DH30" s="592"/>
      <c r="DI30" s="592"/>
      <c r="DJ30" s="592"/>
      <c r="DK30" s="593"/>
      <c r="DL30" s="600">
        <v>549336</v>
      </c>
      <c r="DM30" s="592"/>
      <c r="DN30" s="592"/>
      <c r="DO30" s="592"/>
      <c r="DP30" s="592"/>
      <c r="DQ30" s="592"/>
      <c r="DR30" s="592"/>
      <c r="DS30" s="592"/>
      <c r="DT30" s="592"/>
      <c r="DU30" s="592"/>
      <c r="DV30" s="593"/>
      <c r="DW30" s="596">
        <v>21.1</v>
      </c>
      <c r="DX30" s="623"/>
      <c r="DY30" s="623"/>
      <c r="DZ30" s="623"/>
      <c r="EA30" s="623"/>
      <c r="EB30" s="623"/>
      <c r="EC30" s="624"/>
    </row>
    <row r="31" spans="2:133" ht="11.25" customHeight="1">
      <c r="B31" s="588" t="s">
        <v>290</v>
      </c>
      <c r="C31" s="589"/>
      <c r="D31" s="589"/>
      <c r="E31" s="589"/>
      <c r="F31" s="589"/>
      <c r="G31" s="589"/>
      <c r="H31" s="589"/>
      <c r="I31" s="589"/>
      <c r="J31" s="589"/>
      <c r="K31" s="589"/>
      <c r="L31" s="589"/>
      <c r="M31" s="589"/>
      <c r="N31" s="589"/>
      <c r="O31" s="589"/>
      <c r="P31" s="589"/>
      <c r="Q31" s="590"/>
      <c r="R31" s="591">
        <v>151132</v>
      </c>
      <c r="S31" s="592"/>
      <c r="T31" s="592"/>
      <c r="U31" s="592"/>
      <c r="V31" s="592"/>
      <c r="W31" s="592"/>
      <c r="X31" s="592"/>
      <c r="Y31" s="593"/>
      <c r="Z31" s="594">
        <v>2.2000000000000002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97.6</v>
      </c>
      <c r="BH31" s="611"/>
      <c r="BI31" s="611"/>
      <c r="BJ31" s="611"/>
      <c r="BK31" s="611"/>
      <c r="BL31" s="611"/>
      <c r="BM31" s="597">
        <v>91.7</v>
      </c>
      <c r="BN31" s="647"/>
      <c r="BO31" s="647"/>
      <c r="BP31" s="647"/>
      <c r="BQ31" s="648"/>
      <c r="BR31" s="646">
        <v>98.1</v>
      </c>
      <c r="BS31" s="611"/>
      <c r="BT31" s="611"/>
      <c r="BU31" s="611"/>
      <c r="BV31" s="611"/>
      <c r="BW31" s="611"/>
      <c r="BX31" s="597">
        <v>91.7</v>
      </c>
      <c r="BY31" s="647"/>
      <c r="BZ31" s="647"/>
      <c r="CA31" s="647"/>
      <c r="CB31" s="648"/>
      <c r="CD31" s="654"/>
      <c r="CE31" s="655"/>
      <c r="CF31" s="605" t="s">
        <v>293</v>
      </c>
      <c r="CG31" s="606"/>
      <c r="CH31" s="606"/>
      <c r="CI31" s="606"/>
      <c r="CJ31" s="606"/>
      <c r="CK31" s="606"/>
      <c r="CL31" s="606"/>
      <c r="CM31" s="606"/>
      <c r="CN31" s="606"/>
      <c r="CO31" s="606"/>
      <c r="CP31" s="606"/>
      <c r="CQ31" s="607"/>
      <c r="CR31" s="591">
        <v>62908</v>
      </c>
      <c r="CS31" s="611"/>
      <c r="CT31" s="611"/>
      <c r="CU31" s="611"/>
      <c r="CV31" s="611"/>
      <c r="CW31" s="611"/>
      <c r="CX31" s="611"/>
      <c r="CY31" s="612"/>
      <c r="CZ31" s="625">
        <v>0.9</v>
      </c>
      <c r="DA31" s="626"/>
      <c r="DB31" s="626"/>
      <c r="DC31" s="627"/>
      <c r="DD31" s="600">
        <v>61479</v>
      </c>
      <c r="DE31" s="611"/>
      <c r="DF31" s="611"/>
      <c r="DG31" s="611"/>
      <c r="DH31" s="611"/>
      <c r="DI31" s="611"/>
      <c r="DJ31" s="611"/>
      <c r="DK31" s="612"/>
      <c r="DL31" s="600">
        <v>61479</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294</v>
      </c>
      <c r="C32" s="589"/>
      <c r="D32" s="589"/>
      <c r="E32" s="589"/>
      <c r="F32" s="589"/>
      <c r="G32" s="589"/>
      <c r="H32" s="589"/>
      <c r="I32" s="589"/>
      <c r="J32" s="589"/>
      <c r="K32" s="589"/>
      <c r="L32" s="589"/>
      <c r="M32" s="589"/>
      <c r="N32" s="589"/>
      <c r="O32" s="589"/>
      <c r="P32" s="589"/>
      <c r="Q32" s="590"/>
      <c r="R32" s="591">
        <v>71359</v>
      </c>
      <c r="S32" s="592"/>
      <c r="T32" s="592"/>
      <c r="U32" s="592"/>
      <c r="V32" s="592"/>
      <c r="W32" s="592"/>
      <c r="X32" s="592"/>
      <c r="Y32" s="593"/>
      <c r="Z32" s="594">
        <v>1</v>
      </c>
      <c r="AA32" s="594"/>
      <c r="AB32" s="594"/>
      <c r="AC32" s="594"/>
      <c r="AD32" s="595">
        <v>338</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98.1</v>
      </c>
      <c r="BH32" s="659"/>
      <c r="BI32" s="659"/>
      <c r="BJ32" s="659"/>
      <c r="BK32" s="659"/>
      <c r="BL32" s="659"/>
      <c r="BM32" s="660">
        <v>92.7</v>
      </c>
      <c r="BN32" s="659"/>
      <c r="BO32" s="659"/>
      <c r="BP32" s="659"/>
      <c r="BQ32" s="661"/>
      <c r="BR32" s="658">
        <v>97.9</v>
      </c>
      <c r="BS32" s="659"/>
      <c r="BT32" s="659"/>
      <c r="BU32" s="659"/>
      <c r="BV32" s="659"/>
      <c r="BW32" s="659"/>
      <c r="BX32" s="660">
        <v>92.7</v>
      </c>
      <c r="BY32" s="659"/>
      <c r="BZ32" s="659"/>
      <c r="CA32" s="659"/>
      <c r="CB32" s="661"/>
      <c r="CD32" s="656"/>
      <c r="CE32" s="657"/>
      <c r="CF32" s="605" t="s">
        <v>296</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297</v>
      </c>
      <c r="C33" s="589"/>
      <c r="D33" s="589"/>
      <c r="E33" s="589"/>
      <c r="F33" s="589"/>
      <c r="G33" s="589"/>
      <c r="H33" s="589"/>
      <c r="I33" s="589"/>
      <c r="J33" s="589"/>
      <c r="K33" s="589"/>
      <c r="L33" s="589"/>
      <c r="M33" s="589"/>
      <c r="N33" s="589"/>
      <c r="O33" s="589"/>
      <c r="P33" s="589"/>
      <c r="Q33" s="590"/>
      <c r="R33" s="591">
        <v>662728</v>
      </c>
      <c r="S33" s="592"/>
      <c r="T33" s="592"/>
      <c r="U33" s="592"/>
      <c r="V33" s="592"/>
      <c r="W33" s="592"/>
      <c r="X33" s="592"/>
      <c r="Y33" s="593"/>
      <c r="Z33" s="594">
        <v>9.6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2310254</v>
      </c>
      <c r="CS33" s="611"/>
      <c r="CT33" s="611"/>
      <c r="CU33" s="611"/>
      <c r="CV33" s="611"/>
      <c r="CW33" s="611"/>
      <c r="CX33" s="611"/>
      <c r="CY33" s="612"/>
      <c r="CZ33" s="625">
        <v>34.4</v>
      </c>
      <c r="DA33" s="626"/>
      <c r="DB33" s="626"/>
      <c r="DC33" s="627"/>
      <c r="DD33" s="600">
        <v>1677942</v>
      </c>
      <c r="DE33" s="611"/>
      <c r="DF33" s="611"/>
      <c r="DG33" s="611"/>
      <c r="DH33" s="611"/>
      <c r="DI33" s="611"/>
      <c r="DJ33" s="611"/>
      <c r="DK33" s="612"/>
      <c r="DL33" s="600">
        <v>1098890</v>
      </c>
      <c r="DM33" s="611"/>
      <c r="DN33" s="611"/>
      <c r="DO33" s="611"/>
      <c r="DP33" s="611"/>
      <c r="DQ33" s="611"/>
      <c r="DR33" s="611"/>
      <c r="DS33" s="611"/>
      <c r="DT33" s="611"/>
      <c r="DU33" s="611"/>
      <c r="DV33" s="612"/>
      <c r="DW33" s="596">
        <v>42.2</v>
      </c>
      <c r="DX33" s="623"/>
      <c r="DY33" s="623"/>
      <c r="DZ33" s="623"/>
      <c r="EA33" s="623"/>
      <c r="EB33" s="623"/>
      <c r="EC33" s="624"/>
    </row>
    <row r="34" spans="2:133" ht="11.25" customHeight="1">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741870</v>
      </c>
      <c r="CS34" s="592"/>
      <c r="CT34" s="592"/>
      <c r="CU34" s="592"/>
      <c r="CV34" s="592"/>
      <c r="CW34" s="592"/>
      <c r="CX34" s="592"/>
      <c r="CY34" s="593"/>
      <c r="CZ34" s="625">
        <v>11.1</v>
      </c>
      <c r="DA34" s="626"/>
      <c r="DB34" s="626"/>
      <c r="DC34" s="627"/>
      <c r="DD34" s="600">
        <v>531828</v>
      </c>
      <c r="DE34" s="592"/>
      <c r="DF34" s="592"/>
      <c r="DG34" s="592"/>
      <c r="DH34" s="592"/>
      <c r="DI34" s="592"/>
      <c r="DJ34" s="592"/>
      <c r="DK34" s="593"/>
      <c r="DL34" s="600">
        <v>442917</v>
      </c>
      <c r="DM34" s="592"/>
      <c r="DN34" s="592"/>
      <c r="DO34" s="592"/>
      <c r="DP34" s="592"/>
      <c r="DQ34" s="592"/>
      <c r="DR34" s="592"/>
      <c r="DS34" s="592"/>
      <c r="DT34" s="592"/>
      <c r="DU34" s="592"/>
      <c r="DV34" s="593"/>
      <c r="DW34" s="596">
        <v>17</v>
      </c>
      <c r="DX34" s="623"/>
      <c r="DY34" s="623"/>
      <c r="DZ34" s="623"/>
      <c r="EA34" s="623"/>
      <c r="EB34" s="623"/>
      <c r="EC34" s="624"/>
    </row>
    <row r="35" spans="2:133" ht="11.25" customHeight="1">
      <c r="B35" s="588" t="s">
        <v>303</v>
      </c>
      <c r="C35" s="589"/>
      <c r="D35" s="589"/>
      <c r="E35" s="589"/>
      <c r="F35" s="589"/>
      <c r="G35" s="589"/>
      <c r="H35" s="589"/>
      <c r="I35" s="589"/>
      <c r="J35" s="589"/>
      <c r="K35" s="589"/>
      <c r="L35" s="589"/>
      <c r="M35" s="589"/>
      <c r="N35" s="589"/>
      <c r="O35" s="589"/>
      <c r="P35" s="589"/>
      <c r="Q35" s="590"/>
      <c r="R35" s="591">
        <v>140428</v>
      </c>
      <c r="S35" s="592"/>
      <c r="T35" s="592"/>
      <c r="U35" s="592"/>
      <c r="V35" s="592"/>
      <c r="W35" s="592"/>
      <c r="X35" s="592"/>
      <c r="Y35" s="593"/>
      <c r="Z35" s="594">
        <v>2</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412813</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37592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52946</v>
      </c>
      <c r="CS35" s="611"/>
      <c r="CT35" s="611"/>
      <c r="CU35" s="611"/>
      <c r="CV35" s="611"/>
      <c r="CW35" s="611"/>
      <c r="CX35" s="611"/>
      <c r="CY35" s="612"/>
      <c r="CZ35" s="625">
        <v>0.8</v>
      </c>
      <c r="DA35" s="626"/>
      <c r="DB35" s="626"/>
      <c r="DC35" s="627"/>
      <c r="DD35" s="600">
        <v>35240</v>
      </c>
      <c r="DE35" s="611"/>
      <c r="DF35" s="611"/>
      <c r="DG35" s="611"/>
      <c r="DH35" s="611"/>
      <c r="DI35" s="611"/>
      <c r="DJ35" s="611"/>
      <c r="DK35" s="612"/>
      <c r="DL35" s="600">
        <v>33601</v>
      </c>
      <c r="DM35" s="611"/>
      <c r="DN35" s="611"/>
      <c r="DO35" s="611"/>
      <c r="DP35" s="611"/>
      <c r="DQ35" s="611"/>
      <c r="DR35" s="611"/>
      <c r="DS35" s="611"/>
      <c r="DT35" s="611"/>
      <c r="DU35" s="611"/>
      <c r="DV35" s="612"/>
      <c r="DW35" s="596">
        <v>1.3</v>
      </c>
      <c r="DX35" s="623"/>
      <c r="DY35" s="623"/>
      <c r="DZ35" s="623"/>
      <c r="EA35" s="623"/>
      <c r="EB35" s="623"/>
      <c r="EC35" s="624"/>
    </row>
    <row r="36" spans="2:133" ht="11.25" customHeight="1">
      <c r="B36" s="634" t="s">
        <v>307</v>
      </c>
      <c r="C36" s="635"/>
      <c r="D36" s="635"/>
      <c r="E36" s="635"/>
      <c r="F36" s="635"/>
      <c r="G36" s="635"/>
      <c r="H36" s="635"/>
      <c r="I36" s="635"/>
      <c r="J36" s="635"/>
      <c r="K36" s="635"/>
      <c r="L36" s="635"/>
      <c r="M36" s="635"/>
      <c r="N36" s="635"/>
      <c r="O36" s="635"/>
      <c r="P36" s="635"/>
      <c r="Q36" s="636"/>
      <c r="R36" s="663">
        <v>6881904</v>
      </c>
      <c r="S36" s="664"/>
      <c r="T36" s="664"/>
      <c r="U36" s="664"/>
      <c r="V36" s="664"/>
      <c r="W36" s="664"/>
      <c r="X36" s="664"/>
      <c r="Y36" s="665"/>
      <c r="Z36" s="666">
        <v>100</v>
      </c>
      <c r="AA36" s="666"/>
      <c r="AB36" s="666"/>
      <c r="AC36" s="666"/>
      <c r="AD36" s="667">
        <v>2466643</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88792</v>
      </c>
      <c r="BA36" s="592"/>
      <c r="BB36" s="592"/>
      <c r="BC36" s="592"/>
      <c r="BD36" s="611"/>
      <c r="BE36" s="611"/>
      <c r="BF36" s="648"/>
      <c r="BG36" s="605" t="s">
        <v>309</v>
      </c>
      <c r="BH36" s="606"/>
      <c r="BI36" s="606"/>
      <c r="BJ36" s="606"/>
      <c r="BK36" s="606"/>
      <c r="BL36" s="606"/>
      <c r="BM36" s="606"/>
      <c r="BN36" s="606"/>
      <c r="BO36" s="606"/>
      <c r="BP36" s="606"/>
      <c r="BQ36" s="606"/>
      <c r="BR36" s="606"/>
      <c r="BS36" s="606"/>
      <c r="BT36" s="606"/>
      <c r="BU36" s="607"/>
      <c r="BV36" s="591">
        <v>18140</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570206</v>
      </c>
      <c r="CS36" s="592"/>
      <c r="CT36" s="592"/>
      <c r="CU36" s="592"/>
      <c r="CV36" s="592"/>
      <c r="CW36" s="592"/>
      <c r="CX36" s="592"/>
      <c r="CY36" s="593"/>
      <c r="CZ36" s="625">
        <v>8.5</v>
      </c>
      <c r="DA36" s="626"/>
      <c r="DB36" s="626"/>
      <c r="DC36" s="627"/>
      <c r="DD36" s="600">
        <v>504709</v>
      </c>
      <c r="DE36" s="592"/>
      <c r="DF36" s="592"/>
      <c r="DG36" s="592"/>
      <c r="DH36" s="592"/>
      <c r="DI36" s="592"/>
      <c r="DJ36" s="592"/>
      <c r="DK36" s="593"/>
      <c r="DL36" s="600">
        <v>282212</v>
      </c>
      <c r="DM36" s="592"/>
      <c r="DN36" s="592"/>
      <c r="DO36" s="592"/>
      <c r="DP36" s="592"/>
      <c r="DQ36" s="592"/>
      <c r="DR36" s="592"/>
      <c r="DS36" s="592"/>
      <c r="DT36" s="592"/>
      <c r="DU36" s="592"/>
      <c r="DV36" s="593"/>
      <c r="DW36" s="596">
        <v>10.8</v>
      </c>
      <c r="DX36" s="623"/>
      <c r="DY36" s="623"/>
      <c r="DZ36" s="623"/>
      <c r="EA36" s="623"/>
      <c r="EB36" s="623"/>
      <c r="EC36" s="624"/>
    </row>
    <row r="37" spans="2:133" ht="11.25" customHeight="1">
      <c r="AQ37" s="670" t="s">
        <v>311</v>
      </c>
      <c r="AR37" s="671"/>
      <c r="AS37" s="671"/>
      <c r="AT37" s="671"/>
      <c r="AU37" s="671"/>
      <c r="AV37" s="671"/>
      <c r="AW37" s="671"/>
      <c r="AX37" s="671"/>
      <c r="AY37" s="672"/>
      <c r="AZ37" s="591" t="s">
        <v>312</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1517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5261</v>
      </c>
      <c r="CS37" s="611"/>
      <c r="CT37" s="611"/>
      <c r="CU37" s="611"/>
      <c r="CV37" s="611"/>
      <c r="CW37" s="611"/>
      <c r="CX37" s="611"/>
      <c r="CY37" s="612"/>
      <c r="CZ37" s="625">
        <v>0.1</v>
      </c>
      <c r="DA37" s="626"/>
      <c r="DB37" s="626"/>
      <c r="DC37" s="627"/>
      <c r="DD37" s="600">
        <v>5261</v>
      </c>
      <c r="DE37" s="611"/>
      <c r="DF37" s="611"/>
      <c r="DG37" s="611"/>
      <c r="DH37" s="611"/>
      <c r="DI37" s="611"/>
      <c r="DJ37" s="611"/>
      <c r="DK37" s="612"/>
      <c r="DL37" s="600">
        <v>5261</v>
      </c>
      <c r="DM37" s="611"/>
      <c r="DN37" s="611"/>
      <c r="DO37" s="611"/>
      <c r="DP37" s="611"/>
      <c r="DQ37" s="611"/>
      <c r="DR37" s="611"/>
      <c r="DS37" s="611"/>
      <c r="DT37" s="611"/>
      <c r="DU37" s="611"/>
      <c r="DV37" s="612"/>
      <c r="DW37" s="596">
        <v>0.2</v>
      </c>
      <c r="DX37" s="623"/>
      <c r="DY37" s="623"/>
      <c r="DZ37" s="623"/>
      <c r="EA37" s="623"/>
      <c r="EB37" s="623"/>
      <c r="EC37" s="624"/>
    </row>
    <row r="38" spans="2:133" ht="11.25" customHeight="1">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2876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412813</v>
      </c>
      <c r="CS38" s="592"/>
      <c r="CT38" s="592"/>
      <c r="CU38" s="592"/>
      <c r="CV38" s="592"/>
      <c r="CW38" s="592"/>
      <c r="CX38" s="592"/>
      <c r="CY38" s="593"/>
      <c r="CZ38" s="625">
        <v>6.2</v>
      </c>
      <c r="DA38" s="626"/>
      <c r="DB38" s="626"/>
      <c r="DC38" s="627"/>
      <c r="DD38" s="600">
        <v>358757</v>
      </c>
      <c r="DE38" s="592"/>
      <c r="DF38" s="592"/>
      <c r="DG38" s="592"/>
      <c r="DH38" s="592"/>
      <c r="DI38" s="592"/>
      <c r="DJ38" s="592"/>
      <c r="DK38" s="593"/>
      <c r="DL38" s="600">
        <v>340160</v>
      </c>
      <c r="DM38" s="592"/>
      <c r="DN38" s="592"/>
      <c r="DO38" s="592"/>
      <c r="DP38" s="592"/>
      <c r="DQ38" s="592"/>
      <c r="DR38" s="592"/>
      <c r="DS38" s="592"/>
      <c r="DT38" s="592"/>
      <c r="DU38" s="592"/>
      <c r="DV38" s="593"/>
      <c r="DW38" s="596">
        <v>13</v>
      </c>
      <c r="DX38" s="623"/>
      <c r="DY38" s="623"/>
      <c r="DZ38" s="623"/>
      <c r="EA38" s="623"/>
      <c r="EB38" s="623"/>
      <c r="EC38" s="624"/>
    </row>
    <row r="39" spans="2:133" ht="11.25" customHeight="1">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494389</v>
      </c>
      <c r="CS39" s="611"/>
      <c r="CT39" s="611"/>
      <c r="CU39" s="611"/>
      <c r="CV39" s="611"/>
      <c r="CW39" s="611"/>
      <c r="CX39" s="611"/>
      <c r="CY39" s="612"/>
      <c r="CZ39" s="625">
        <v>7.4</v>
      </c>
      <c r="DA39" s="626"/>
      <c r="DB39" s="626"/>
      <c r="DC39" s="627"/>
      <c r="DD39" s="600">
        <v>247008</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84027</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119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38030</v>
      </c>
      <c r="CS40" s="592"/>
      <c r="CT40" s="592"/>
      <c r="CU40" s="592"/>
      <c r="CV40" s="592"/>
      <c r="CW40" s="592"/>
      <c r="CX40" s="592"/>
      <c r="CY40" s="593"/>
      <c r="CZ40" s="625">
        <v>0.6</v>
      </c>
      <c r="DA40" s="626"/>
      <c r="DB40" s="626"/>
      <c r="DC40" s="627"/>
      <c r="DD40" s="600">
        <v>400</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239994</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259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312</v>
      </c>
      <c r="CS41" s="611"/>
      <c r="CT41" s="611"/>
      <c r="CU41" s="611"/>
      <c r="CV41" s="611"/>
      <c r="CW41" s="611"/>
      <c r="CX41" s="611"/>
      <c r="CY41" s="612"/>
      <c r="CZ41" s="625" t="s">
        <v>312</v>
      </c>
      <c r="DA41" s="626"/>
      <c r="DB41" s="626"/>
      <c r="DC41" s="627"/>
      <c r="DD41" s="600" t="s">
        <v>312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2510693</v>
      </c>
      <c r="CS42" s="592"/>
      <c r="CT42" s="592"/>
      <c r="CU42" s="592"/>
      <c r="CV42" s="592"/>
      <c r="CW42" s="592"/>
      <c r="CX42" s="592"/>
      <c r="CY42" s="593"/>
      <c r="CZ42" s="625">
        <v>37.4</v>
      </c>
      <c r="DA42" s="674"/>
      <c r="DB42" s="674"/>
      <c r="DC42" s="675"/>
      <c r="DD42" s="600">
        <v>299530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17153</v>
      </c>
      <c r="CS43" s="611"/>
      <c r="CT43" s="611"/>
      <c r="CU43" s="611"/>
      <c r="CV43" s="611"/>
      <c r="CW43" s="611"/>
      <c r="CX43" s="611"/>
      <c r="CY43" s="612"/>
      <c r="CZ43" s="625">
        <v>0.3</v>
      </c>
      <c r="DA43" s="626"/>
      <c r="DB43" s="626"/>
      <c r="DC43" s="627"/>
      <c r="DD43" s="600">
        <v>17153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2506367</v>
      </c>
      <c r="CS44" s="592"/>
      <c r="CT44" s="592"/>
      <c r="CU44" s="592"/>
      <c r="CV44" s="592"/>
      <c r="CW44" s="592"/>
      <c r="CX44" s="592"/>
      <c r="CY44" s="593"/>
      <c r="CZ44" s="625">
        <v>37.299999999999997</v>
      </c>
      <c r="DA44" s="674"/>
      <c r="DB44" s="674"/>
      <c r="DC44" s="675"/>
      <c r="DD44" s="600">
        <v>295204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1925695</v>
      </c>
      <c r="CS45" s="611"/>
      <c r="CT45" s="611"/>
      <c r="CU45" s="611"/>
      <c r="CV45" s="611"/>
      <c r="CW45" s="611"/>
      <c r="CX45" s="611"/>
      <c r="CY45" s="612"/>
      <c r="CZ45" s="625">
        <v>28.7</v>
      </c>
      <c r="DA45" s="626"/>
      <c r="DB45" s="626"/>
      <c r="DC45" s="627"/>
      <c r="DD45" s="600">
        <v>46841</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485801</v>
      </c>
      <c r="CS46" s="592"/>
      <c r="CT46" s="592"/>
      <c r="CU46" s="592"/>
      <c r="CV46" s="592"/>
      <c r="CW46" s="592"/>
      <c r="CX46" s="592"/>
      <c r="CY46" s="593"/>
      <c r="CZ46" s="625">
        <v>7.2</v>
      </c>
      <c r="DA46" s="674"/>
      <c r="DB46" s="674"/>
      <c r="DC46" s="675"/>
      <c r="DD46" s="600">
        <v>221604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4326</v>
      </c>
      <c r="CS47" s="611"/>
      <c r="CT47" s="611"/>
      <c r="CU47" s="611"/>
      <c r="CV47" s="611"/>
      <c r="CW47" s="611"/>
      <c r="CX47" s="611"/>
      <c r="CY47" s="612"/>
      <c r="CZ47" s="625">
        <v>0.1</v>
      </c>
      <c r="DA47" s="626"/>
      <c r="DB47" s="626"/>
      <c r="DC47" s="627"/>
      <c r="DD47" s="600">
        <v>4326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6711956</v>
      </c>
      <c r="CS49" s="659"/>
      <c r="CT49" s="659"/>
      <c r="CU49" s="659"/>
      <c r="CV49" s="659"/>
      <c r="CW49" s="659"/>
      <c r="CX49" s="659"/>
      <c r="CY49" s="686"/>
      <c r="CZ49" s="687">
        <v>100</v>
      </c>
      <c r="DA49" s="688"/>
      <c r="DB49" s="688"/>
      <c r="DC49" s="689"/>
      <c r="DD49" s="690">
        <v>3437854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A71" sqref="AA71:AE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8" t="s">
        <v>341</v>
      </c>
      <c r="DK2" s="749"/>
      <c r="DL2" s="749"/>
      <c r="DM2" s="749"/>
      <c r="DN2" s="749"/>
      <c r="DO2" s="750"/>
      <c r="DP2" s="200"/>
      <c r="DQ2" s="748" t="s">
        <v>342</v>
      </c>
      <c r="DR2" s="749"/>
      <c r="DS2" s="749"/>
      <c r="DT2" s="749"/>
      <c r="DU2" s="749"/>
      <c r="DV2" s="749"/>
      <c r="DW2" s="749"/>
      <c r="DX2" s="749"/>
      <c r="DY2" s="749"/>
      <c r="DZ2" s="75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1" t="s">
        <v>343</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52"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53"/>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6882</v>
      </c>
      <c r="R7" s="721"/>
      <c r="S7" s="721"/>
      <c r="T7" s="721"/>
      <c r="U7" s="721"/>
      <c r="V7" s="721">
        <v>6712</v>
      </c>
      <c r="W7" s="721"/>
      <c r="X7" s="721"/>
      <c r="Y7" s="721"/>
      <c r="Z7" s="721"/>
      <c r="AA7" s="721">
        <f>Q7-V7</f>
        <v>170</v>
      </c>
      <c r="AB7" s="721"/>
      <c r="AC7" s="721"/>
      <c r="AD7" s="721"/>
      <c r="AE7" s="722"/>
      <c r="AF7" s="723">
        <v>160</v>
      </c>
      <c r="AG7" s="724"/>
      <c r="AH7" s="724"/>
      <c r="AI7" s="724"/>
      <c r="AJ7" s="725"/>
      <c r="AK7" s="766">
        <v>0</v>
      </c>
      <c r="AL7" s="767"/>
      <c r="AM7" s="767"/>
      <c r="AN7" s="767"/>
      <c r="AO7" s="767"/>
      <c r="AP7" s="767">
        <v>5036</v>
      </c>
      <c r="AQ7" s="767"/>
      <c r="AR7" s="767"/>
      <c r="AS7" s="767"/>
      <c r="AT7" s="767"/>
      <c r="AU7" s="768"/>
      <c r="AV7" s="768"/>
      <c r="AW7" s="768"/>
      <c r="AX7" s="768"/>
      <c r="AY7" s="769"/>
      <c r="AZ7" s="203"/>
      <c r="BA7" s="203"/>
      <c r="BB7" s="203"/>
      <c r="BC7" s="203"/>
      <c r="BD7" s="203"/>
      <c r="BE7" s="204"/>
      <c r="BF7" s="204"/>
      <c r="BG7" s="204"/>
      <c r="BH7" s="204"/>
      <c r="BI7" s="204"/>
      <c r="BJ7" s="204"/>
      <c r="BK7" s="204"/>
      <c r="BL7" s="204"/>
      <c r="BM7" s="204"/>
      <c r="BN7" s="204"/>
      <c r="BO7" s="204"/>
      <c r="BP7" s="204"/>
      <c r="BQ7" s="210">
        <v>1</v>
      </c>
      <c r="BR7" s="211"/>
      <c r="BS7" s="770" t="s">
        <v>533</v>
      </c>
      <c r="BT7" s="771"/>
      <c r="BU7" s="771"/>
      <c r="BV7" s="771"/>
      <c r="BW7" s="771"/>
      <c r="BX7" s="771"/>
      <c r="BY7" s="771"/>
      <c r="BZ7" s="771"/>
      <c r="CA7" s="771"/>
      <c r="CB7" s="771"/>
      <c r="CC7" s="771"/>
      <c r="CD7" s="771"/>
      <c r="CE7" s="771"/>
      <c r="CF7" s="771"/>
      <c r="CG7" s="772"/>
      <c r="CH7" s="763">
        <v>0</v>
      </c>
      <c r="CI7" s="764"/>
      <c r="CJ7" s="764"/>
      <c r="CK7" s="764"/>
      <c r="CL7" s="765"/>
      <c r="CM7" s="763">
        <v>15</v>
      </c>
      <c r="CN7" s="764"/>
      <c r="CO7" s="764"/>
      <c r="CP7" s="764"/>
      <c r="CQ7" s="765"/>
      <c r="CR7" s="763">
        <v>5</v>
      </c>
      <c r="CS7" s="764"/>
      <c r="CT7" s="764"/>
      <c r="CU7" s="764"/>
      <c r="CV7" s="765"/>
      <c r="CW7" s="763">
        <v>0</v>
      </c>
      <c r="CX7" s="764"/>
      <c r="CY7" s="764"/>
      <c r="CZ7" s="764"/>
      <c r="DA7" s="765"/>
      <c r="DB7" s="763">
        <v>56</v>
      </c>
      <c r="DC7" s="764"/>
      <c r="DD7" s="764"/>
      <c r="DE7" s="764"/>
      <c r="DF7" s="765"/>
      <c r="DG7" s="763"/>
      <c r="DH7" s="764"/>
      <c r="DI7" s="764"/>
      <c r="DJ7" s="764"/>
      <c r="DK7" s="765"/>
      <c r="DL7" s="763"/>
      <c r="DM7" s="764"/>
      <c r="DN7" s="764"/>
      <c r="DO7" s="764"/>
      <c r="DP7" s="765"/>
      <c r="DQ7" s="763"/>
      <c r="DR7" s="764"/>
      <c r="DS7" s="764"/>
      <c r="DT7" s="764"/>
      <c r="DU7" s="765"/>
      <c r="DV7" s="754"/>
      <c r="DW7" s="755"/>
      <c r="DX7" s="755"/>
      <c r="DY7" s="755"/>
      <c r="DZ7" s="756"/>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57"/>
      <c r="AF8" s="758"/>
      <c r="AG8" s="759"/>
      <c r="AH8" s="759"/>
      <c r="AI8" s="759"/>
      <c r="AJ8" s="760"/>
      <c r="AK8" s="761"/>
      <c r="AL8" s="762"/>
      <c r="AM8" s="762"/>
      <c r="AN8" s="762"/>
      <c r="AO8" s="762"/>
      <c r="AP8" s="762"/>
      <c r="AQ8" s="762"/>
      <c r="AR8" s="762"/>
      <c r="AS8" s="762"/>
      <c r="AT8" s="762"/>
      <c r="AU8" s="738"/>
      <c r="AV8" s="738"/>
      <c r="AW8" s="738"/>
      <c r="AX8" s="738"/>
      <c r="AY8" s="739"/>
      <c r="AZ8" s="203"/>
      <c r="BA8" s="203"/>
      <c r="BB8" s="203"/>
      <c r="BC8" s="203"/>
      <c r="BD8" s="203"/>
      <c r="BE8" s="204"/>
      <c r="BF8" s="204"/>
      <c r="BG8" s="204"/>
      <c r="BH8" s="204"/>
      <c r="BI8" s="204"/>
      <c r="BJ8" s="204"/>
      <c r="BK8" s="204"/>
      <c r="BL8" s="204"/>
      <c r="BM8" s="204"/>
      <c r="BN8" s="204"/>
      <c r="BO8" s="204"/>
      <c r="BP8" s="204"/>
      <c r="BQ8" s="213">
        <v>2</v>
      </c>
      <c r="BR8" s="214"/>
      <c r="BS8" s="740"/>
      <c r="BT8" s="741"/>
      <c r="BU8" s="741"/>
      <c r="BV8" s="741"/>
      <c r="BW8" s="741"/>
      <c r="BX8" s="741"/>
      <c r="BY8" s="741"/>
      <c r="BZ8" s="741"/>
      <c r="CA8" s="741"/>
      <c r="CB8" s="741"/>
      <c r="CC8" s="741"/>
      <c r="CD8" s="741"/>
      <c r="CE8" s="741"/>
      <c r="CF8" s="741"/>
      <c r="CG8" s="742"/>
      <c r="CH8" s="732"/>
      <c r="CI8" s="733"/>
      <c r="CJ8" s="733"/>
      <c r="CK8" s="733"/>
      <c r="CL8" s="734"/>
      <c r="CM8" s="732"/>
      <c r="CN8" s="733"/>
      <c r="CO8" s="733"/>
      <c r="CP8" s="733"/>
      <c r="CQ8" s="734"/>
      <c r="CR8" s="732"/>
      <c r="CS8" s="733"/>
      <c r="CT8" s="733"/>
      <c r="CU8" s="733"/>
      <c r="CV8" s="734"/>
      <c r="CW8" s="732"/>
      <c r="CX8" s="733"/>
      <c r="CY8" s="733"/>
      <c r="CZ8" s="733"/>
      <c r="DA8" s="734"/>
      <c r="DB8" s="732"/>
      <c r="DC8" s="733"/>
      <c r="DD8" s="733"/>
      <c r="DE8" s="733"/>
      <c r="DF8" s="734"/>
      <c r="DG8" s="732"/>
      <c r="DH8" s="733"/>
      <c r="DI8" s="733"/>
      <c r="DJ8" s="733"/>
      <c r="DK8" s="734"/>
      <c r="DL8" s="732"/>
      <c r="DM8" s="733"/>
      <c r="DN8" s="733"/>
      <c r="DO8" s="733"/>
      <c r="DP8" s="734"/>
      <c r="DQ8" s="732"/>
      <c r="DR8" s="733"/>
      <c r="DS8" s="733"/>
      <c r="DT8" s="733"/>
      <c r="DU8" s="734"/>
      <c r="DV8" s="735"/>
      <c r="DW8" s="736"/>
      <c r="DX8" s="736"/>
      <c r="DY8" s="736"/>
      <c r="DZ8" s="737"/>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57"/>
      <c r="AF9" s="758"/>
      <c r="AG9" s="759"/>
      <c r="AH9" s="759"/>
      <c r="AI9" s="759"/>
      <c r="AJ9" s="760"/>
      <c r="AK9" s="761"/>
      <c r="AL9" s="762"/>
      <c r="AM9" s="762"/>
      <c r="AN9" s="762"/>
      <c r="AO9" s="762"/>
      <c r="AP9" s="762"/>
      <c r="AQ9" s="762"/>
      <c r="AR9" s="762"/>
      <c r="AS9" s="762"/>
      <c r="AT9" s="762"/>
      <c r="AU9" s="738"/>
      <c r="AV9" s="738"/>
      <c r="AW9" s="738"/>
      <c r="AX9" s="738"/>
      <c r="AY9" s="739"/>
      <c r="AZ9" s="203"/>
      <c r="BA9" s="203"/>
      <c r="BB9" s="203"/>
      <c r="BC9" s="203"/>
      <c r="BD9" s="203"/>
      <c r="BE9" s="204"/>
      <c r="BF9" s="204"/>
      <c r="BG9" s="204"/>
      <c r="BH9" s="204"/>
      <c r="BI9" s="204"/>
      <c r="BJ9" s="204"/>
      <c r="BK9" s="204"/>
      <c r="BL9" s="204"/>
      <c r="BM9" s="204"/>
      <c r="BN9" s="204"/>
      <c r="BO9" s="204"/>
      <c r="BP9" s="204"/>
      <c r="BQ9" s="213">
        <v>3</v>
      </c>
      <c r="BR9" s="214"/>
      <c r="BS9" s="740"/>
      <c r="BT9" s="741"/>
      <c r="BU9" s="741"/>
      <c r="BV9" s="741"/>
      <c r="BW9" s="741"/>
      <c r="BX9" s="741"/>
      <c r="BY9" s="741"/>
      <c r="BZ9" s="741"/>
      <c r="CA9" s="741"/>
      <c r="CB9" s="741"/>
      <c r="CC9" s="741"/>
      <c r="CD9" s="741"/>
      <c r="CE9" s="741"/>
      <c r="CF9" s="741"/>
      <c r="CG9" s="742"/>
      <c r="CH9" s="732"/>
      <c r="CI9" s="733"/>
      <c r="CJ9" s="733"/>
      <c r="CK9" s="733"/>
      <c r="CL9" s="734"/>
      <c r="CM9" s="732"/>
      <c r="CN9" s="733"/>
      <c r="CO9" s="733"/>
      <c r="CP9" s="733"/>
      <c r="CQ9" s="734"/>
      <c r="CR9" s="732"/>
      <c r="CS9" s="733"/>
      <c r="CT9" s="733"/>
      <c r="CU9" s="733"/>
      <c r="CV9" s="734"/>
      <c r="CW9" s="732"/>
      <c r="CX9" s="733"/>
      <c r="CY9" s="733"/>
      <c r="CZ9" s="733"/>
      <c r="DA9" s="734"/>
      <c r="DB9" s="732"/>
      <c r="DC9" s="733"/>
      <c r="DD9" s="733"/>
      <c r="DE9" s="733"/>
      <c r="DF9" s="734"/>
      <c r="DG9" s="732"/>
      <c r="DH9" s="733"/>
      <c r="DI9" s="733"/>
      <c r="DJ9" s="733"/>
      <c r="DK9" s="734"/>
      <c r="DL9" s="732"/>
      <c r="DM9" s="733"/>
      <c r="DN9" s="733"/>
      <c r="DO9" s="733"/>
      <c r="DP9" s="734"/>
      <c r="DQ9" s="732"/>
      <c r="DR9" s="733"/>
      <c r="DS9" s="733"/>
      <c r="DT9" s="733"/>
      <c r="DU9" s="734"/>
      <c r="DV9" s="735"/>
      <c r="DW9" s="736"/>
      <c r="DX9" s="736"/>
      <c r="DY9" s="736"/>
      <c r="DZ9" s="737"/>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57"/>
      <c r="AF10" s="758"/>
      <c r="AG10" s="759"/>
      <c r="AH10" s="759"/>
      <c r="AI10" s="759"/>
      <c r="AJ10" s="760"/>
      <c r="AK10" s="761"/>
      <c r="AL10" s="762"/>
      <c r="AM10" s="762"/>
      <c r="AN10" s="762"/>
      <c r="AO10" s="762"/>
      <c r="AP10" s="762"/>
      <c r="AQ10" s="762"/>
      <c r="AR10" s="762"/>
      <c r="AS10" s="762"/>
      <c r="AT10" s="762"/>
      <c r="AU10" s="738"/>
      <c r="AV10" s="738"/>
      <c r="AW10" s="738"/>
      <c r="AX10" s="738"/>
      <c r="AY10" s="739"/>
      <c r="AZ10" s="203"/>
      <c r="BA10" s="203"/>
      <c r="BB10" s="203"/>
      <c r="BC10" s="203"/>
      <c r="BD10" s="203"/>
      <c r="BE10" s="204"/>
      <c r="BF10" s="204"/>
      <c r="BG10" s="204"/>
      <c r="BH10" s="204"/>
      <c r="BI10" s="204"/>
      <c r="BJ10" s="204"/>
      <c r="BK10" s="204"/>
      <c r="BL10" s="204"/>
      <c r="BM10" s="204"/>
      <c r="BN10" s="204"/>
      <c r="BO10" s="204"/>
      <c r="BP10" s="204"/>
      <c r="BQ10" s="213">
        <v>4</v>
      </c>
      <c r="BR10" s="214"/>
      <c r="BS10" s="740"/>
      <c r="BT10" s="741"/>
      <c r="BU10" s="741"/>
      <c r="BV10" s="741"/>
      <c r="BW10" s="741"/>
      <c r="BX10" s="741"/>
      <c r="BY10" s="741"/>
      <c r="BZ10" s="741"/>
      <c r="CA10" s="741"/>
      <c r="CB10" s="741"/>
      <c r="CC10" s="741"/>
      <c r="CD10" s="741"/>
      <c r="CE10" s="741"/>
      <c r="CF10" s="741"/>
      <c r="CG10" s="742"/>
      <c r="CH10" s="732"/>
      <c r="CI10" s="733"/>
      <c r="CJ10" s="733"/>
      <c r="CK10" s="733"/>
      <c r="CL10" s="734"/>
      <c r="CM10" s="732"/>
      <c r="CN10" s="733"/>
      <c r="CO10" s="733"/>
      <c r="CP10" s="733"/>
      <c r="CQ10" s="734"/>
      <c r="CR10" s="732"/>
      <c r="CS10" s="733"/>
      <c r="CT10" s="733"/>
      <c r="CU10" s="733"/>
      <c r="CV10" s="734"/>
      <c r="CW10" s="732"/>
      <c r="CX10" s="733"/>
      <c r="CY10" s="733"/>
      <c r="CZ10" s="733"/>
      <c r="DA10" s="734"/>
      <c r="DB10" s="732"/>
      <c r="DC10" s="733"/>
      <c r="DD10" s="733"/>
      <c r="DE10" s="733"/>
      <c r="DF10" s="734"/>
      <c r="DG10" s="732"/>
      <c r="DH10" s="733"/>
      <c r="DI10" s="733"/>
      <c r="DJ10" s="733"/>
      <c r="DK10" s="734"/>
      <c r="DL10" s="732"/>
      <c r="DM10" s="733"/>
      <c r="DN10" s="733"/>
      <c r="DO10" s="733"/>
      <c r="DP10" s="734"/>
      <c r="DQ10" s="732"/>
      <c r="DR10" s="733"/>
      <c r="DS10" s="733"/>
      <c r="DT10" s="733"/>
      <c r="DU10" s="734"/>
      <c r="DV10" s="735"/>
      <c r="DW10" s="736"/>
      <c r="DX10" s="736"/>
      <c r="DY10" s="736"/>
      <c r="DZ10" s="737"/>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57"/>
      <c r="AF11" s="758"/>
      <c r="AG11" s="759"/>
      <c r="AH11" s="759"/>
      <c r="AI11" s="759"/>
      <c r="AJ11" s="760"/>
      <c r="AK11" s="761"/>
      <c r="AL11" s="762"/>
      <c r="AM11" s="762"/>
      <c r="AN11" s="762"/>
      <c r="AO11" s="762"/>
      <c r="AP11" s="762"/>
      <c r="AQ11" s="762"/>
      <c r="AR11" s="762"/>
      <c r="AS11" s="762"/>
      <c r="AT11" s="762"/>
      <c r="AU11" s="738"/>
      <c r="AV11" s="738"/>
      <c r="AW11" s="738"/>
      <c r="AX11" s="738"/>
      <c r="AY11" s="739"/>
      <c r="AZ11" s="203"/>
      <c r="BA11" s="203"/>
      <c r="BB11" s="203"/>
      <c r="BC11" s="203"/>
      <c r="BD11" s="203"/>
      <c r="BE11" s="204"/>
      <c r="BF11" s="204"/>
      <c r="BG11" s="204"/>
      <c r="BH11" s="204"/>
      <c r="BI11" s="204"/>
      <c r="BJ11" s="204"/>
      <c r="BK11" s="204"/>
      <c r="BL11" s="204"/>
      <c r="BM11" s="204"/>
      <c r="BN11" s="204"/>
      <c r="BO11" s="204"/>
      <c r="BP11" s="204"/>
      <c r="BQ11" s="213">
        <v>5</v>
      </c>
      <c r="BR11" s="214"/>
      <c r="BS11" s="740"/>
      <c r="BT11" s="741"/>
      <c r="BU11" s="741"/>
      <c r="BV11" s="741"/>
      <c r="BW11" s="741"/>
      <c r="BX11" s="741"/>
      <c r="BY11" s="741"/>
      <c r="BZ11" s="741"/>
      <c r="CA11" s="741"/>
      <c r="CB11" s="741"/>
      <c r="CC11" s="741"/>
      <c r="CD11" s="741"/>
      <c r="CE11" s="741"/>
      <c r="CF11" s="741"/>
      <c r="CG11" s="742"/>
      <c r="CH11" s="732"/>
      <c r="CI11" s="733"/>
      <c r="CJ11" s="733"/>
      <c r="CK11" s="733"/>
      <c r="CL11" s="734"/>
      <c r="CM11" s="732"/>
      <c r="CN11" s="733"/>
      <c r="CO11" s="733"/>
      <c r="CP11" s="733"/>
      <c r="CQ11" s="734"/>
      <c r="CR11" s="732"/>
      <c r="CS11" s="733"/>
      <c r="CT11" s="733"/>
      <c r="CU11" s="733"/>
      <c r="CV11" s="734"/>
      <c r="CW11" s="732"/>
      <c r="CX11" s="733"/>
      <c r="CY11" s="733"/>
      <c r="CZ11" s="733"/>
      <c r="DA11" s="734"/>
      <c r="DB11" s="732"/>
      <c r="DC11" s="733"/>
      <c r="DD11" s="733"/>
      <c r="DE11" s="733"/>
      <c r="DF11" s="734"/>
      <c r="DG11" s="732"/>
      <c r="DH11" s="733"/>
      <c r="DI11" s="733"/>
      <c r="DJ11" s="733"/>
      <c r="DK11" s="734"/>
      <c r="DL11" s="732"/>
      <c r="DM11" s="733"/>
      <c r="DN11" s="733"/>
      <c r="DO11" s="733"/>
      <c r="DP11" s="734"/>
      <c r="DQ11" s="732"/>
      <c r="DR11" s="733"/>
      <c r="DS11" s="733"/>
      <c r="DT11" s="733"/>
      <c r="DU11" s="734"/>
      <c r="DV11" s="735"/>
      <c r="DW11" s="736"/>
      <c r="DX11" s="736"/>
      <c r="DY11" s="736"/>
      <c r="DZ11" s="737"/>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57"/>
      <c r="AF12" s="758"/>
      <c r="AG12" s="759"/>
      <c r="AH12" s="759"/>
      <c r="AI12" s="759"/>
      <c r="AJ12" s="760"/>
      <c r="AK12" s="761"/>
      <c r="AL12" s="762"/>
      <c r="AM12" s="762"/>
      <c r="AN12" s="762"/>
      <c r="AO12" s="762"/>
      <c r="AP12" s="762"/>
      <c r="AQ12" s="762"/>
      <c r="AR12" s="762"/>
      <c r="AS12" s="762"/>
      <c r="AT12" s="762"/>
      <c r="AU12" s="738"/>
      <c r="AV12" s="738"/>
      <c r="AW12" s="738"/>
      <c r="AX12" s="738"/>
      <c r="AY12" s="739"/>
      <c r="AZ12" s="203"/>
      <c r="BA12" s="203"/>
      <c r="BB12" s="203"/>
      <c r="BC12" s="203"/>
      <c r="BD12" s="203"/>
      <c r="BE12" s="204"/>
      <c r="BF12" s="204"/>
      <c r="BG12" s="204"/>
      <c r="BH12" s="204"/>
      <c r="BI12" s="204"/>
      <c r="BJ12" s="204"/>
      <c r="BK12" s="204"/>
      <c r="BL12" s="204"/>
      <c r="BM12" s="204"/>
      <c r="BN12" s="204"/>
      <c r="BO12" s="204"/>
      <c r="BP12" s="204"/>
      <c r="BQ12" s="213">
        <v>6</v>
      </c>
      <c r="BR12" s="214"/>
      <c r="BS12" s="740"/>
      <c r="BT12" s="741"/>
      <c r="BU12" s="741"/>
      <c r="BV12" s="741"/>
      <c r="BW12" s="741"/>
      <c r="BX12" s="741"/>
      <c r="BY12" s="741"/>
      <c r="BZ12" s="741"/>
      <c r="CA12" s="741"/>
      <c r="CB12" s="741"/>
      <c r="CC12" s="741"/>
      <c r="CD12" s="741"/>
      <c r="CE12" s="741"/>
      <c r="CF12" s="741"/>
      <c r="CG12" s="742"/>
      <c r="CH12" s="732"/>
      <c r="CI12" s="733"/>
      <c r="CJ12" s="733"/>
      <c r="CK12" s="733"/>
      <c r="CL12" s="734"/>
      <c r="CM12" s="732"/>
      <c r="CN12" s="733"/>
      <c r="CO12" s="733"/>
      <c r="CP12" s="733"/>
      <c r="CQ12" s="734"/>
      <c r="CR12" s="732"/>
      <c r="CS12" s="733"/>
      <c r="CT12" s="733"/>
      <c r="CU12" s="733"/>
      <c r="CV12" s="734"/>
      <c r="CW12" s="732"/>
      <c r="CX12" s="733"/>
      <c r="CY12" s="733"/>
      <c r="CZ12" s="733"/>
      <c r="DA12" s="734"/>
      <c r="DB12" s="732"/>
      <c r="DC12" s="733"/>
      <c r="DD12" s="733"/>
      <c r="DE12" s="733"/>
      <c r="DF12" s="734"/>
      <c r="DG12" s="732"/>
      <c r="DH12" s="733"/>
      <c r="DI12" s="733"/>
      <c r="DJ12" s="733"/>
      <c r="DK12" s="734"/>
      <c r="DL12" s="732"/>
      <c r="DM12" s="733"/>
      <c r="DN12" s="733"/>
      <c r="DO12" s="733"/>
      <c r="DP12" s="734"/>
      <c r="DQ12" s="732"/>
      <c r="DR12" s="733"/>
      <c r="DS12" s="733"/>
      <c r="DT12" s="733"/>
      <c r="DU12" s="734"/>
      <c r="DV12" s="735"/>
      <c r="DW12" s="736"/>
      <c r="DX12" s="736"/>
      <c r="DY12" s="736"/>
      <c r="DZ12" s="737"/>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57"/>
      <c r="AF13" s="758"/>
      <c r="AG13" s="759"/>
      <c r="AH13" s="759"/>
      <c r="AI13" s="759"/>
      <c r="AJ13" s="760"/>
      <c r="AK13" s="761"/>
      <c r="AL13" s="762"/>
      <c r="AM13" s="762"/>
      <c r="AN13" s="762"/>
      <c r="AO13" s="762"/>
      <c r="AP13" s="762"/>
      <c r="AQ13" s="762"/>
      <c r="AR13" s="762"/>
      <c r="AS13" s="762"/>
      <c r="AT13" s="762"/>
      <c r="AU13" s="738"/>
      <c r="AV13" s="738"/>
      <c r="AW13" s="738"/>
      <c r="AX13" s="738"/>
      <c r="AY13" s="739"/>
      <c r="AZ13" s="203"/>
      <c r="BA13" s="203"/>
      <c r="BB13" s="203"/>
      <c r="BC13" s="203"/>
      <c r="BD13" s="203"/>
      <c r="BE13" s="204"/>
      <c r="BF13" s="204"/>
      <c r="BG13" s="204"/>
      <c r="BH13" s="204"/>
      <c r="BI13" s="204"/>
      <c r="BJ13" s="204"/>
      <c r="BK13" s="204"/>
      <c r="BL13" s="204"/>
      <c r="BM13" s="204"/>
      <c r="BN13" s="204"/>
      <c r="BO13" s="204"/>
      <c r="BP13" s="204"/>
      <c r="BQ13" s="213">
        <v>7</v>
      </c>
      <c r="BR13" s="214"/>
      <c r="BS13" s="740"/>
      <c r="BT13" s="741"/>
      <c r="BU13" s="741"/>
      <c r="BV13" s="741"/>
      <c r="BW13" s="741"/>
      <c r="BX13" s="741"/>
      <c r="BY13" s="741"/>
      <c r="BZ13" s="741"/>
      <c r="CA13" s="741"/>
      <c r="CB13" s="741"/>
      <c r="CC13" s="741"/>
      <c r="CD13" s="741"/>
      <c r="CE13" s="741"/>
      <c r="CF13" s="741"/>
      <c r="CG13" s="742"/>
      <c r="CH13" s="732"/>
      <c r="CI13" s="733"/>
      <c r="CJ13" s="733"/>
      <c r="CK13" s="733"/>
      <c r="CL13" s="734"/>
      <c r="CM13" s="732"/>
      <c r="CN13" s="733"/>
      <c r="CO13" s="733"/>
      <c r="CP13" s="733"/>
      <c r="CQ13" s="734"/>
      <c r="CR13" s="732"/>
      <c r="CS13" s="733"/>
      <c r="CT13" s="733"/>
      <c r="CU13" s="733"/>
      <c r="CV13" s="734"/>
      <c r="CW13" s="732"/>
      <c r="CX13" s="733"/>
      <c r="CY13" s="733"/>
      <c r="CZ13" s="733"/>
      <c r="DA13" s="734"/>
      <c r="DB13" s="732"/>
      <c r="DC13" s="733"/>
      <c r="DD13" s="733"/>
      <c r="DE13" s="733"/>
      <c r="DF13" s="734"/>
      <c r="DG13" s="732"/>
      <c r="DH13" s="733"/>
      <c r="DI13" s="733"/>
      <c r="DJ13" s="733"/>
      <c r="DK13" s="734"/>
      <c r="DL13" s="732"/>
      <c r="DM13" s="733"/>
      <c r="DN13" s="733"/>
      <c r="DO13" s="733"/>
      <c r="DP13" s="734"/>
      <c r="DQ13" s="732"/>
      <c r="DR13" s="733"/>
      <c r="DS13" s="733"/>
      <c r="DT13" s="733"/>
      <c r="DU13" s="734"/>
      <c r="DV13" s="735"/>
      <c r="DW13" s="736"/>
      <c r="DX13" s="736"/>
      <c r="DY13" s="736"/>
      <c r="DZ13" s="737"/>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57"/>
      <c r="AF14" s="758"/>
      <c r="AG14" s="759"/>
      <c r="AH14" s="759"/>
      <c r="AI14" s="759"/>
      <c r="AJ14" s="760"/>
      <c r="AK14" s="761"/>
      <c r="AL14" s="762"/>
      <c r="AM14" s="762"/>
      <c r="AN14" s="762"/>
      <c r="AO14" s="762"/>
      <c r="AP14" s="762"/>
      <c r="AQ14" s="762"/>
      <c r="AR14" s="762"/>
      <c r="AS14" s="762"/>
      <c r="AT14" s="762"/>
      <c r="AU14" s="738"/>
      <c r="AV14" s="738"/>
      <c r="AW14" s="738"/>
      <c r="AX14" s="738"/>
      <c r="AY14" s="739"/>
      <c r="AZ14" s="203"/>
      <c r="BA14" s="203"/>
      <c r="BB14" s="203"/>
      <c r="BC14" s="203"/>
      <c r="BD14" s="203"/>
      <c r="BE14" s="204"/>
      <c r="BF14" s="204"/>
      <c r="BG14" s="204"/>
      <c r="BH14" s="204"/>
      <c r="BI14" s="204"/>
      <c r="BJ14" s="204"/>
      <c r="BK14" s="204"/>
      <c r="BL14" s="204"/>
      <c r="BM14" s="204"/>
      <c r="BN14" s="204"/>
      <c r="BO14" s="204"/>
      <c r="BP14" s="204"/>
      <c r="BQ14" s="213">
        <v>8</v>
      </c>
      <c r="BR14" s="214"/>
      <c r="BS14" s="740"/>
      <c r="BT14" s="741"/>
      <c r="BU14" s="741"/>
      <c r="BV14" s="741"/>
      <c r="BW14" s="741"/>
      <c r="BX14" s="741"/>
      <c r="BY14" s="741"/>
      <c r="BZ14" s="741"/>
      <c r="CA14" s="741"/>
      <c r="CB14" s="741"/>
      <c r="CC14" s="741"/>
      <c r="CD14" s="741"/>
      <c r="CE14" s="741"/>
      <c r="CF14" s="741"/>
      <c r="CG14" s="742"/>
      <c r="CH14" s="732"/>
      <c r="CI14" s="733"/>
      <c r="CJ14" s="733"/>
      <c r="CK14" s="733"/>
      <c r="CL14" s="734"/>
      <c r="CM14" s="732"/>
      <c r="CN14" s="733"/>
      <c r="CO14" s="733"/>
      <c r="CP14" s="733"/>
      <c r="CQ14" s="734"/>
      <c r="CR14" s="732"/>
      <c r="CS14" s="733"/>
      <c r="CT14" s="733"/>
      <c r="CU14" s="733"/>
      <c r="CV14" s="734"/>
      <c r="CW14" s="732"/>
      <c r="CX14" s="733"/>
      <c r="CY14" s="733"/>
      <c r="CZ14" s="733"/>
      <c r="DA14" s="734"/>
      <c r="DB14" s="732"/>
      <c r="DC14" s="733"/>
      <c r="DD14" s="733"/>
      <c r="DE14" s="733"/>
      <c r="DF14" s="734"/>
      <c r="DG14" s="732"/>
      <c r="DH14" s="733"/>
      <c r="DI14" s="733"/>
      <c r="DJ14" s="733"/>
      <c r="DK14" s="734"/>
      <c r="DL14" s="732"/>
      <c r="DM14" s="733"/>
      <c r="DN14" s="733"/>
      <c r="DO14" s="733"/>
      <c r="DP14" s="734"/>
      <c r="DQ14" s="732"/>
      <c r="DR14" s="733"/>
      <c r="DS14" s="733"/>
      <c r="DT14" s="733"/>
      <c r="DU14" s="734"/>
      <c r="DV14" s="735"/>
      <c r="DW14" s="736"/>
      <c r="DX14" s="736"/>
      <c r="DY14" s="736"/>
      <c r="DZ14" s="737"/>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57"/>
      <c r="AF15" s="758"/>
      <c r="AG15" s="759"/>
      <c r="AH15" s="759"/>
      <c r="AI15" s="759"/>
      <c r="AJ15" s="760"/>
      <c r="AK15" s="761"/>
      <c r="AL15" s="762"/>
      <c r="AM15" s="762"/>
      <c r="AN15" s="762"/>
      <c r="AO15" s="762"/>
      <c r="AP15" s="762"/>
      <c r="AQ15" s="762"/>
      <c r="AR15" s="762"/>
      <c r="AS15" s="762"/>
      <c r="AT15" s="762"/>
      <c r="AU15" s="738"/>
      <c r="AV15" s="738"/>
      <c r="AW15" s="738"/>
      <c r="AX15" s="738"/>
      <c r="AY15" s="739"/>
      <c r="AZ15" s="203"/>
      <c r="BA15" s="203"/>
      <c r="BB15" s="203"/>
      <c r="BC15" s="203"/>
      <c r="BD15" s="203"/>
      <c r="BE15" s="204"/>
      <c r="BF15" s="204"/>
      <c r="BG15" s="204"/>
      <c r="BH15" s="204"/>
      <c r="BI15" s="204"/>
      <c r="BJ15" s="204"/>
      <c r="BK15" s="204"/>
      <c r="BL15" s="204"/>
      <c r="BM15" s="204"/>
      <c r="BN15" s="204"/>
      <c r="BO15" s="204"/>
      <c r="BP15" s="204"/>
      <c r="BQ15" s="213">
        <v>9</v>
      </c>
      <c r="BR15" s="214"/>
      <c r="BS15" s="740"/>
      <c r="BT15" s="741"/>
      <c r="BU15" s="741"/>
      <c r="BV15" s="741"/>
      <c r="BW15" s="741"/>
      <c r="BX15" s="741"/>
      <c r="BY15" s="741"/>
      <c r="BZ15" s="741"/>
      <c r="CA15" s="741"/>
      <c r="CB15" s="741"/>
      <c r="CC15" s="741"/>
      <c r="CD15" s="741"/>
      <c r="CE15" s="741"/>
      <c r="CF15" s="741"/>
      <c r="CG15" s="742"/>
      <c r="CH15" s="732"/>
      <c r="CI15" s="733"/>
      <c r="CJ15" s="733"/>
      <c r="CK15" s="733"/>
      <c r="CL15" s="734"/>
      <c r="CM15" s="732"/>
      <c r="CN15" s="733"/>
      <c r="CO15" s="733"/>
      <c r="CP15" s="733"/>
      <c r="CQ15" s="734"/>
      <c r="CR15" s="732"/>
      <c r="CS15" s="733"/>
      <c r="CT15" s="733"/>
      <c r="CU15" s="733"/>
      <c r="CV15" s="734"/>
      <c r="CW15" s="732"/>
      <c r="CX15" s="733"/>
      <c r="CY15" s="733"/>
      <c r="CZ15" s="733"/>
      <c r="DA15" s="734"/>
      <c r="DB15" s="732"/>
      <c r="DC15" s="733"/>
      <c r="DD15" s="733"/>
      <c r="DE15" s="733"/>
      <c r="DF15" s="734"/>
      <c r="DG15" s="732"/>
      <c r="DH15" s="733"/>
      <c r="DI15" s="733"/>
      <c r="DJ15" s="733"/>
      <c r="DK15" s="734"/>
      <c r="DL15" s="732"/>
      <c r="DM15" s="733"/>
      <c r="DN15" s="733"/>
      <c r="DO15" s="733"/>
      <c r="DP15" s="734"/>
      <c r="DQ15" s="732"/>
      <c r="DR15" s="733"/>
      <c r="DS15" s="733"/>
      <c r="DT15" s="733"/>
      <c r="DU15" s="734"/>
      <c r="DV15" s="735"/>
      <c r="DW15" s="736"/>
      <c r="DX15" s="736"/>
      <c r="DY15" s="736"/>
      <c r="DZ15" s="737"/>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57"/>
      <c r="AF16" s="758"/>
      <c r="AG16" s="759"/>
      <c r="AH16" s="759"/>
      <c r="AI16" s="759"/>
      <c r="AJ16" s="760"/>
      <c r="AK16" s="761"/>
      <c r="AL16" s="762"/>
      <c r="AM16" s="762"/>
      <c r="AN16" s="762"/>
      <c r="AO16" s="762"/>
      <c r="AP16" s="762"/>
      <c r="AQ16" s="762"/>
      <c r="AR16" s="762"/>
      <c r="AS16" s="762"/>
      <c r="AT16" s="762"/>
      <c r="AU16" s="738"/>
      <c r="AV16" s="738"/>
      <c r="AW16" s="738"/>
      <c r="AX16" s="738"/>
      <c r="AY16" s="739"/>
      <c r="AZ16" s="203"/>
      <c r="BA16" s="203"/>
      <c r="BB16" s="203"/>
      <c r="BC16" s="203"/>
      <c r="BD16" s="203"/>
      <c r="BE16" s="204"/>
      <c r="BF16" s="204"/>
      <c r="BG16" s="204"/>
      <c r="BH16" s="204"/>
      <c r="BI16" s="204"/>
      <c r="BJ16" s="204"/>
      <c r="BK16" s="204"/>
      <c r="BL16" s="204"/>
      <c r="BM16" s="204"/>
      <c r="BN16" s="204"/>
      <c r="BO16" s="204"/>
      <c r="BP16" s="204"/>
      <c r="BQ16" s="213">
        <v>10</v>
      </c>
      <c r="BR16" s="214"/>
      <c r="BS16" s="740"/>
      <c r="BT16" s="741"/>
      <c r="BU16" s="741"/>
      <c r="BV16" s="741"/>
      <c r="BW16" s="741"/>
      <c r="BX16" s="741"/>
      <c r="BY16" s="741"/>
      <c r="BZ16" s="741"/>
      <c r="CA16" s="741"/>
      <c r="CB16" s="741"/>
      <c r="CC16" s="741"/>
      <c r="CD16" s="741"/>
      <c r="CE16" s="741"/>
      <c r="CF16" s="741"/>
      <c r="CG16" s="742"/>
      <c r="CH16" s="732"/>
      <c r="CI16" s="733"/>
      <c r="CJ16" s="733"/>
      <c r="CK16" s="733"/>
      <c r="CL16" s="734"/>
      <c r="CM16" s="732"/>
      <c r="CN16" s="733"/>
      <c r="CO16" s="733"/>
      <c r="CP16" s="733"/>
      <c r="CQ16" s="734"/>
      <c r="CR16" s="732"/>
      <c r="CS16" s="733"/>
      <c r="CT16" s="733"/>
      <c r="CU16" s="733"/>
      <c r="CV16" s="734"/>
      <c r="CW16" s="732"/>
      <c r="CX16" s="733"/>
      <c r="CY16" s="733"/>
      <c r="CZ16" s="733"/>
      <c r="DA16" s="734"/>
      <c r="DB16" s="732"/>
      <c r="DC16" s="733"/>
      <c r="DD16" s="733"/>
      <c r="DE16" s="733"/>
      <c r="DF16" s="734"/>
      <c r="DG16" s="732"/>
      <c r="DH16" s="733"/>
      <c r="DI16" s="733"/>
      <c r="DJ16" s="733"/>
      <c r="DK16" s="734"/>
      <c r="DL16" s="732"/>
      <c r="DM16" s="733"/>
      <c r="DN16" s="733"/>
      <c r="DO16" s="733"/>
      <c r="DP16" s="734"/>
      <c r="DQ16" s="732"/>
      <c r="DR16" s="733"/>
      <c r="DS16" s="733"/>
      <c r="DT16" s="733"/>
      <c r="DU16" s="734"/>
      <c r="DV16" s="735"/>
      <c r="DW16" s="736"/>
      <c r="DX16" s="736"/>
      <c r="DY16" s="736"/>
      <c r="DZ16" s="737"/>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57"/>
      <c r="AF17" s="758"/>
      <c r="AG17" s="759"/>
      <c r="AH17" s="759"/>
      <c r="AI17" s="759"/>
      <c r="AJ17" s="760"/>
      <c r="AK17" s="761"/>
      <c r="AL17" s="762"/>
      <c r="AM17" s="762"/>
      <c r="AN17" s="762"/>
      <c r="AO17" s="762"/>
      <c r="AP17" s="762"/>
      <c r="AQ17" s="762"/>
      <c r="AR17" s="762"/>
      <c r="AS17" s="762"/>
      <c r="AT17" s="762"/>
      <c r="AU17" s="738"/>
      <c r="AV17" s="738"/>
      <c r="AW17" s="738"/>
      <c r="AX17" s="738"/>
      <c r="AY17" s="739"/>
      <c r="AZ17" s="203"/>
      <c r="BA17" s="203"/>
      <c r="BB17" s="203"/>
      <c r="BC17" s="203"/>
      <c r="BD17" s="203"/>
      <c r="BE17" s="204"/>
      <c r="BF17" s="204"/>
      <c r="BG17" s="204"/>
      <c r="BH17" s="204"/>
      <c r="BI17" s="204"/>
      <c r="BJ17" s="204"/>
      <c r="BK17" s="204"/>
      <c r="BL17" s="204"/>
      <c r="BM17" s="204"/>
      <c r="BN17" s="204"/>
      <c r="BO17" s="204"/>
      <c r="BP17" s="204"/>
      <c r="BQ17" s="213">
        <v>11</v>
      </c>
      <c r="BR17" s="214"/>
      <c r="BS17" s="740"/>
      <c r="BT17" s="741"/>
      <c r="BU17" s="741"/>
      <c r="BV17" s="741"/>
      <c r="BW17" s="741"/>
      <c r="BX17" s="741"/>
      <c r="BY17" s="741"/>
      <c r="BZ17" s="741"/>
      <c r="CA17" s="741"/>
      <c r="CB17" s="741"/>
      <c r="CC17" s="741"/>
      <c r="CD17" s="741"/>
      <c r="CE17" s="741"/>
      <c r="CF17" s="741"/>
      <c r="CG17" s="742"/>
      <c r="CH17" s="732"/>
      <c r="CI17" s="733"/>
      <c r="CJ17" s="733"/>
      <c r="CK17" s="733"/>
      <c r="CL17" s="734"/>
      <c r="CM17" s="732"/>
      <c r="CN17" s="733"/>
      <c r="CO17" s="733"/>
      <c r="CP17" s="733"/>
      <c r="CQ17" s="734"/>
      <c r="CR17" s="732"/>
      <c r="CS17" s="733"/>
      <c r="CT17" s="733"/>
      <c r="CU17" s="733"/>
      <c r="CV17" s="734"/>
      <c r="CW17" s="732"/>
      <c r="CX17" s="733"/>
      <c r="CY17" s="733"/>
      <c r="CZ17" s="733"/>
      <c r="DA17" s="734"/>
      <c r="DB17" s="732"/>
      <c r="DC17" s="733"/>
      <c r="DD17" s="733"/>
      <c r="DE17" s="733"/>
      <c r="DF17" s="734"/>
      <c r="DG17" s="732"/>
      <c r="DH17" s="733"/>
      <c r="DI17" s="733"/>
      <c r="DJ17" s="733"/>
      <c r="DK17" s="734"/>
      <c r="DL17" s="732"/>
      <c r="DM17" s="733"/>
      <c r="DN17" s="733"/>
      <c r="DO17" s="733"/>
      <c r="DP17" s="734"/>
      <c r="DQ17" s="732"/>
      <c r="DR17" s="733"/>
      <c r="DS17" s="733"/>
      <c r="DT17" s="733"/>
      <c r="DU17" s="734"/>
      <c r="DV17" s="735"/>
      <c r="DW17" s="736"/>
      <c r="DX17" s="736"/>
      <c r="DY17" s="736"/>
      <c r="DZ17" s="737"/>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57"/>
      <c r="AF18" s="758"/>
      <c r="AG18" s="759"/>
      <c r="AH18" s="759"/>
      <c r="AI18" s="759"/>
      <c r="AJ18" s="760"/>
      <c r="AK18" s="761"/>
      <c r="AL18" s="762"/>
      <c r="AM18" s="762"/>
      <c r="AN18" s="762"/>
      <c r="AO18" s="762"/>
      <c r="AP18" s="762"/>
      <c r="AQ18" s="762"/>
      <c r="AR18" s="762"/>
      <c r="AS18" s="762"/>
      <c r="AT18" s="762"/>
      <c r="AU18" s="738"/>
      <c r="AV18" s="738"/>
      <c r="AW18" s="738"/>
      <c r="AX18" s="738"/>
      <c r="AY18" s="739"/>
      <c r="AZ18" s="203"/>
      <c r="BA18" s="203"/>
      <c r="BB18" s="203"/>
      <c r="BC18" s="203"/>
      <c r="BD18" s="203"/>
      <c r="BE18" s="204"/>
      <c r="BF18" s="204"/>
      <c r="BG18" s="204"/>
      <c r="BH18" s="204"/>
      <c r="BI18" s="204"/>
      <c r="BJ18" s="204"/>
      <c r="BK18" s="204"/>
      <c r="BL18" s="204"/>
      <c r="BM18" s="204"/>
      <c r="BN18" s="204"/>
      <c r="BO18" s="204"/>
      <c r="BP18" s="204"/>
      <c r="BQ18" s="213">
        <v>12</v>
      </c>
      <c r="BR18" s="214"/>
      <c r="BS18" s="740"/>
      <c r="BT18" s="741"/>
      <c r="BU18" s="741"/>
      <c r="BV18" s="741"/>
      <c r="BW18" s="741"/>
      <c r="BX18" s="741"/>
      <c r="BY18" s="741"/>
      <c r="BZ18" s="741"/>
      <c r="CA18" s="741"/>
      <c r="CB18" s="741"/>
      <c r="CC18" s="741"/>
      <c r="CD18" s="741"/>
      <c r="CE18" s="741"/>
      <c r="CF18" s="741"/>
      <c r="CG18" s="742"/>
      <c r="CH18" s="732"/>
      <c r="CI18" s="733"/>
      <c r="CJ18" s="733"/>
      <c r="CK18" s="733"/>
      <c r="CL18" s="734"/>
      <c r="CM18" s="732"/>
      <c r="CN18" s="733"/>
      <c r="CO18" s="733"/>
      <c r="CP18" s="733"/>
      <c r="CQ18" s="734"/>
      <c r="CR18" s="732"/>
      <c r="CS18" s="733"/>
      <c r="CT18" s="733"/>
      <c r="CU18" s="733"/>
      <c r="CV18" s="734"/>
      <c r="CW18" s="732"/>
      <c r="CX18" s="733"/>
      <c r="CY18" s="733"/>
      <c r="CZ18" s="733"/>
      <c r="DA18" s="734"/>
      <c r="DB18" s="732"/>
      <c r="DC18" s="733"/>
      <c r="DD18" s="733"/>
      <c r="DE18" s="733"/>
      <c r="DF18" s="734"/>
      <c r="DG18" s="732"/>
      <c r="DH18" s="733"/>
      <c r="DI18" s="733"/>
      <c r="DJ18" s="733"/>
      <c r="DK18" s="734"/>
      <c r="DL18" s="732"/>
      <c r="DM18" s="733"/>
      <c r="DN18" s="733"/>
      <c r="DO18" s="733"/>
      <c r="DP18" s="734"/>
      <c r="DQ18" s="732"/>
      <c r="DR18" s="733"/>
      <c r="DS18" s="733"/>
      <c r="DT18" s="733"/>
      <c r="DU18" s="734"/>
      <c r="DV18" s="735"/>
      <c r="DW18" s="736"/>
      <c r="DX18" s="736"/>
      <c r="DY18" s="736"/>
      <c r="DZ18" s="737"/>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57"/>
      <c r="AF19" s="758"/>
      <c r="AG19" s="759"/>
      <c r="AH19" s="759"/>
      <c r="AI19" s="759"/>
      <c r="AJ19" s="760"/>
      <c r="AK19" s="761"/>
      <c r="AL19" s="762"/>
      <c r="AM19" s="762"/>
      <c r="AN19" s="762"/>
      <c r="AO19" s="762"/>
      <c r="AP19" s="762"/>
      <c r="AQ19" s="762"/>
      <c r="AR19" s="762"/>
      <c r="AS19" s="762"/>
      <c r="AT19" s="762"/>
      <c r="AU19" s="738"/>
      <c r="AV19" s="738"/>
      <c r="AW19" s="738"/>
      <c r="AX19" s="738"/>
      <c r="AY19" s="739"/>
      <c r="AZ19" s="203"/>
      <c r="BA19" s="203"/>
      <c r="BB19" s="203"/>
      <c r="BC19" s="203"/>
      <c r="BD19" s="203"/>
      <c r="BE19" s="204"/>
      <c r="BF19" s="204"/>
      <c r="BG19" s="204"/>
      <c r="BH19" s="204"/>
      <c r="BI19" s="204"/>
      <c r="BJ19" s="204"/>
      <c r="BK19" s="204"/>
      <c r="BL19" s="204"/>
      <c r="BM19" s="204"/>
      <c r="BN19" s="204"/>
      <c r="BO19" s="204"/>
      <c r="BP19" s="204"/>
      <c r="BQ19" s="213">
        <v>13</v>
      </c>
      <c r="BR19" s="214"/>
      <c r="BS19" s="740"/>
      <c r="BT19" s="741"/>
      <c r="BU19" s="741"/>
      <c r="BV19" s="741"/>
      <c r="BW19" s="741"/>
      <c r="BX19" s="741"/>
      <c r="BY19" s="741"/>
      <c r="BZ19" s="741"/>
      <c r="CA19" s="741"/>
      <c r="CB19" s="741"/>
      <c r="CC19" s="741"/>
      <c r="CD19" s="741"/>
      <c r="CE19" s="741"/>
      <c r="CF19" s="741"/>
      <c r="CG19" s="742"/>
      <c r="CH19" s="732"/>
      <c r="CI19" s="733"/>
      <c r="CJ19" s="733"/>
      <c r="CK19" s="733"/>
      <c r="CL19" s="734"/>
      <c r="CM19" s="732"/>
      <c r="CN19" s="733"/>
      <c r="CO19" s="733"/>
      <c r="CP19" s="733"/>
      <c r="CQ19" s="734"/>
      <c r="CR19" s="732"/>
      <c r="CS19" s="733"/>
      <c r="CT19" s="733"/>
      <c r="CU19" s="733"/>
      <c r="CV19" s="734"/>
      <c r="CW19" s="732"/>
      <c r="CX19" s="733"/>
      <c r="CY19" s="733"/>
      <c r="CZ19" s="733"/>
      <c r="DA19" s="734"/>
      <c r="DB19" s="732"/>
      <c r="DC19" s="733"/>
      <c r="DD19" s="733"/>
      <c r="DE19" s="733"/>
      <c r="DF19" s="734"/>
      <c r="DG19" s="732"/>
      <c r="DH19" s="733"/>
      <c r="DI19" s="733"/>
      <c r="DJ19" s="733"/>
      <c r="DK19" s="734"/>
      <c r="DL19" s="732"/>
      <c r="DM19" s="733"/>
      <c r="DN19" s="733"/>
      <c r="DO19" s="733"/>
      <c r="DP19" s="734"/>
      <c r="DQ19" s="732"/>
      <c r="DR19" s="733"/>
      <c r="DS19" s="733"/>
      <c r="DT19" s="733"/>
      <c r="DU19" s="734"/>
      <c r="DV19" s="735"/>
      <c r="DW19" s="736"/>
      <c r="DX19" s="736"/>
      <c r="DY19" s="736"/>
      <c r="DZ19" s="737"/>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57"/>
      <c r="AF20" s="758"/>
      <c r="AG20" s="759"/>
      <c r="AH20" s="759"/>
      <c r="AI20" s="759"/>
      <c r="AJ20" s="760"/>
      <c r="AK20" s="761"/>
      <c r="AL20" s="762"/>
      <c r="AM20" s="762"/>
      <c r="AN20" s="762"/>
      <c r="AO20" s="762"/>
      <c r="AP20" s="762"/>
      <c r="AQ20" s="762"/>
      <c r="AR20" s="762"/>
      <c r="AS20" s="762"/>
      <c r="AT20" s="762"/>
      <c r="AU20" s="738"/>
      <c r="AV20" s="738"/>
      <c r="AW20" s="738"/>
      <c r="AX20" s="738"/>
      <c r="AY20" s="739"/>
      <c r="AZ20" s="203"/>
      <c r="BA20" s="203"/>
      <c r="BB20" s="203"/>
      <c r="BC20" s="203"/>
      <c r="BD20" s="203"/>
      <c r="BE20" s="204"/>
      <c r="BF20" s="204"/>
      <c r="BG20" s="204"/>
      <c r="BH20" s="204"/>
      <c r="BI20" s="204"/>
      <c r="BJ20" s="204"/>
      <c r="BK20" s="204"/>
      <c r="BL20" s="204"/>
      <c r="BM20" s="204"/>
      <c r="BN20" s="204"/>
      <c r="BO20" s="204"/>
      <c r="BP20" s="204"/>
      <c r="BQ20" s="213">
        <v>14</v>
      </c>
      <c r="BR20" s="214"/>
      <c r="BS20" s="740"/>
      <c r="BT20" s="741"/>
      <c r="BU20" s="741"/>
      <c r="BV20" s="741"/>
      <c r="BW20" s="741"/>
      <c r="BX20" s="741"/>
      <c r="BY20" s="741"/>
      <c r="BZ20" s="741"/>
      <c r="CA20" s="741"/>
      <c r="CB20" s="741"/>
      <c r="CC20" s="741"/>
      <c r="CD20" s="741"/>
      <c r="CE20" s="741"/>
      <c r="CF20" s="741"/>
      <c r="CG20" s="742"/>
      <c r="CH20" s="732"/>
      <c r="CI20" s="733"/>
      <c r="CJ20" s="733"/>
      <c r="CK20" s="733"/>
      <c r="CL20" s="734"/>
      <c r="CM20" s="732"/>
      <c r="CN20" s="733"/>
      <c r="CO20" s="733"/>
      <c r="CP20" s="733"/>
      <c r="CQ20" s="734"/>
      <c r="CR20" s="732"/>
      <c r="CS20" s="733"/>
      <c r="CT20" s="733"/>
      <c r="CU20" s="733"/>
      <c r="CV20" s="734"/>
      <c r="CW20" s="732"/>
      <c r="CX20" s="733"/>
      <c r="CY20" s="733"/>
      <c r="CZ20" s="733"/>
      <c r="DA20" s="734"/>
      <c r="DB20" s="732"/>
      <c r="DC20" s="733"/>
      <c r="DD20" s="733"/>
      <c r="DE20" s="733"/>
      <c r="DF20" s="734"/>
      <c r="DG20" s="732"/>
      <c r="DH20" s="733"/>
      <c r="DI20" s="733"/>
      <c r="DJ20" s="733"/>
      <c r="DK20" s="734"/>
      <c r="DL20" s="732"/>
      <c r="DM20" s="733"/>
      <c r="DN20" s="733"/>
      <c r="DO20" s="733"/>
      <c r="DP20" s="734"/>
      <c r="DQ20" s="732"/>
      <c r="DR20" s="733"/>
      <c r="DS20" s="733"/>
      <c r="DT20" s="733"/>
      <c r="DU20" s="734"/>
      <c r="DV20" s="735"/>
      <c r="DW20" s="736"/>
      <c r="DX20" s="736"/>
      <c r="DY20" s="736"/>
      <c r="DZ20" s="737"/>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57"/>
      <c r="AF21" s="758"/>
      <c r="AG21" s="759"/>
      <c r="AH21" s="759"/>
      <c r="AI21" s="759"/>
      <c r="AJ21" s="760"/>
      <c r="AK21" s="761"/>
      <c r="AL21" s="762"/>
      <c r="AM21" s="762"/>
      <c r="AN21" s="762"/>
      <c r="AO21" s="762"/>
      <c r="AP21" s="762"/>
      <c r="AQ21" s="762"/>
      <c r="AR21" s="762"/>
      <c r="AS21" s="762"/>
      <c r="AT21" s="762"/>
      <c r="AU21" s="738"/>
      <c r="AV21" s="738"/>
      <c r="AW21" s="738"/>
      <c r="AX21" s="738"/>
      <c r="AY21" s="739"/>
      <c r="AZ21" s="203"/>
      <c r="BA21" s="203"/>
      <c r="BB21" s="203"/>
      <c r="BC21" s="203"/>
      <c r="BD21" s="203"/>
      <c r="BE21" s="204"/>
      <c r="BF21" s="204"/>
      <c r="BG21" s="204"/>
      <c r="BH21" s="204"/>
      <c r="BI21" s="204"/>
      <c r="BJ21" s="204"/>
      <c r="BK21" s="204"/>
      <c r="BL21" s="204"/>
      <c r="BM21" s="204"/>
      <c r="BN21" s="204"/>
      <c r="BO21" s="204"/>
      <c r="BP21" s="204"/>
      <c r="BQ21" s="213">
        <v>15</v>
      </c>
      <c r="BR21" s="214"/>
      <c r="BS21" s="740"/>
      <c r="BT21" s="741"/>
      <c r="BU21" s="741"/>
      <c r="BV21" s="741"/>
      <c r="BW21" s="741"/>
      <c r="BX21" s="741"/>
      <c r="BY21" s="741"/>
      <c r="BZ21" s="741"/>
      <c r="CA21" s="741"/>
      <c r="CB21" s="741"/>
      <c r="CC21" s="741"/>
      <c r="CD21" s="741"/>
      <c r="CE21" s="741"/>
      <c r="CF21" s="741"/>
      <c r="CG21" s="742"/>
      <c r="CH21" s="732"/>
      <c r="CI21" s="733"/>
      <c r="CJ21" s="733"/>
      <c r="CK21" s="733"/>
      <c r="CL21" s="734"/>
      <c r="CM21" s="732"/>
      <c r="CN21" s="733"/>
      <c r="CO21" s="733"/>
      <c r="CP21" s="733"/>
      <c r="CQ21" s="734"/>
      <c r="CR21" s="732"/>
      <c r="CS21" s="733"/>
      <c r="CT21" s="733"/>
      <c r="CU21" s="733"/>
      <c r="CV21" s="734"/>
      <c r="CW21" s="732"/>
      <c r="CX21" s="733"/>
      <c r="CY21" s="733"/>
      <c r="CZ21" s="733"/>
      <c r="DA21" s="734"/>
      <c r="DB21" s="732"/>
      <c r="DC21" s="733"/>
      <c r="DD21" s="733"/>
      <c r="DE21" s="733"/>
      <c r="DF21" s="734"/>
      <c r="DG21" s="732"/>
      <c r="DH21" s="733"/>
      <c r="DI21" s="733"/>
      <c r="DJ21" s="733"/>
      <c r="DK21" s="734"/>
      <c r="DL21" s="732"/>
      <c r="DM21" s="733"/>
      <c r="DN21" s="733"/>
      <c r="DO21" s="733"/>
      <c r="DP21" s="734"/>
      <c r="DQ21" s="732"/>
      <c r="DR21" s="733"/>
      <c r="DS21" s="733"/>
      <c r="DT21" s="733"/>
      <c r="DU21" s="734"/>
      <c r="DV21" s="735"/>
      <c r="DW21" s="736"/>
      <c r="DX21" s="736"/>
      <c r="DY21" s="736"/>
      <c r="DZ21" s="737"/>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3"/>
      <c r="R22" s="774"/>
      <c r="S22" s="774"/>
      <c r="T22" s="774"/>
      <c r="U22" s="774"/>
      <c r="V22" s="774"/>
      <c r="W22" s="774"/>
      <c r="X22" s="774"/>
      <c r="Y22" s="774"/>
      <c r="Z22" s="774"/>
      <c r="AA22" s="774"/>
      <c r="AB22" s="774"/>
      <c r="AC22" s="774"/>
      <c r="AD22" s="774"/>
      <c r="AE22" s="775"/>
      <c r="AF22" s="758"/>
      <c r="AG22" s="759"/>
      <c r="AH22" s="759"/>
      <c r="AI22" s="759"/>
      <c r="AJ22" s="760"/>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40"/>
      <c r="BT22" s="741"/>
      <c r="BU22" s="741"/>
      <c r="BV22" s="741"/>
      <c r="BW22" s="741"/>
      <c r="BX22" s="741"/>
      <c r="BY22" s="741"/>
      <c r="BZ22" s="741"/>
      <c r="CA22" s="741"/>
      <c r="CB22" s="741"/>
      <c r="CC22" s="741"/>
      <c r="CD22" s="741"/>
      <c r="CE22" s="741"/>
      <c r="CF22" s="741"/>
      <c r="CG22" s="742"/>
      <c r="CH22" s="732"/>
      <c r="CI22" s="733"/>
      <c r="CJ22" s="733"/>
      <c r="CK22" s="733"/>
      <c r="CL22" s="734"/>
      <c r="CM22" s="732"/>
      <c r="CN22" s="733"/>
      <c r="CO22" s="733"/>
      <c r="CP22" s="733"/>
      <c r="CQ22" s="734"/>
      <c r="CR22" s="732"/>
      <c r="CS22" s="733"/>
      <c r="CT22" s="733"/>
      <c r="CU22" s="733"/>
      <c r="CV22" s="734"/>
      <c r="CW22" s="732"/>
      <c r="CX22" s="733"/>
      <c r="CY22" s="733"/>
      <c r="CZ22" s="733"/>
      <c r="DA22" s="734"/>
      <c r="DB22" s="732"/>
      <c r="DC22" s="733"/>
      <c r="DD22" s="733"/>
      <c r="DE22" s="733"/>
      <c r="DF22" s="734"/>
      <c r="DG22" s="732"/>
      <c r="DH22" s="733"/>
      <c r="DI22" s="733"/>
      <c r="DJ22" s="733"/>
      <c r="DK22" s="734"/>
      <c r="DL22" s="732"/>
      <c r="DM22" s="733"/>
      <c r="DN22" s="733"/>
      <c r="DO22" s="733"/>
      <c r="DP22" s="734"/>
      <c r="DQ22" s="732"/>
      <c r="DR22" s="733"/>
      <c r="DS22" s="733"/>
      <c r="DT22" s="733"/>
      <c r="DU22" s="734"/>
      <c r="DV22" s="735"/>
      <c r="DW22" s="736"/>
      <c r="DX22" s="736"/>
      <c r="DY22" s="736"/>
      <c r="DZ22" s="737"/>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160</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40"/>
      <c r="BT23" s="741"/>
      <c r="BU23" s="741"/>
      <c r="BV23" s="741"/>
      <c r="BW23" s="741"/>
      <c r="BX23" s="741"/>
      <c r="BY23" s="741"/>
      <c r="BZ23" s="741"/>
      <c r="CA23" s="741"/>
      <c r="CB23" s="741"/>
      <c r="CC23" s="741"/>
      <c r="CD23" s="741"/>
      <c r="CE23" s="741"/>
      <c r="CF23" s="741"/>
      <c r="CG23" s="742"/>
      <c r="CH23" s="732"/>
      <c r="CI23" s="733"/>
      <c r="CJ23" s="733"/>
      <c r="CK23" s="733"/>
      <c r="CL23" s="734"/>
      <c r="CM23" s="732"/>
      <c r="CN23" s="733"/>
      <c r="CO23" s="733"/>
      <c r="CP23" s="733"/>
      <c r="CQ23" s="734"/>
      <c r="CR23" s="732"/>
      <c r="CS23" s="733"/>
      <c r="CT23" s="733"/>
      <c r="CU23" s="733"/>
      <c r="CV23" s="734"/>
      <c r="CW23" s="732"/>
      <c r="CX23" s="733"/>
      <c r="CY23" s="733"/>
      <c r="CZ23" s="733"/>
      <c r="DA23" s="734"/>
      <c r="DB23" s="732"/>
      <c r="DC23" s="733"/>
      <c r="DD23" s="733"/>
      <c r="DE23" s="733"/>
      <c r="DF23" s="734"/>
      <c r="DG23" s="732"/>
      <c r="DH23" s="733"/>
      <c r="DI23" s="733"/>
      <c r="DJ23" s="733"/>
      <c r="DK23" s="734"/>
      <c r="DL23" s="732"/>
      <c r="DM23" s="733"/>
      <c r="DN23" s="733"/>
      <c r="DO23" s="733"/>
      <c r="DP23" s="734"/>
      <c r="DQ23" s="732"/>
      <c r="DR23" s="733"/>
      <c r="DS23" s="733"/>
      <c r="DT23" s="733"/>
      <c r="DU23" s="734"/>
      <c r="DV23" s="735"/>
      <c r="DW23" s="736"/>
      <c r="DX23" s="736"/>
      <c r="DY23" s="736"/>
      <c r="DZ23" s="737"/>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40"/>
      <c r="BT24" s="741"/>
      <c r="BU24" s="741"/>
      <c r="BV24" s="741"/>
      <c r="BW24" s="741"/>
      <c r="BX24" s="741"/>
      <c r="BY24" s="741"/>
      <c r="BZ24" s="741"/>
      <c r="CA24" s="741"/>
      <c r="CB24" s="741"/>
      <c r="CC24" s="741"/>
      <c r="CD24" s="741"/>
      <c r="CE24" s="741"/>
      <c r="CF24" s="741"/>
      <c r="CG24" s="742"/>
      <c r="CH24" s="732"/>
      <c r="CI24" s="733"/>
      <c r="CJ24" s="733"/>
      <c r="CK24" s="733"/>
      <c r="CL24" s="734"/>
      <c r="CM24" s="732"/>
      <c r="CN24" s="733"/>
      <c r="CO24" s="733"/>
      <c r="CP24" s="733"/>
      <c r="CQ24" s="734"/>
      <c r="CR24" s="732"/>
      <c r="CS24" s="733"/>
      <c r="CT24" s="733"/>
      <c r="CU24" s="733"/>
      <c r="CV24" s="734"/>
      <c r="CW24" s="732"/>
      <c r="CX24" s="733"/>
      <c r="CY24" s="733"/>
      <c r="CZ24" s="733"/>
      <c r="DA24" s="734"/>
      <c r="DB24" s="732"/>
      <c r="DC24" s="733"/>
      <c r="DD24" s="733"/>
      <c r="DE24" s="733"/>
      <c r="DF24" s="734"/>
      <c r="DG24" s="732"/>
      <c r="DH24" s="733"/>
      <c r="DI24" s="733"/>
      <c r="DJ24" s="733"/>
      <c r="DK24" s="734"/>
      <c r="DL24" s="732"/>
      <c r="DM24" s="733"/>
      <c r="DN24" s="733"/>
      <c r="DO24" s="733"/>
      <c r="DP24" s="734"/>
      <c r="DQ24" s="732"/>
      <c r="DR24" s="733"/>
      <c r="DS24" s="733"/>
      <c r="DT24" s="733"/>
      <c r="DU24" s="734"/>
      <c r="DV24" s="735"/>
      <c r="DW24" s="736"/>
      <c r="DX24" s="736"/>
      <c r="DY24" s="736"/>
      <c r="DZ24" s="737"/>
      <c r="EA24" s="205"/>
    </row>
    <row r="25" spans="1:131" s="198" customFormat="1" ht="26.25" customHeight="1" thickBot="1">
      <c r="A25" s="751" t="s">
        <v>367</v>
      </c>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1"/>
      <c r="BA25" s="751"/>
      <c r="BB25" s="751"/>
      <c r="BC25" s="751"/>
      <c r="BD25" s="751"/>
      <c r="BE25" s="751"/>
      <c r="BF25" s="751"/>
      <c r="BG25" s="751"/>
      <c r="BH25" s="751"/>
      <c r="BI25" s="751"/>
      <c r="BJ25" s="203"/>
      <c r="BK25" s="203"/>
      <c r="BL25" s="203"/>
      <c r="BM25" s="203"/>
      <c r="BN25" s="203"/>
      <c r="BO25" s="216"/>
      <c r="BP25" s="216"/>
      <c r="BQ25" s="213">
        <v>19</v>
      </c>
      <c r="BR25" s="214"/>
      <c r="BS25" s="740"/>
      <c r="BT25" s="741"/>
      <c r="BU25" s="741"/>
      <c r="BV25" s="741"/>
      <c r="BW25" s="741"/>
      <c r="BX25" s="741"/>
      <c r="BY25" s="741"/>
      <c r="BZ25" s="741"/>
      <c r="CA25" s="741"/>
      <c r="CB25" s="741"/>
      <c r="CC25" s="741"/>
      <c r="CD25" s="741"/>
      <c r="CE25" s="741"/>
      <c r="CF25" s="741"/>
      <c r="CG25" s="742"/>
      <c r="CH25" s="732"/>
      <c r="CI25" s="733"/>
      <c r="CJ25" s="733"/>
      <c r="CK25" s="733"/>
      <c r="CL25" s="734"/>
      <c r="CM25" s="732"/>
      <c r="CN25" s="733"/>
      <c r="CO25" s="733"/>
      <c r="CP25" s="733"/>
      <c r="CQ25" s="734"/>
      <c r="CR25" s="732"/>
      <c r="CS25" s="733"/>
      <c r="CT25" s="733"/>
      <c r="CU25" s="733"/>
      <c r="CV25" s="734"/>
      <c r="CW25" s="732"/>
      <c r="CX25" s="733"/>
      <c r="CY25" s="733"/>
      <c r="CZ25" s="733"/>
      <c r="DA25" s="734"/>
      <c r="DB25" s="732"/>
      <c r="DC25" s="733"/>
      <c r="DD25" s="733"/>
      <c r="DE25" s="733"/>
      <c r="DF25" s="734"/>
      <c r="DG25" s="732"/>
      <c r="DH25" s="733"/>
      <c r="DI25" s="733"/>
      <c r="DJ25" s="733"/>
      <c r="DK25" s="734"/>
      <c r="DL25" s="732"/>
      <c r="DM25" s="733"/>
      <c r="DN25" s="733"/>
      <c r="DO25" s="733"/>
      <c r="DP25" s="734"/>
      <c r="DQ25" s="732"/>
      <c r="DR25" s="733"/>
      <c r="DS25" s="733"/>
      <c r="DT25" s="733"/>
      <c r="DU25" s="734"/>
      <c r="DV25" s="735"/>
      <c r="DW25" s="736"/>
      <c r="DX25" s="736"/>
      <c r="DY25" s="736"/>
      <c r="DZ25" s="737"/>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40"/>
      <c r="BT26" s="741"/>
      <c r="BU26" s="741"/>
      <c r="BV26" s="741"/>
      <c r="BW26" s="741"/>
      <c r="BX26" s="741"/>
      <c r="BY26" s="741"/>
      <c r="BZ26" s="741"/>
      <c r="CA26" s="741"/>
      <c r="CB26" s="741"/>
      <c r="CC26" s="741"/>
      <c r="CD26" s="741"/>
      <c r="CE26" s="741"/>
      <c r="CF26" s="741"/>
      <c r="CG26" s="742"/>
      <c r="CH26" s="732"/>
      <c r="CI26" s="733"/>
      <c r="CJ26" s="733"/>
      <c r="CK26" s="733"/>
      <c r="CL26" s="734"/>
      <c r="CM26" s="732"/>
      <c r="CN26" s="733"/>
      <c r="CO26" s="733"/>
      <c r="CP26" s="733"/>
      <c r="CQ26" s="734"/>
      <c r="CR26" s="732"/>
      <c r="CS26" s="733"/>
      <c r="CT26" s="733"/>
      <c r="CU26" s="733"/>
      <c r="CV26" s="734"/>
      <c r="CW26" s="732"/>
      <c r="CX26" s="733"/>
      <c r="CY26" s="733"/>
      <c r="CZ26" s="733"/>
      <c r="DA26" s="734"/>
      <c r="DB26" s="732"/>
      <c r="DC26" s="733"/>
      <c r="DD26" s="733"/>
      <c r="DE26" s="733"/>
      <c r="DF26" s="734"/>
      <c r="DG26" s="732"/>
      <c r="DH26" s="733"/>
      <c r="DI26" s="733"/>
      <c r="DJ26" s="733"/>
      <c r="DK26" s="734"/>
      <c r="DL26" s="732"/>
      <c r="DM26" s="733"/>
      <c r="DN26" s="733"/>
      <c r="DO26" s="733"/>
      <c r="DP26" s="734"/>
      <c r="DQ26" s="732"/>
      <c r="DR26" s="733"/>
      <c r="DS26" s="733"/>
      <c r="DT26" s="733"/>
      <c r="DU26" s="734"/>
      <c r="DV26" s="735"/>
      <c r="DW26" s="736"/>
      <c r="DX26" s="736"/>
      <c r="DY26" s="736"/>
      <c r="DZ26" s="737"/>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40"/>
      <c r="BT27" s="741"/>
      <c r="BU27" s="741"/>
      <c r="BV27" s="741"/>
      <c r="BW27" s="741"/>
      <c r="BX27" s="741"/>
      <c r="BY27" s="741"/>
      <c r="BZ27" s="741"/>
      <c r="CA27" s="741"/>
      <c r="CB27" s="741"/>
      <c r="CC27" s="741"/>
      <c r="CD27" s="741"/>
      <c r="CE27" s="741"/>
      <c r="CF27" s="741"/>
      <c r="CG27" s="742"/>
      <c r="CH27" s="732"/>
      <c r="CI27" s="733"/>
      <c r="CJ27" s="733"/>
      <c r="CK27" s="733"/>
      <c r="CL27" s="734"/>
      <c r="CM27" s="732"/>
      <c r="CN27" s="733"/>
      <c r="CO27" s="733"/>
      <c r="CP27" s="733"/>
      <c r="CQ27" s="734"/>
      <c r="CR27" s="732"/>
      <c r="CS27" s="733"/>
      <c r="CT27" s="733"/>
      <c r="CU27" s="733"/>
      <c r="CV27" s="734"/>
      <c r="CW27" s="732"/>
      <c r="CX27" s="733"/>
      <c r="CY27" s="733"/>
      <c r="CZ27" s="733"/>
      <c r="DA27" s="734"/>
      <c r="DB27" s="732"/>
      <c r="DC27" s="733"/>
      <c r="DD27" s="733"/>
      <c r="DE27" s="733"/>
      <c r="DF27" s="734"/>
      <c r="DG27" s="732"/>
      <c r="DH27" s="733"/>
      <c r="DI27" s="733"/>
      <c r="DJ27" s="733"/>
      <c r="DK27" s="734"/>
      <c r="DL27" s="732"/>
      <c r="DM27" s="733"/>
      <c r="DN27" s="733"/>
      <c r="DO27" s="733"/>
      <c r="DP27" s="734"/>
      <c r="DQ27" s="732"/>
      <c r="DR27" s="733"/>
      <c r="DS27" s="733"/>
      <c r="DT27" s="733"/>
      <c r="DU27" s="734"/>
      <c r="DV27" s="735"/>
      <c r="DW27" s="736"/>
      <c r="DX27" s="736"/>
      <c r="DY27" s="736"/>
      <c r="DZ27" s="737"/>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1197</v>
      </c>
      <c r="R28" s="809"/>
      <c r="S28" s="809"/>
      <c r="T28" s="809"/>
      <c r="U28" s="809"/>
      <c r="V28" s="809">
        <v>1159</v>
      </c>
      <c r="W28" s="809"/>
      <c r="X28" s="809"/>
      <c r="Y28" s="809"/>
      <c r="Z28" s="809"/>
      <c r="AA28" s="809">
        <f>Q28-V28</f>
        <v>38</v>
      </c>
      <c r="AB28" s="809"/>
      <c r="AC28" s="809"/>
      <c r="AD28" s="809"/>
      <c r="AE28" s="810"/>
      <c r="AF28" s="811">
        <v>38</v>
      </c>
      <c r="AG28" s="809"/>
      <c r="AH28" s="809"/>
      <c r="AI28" s="809"/>
      <c r="AJ28" s="812"/>
      <c r="AK28" s="813">
        <v>84</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40"/>
      <c r="BT28" s="741"/>
      <c r="BU28" s="741"/>
      <c r="BV28" s="741"/>
      <c r="BW28" s="741"/>
      <c r="BX28" s="741"/>
      <c r="BY28" s="741"/>
      <c r="BZ28" s="741"/>
      <c r="CA28" s="741"/>
      <c r="CB28" s="741"/>
      <c r="CC28" s="741"/>
      <c r="CD28" s="741"/>
      <c r="CE28" s="741"/>
      <c r="CF28" s="741"/>
      <c r="CG28" s="742"/>
      <c r="CH28" s="732"/>
      <c r="CI28" s="733"/>
      <c r="CJ28" s="733"/>
      <c r="CK28" s="733"/>
      <c r="CL28" s="734"/>
      <c r="CM28" s="732"/>
      <c r="CN28" s="733"/>
      <c r="CO28" s="733"/>
      <c r="CP28" s="733"/>
      <c r="CQ28" s="734"/>
      <c r="CR28" s="732"/>
      <c r="CS28" s="733"/>
      <c r="CT28" s="733"/>
      <c r="CU28" s="733"/>
      <c r="CV28" s="734"/>
      <c r="CW28" s="732"/>
      <c r="CX28" s="733"/>
      <c r="CY28" s="733"/>
      <c r="CZ28" s="733"/>
      <c r="DA28" s="734"/>
      <c r="DB28" s="732"/>
      <c r="DC28" s="733"/>
      <c r="DD28" s="733"/>
      <c r="DE28" s="733"/>
      <c r="DF28" s="734"/>
      <c r="DG28" s="732"/>
      <c r="DH28" s="733"/>
      <c r="DI28" s="733"/>
      <c r="DJ28" s="733"/>
      <c r="DK28" s="734"/>
      <c r="DL28" s="732"/>
      <c r="DM28" s="733"/>
      <c r="DN28" s="733"/>
      <c r="DO28" s="733"/>
      <c r="DP28" s="734"/>
      <c r="DQ28" s="732"/>
      <c r="DR28" s="733"/>
      <c r="DS28" s="733"/>
      <c r="DT28" s="733"/>
      <c r="DU28" s="734"/>
      <c r="DV28" s="735"/>
      <c r="DW28" s="736"/>
      <c r="DX28" s="736"/>
      <c r="DY28" s="736"/>
      <c r="DZ28" s="737"/>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800</v>
      </c>
      <c r="R29" s="747"/>
      <c r="S29" s="747"/>
      <c r="T29" s="747"/>
      <c r="U29" s="747"/>
      <c r="V29" s="747">
        <v>779</v>
      </c>
      <c r="W29" s="747"/>
      <c r="X29" s="747"/>
      <c r="Y29" s="747"/>
      <c r="Z29" s="747"/>
      <c r="AA29" s="747">
        <f>Q29-V29</f>
        <v>21</v>
      </c>
      <c r="AB29" s="747"/>
      <c r="AC29" s="747"/>
      <c r="AD29" s="747"/>
      <c r="AE29" s="757"/>
      <c r="AF29" s="758">
        <v>21</v>
      </c>
      <c r="AG29" s="759"/>
      <c r="AH29" s="759"/>
      <c r="AI29" s="759"/>
      <c r="AJ29" s="760"/>
      <c r="AK29" s="816">
        <v>120</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40"/>
      <c r="BT29" s="741"/>
      <c r="BU29" s="741"/>
      <c r="BV29" s="741"/>
      <c r="BW29" s="741"/>
      <c r="BX29" s="741"/>
      <c r="BY29" s="741"/>
      <c r="BZ29" s="741"/>
      <c r="CA29" s="741"/>
      <c r="CB29" s="741"/>
      <c r="CC29" s="741"/>
      <c r="CD29" s="741"/>
      <c r="CE29" s="741"/>
      <c r="CF29" s="741"/>
      <c r="CG29" s="742"/>
      <c r="CH29" s="732"/>
      <c r="CI29" s="733"/>
      <c r="CJ29" s="733"/>
      <c r="CK29" s="733"/>
      <c r="CL29" s="734"/>
      <c r="CM29" s="732"/>
      <c r="CN29" s="733"/>
      <c r="CO29" s="733"/>
      <c r="CP29" s="733"/>
      <c r="CQ29" s="734"/>
      <c r="CR29" s="732"/>
      <c r="CS29" s="733"/>
      <c r="CT29" s="733"/>
      <c r="CU29" s="733"/>
      <c r="CV29" s="734"/>
      <c r="CW29" s="732"/>
      <c r="CX29" s="733"/>
      <c r="CY29" s="733"/>
      <c r="CZ29" s="733"/>
      <c r="DA29" s="734"/>
      <c r="DB29" s="732"/>
      <c r="DC29" s="733"/>
      <c r="DD29" s="733"/>
      <c r="DE29" s="733"/>
      <c r="DF29" s="734"/>
      <c r="DG29" s="732"/>
      <c r="DH29" s="733"/>
      <c r="DI29" s="733"/>
      <c r="DJ29" s="733"/>
      <c r="DK29" s="734"/>
      <c r="DL29" s="732"/>
      <c r="DM29" s="733"/>
      <c r="DN29" s="733"/>
      <c r="DO29" s="733"/>
      <c r="DP29" s="734"/>
      <c r="DQ29" s="732"/>
      <c r="DR29" s="733"/>
      <c r="DS29" s="733"/>
      <c r="DT29" s="733"/>
      <c r="DU29" s="734"/>
      <c r="DV29" s="735"/>
      <c r="DW29" s="736"/>
      <c r="DX29" s="736"/>
      <c r="DY29" s="736"/>
      <c r="DZ29" s="737"/>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85</v>
      </c>
      <c r="R30" s="747"/>
      <c r="S30" s="747"/>
      <c r="T30" s="747"/>
      <c r="U30" s="747"/>
      <c r="V30" s="747">
        <v>85</v>
      </c>
      <c r="W30" s="747"/>
      <c r="X30" s="747"/>
      <c r="Y30" s="747"/>
      <c r="Z30" s="747"/>
      <c r="AA30" s="747">
        <f>Q30-V30</f>
        <v>0</v>
      </c>
      <c r="AB30" s="747"/>
      <c r="AC30" s="747"/>
      <c r="AD30" s="747"/>
      <c r="AE30" s="757"/>
      <c r="AF30" s="758">
        <v>0</v>
      </c>
      <c r="AG30" s="759"/>
      <c r="AH30" s="759"/>
      <c r="AI30" s="759"/>
      <c r="AJ30" s="760"/>
      <c r="AK30" s="816">
        <v>32</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40"/>
      <c r="BT30" s="741"/>
      <c r="BU30" s="741"/>
      <c r="BV30" s="741"/>
      <c r="BW30" s="741"/>
      <c r="BX30" s="741"/>
      <c r="BY30" s="741"/>
      <c r="BZ30" s="741"/>
      <c r="CA30" s="741"/>
      <c r="CB30" s="741"/>
      <c r="CC30" s="741"/>
      <c r="CD30" s="741"/>
      <c r="CE30" s="741"/>
      <c r="CF30" s="741"/>
      <c r="CG30" s="742"/>
      <c r="CH30" s="732"/>
      <c r="CI30" s="733"/>
      <c r="CJ30" s="733"/>
      <c r="CK30" s="733"/>
      <c r="CL30" s="734"/>
      <c r="CM30" s="732"/>
      <c r="CN30" s="733"/>
      <c r="CO30" s="733"/>
      <c r="CP30" s="733"/>
      <c r="CQ30" s="734"/>
      <c r="CR30" s="732"/>
      <c r="CS30" s="733"/>
      <c r="CT30" s="733"/>
      <c r="CU30" s="733"/>
      <c r="CV30" s="734"/>
      <c r="CW30" s="732"/>
      <c r="CX30" s="733"/>
      <c r="CY30" s="733"/>
      <c r="CZ30" s="733"/>
      <c r="DA30" s="734"/>
      <c r="DB30" s="732"/>
      <c r="DC30" s="733"/>
      <c r="DD30" s="733"/>
      <c r="DE30" s="733"/>
      <c r="DF30" s="734"/>
      <c r="DG30" s="732"/>
      <c r="DH30" s="733"/>
      <c r="DI30" s="733"/>
      <c r="DJ30" s="733"/>
      <c r="DK30" s="734"/>
      <c r="DL30" s="732"/>
      <c r="DM30" s="733"/>
      <c r="DN30" s="733"/>
      <c r="DO30" s="733"/>
      <c r="DP30" s="734"/>
      <c r="DQ30" s="732"/>
      <c r="DR30" s="733"/>
      <c r="DS30" s="733"/>
      <c r="DT30" s="733"/>
      <c r="DU30" s="734"/>
      <c r="DV30" s="735"/>
      <c r="DW30" s="736"/>
      <c r="DX30" s="736"/>
      <c r="DY30" s="736"/>
      <c r="DZ30" s="737"/>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95</v>
      </c>
      <c r="R31" s="747"/>
      <c r="S31" s="747"/>
      <c r="T31" s="747"/>
      <c r="U31" s="747"/>
      <c r="V31" s="747">
        <v>88</v>
      </c>
      <c r="W31" s="747"/>
      <c r="X31" s="747"/>
      <c r="Y31" s="747"/>
      <c r="Z31" s="747"/>
      <c r="AA31" s="747">
        <f t="shared" ref="AA31:AA34" si="0">Q31-V31</f>
        <v>7</v>
      </c>
      <c r="AB31" s="747"/>
      <c r="AC31" s="747"/>
      <c r="AD31" s="747"/>
      <c r="AE31" s="757"/>
      <c r="AF31" s="758">
        <v>56</v>
      </c>
      <c r="AG31" s="759"/>
      <c r="AH31" s="759"/>
      <c r="AI31" s="759"/>
      <c r="AJ31" s="760"/>
      <c r="AK31" s="816"/>
      <c r="AL31" s="817"/>
      <c r="AM31" s="817"/>
      <c r="AN31" s="817"/>
      <c r="AO31" s="817"/>
      <c r="AP31" s="817"/>
      <c r="AQ31" s="817"/>
      <c r="AR31" s="817"/>
      <c r="AS31" s="817"/>
      <c r="AT31" s="817"/>
      <c r="AU31" s="817"/>
      <c r="AV31" s="817"/>
      <c r="AW31" s="817"/>
      <c r="AX31" s="817"/>
      <c r="AY31" s="817"/>
      <c r="AZ31" s="818"/>
      <c r="BA31" s="818"/>
      <c r="BB31" s="818"/>
      <c r="BC31" s="818"/>
      <c r="BD31" s="818"/>
      <c r="BE31" s="814" t="s">
        <v>380</v>
      </c>
      <c r="BF31" s="814"/>
      <c r="BG31" s="814"/>
      <c r="BH31" s="814"/>
      <c r="BI31" s="815"/>
      <c r="BJ31" s="203"/>
      <c r="BK31" s="203"/>
      <c r="BL31" s="203"/>
      <c r="BM31" s="203"/>
      <c r="BN31" s="203"/>
      <c r="BO31" s="216"/>
      <c r="BP31" s="216"/>
      <c r="BQ31" s="213">
        <v>25</v>
      </c>
      <c r="BR31" s="214"/>
      <c r="BS31" s="740"/>
      <c r="BT31" s="741"/>
      <c r="BU31" s="741"/>
      <c r="BV31" s="741"/>
      <c r="BW31" s="741"/>
      <c r="BX31" s="741"/>
      <c r="BY31" s="741"/>
      <c r="BZ31" s="741"/>
      <c r="CA31" s="741"/>
      <c r="CB31" s="741"/>
      <c r="CC31" s="741"/>
      <c r="CD31" s="741"/>
      <c r="CE31" s="741"/>
      <c r="CF31" s="741"/>
      <c r="CG31" s="742"/>
      <c r="CH31" s="732"/>
      <c r="CI31" s="733"/>
      <c r="CJ31" s="733"/>
      <c r="CK31" s="733"/>
      <c r="CL31" s="734"/>
      <c r="CM31" s="732"/>
      <c r="CN31" s="733"/>
      <c r="CO31" s="733"/>
      <c r="CP31" s="733"/>
      <c r="CQ31" s="734"/>
      <c r="CR31" s="732"/>
      <c r="CS31" s="733"/>
      <c r="CT31" s="733"/>
      <c r="CU31" s="733"/>
      <c r="CV31" s="734"/>
      <c r="CW31" s="732"/>
      <c r="CX31" s="733"/>
      <c r="CY31" s="733"/>
      <c r="CZ31" s="733"/>
      <c r="DA31" s="734"/>
      <c r="DB31" s="732"/>
      <c r="DC31" s="733"/>
      <c r="DD31" s="733"/>
      <c r="DE31" s="733"/>
      <c r="DF31" s="734"/>
      <c r="DG31" s="732"/>
      <c r="DH31" s="733"/>
      <c r="DI31" s="733"/>
      <c r="DJ31" s="733"/>
      <c r="DK31" s="734"/>
      <c r="DL31" s="732"/>
      <c r="DM31" s="733"/>
      <c r="DN31" s="733"/>
      <c r="DO31" s="733"/>
      <c r="DP31" s="734"/>
      <c r="DQ31" s="732"/>
      <c r="DR31" s="733"/>
      <c r="DS31" s="733"/>
      <c r="DT31" s="733"/>
      <c r="DU31" s="734"/>
      <c r="DV31" s="735"/>
      <c r="DW31" s="736"/>
      <c r="DX31" s="736"/>
      <c r="DY31" s="736"/>
      <c r="DZ31" s="737"/>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214</v>
      </c>
      <c r="R32" s="747"/>
      <c r="S32" s="747"/>
      <c r="T32" s="747"/>
      <c r="U32" s="747"/>
      <c r="V32" s="747">
        <v>214</v>
      </c>
      <c r="W32" s="747"/>
      <c r="X32" s="747"/>
      <c r="Y32" s="747"/>
      <c r="Z32" s="747"/>
      <c r="AA32" s="747">
        <f t="shared" si="0"/>
        <v>0</v>
      </c>
      <c r="AB32" s="747"/>
      <c r="AC32" s="747"/>
      <c r="AD32" s="747"/>
      <c r="AE32" s="757"/>
      <c r="AF32" s="758">
        <v>95</v>
      </c>
      <c r="AG32" s="759"/>
      <c r="AH32" s="759"/>
      <c r="AI32" s="759"/>
      <c r="AJ32" s="760"/>
      <c r="AK32" s="816">
        <v>83</v>
      </c>
      <c r="AL32" s="817"/>
      <c r="AM32" s="817"/>
      <c r="AN32" s="817"/>
      <c r="AO32" s="817"/>
      <c r="AP32" s="817"/>
      <c r="AQ32" s="817"/>
      <c r="AR32" s="817"/>
      <c r="AS32" s="817"/>
      <c r="AT32" s="817"/>
      <c r="AU32" s="817"/>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40"/>
      <c r="BT32" s="741"/>
      <c r="BU32" s="741"/>
      <c r="BV32" s="741"/>
      <c r="BW32" s="741"/>
      <c r="BX32" s="741"/>
      <c r="BY32" s="741"/>
      <c r="BZ32" s="741"/>
      <c r="CA32" s="741"/>
      <c r="CB32" s="741"/>
      <c r="CC32" s="741"/>
      <c r="CD32" s="741"/>
      <c r="CE32" s="741"/>
      <c r="CF32" s="741"/>
      <c r="CG32" s="742"/>
      <c r="CH32" s="732"/>
      <c r="CI32" s="733"/>
      <c r="CJ32" s="733"/>
      <c r="CK32" s="733"/>
      <c r="CL32" s="734"/>
      <c r="CM32" s="732"/>
      <c r="CN32" s="733"/>
      <c r="CO32" s="733"/>
      <c r="CP32" s="733"/>
      <c r="CQ32" s="734"/>
      <c r="CR32" s="732"/>
      <c r="CS32" s="733"/>
      <c r="CT32" s="733"/>
      <c r="CU32" s="733"/>
      <c r="CV32" s="734"/>
      <c r="CW32" s="732"/>
      <c r="CX32" s="733"/>
      <c r="CY32" s="733"/>
      <c r="CZ32" s="733"/>
      <c r="DA32" s="734"/>
      <c r="DB32" s="732"/>
      <c r="DC32" s="733"/>
      <c r="DD32" s="733"/>
      <c r="DE32" s="733"/>
      <c r="DF32" s="734"/>
      <c r="DG32" s="732"/>
      <c r="DH32" s="733"/>
      <c r="DI32" s="733"/>
      <c r="DJ32" s="733"/>
      <c r="DK32" s="734"/>
      <c r="DL32" s="732"/>
      <c r="DM32" s="733"/>
      <c r="DN32" s="733"/>
      <c r="DO32" s="733"/>
      <c r="DP32" s="734"/>
      <c r="DQ32" s="732"/>
      <c r="DR32" s="733"/>
      <c r="DS32" s="733"/>
      <c r="DT32" s="733"/>
      <c r="DU32" s="734"/>
      <c r="DV32" s="735"/>
      <c r="DW32" s="736"/>
      <c r="DX32" s="736"/>
      <c r="DY32" s="736"/>
      <c r="DZ32" s="737"/>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12</v>
      </c>
      <c r="R33" s="747"/>
      <c r="S33" s="747"/>
      <c r="T33" s="747"/>
      <c r="U33" s="747"/>
      <c r="V33" s="747">
        <v>12</v>
      </c>
      <c r="W33" s="747"/>
      <c r="X33" s="747"/>
      <c r="Y33" s="747"/>
      <c r="Z33" s="747"/>
      <c r="AA33" s="747">
        <f t="shared" si="0"/>
        <v>0</v>
      </c>
      <c r="AB33" s="747"/>
      <c r="AC33" s="747"/>
      <c r="AD33" s="747"/>
      <c r="AE33" s="757"/>
      <c r="AF33" s="758">
        <v>0</v>
      </c>
      <c r="AG33" s="759"/>
      <c r="AH33" s="759"/>
      <c r="AI33" s="759"/>
      <c r="AJ33" s="760"/>
      <c r="AK33" s="816">
        <v>4</v>
      </c>
      <c r="AL33" s="817"/>
      <c r="AM33" s="817"/>
      <c r="AN33" s="817"/>
      <c r="AO33" s="817"/>
      <c r="AP33" s="817"/>
      <c r="AQ33" s="817"/>
      <c r="AR33" s="817"/>
      <c r="AS33" s="817"/>
      <c r="AT33" s="817"/>
      <c r="AU33" s="817"/>
      <c r="AV33" s="817"/>
      <c r="AW33" s="817"/>
      <c r="AX33" s="817"/>
      <c r="AY33" s="817"/>
      <c r="AZ33" s="818"/>
      <c r="BA33" s="818"/>
      <c r="BB33" s="818"/>
      <c r="BC33" s="818"/>
      <c r="BD33" s="818"/>
      <c r="BE33" s="814" t="s">
        <v>382</v>
      </c>
      <c r="BF33" s="814"/>
      <c r="BG33" s="814"/>
      <c r="BH33" s="814"/>
      <c r="BI33" s="815"/>
      <c r="BJ33" s="203"/>
      <c r="BK33" s="203"/>
      <c r="BL33" s="203"/>
      <c r="BM33" s="203"/>
      <c r="BN33" s="203"/>
      <c r="BO33" s="216"/>
      <c r="BP33" s="216"/>
      <c r="BQ33" s="213">
        <v>27</v>
      </c>
      <c r="BR33" s="214"/>
      <c r="BS33" s="740"/>
      <c r="BT33" s="741"/>
      <c r="BU33" s="741"/>
      <c r="BV33" s="741"/>
      <c r="BW33" s="741"/>
      <c r="BX33" s="741"/>
      <c r="BY33" s="741"/>
      <c r="BZ33" s="741"/>
      <c r="CA33" s="741"/>
      <c r="CB33" s="741"/>
      <c r="CC33" s="741"/>
      <c r="CD33" s="741"/>
      <c r="CE33" s="741"/>
      <c r="CF33" s="741"/>
      <c r="CG33" s="742"/>
      <c r="CH33" s="732"/>
      <c r="CI33" s="733"/>
      <c r="CJ33" s="733"/>
      <c r="CK33" s="733"/>
      <c r="CL33" s="734"/>
      <c r="CM33" s="732"/>
      <c r="CN33" s="733"/>
      <c r="CO33" s="733"/>
      <c r="CP33" s="733"/>
      <c r="CQ33" s="734"/>
      <c r="CR33" s="732"/>
      <c r="CS33" s="733"/>
      <c r="CT33" s="733"/>
      <c r="CU33" s="733"/>
      <c r="CV33" s="734"/>
      <c r="CW33" s="732"/>
      <c r="CX33" s="733"/>
      <c r="CY33" s="733"/>
      <c r="CZ33" s="733"/>
      <c r="DA33" s="734"/>
      <c r="DB33" s="732"/>
      <c r="DC33" s="733"/>
      <c r="DD33" s="733"/>
      <c r="DE33" s="733"/>
      <c r="DF33" s="734"/>
      <c r="DG33" s="732"/>
      <c r="DH33" s="733"/>
      <c r="DI33" s="733"/>
      <c r="DJ33" s="733"/>
      <c r="DK33" s="734"/>
      <c r="DL33" s="732"/>
      <c r="DM33" s="733"/>
      <c r="DN33" s="733"/>
      <c r="DO33" s="733"/>
      <c r="DP33" s="734"/>
      <c r="DQ33" s="732"/>
      <c r="DR33" s="733"/>
      <c r="DS33" s="733"/>
      <c r="DT33" s="733"/>
      <c r="DU33" s="734"/>
      <c r="DV33" s="735"/>
      <c r="DW33" s="736"/>
      <c r="DX33" s="736"/>
      <c r="DY33" s="736"/>
      <c r="DZ33" s="737"/>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29</v>
      </c>
      <c r="R34" s="747"/>
      <c r="S34" s="747"/>
      <c r="T34" s="747"/>
      <c r="U34" s="747"/>
      <c r="V34" s="747">
        <v>29</v>
      </c>
      <c r="W34" s="747"/>
      <c r="X34" s="747"/>
      <c r="Y34" s="747"/>
      <c r="Z34" s="747"/>
      <c r="AA34" s="747">
        <f t="shared" si="0"/>
        <v>0</v>
      </c>
      <c r="AB34" s="747"/>
      <c r="AC34" s="747"/>
      <c r="AD34" s="747"/>
      <c r="AE34" s="757"/>
      <c r="AF34" s="758" t="s">
        <v>111</v>
      </c>
      <c r="AG34" s="759"/>
      <c r="AH34" s="759"/>
      <c r="AI34" s="759"/>
      <c r="AJ34" s="760"/>
      <c r="AK34" s="816">
        <v>2</v>
      </c>
      <c r="AL34" s="817"/>
      <c r="AM34" s="817"/>
      <c r="AN34" s="817"/>
      <c r="AO34" s="817"/>
      <c r="AP34" s="817"/>
      <c r="AQ34" s="817"/>
      <c r="AR34" s="817"/>
      <c r="AS34" s="817"/>
      <c r="AT34" s="817"/>
      <c r="AU34" s="817"/>
      <c r="AV34" s="817"/>
      <c r="AW34" s="817"/>
      <c r="AX34" s="817"/>
      <c r="AY34" s="817"/>
      <c r="AZ34" s="818"/>
      <c r="BA34" s="818"/>
      <c r="BB34" s="818"/>
      <c r="BC34" s="818"/>
      <c r="BD34" s="818"/>
      <c r="BE34" s="814" t="s">
        <v>382</v>
      </c>
      <c r="BF34" s="814"/>
      <c r="BG34" s="814"/>
      <c r="BH34" s="814"/>
      <c r="BI34" s="815"/>
      <c r="BJ34" s="203"/>
      <c r="BK34" s="203"/>
      <c r="BL34" s="203"/>
      <c r="BM34" s="203"/>
      <c r="BN34" s="203"/>
      <c r="BO34" s="216"/>
      <c r="BP34" s="216"/>
      <c r="BQ34" s="213">
        <v>28</v>
      </c>
      <c r="BR34" s="214"/>
      <c r="BS34" s="740"/>
      <c r="BT34" s="741"/>
      <c r="BU34" s="741"/>
      <c r="BV34" s="741"/>
      <c r="BW34" s="741"/>
      <c r="BX34" s="741"/>
      <c r="BY34" s="741"/>
      <c r="BZ34" s="741"/>
      <c r="CA34" s="741"/>
      <c r="CB34" s="741"/>
      <c r="CC34" s="741"/>
      <c r="CD34" s="741"/>
      <c r="CE34" s="741"/>
      <c r="CF34" s="741"/>
      <c r="CG34" s="742"/>
      <c r="CH34" s="732"/>
      <c r="CI34" s="733"/>
      <c r="CJ34" s="733"/>
      <c r="CK34" s="733"/>
      <c r="CL34" s="734"/>
      <c r="CM34" s="732"/>
      <c r="CN34" s="733"/>
      <c r="CO34" s="733"/>
      <c r="CP34" s="733"/>
      <c r="CQ34" s="734"/>
      <c r="CR34" s="732"/>
      <c r="CS34" s="733"/>
      <c r="CT34" s="733"/>
      <c r="CU34" s="733"/>
      <c r="CV34" s="734"/>
      <c r="CW34" s="732"/>
      <c r="CX34" s="733"/>
      <c r="CY34" s="733"/>
      <c r="CZ34" s="733"/>
      <c r="DA34" s="734"/>
      <c r="DB34" s="732"/>
      <c r="DC34" s="733"/>
      <c r="DD34" s="733"/>
      <c r="DE34" s="733"/>
      <c r="DF34" s="734"/>
      <c r="DG34" s="732"/>
      <c r="DH34" s="733"/>
      <c r="DI34" s="733"/>
      <c r="DJ34" s="733"/>
      <c r="DK34" s="734"/>
      <c r="DL34" s="732"/>
      <c r="DM34" s="733"/>
      <c r="DN34" s="733"/>
      <c r="DO34" s="733"/>
      <c r="DP34" s="734"/>
      <c r="DQ34" s="732"/>
      <c r="DR34" s="733"/>
      <c r="DS34" s="733"/>
      <c r="DT34" s="733"/>
      <c r="DU34" s="734"/>
      <c r="DV34" s="735"/>
      <c r="DW34" s="736"/>
      <c r="DX34" s="736"/>
      <c r="DY34" s="736"/>
      <c r="DZ34" s="737"/>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57"/>
      <c r="AF35" s="758"/>
      <c r="AG35" s="759"/>
      <c r="AH35" s="759"/>
      <c r="AI35" s="759"/>
      <c r="AJ35" s="760"/>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40"/>
      <c r="BT35" s="741"/>
      <c r="BU35" s="741"/>
      <c r="BV35" s="741"/>
      <c r="BW35" s="741"/>
      <c r="BX35" s="741"/>
      <c r="BY35" s="741"/>
      <c r="BZ35" s="741"/>
      <c r="CA35" s="741"/>
      <c r="CB35" s="741"/>
      <c r="CC35" s="741"/>
      <c r="CD35" s="741"/>
      <c r="CE35" s="741"/>
      <c r="CF35" s="741"/>
      <c r="CG35" s="742"/>
      <c r="CH35" s="732"/>
      <c r="CI35" s="733"/>
      <c r="CJ35" s="733"/>
      <c r="CK35" s="733"/>
      <c r="CL35" s="734"/>
      <c r="CM35" s="732"/>
      <c r="CN35" s="733"/>
      <c r="CO35" s="733"/>
      <c r="CP35" s="733"/>
      <c r="CQ35" s="734"/>
      <c r="CR35" s="732"/>
      <c r="CS35" s="733"/>
      <c r="CT35" s="733"/>
      <c r="CU35" s="733"/>
      <c r="CV35" s="734"/>
      <c r="CW35" s="732"/>
      <c r="CX35" s="733"/>
      <c r="CY35" s="733"/>
      <c r="CZ35" s="733"/>
      <c r="DA35" s="734"/>
      <c r="DB35" s="732"/>
      <c r="DC35" s="733"/>
      <c r="DD35" s="733"/>
      <c r="DE35" s="733"/>
      <c r="DF35" s="734"/>
      <c r="DG35" s="732"/>
      <c r="DH35" s="733"/>
      <c r="DI35" s="733"/>
      <c r="DJ35" s="733"/>
      <c r="DK35" s="734"/>
      <c r="DL35" s="732"/>
      <c r="DM35" s="733"/>
      <c r="DN35" s="733"/>
      <c r="DO35" s="733"/>
      <c r="DP35" s="734"/>
      <c r="DQ35" s="732"/>
      <c r="DR35" s="733"/>
      <c r="DS35" s="733"/>
      <c r="DT35" s="733"/>
      <c r="DU35" s="734"/>
      <c r="DV35" s="735"/>
      <c r="DW35" s="736"/>
      <c r="DX35" s="736"/>
      <c r="DY35" s="736"/>
      <c r="DZ35" s="737"/>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57"/>
      <c r="AF36" s="758"/>
      <c r="AG36" s="759"/>
      <c r="AH36" s="759"/>
      <c r="AI36" s="759"/>
      <c r="AJ36" s="760"/>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40"/>
      <c r="BT36" s="741"/>
      <c r="BU36" s="741"/>
      <c r="BV36" s="741"/>
      <c r="BW36" s="741"/>
      <c r="BX36" s="741"/>
      <c r="BY36" s="741"/>
      <c r="BZ36" s="741"/>
      <c r="CA36" s="741"/>
      <c r="CB36" s="741"/>
      <c r="CC36" s="741"/>
      <c r="CD36" s="741"/>
      <c r="CE36" s="741"/>
      <c r="CF36" s="741"/>
      <c r="CG36" s="742"/>
      <c r="CH36" s="732"/>
      <c r="CI36" s="733"/>
      <c r="CJ36" s="733"/>
      <c r="CK36" s="733"/>
      <c r="CL36" s="734"/>
      <c r="CM36" s="732"/>
      <c r="CN36" s="733"/>
      <c r="CO36" s="733"/>
      <c r="CP36" s="733"/>
      <c r="CQ36" s="734"/>
      <c r="CR36" s="732"/>
      <c r="CS36" s="733"/>
      <c r="CT36" s="733"/>
      <c r="CU36" s="733"/>
      <c r="CV36" s="734"/>
      <c r="CW36" s="732"/>
      <c r="CX36" s="733"/>
      <c r="CY36" s="733"/>
      <c r="CZ36" s="733"/>
      <c r="DA36" s="734"/>
      <c r="DB36" s="732"/>
      <c r="DC36" s="733"/>
      <c r="DD36" s="733"/>
      <c r="DE36" s="733"/>
      <c r="DF36" s="734"/>
      <c r="DG36" s="732"/>
      <c r="DH36" s="733"/>
      <c r="DI36" s="733"/>
      <c r="DJ36" s="733"/>
      <c r="DK36" s="734"/>
      <c r="DL36" s="732"/>
      <c r="DM36" s="733"/>
      <c r="DN36" s="733"/>
      <c r="DO36" s="733"/>
      <c r="DP36" s="734"/>
      <c r="DQ36" s="732"/>
      <c r="DR36" s="733"/>
      <c r="DS36" s="733"/>
      <c r="DT36" s="733"/>
      <c r="DU36" s="734"/>
      <c r="DV36" s="735"/>
      <c r="DW36" s="736"/>
      <c r="DX36" s="736"/>
      <c r="DY36" s="736"/>
      <c r="DZ36" s="737"/>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57"/>
      <c r="AF37" s="758"/>
      <c r="AG37" s="759"/>
      <c r="AH37" s="759"/>
      <c r="AI37" s="759"/>
      <c r="AJ37" s="760"/>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40"/>
      <c r="BT37" s="741"/>
      <c r="BU37" s="741"/>
      <c r="BV37" s="741"/>
      <c r="BW37" s="741"/>
      <c r="BX37" s="741"/>
      <c r="BY37" s="741"/>
      <c r="BZ37" s="741"/>
      <c r="CA37" s="741"/>
      <c r="CB37" s="741"/>
      <c r="CC37" s="741"/>
      <c r="CD37" s="741"/>
      <c r="CE37" s="741"/>
      <c r="CF37" s="741"/>
      <c r="CG37" s="742"/>
      <c r="CH37" s="732"/>
      <c r="CI37" s="733"/>
      <c r="CJ37" s="733"/>
      <c r="CK37" s="733"/>
      <c r="CL37" s="734"/>
      <c r="CM37" s="732"/>
      <c r="CN37" s="733"/>
      <c r="CO37" s="733"/>
      <c r="CP37" s="733"/>
      <c r="CQ37" s="734"/>
      <c r="CR37" s="732"/>
      <c r="CS37" s="733"/>
      <c r="CT37" s="733"/>
      <c r="CU37" s="733"/>
      <c r="CV37" s="734"/>
      <c r="CW37" s="732"/>
      <c r="CX37" s="733"/>
      <c r="CY37" s="733"/>
      <c r="CZ37" s="733"/>
      <c r="DA37" s="734"/>
      <c r="DB37" s="732"/>
      <c r="DC37" s="733"/>
      <c r="DD37" s="733"/>
      <c r="DE37" s="733"/>
      <c r="DF37" s="734"/>
      <c r="DG37" s="732"/>
      <c r="DH37" s="733"/>
      <c r="DI37" s="733"/>
      <c r="DJ37" s="733"/>
      <c r="DK37" s="734"/>
      <c r="DL37" s="732"/>
      <c r="DM37" s="733"/>
      <c r="DN37" s="733"/>
      <c r="DO37" s="733"/>
      <c r="DP37" s="734"/>
      <c r="DQ37" s="732"/>
      <c r="DR37" s="733"/>
      <c r="DS37" s="733"/>
      <c r="DT37" s="733"/>
      <c r="DU37" s="734"/>
      <c r="DV37" s="735"/>
      <c r="DW37" s="736"/>
      <c r="DX37" s="736"/>
      <c r="DY37" s="736"/>
      <c r="DZ37" s="737"/>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57"/>
      <c r="AF38" s="758"/>
      <c r="AG38" s="759"/>
      <c r="AH38" s="759"/>
      <c r="AI38" s="759"/>
      <c r="AJ38" s="760"/>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40"/>
      <c r="BT38" s="741"/>
      <c r="BU38" s="741"/>
      <c r="BV38" s="741"/>
      <c r="BW38" s="741"/>
      <c r="BX38" s="741"/>
      <c r="BY38" s="741"/>
      <c r="BZ38" s="741"/>
      <c r="CA38" s="741"/>
      <c r="CB38" s="741"/>
      <c r="CC38" s="741"/>
      <c r="CD38" s="741"/>
      <c r="CE38" s="741"/>
      <c r="CF38" s="741"/>
      <c r="CG38" s="742"/>
      <c r="CH38" s="732"/>
      <c r="CI38" s="733"/>
      <c r="CJ38" s="733"/>
      <c r="CK38" s="733"/>
      <c r="CL38" s="734"/>
      <c r="CM38" s="732"/>
      <c r="CN38" s="733"/>
      <c r="CO38" s="733"/>
      <c r="CP38" s="733"/>
      <c r="CQ38" s="734"/>
      <c r="CR38" s="732"/>
      <c r="CS38" s="733"/>
      <c r="CT38" s="733"/>
      <c r="CU38" s="733"/>
      <c r="CV38" s="734"/>
      <c r="CW38" s="732"/>
      <c r="CX38" s="733"/>
      <c r="CY38" s="733"/>
      <c r="CZ38" s="733"/>
      <c r="DA38" s="734"/>
      <c r="DB38" s="732"/>
      <c r="DC38" s="733"/>
      <c r="DD38" s="733"/>
      <c r="DE38" s="733"/>
      <c r="DF38" s="734"/>
      <c r="DG38" s="732"/>
      <c r="DH38" s="733"/>
      <c r="DI38" s="733"/>
      <c r="DJ38" s="733"/>
      <c r="DK38" s="734"/>
      <c r="DL38" s="732"/>
      <c r="DM38" s="733"/>
      <c r="DN38" s="733"/>
      <c r="DO38" s="733"/>
      <c r="DP38" s="734"/>
      <c r="DQ38" s="732"/>
      <c r="DR38" s="733"/>
      <c r="DS38" s="733"/>
      <c r="DT38" s="733"/>
      <c r="DU38" s="734"/>
      <c r="DV38" s="735"/>
      <c r="DW38" s="736"/>
      <c r="DX38" s="736"/>
      <c r="DY38" s="736"/>
      <c r="DZ38" s="737"/>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57"/>
      <c r="AF39" s="758"/>
      <c r="AG39" s="759"/>
      <c r="AH39" s="759"/>
      <c r="AI39" s="759"/>
      <c r="AJ39" s="760"/>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40"/>
      <c r="BT39" s="741"/>
      <c r="BU39" s="741"/>
      <c r="BV39" s="741"/>
      <c r="BW39" s="741"/>
      <c r="BX39" s="741"/>
      <c r="BY39" s="741"/>
      <c r="BZ39" s="741"/>
      <c r="CA39" s="741"/>
      <c r="CB39" s="741"/>
      <c r="CC39" s="741"/>
      <c r="CD39" s="741"/>
      <c r="CE39" s="741"/>
      <c r="CF39" s="741"/>
      <c r="CG39" s="742"/>
      <c r="CH39" s="732"/>
      <c r="CI39" s="733"/>
      <c r="CJ39" s="733"/>
      <c r="CK39" s="733"/>
      <c r="CL39" s="734"/>
      <c r="CM39" s="732"/>
      <c r="CN39" s="733"/>
      <c r="CO39" s="733"/>
      <c r="CP39" s="733"/>
      <c r="CQ39" s="734"/>
      <c r="CR39" s="732"/>
      <c r="CS39" s="733"/>
      <c r="CT39" s="733"/>
      <c r="CU39" s="733"/>
      <c r="CV39" s="734"/>
      <c r="CW39" s="732"/>
      <c r="CX39" s="733"/>
      <c r="CY39" s="733"/>
      <c r="CZ39" s="733"/>
      <c r="DA39" s="734"/>
      <c r="DB39" s="732"/>
      <c r="DC39" s="733"/>
      <c r="DD39" s="733"/>
      <c r="DE39" s="733"/>
      <c r="DF39" s="734"/>
      <c r="DG39" s="732"/>
      <c r="DH39" s="733"/>
      <c r="DI39" s="733"/>
      <c r="DJ39" s="733"/>
      <c r="DK39" s="734"/>
      <c r="DL39" s="732"/>
      <c r="DM39" s="733"/>
      <c r="DN39" s="733"/>
      <c r="DO39" s="733"/>
      <c r="DP39" s="734"/>
      <c r="DQ39" s="732"/>
      <c r="DR39" s="733"/>
      <c r="DS39" s="733"/>
      <c r="DT39" s="733"/>
      <c r="DU39" s="734"/>
      <c r="DV39" s="735"/>
      <c r="DW39" s="736"/>
      <c r="DX39" s="736"/>
      <c r="DY39" s="736"/>
      <c r="DZ39" s="737"/>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57"/>
      <c r="AF40" s="758"/>
      <c r="AG40" s="759"/>
      <c r="AH40" s="759"/>
      <c r="AI40" s="759"/>
      <c r="AJ40" s="760"/>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40"/>
      <c r="BT40" s="741"/>
      <c r="BU40" s="741"/>
      <c r="BV40" s="741"/>
      <c r="BW40" s="741"/>
      <c r="BX40" s="741"/>
      <c r="BY40" s="741"/>
      <c r="BZ40" s="741"/>
      <c r="CA40" s="741"/>
      <c r="CB40" s="741"/>
      <c r="CC40" s="741"/>
      <c r="CD40" s="741"/>
      <c r="CE40" s="741"/>
      <c r="CF40" s="741"/>
      <c r="CG40" s="742"/>
      <c r="CH40" s="732"/>
      <c r="CI40" s="733"/>
      <c r="CJ40" s="733"/>
      <c r="CK40" s="733"/>
      <c r="CL40" s="734"/>
      <c r="CM40" s="732"/>
      <c r="CN40" s="733"/>
      <c r="CO40" s="733"/>
      <c r="CP40" s="733"/>
      <c r="CQ40" s="734"/>
      <c r="CR40" s="732"/>
      <c r="CS40" s="733"/>
      <c r="CT40" s="733"/>
      <c r="CU40" s="733"/>
      <c r="CV40" s="734"/>
      <c r="CW40" s="732"/>
      <c r="CX40" s="733"/>
      <c r="CY40" s="733"/>
      <c r="CZ40" s="733"/>
      <c r="DA40" s="734"/>
      <c r="DB40" s="732"/>
      <c r="DC40" s="733"/>
      <c r="DD40" s="733"/>
      <c r="DE40" s="733"/>
      <c r="DF40" s="734"/>
      <c r="DG40" s="732"/>
      <c r="DH40" s="733"/>
      <c r="DI40" s="733"/>
      <c r="DJ40" s="733"/>
      <c r="DK40" s="734"/>
      <c r="DL40" s="732"/>
      <c r="DM40" s="733"/>
      <c r="DN40" s="733"/>
      <c r="DO40" s="733"/>
      <c r="DP40" s="734"/>
      <c r="DQ40" s="732"/>
      <c r="DR40" s="733"/>
      <c r="DS40" s="733"/>
      <c r="DT40" s="733"/>
      <c r="DU40" s="734"/>
      <c r="DV40" s="735"/>
      <c r="DW40" s="736"/>
      <c r="DX40" s="736"/>
      <c r="DY40" s="736"/>
      <c r="DZ40" s="737"/>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57"/>
      <c r="AF41" s="758"/>
      <c r="AG41" s="759"/>
      <c r="AH41" s="759"/>
      <c r="AI41" s="759"/>
      <c r="AJ41" s="760"/>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40"/>
      <c r="BT41" s="741"/>
      <c r="BU41" s="741"/>
      <c r="BV41" s="741"/>
      <c r="BW41" s="741"/>
      <c r="BX41" s="741"/>
      <c r="BY41" s="741"/>
      <c r="BZ41" s="741"/>
      <c r="CA41" s="741"/>
      <c r="CB41" s="741"/>
      <c r="CC41" s="741"/>
      <c r="CD41" s="741"/>
      <c r="CE41" s="741"/>
      <c r="CF41" s="741"/>
      <c r="CG41" s="742"/>
      <c r="CH41" s="732"/>
      <c r="CI41" s="733"/>
      <c r="CJ41" s="733"/>
      <c r="CK41" s="733"/>
      <c r="CL41" s="734"/>
      <c r="CM41" s="732"/>
      <c r="CN41" s="733"/>
      <c r="CO41" s="733"/>
      <c r="CP41" s="733"/>
      <c r="CQ41" s="734"/>
      <c r="CR41" s="732"/>
      <c r="CS41" s="733"/>
      <c r="CT41" s="733"/>
      <c r="CU41" s="733"/>
      <c r="CV41" s="734"/>
      <c r="CW41" s="732"/>
      <c r="CX41" s="733"/>
      <c r="CY41" s="733"/>
      <c r="CZ41" s="733"/>
      <c r="DA41" s="734"/>
      <c r="DB41" s="732"/>
      <c r="DC41" s="733"/>
      <c r="DD41" s="733"/>
      <c r="DE41" s="733"/>
      <c r="DF41" s="734"/>
      <c r="DG41" s="732"/>
      <c r="DH41" s="733"/>
      <c r="DI41" s="733"/>
      <c r="DJ41" s="733"/>
      <c r="DK41" s="734"/>
      <c r="DL41" s="732"/>
      <c r="DM41" s="733"/>
      <c r="DN41" s="733"/>
      <c r="DO41" s="733"/>
      <c r="DP41" s="734"/>
      <c r="DQ41" s="732"/>
      <c r="DR41" s="733"/>
      <c r="DS41" s="733"/>
      <c r="DT41" s="733"/>
      <c r="DU41" s="734"/>
      <c r="DV41" s="735"/>
      <c r="DW41" s="736"/>
      <c r="DX41" s="736"/>
      <c r="DY41" s="736"/>
      <c r="DZ41" s="737"/>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57"/>
      <c r="AF42" s="758"/>
      <c r="AG42" s="759"/>
      <c r="AH42" s="759"/>
      <c r="AI42" s="759"/>
      <c r="AJ42" s="760"/>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40"/>
      <c r="BT42" s="741"/>
      <c r="BU42" s="741"/>
      <c r="BV42" s="741"/>
      <c r="BW42" s="741"/>
      <c r="BX42" s="741"/>
      <c r="BY42" s="741"/>
      <c r="BZ42" s="741"/>
      <c r="CA42" s="741"/>
      <c r="CB42" s="741"/>
      <c r="CC42" s="741"/>
      <c r="CD42" s="741"/>
      <c r="CE42" s="741"/>
      <c r="CF42" s="741"/>
      <c r="CG42" s="742"/>
      <c r="CH42" s="732"/>
      <c r="CI42" s="733"/>
      <c r="CJ42" s="733"/>
      <c r="CK42" s="733"/>
      <c r="CL42" s="734"/>
      <c r="CM42" s="732"/>
      <c r="CN42" s="733"/>
      <c r="CO42" s="733"/>
      <c r="CP42" s="733"/>
      <c r="CQ42" s="734"/>
      <c r="CR42" s="732"/>
      <c r="CS42" s="733"/>
      <c r="CT42" s="733"/>
      <c r="CU42" s="733"/>
      <c r="CV42" s="734"/>
      <c r="CW42" s="732"/>
      <c r="CX42" s="733"/>
      <c r="CY42" s="733"/>
      <c r="CZ42" s="733"/>
      <c r="DA42" s="734"/>
      <c r="DB42" s="732"/>
      <c r="DC42" s="733"/>
      <c r="DD42" s="733"/>
      <c r="DE42" s="733"/>
      <c r="DF42" s="734"/>
      <c r="DG42" s="732"/>
      <c r="DH42" s="733"/>
      <c r="DI42" s="733"/>
      <c r="DJ42" s="733"/>
      <c r="DK42" s="734"/>
      <c r="DL42" s="732"/>
      <c r="DM42" s="733"/>
      <c r="DN42" s="733"/>
      <c r="DO42" s="733"/>
      <c r="DP42" s="734"/>
      <c r="DQ42" s="732"/>
      <c r="DR42" s="733"/>
      <c r="DS42" s="733"/>
      <c r="DT42" s="733"/>
      <c r="DU42" s="734"/>
      <c r="DV42" s="735"/>
      <c r="DW42" s="736"/>
      <c r="DX42" s="736"/>
      <c r="DY42" s="736"/>
      <c r="DZ42" s="737"/>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57"/>
      <c r="AF43" s="758"/>
      <c r="AG43" s="759"/>
      <c r="AH43" s="759"/>
      <c r="AI43" s="759"/>
      <c r="AJ43" s="760"/>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40"/>
      <c r="BT43" s="741"/>
      <c r="BU43" s="741"/>
      <c r="BV43" s="741"/>
      <c r="BW43" s="741"/>
      <c r="BX43" s="741"/>
      <c r="BY43" s="741"/>
      <c r="BZ43" s="741"/>
      <c r="CA43" s="741"/>
      <c r="CB43" s="741"/>
      <c r="CC43" s="741"/>
      <c r="CD43" s="741"/>
      <c r="CE43" s="741"/>
      <c r="CF43" s="741"/>
      <c r="CG43" s="742"/>
      <c r="CH43" s="732"/>
      <c r="CI43" s="733"/>
      <c r="CJ43" s="733"/>
      <c r="CK43" s="733"/>
      <c r="CL43" s="734"/>
      <c r="CM43" s="732"/>
      <c r="CN43" s="733"/>
      <c r="CO43" s="733"/>
      <c r="CP43" s="733"/>
      <c r="CQ43" s="734"/>
      <c r="CR43" s="732"/>
      <c r="CS43" s="733"/>
      <c r="CT43" s="733"/>
      <c r="CU43" s="733"/>
      <c r="CV43" s="734"/>
      <c r="CW43" s="732"/>
      <c r="CX43" s="733"/>
      <c r="CY43" s="733"/>
      <c r="CZ43" s="733"/>
      <c r="DA43" s="734"/>
      <c r="DB43" s="732"/>
      <c r="DC43" s="733"/>
      <c r="DD43" s="733"/>
      <c r="DE43" s="733"/>
      <c r="DF43" s="734"/>
      <c r="DG43" s="732"/>
      <c r="DH43" s="733"/>
      <c r="DI43" s="733"/>
      <c r="DJ43" s="733"/>
      <c r="DK43" s="734"/>
      <c r="DL43" s="732"/>
      <c r="DM43" s="733"/>
      <c r="DN43" s="733"/>
      <c r="DO43" s="733"/>
      <c r="DP43" s="734"/>
      <c r="DQ43" s="732"/>
      <c r="DR43" s="733"/>
      <c r="DS43" s="733"/>
      <c r="DT43" s="733"/>
      <c r="DU43" s="734"/>
      <c r="DV43" s="735"/>
      <c r="DW43" s="736"/>
      <c r="DX43" s="736"/>
      <c r="DY43" s="736"/>
      <c r="DZ43" s="737"/>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57"/>
      <c r="AF44" s="758"/>
      <c r="AG44" s="759"/>
      <c r="AH44" s="759"/>
      <c r="AI44" s="759"/>
      <c r="AJ44" s="760"/>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40"/>
      <c r="BT44" s="741"/>
      <c r="BU44" s="741"/>
      <c r="BV44" s="741"/>
      <c r="BW44" s="741"/>
      <c r="BX44" s="741"/>
      <c r="BY44" s="741"/>
      <c r="BZ44" s="741"/>
      <c r="CA44" s="741"/>
      <c r="CB44" s="741"/>
      <c r="CC44" s="741"/>
      <c r="CD44" s="741"/>
      <c r="CE44" s="741"/>
      <c r="CF44" s="741"/>
      <c r="CG44" s="742"/>
      <c r="CH44" s="732"/>
      <c r="CI44" s="733"/>
      <c r="CJ44" s="733"/>
      <c r="CK44" s="733"/>
      <c r="CL44" s="734"/>
      <c r="CM44" s="732"/>
      <c r="CN44" s="733"/>
      <c r="CO44" s="733"/>
      <c r="CP44" s="733"/>
      <c r="CQ44" s="734"/>
      <c r="CR44" s="732"/>
      <c r="CS44" s="733"/>
      <c r="CT44" s="733"/>
      <c r="CU44" s="733"/>
      <c r="CV44" s="734"/>
      <c r="CW44" s="732"/>
      <c r="CX44" s="733"/>
      <c r="CY44" s="733"/>
      <c r="CZ44" s="733"/>
      <c r="DA44" s="734"/>
      <c r="DB44" s="732"/>
      <c r="DC44" s="733"/>
      <c r="DD44" s="733"/>
      <c r="DE44" s="733"/>
      <c r="DF44" s="734"/>
      <c r="DG44" s="732"/>
      <c r="DH44" s="733"/>
      <c r="DI44" s="733"/>
      <c r="DJ44" s="733"/>
      <c r="DK44" s="734"/>
      <c r="DL44" s="732"/>
      <c r="DM44" s="733"/>
      <c r="DN44" s="733"/>
      <c r="DO44" s="733"/>
      <c r="DP44" s="734"/>
      <c r="DQ44" s="732"/>
      <c r="DR44" s="733"/>
      <c r="DS44" s="733"/>
      <c r="DT44" s="733"/>
      <c r="DU44" s="734"/>
      <c r="DV44" s="735"/>
      <c r="DW44" s="736"/>
      <c r="DX44" s="736"/>
      <c r="DY44" s="736"/>
      <c r="DZ44" s="737"/>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57"/>
      <c r="AF45" s="758"/>
      <c r="AG45" s="759"/>
      <c r="AH45" s="759"/>
      <c r="AI45" s="759"/>
      <c r="AJ45" s="760"/>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40"/>
      <c r="BT45" s="741"/>
      <c r="BU45" s="741"/>
      <c r="BV45" s="741"/>
      <c r="BW45" s="741"/>
      <c r="BX45" s="741"/>
      <c r="BY45" s="741"/>
      <c r="BZ45" s="741"/>
      <c r="CA45" s="741"/>
      <c r="CB45" s="741"/>
      <c r="CC45" s="741"/>
      <c r="CD45" s="741"/>
      <c r="CE45" s="741"/>
      <c r="CF45" s="741"/>
      <c r="CG45" s="742"/>
      <c r="CH45" s="732"/>
      <c r="CI45" s="733"/>
      <c r="CJ45" s="733"/>
      <c r="CK45" s="733"/>
      <c r="CL45" s="734"/>
      <c r="CM45" s="732"/>
      <c r="CN45" s="733"/>
      <c r="CO45" s="733"/>
      <c r="CP45" s="733"/>
      <c r="CQ45" s="734"/>
      <c r="CR45" s="732"/>
      <c r="CS45" s="733"/>
      <c r="CT45" s="733"/>
      <c r="CU45" s="733"/>
      <c r="CV45" s="734"/>
      <c r="CW45" s="732"/>
      <c r="CX45" s="733"/>
      <c r="CY45" s="733"/>
      <c r="CZ45" s="733"/>
      <c r="DA45" s="734"/>
      <c r="DB45" s="732"/>
      <c r="DC45" s="733"/>
      <c r="DD45" s="733"/>
      <c r="DE45" s="733"/>
      <c r="DF45" s="734"/>
      <c r="DG45" s="732"/>
      <c r="DH45" s="733"/>
      <c r="DI45" s="733"/>
      <c r="DJ45" s="733"/>
      <c r="DK45" s="734"/>
      <c r="DL45" s="732"/>
      <c r="DM45" s="733"/>
      <c r="DN45" s="733"/>
      <c r="DO45" s="733"/>
      <c r="DP45" s="734"/>
      <c r="DQ45" s="732"/>
      <c r="DR45" s="733"/>
      <c r="DS45" s="733"/>
      <c r="DT45" s="733"/>
      <c r="DU45" s="734"/>
      <c r="DV45" s="735"/>
      <c r="DW45" s="736"/>
      <c r="DX45" s="736"/>
      <c r="DY45" s="736"/>
      <c r="DZ45" s="737"/>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57"/>
      <c r="AF46" s="758"/>
      <c r="AG46" s="759"/>
      <c r="AH46" s="759"/>
      <c r="AI46" s="759"/>
      <c r="AJ46" s="760"/>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40"/>
      <c r="BT46" s="741"/>
      <c r="BU46" s="741"/>
      <c r="BV46" s="741"/>
      <c r="BW46" s="741"/>
      <c r="BX46" s="741"/>
      <c r="BY46" s="741"/>
      <c r="BZ46" s="741"/>
      <c r="CA46" s="741"/>
      <c r="CB46" s="741"/>
      <c r="CC46" s="741"/>
      <c r="CD46" s="741"/>
      <c r="CE46" s="741"/>
      <c r="CF46" s="741"/>
      <c r="CG46" s="742"/>
      <c r="CH46" s="732"/>
      <c r="CI46" s="733"/>
      <c r="CJ46" s="733"/>
      <c r="CK46" s="733"/>
      <c r="CL46" s="734"/>
      <c r="CM46" s="732"/>
      <c r="CN46" s="733"/>
      <c r="CO46" s="733"/>
      <c r="CP46" s="733"/>
      <c r="CQ46" s="734"/>
      <c r="CR46" s="732"/>
      <c r="CS46" s="733"/>
      <c r="CT46" s="733"/>
      <c r="CU46" s="733"/>
      <c r="CV46" s="734"/>
      <c r="CW46" s="732"/>
      <c r="CX46" s="733"/>
      <c r="CY46" s="733"/>
      <c r="CZ46" s="733"/>
      <c r="DA46" s="734"/>
      <c r="DB46" s="732"/>
      <c r="DC46" s="733"/>
      <c r="DD46" s="733"/>
      <c r="DE46" s="733"/>
      <c r="DF46" s="734"/>
      <c r="DG46" s="732"/>
      <c r="DH46" s="733"/>
      <c r="DI46" s="733"/>
      <c r="DJ46" s="733"/>
      <c r="DK46" s="734"/>
      <c r="DL46" s="732"/>
      <c r="DM46" s="733"/>
      <c r="DN46" s="733"/>
      <c r="DO46" s="733"/>
      <c r="DP46" s="734"/>
      <c r="DQ46" s="732"/>
      <c r="DR46" s="733"/>
      <c r="DS46" s="733"/>
      <c r="DT46" s="733"/>
      <c r="DU46" s="734"/>
      <c r="DV46" s="735"/>
      <c r="DW46" s="736"/>
      <c r="DX46" s="736"/>
      <c r="DY46" s="736"/>
      <c r="DZ46" s="737"/>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57"/>
      <c r="AF47" s="758"/>
      <c r="AG47" s="759"/>
      <c r="AH47" s="759"/>
      <c r="AI47" s="759"/>
      <c r="AJ47" s="760"/>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40"/>
      <c r="BT47" s="741"/>
      <c r="BU47" s="741"/>
      <c r="BV47" s="741"/>
      <c r="BW47" s="741"/>
      <c r="BX47" s="741"/>
      <c r="BY47" s="741"/>
      <c r="BZ47" s="741"/>
      <c r="CA47" s="741"/>
      <c r="CB47" s="741"/>
      <c r="CC47" s="741"/>
      <c r="CD47" s="741"/>
      <c r="CE47" s="741"/>
      <c r="CF47" s="741"/>
      <c r="CG47" s="742"/>
      <c r="CH47" s="732"/>
      <c r="CI47" s="733"/>
      <c r="CJ47" s="733"/>
      <c r="CK47" s="733"/>
      <c r="CL47" s="734"/>
      <c r="CM47" s="732"/>
      <c r="CN47" s="733"/>
      <c r="CO47" s="733"/>
      <c r="CP47" s="733"/>
      <c r="CQ47" s="734"/>
      <c r="CR47" s="732"/>
      <c r="CS47" s="733"/>
      <c r="CT47" s="733"/>
      <c r="CU47" s="733"/>
      <c r="CV47" s="734"/>
      <c r="CW47" s="732"/>
      <c r="CX47" s="733"/>
      <c r="CY47" s="733"/>
      <c r="CZ47" s="733"/>
      <c r="DA47" s="734"/>
      <c r="DB47" s="732"/>
      <c r="DC47" s="733"/>
      <c r="DD47" s="733"/>
      <c r="DE47" s="733"/>
      <c r="DF47" s="734"/>
      <c r="DG47" s="732"/>
      <c r="DH47" s="733"/>
      <c r="DI47" s="733"/>
      <c r="DJ47" s="733"/>
      <c r="DK47" s="734"/>
      <c r="DL47" s="732"/>
      <c r="DM47" s="733"/>
      <c r="DN47" s="733"/>
      <c r="DO47" s="733"/>
      <c r="DP47" s="734"/>
      <c r="DQ47" s="732"/>
      <c r="DR47" s="733"/>
      <c r="DS47" s="733"/>
      <c r="DT47" s="733"/>
      <c r="DU47" s="734"/>
      <c r="DV47" s="735"/>
      <c r="DW47" s="736"/>
      <c r="DX47" s="736"/>
      <c r="DY47" s="736"/>
      <c r="DZ47" s="737"/>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57"/>
      <c r="AF48" s="758"/>
      <c r="AG48" s="759"/>
      <c r="AH48" s="759"/>
      <c r="AI48" s="759"/>
      <c r="AJ48" s="760"/>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40"/>
      <c r="BT48" s="741"/>
      <c r="BU48" s="741"/>
      <c r="BV48" s="741"/>
      <c r="BW48" s="741"/>
      <c r="BX48" s="741"/>
      <c r="BY48" s="741"/>
      <c r="BZ48" s="741"/>
      <c r="CA48" s="741"/>
      <c r="CB48" s="741"/>
      <c r="CC48" s="741"/>
      <c r="CD48" s="741"/>
      <c r="CE48" s="741"/>
      <c r="CF48" s="741"/>
      <c r="CG48" s="742"/>
      <c r="CH48" s="732"/>
      <c r="CI48" s="733"/>
      <c r="CJ48" s="733"/>
      <c r="CK48" s="733"/>
      <c r="CL48" s="734"/>
      <c r="CM48" s="732"/>
      <c r="CN48" s="733"/>
      <c r="CO48" s="733"/>
      <c r="CP48" s="733"/>
      <c r="CQ48" s="734"/>
      <c r="CR48" s="732"/>
      <c r="CS48" s="733"/>
      <c r="CT48" s="733"/>
      <c r="CU48" s="733"/>
      <c r="CV48" s="734"/>
      <c r="CW48" s="732"/>
      <c r="CX48" s="733"/>
      <c r="CY48" s="733"/>
      <c r="CZ48" s="733"/>
      <c r="DA48" s="734"/>
      <c r="DB48" s="732"/>
      <c r="DC48" s="733"/>
      <c r="DD48" s="733"/>
      <c r="DE48" s="733"/>
      <c r="DF48" s="734"/>
      <c r="DG48" s="732"/>
      <c r="DH48" s="733"/>
      <c r="DI48" s="733"/>
      <c r="DJ48" s="733"/>
      <c r="DK48" s="734"/>
      <c r="DL48" s="732"/>
      <c r="DM48" s="733"/>
      <c r="DN48" s="733"/>
      <c r="DO48" s="733"/>
      <c r="DP48" s="734"/>
      <c r="DQ48" s="732"/>
      <c r="DR48" s="733"/>
      <c r="DS48" s="733"/>
      <c r="DT48" s="733"/>
      <c r="DU48" s="734"/>
      <c r="DV48" s="735"/>
      <c r="DW48" s="736"/>
      <c r="DX48" s="736"/>
      <c r="DY48" s="736"/>
      <c r="DZ48" s="737"/>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57"/>
      <c r="AF49" s="758"/>
      <c r="AG49" s="759"/>
      <c r="AH49" s="759"/>
      <c r="AI49" s="759"/>
      <c r="AJ49" s="760"/>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40"/>
      <c r="BT49" s="741"/>
      <c r="BU49" s="741"/>
      <c r="BV49" s="741"/>
      <c r="BW49" s="741"/>
      <c r="BX49" s="741"/>
      <c r="BY49" s="741"/>
      <c r="BZ49" s="741"/>
      <c r="CA49" s="741"/>
      <c r="CB49" s="741"/>
      <c r="CC49" s="741"/>
      <c r="CD49" s="741"/>
      <c r="CE49" s="741"/>
      <c r="CF49" s="741"/>
      <c r="CG49" s="742"/>
      <c r="CH49" s="732"/>
      <c r="CI49" s="733"/>
      <c r="CJ49" s="733"/>
      <c r="CK49" s="733"/>
      <c r="CL49" s="734"/>
      <c r="CM49" s="732"/>
      <c r="CN49" s="733"/>
      <c r="CO49" s="733"/>
      <c r="CP49" s="733"/>
      <c r="CQ49" s="734"/>
      <c r="CR49" s="732"/>
      <c r="CS49" s="733"/>
      <c r="CT49" s="733"/>
      <c r="CU49" s="733"/>
      <c r="CV49" s="734"/>
      <c r="CW49" s="732"/>
      <c r="CX49" s="733"/>
      <c r="CY49" s="733"/>
      <c r="CZ49" s="733"/>
      <c r="DA49" s="734"/>
      <c r="DB49" s="732"/>
      <c r="DC49" s="733"/>
      <c r="DD49" s="733"/>
      <c r="DE49" s="733"/>
      <c r="DF49" s="734"/>
      <c r="DG49" s="732"/>
      <c r="DH49" s="733"/>
      <c r="DI49" s="733"/>
      <c r="DJ49" s="733"/>
      <c r="DK49" s="734"/>
      <c r="DL49" s="732"/>
      <c r="DM49" s="733"/>
      <c r="DN49" s="733"/>
      <c r="DO49" s="733"/>
      <c r="DP49" s="734"/>
      <c r="DQ49" s="732"/>
      <c r="DR49" s="733"/>
      <c r="DS49" s="733"/>
      <c r="DT49" s="733"/>
      <c r="DU49" s="734"/>
      <c r="DV49" s="735"/>
      <c r="DW49" s="736"/>
      <c r="DX49" s="736"/>
      <c r="DY49" s="736"/>
      <c r="DZ49" s="737"/>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19"/>
      <c r="R50" s="820"/>
      <c r="S50" s="820"/>
      <c r="T50" s="820"/>
      <c r="U50" s="820"/>
      <c r="V50" s="820"/>
      <c r="W50" s="820"/>
      <c r="X50" s="820"/>
      <c r="Y50" s="820"/>
      <c r="Z50" s="820"/>
      <c r="AA50" s="820"/>
      <c r="AB50" s="820"/>
      <c r="AC50" s="820"/>
      <c r="AD50" s="820"/>
      <c r="AE50" s="821"/>
      <c r="AF50" s="758"/>
      <c r="AG50" s="759"/>
      <c r="AH50" s="759"/>
      <c r="AI50" s="759"/>
      <c r="AJ50" s="760"/>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40"/>
      <c r="BT50" s="741"/>
      <c r="BU50" s="741"/>
      <c r="BV50" s="741"/>
      <c r="BW50" s="741"/>
      <c r="BX50" s="741"/>
      <c r="BY50" s="741"/>
      <c r="BZ50" s="741"/>
      <c r="CA50" s="741"/>
      <c r="CB50" s="741"/>
      <c r="CC50" s="741"/>
      <c r="CD50" s="741"/>
      <c r="CE50" s="741"/>
      <c r="CF50" s="741"/>
      <c r="CG50" s="742"/>
      <c r="CH50" s="732"/>
      <c r="CI50" s="733"/>
      <c r="CJ50" s="733"/>
      <c r="CK50" s="733"/>
      <c r="CL50" s="734"/>
      <c r="CM50" s="732"/>
      <c r="CN50" s="733"/>
      <c r="CO50" s="733"/>
      <c r="CP50" s="733"/>
      <c r="CQ50" s="734"/>
      <c r="CR50" s="732"/>
      <c r="CS50" s="733"/>
      <c r="CT50" s="733"/>
      <c r="CU50" s="733"/>
      <c r="CV50" s="734"/>
      <c r="CW50" s="732"/>
      <c r="CX50" s="733"/>
      <c r="CY50" s="733"/>
      <c r="CZ50" s="733"/>
      <c r="DA50" s="734"/>
      <c r="DB50" s="732"/>
      <c r="DC50" s="733"/>
      <c r="DD50" s="733"/>
      <c r="DE50" s="733"/>
      <c r="DF50" s="734"/>
      <c r="DG50" s="732"/>
      <c r="DH50" s="733"/>
      <c r="DI50" s="733"/>
      <c r="DJ50" s="733"/>
      <c r="DK50" s="734"/>
      <c r="DL50" s="732"/>
      <c r="DM50" s="733"/>
      <c r="DN50" s="733"/>
      <c r="DO50" s="733"/>
      <c r="DP50" s="734"/>
      <c r="DQ50" s="732"/>
      <c r="DR50" s="733"/>
      <c r="DS50" s="733"/>
      <c r="DT50" s="733"/>
      <c r="DU50" s="734"/>
      <c r="DV50" s="735"/>
      <c r="DW50" s="736"/>
      <c r="DX50" s="736"/>
      <c r="DY50" s="736"/>
      <c r="DZ50" s="737"/>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19"/>
      <c r="R51" s="820"/>
      <c r="S51" s="820"/>
      <c r="T51" s="820"/>
      <c r="U51" s="820"/>
      <c r="V51" s="820"/>
      <c r="W51" s="820"/>
      <c r="X51" s="820"/>
      <c r="Y51" s="820"/>
      <c r="Z51" s="820"/>
      <c r="AA51" s="820"/>
      <c r="AB51" s="820"/>
      <c r="AC51" s="820"/>
      <c r="AD51" s="820"/>
      <c r="AE51" s="821"/>
      <c r="AF51" s="758"/>
      <c r="AG51" s="759"/>
      <c r="AH51" s="759"/>
      <c r="AI51" s="759"/>
      <c r="AJ51" s="760"/>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40"/>
      <c r="BT51" s="741"/>
      <c r="BU51" s="741"/>
      <c r="BV51" s="741"/>
      <c r="BW51" s="741"/>
      <c r="BX51" s="741"/>
      <c r="BY51" s="741"/>
      <c r="BZ51" s="741"/>
      <c r="CA51" s="741"/>
      <c r="CB51" s="741"/>
      <c r="CC51" s="741"/>
      <c r="CD51" s="741"/>
      <c r="CE51" s="741"/>
      <c r="CF51" s="741"/>
      <c r="CG51" s="742"/>
      <c r="CH51" s="732"/>
      <c r="CI51" s="733"/>
      <c r="CJ51" s="733"/>
      <c r="CK51" s="733"/>
      <c r="CL51" s="734"/>
      <c r="CM51" s="732"/>
      <c r="CN51" s="733"/>
      <c r="CO51" s="733"/>
      <c r="CP51" s="733"/>
      <c r="CQ51" s="734"/>
      <c r="CR51" s="732"/>
      <c r="CS51" s="733"/>
      <c r="CT51" s="733"/>
      <c r="CU51" s="733"/>
      <c r="CV51" s="734"/>
      <c r="CW51" s="732"/>
      <c r="CX51" s="733"/>
      <c r="CY51" s="733"/>
      <c r="CZ51" s="733"/>
      <c r="DA51" s="734"/>
      <c r="DB51" s="732"/>
      <c r="DC51" s="733"/>
      <c r="DD51" s="733"/>
      <c r="DE51" s="733"/>
      <c r="DF51" s="734"/>
      <c r="DG51" s="732"/>
      <c r="DH51" s="733"/>
      <c r="DI51" s="733"/>
      <c r="DJ51" s="733"/>
      <c r="DK51" s="734"/>
      <c r="DL51" s="732"/>
      <c r="DM51" s="733"/>
      <c r="DN51" s="733"/>
      <c r="DO51" s="733"/>
      <c r="DP51" s="734"/>
      <c r="DQ51" s="732"/>
      <c r="DR51" s="733"/>
      <c r="DS51" s="733"/>
      <c r="DT51" s="733"/>
      <c r="DU51" s="734"/>
      <c r="DV51" s="735"/>
      <c r="DW51" s="736"/>
      <c r="DX51" s="736"/>
      <c r="DY51" s="736"/>
      <c r="DZ51" s="737"/>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19"/>
      <c r="R52" s="820"/>
      <c r="S52" s="820"/>
      <c r="T52" s="820"/>
      <c r="U52" s="820"/>
      <c r="V52" s="820"/>
      <c r="W52" s="820"/>
      <c r="X52" s="820"/>
      <c r="Y52" s="820"/>
      <c r="Z52" s="820"/>
      <c r="AA52" s="820"/>
      <c r="AB52" s="820"/>
      <c r="AC52" s="820"/>
      <c r="AD52" s="820"/>
      <c r="AE52" s="821"/>
      <c r="AF52" s="758"/>
      <c r="AG52" s="759"/>
      <c r="AH52" s="759"/>
      <c r="AI52" s="759"/>
      <c r="AJ52" s="760"/>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40"/>
      <c r="BT52" s="741"/>
      <c r="BU52" s="741"/>
      <c r="BV52" s="741"/>
      <c r="BW52" s="741"/>
      <c r="BX52" s="741"/>
      <c r="BY52" s="741"/>
      <c r="BZ52" s="741"/>
      <c r="CA52" s="741"/>
      <c r="CB52" s="741"/>
      <c r="CC52" s="741"/>
      <c r="CD52" s="741"/>
      <c r="CE52" s="741"/>
      <c r="CF52" s="741"/>
      <c r="CG52" s="742"/>
      <c r="CH52" s="732"/>
      <c r="CI52" s="733"/>
      <c r="CJ52" s="733"/>
      <c r="CK52" s="733"/>
      <c r="CL52" s="734"/>
      <c r="CM52" s="732"/>
      <c r="CN52" s="733"/>
      <c r="CO52" s="733"/>
      <c r="CP52" s="733"/>
      <c r="CQ52" s="734"/>
      <c r="CR52" s="732"/>
      <c r="CS52" s="733"/>
      <c r="CT52" s="733"/>
      <c r="CU52" s="733"/>
      <c r="CV52" s="734"/>
      <c r="CW52" s="732"/>
      <c r="CX52" s="733"/>
      <c r="CY52" s="733"/>
      <c r="CZ52" s="733"/>
      <c r="DA52" s="734"/>
      <c r="DB52" s="732"/>
      <c r="DC52" s="733"/>
      <c r="DD52" s="733"/>
      <c r="DE52" s="733"/>
      <c r="DF52" s="734"/>
      <c r="DG52" s="732"/>
      <c r="DH52" s="733"/>
      <c r="DI52" s="733"/>
      <c r="DJ52" s="733"/>
      <c r="DK52" s="734"/>
      <c r="DL52" s="732"/>
      <c r="DM52" s="733"/>
      <c r="DN52" s="733"/>
      <c r="DO52" s="733"/>
      <c r="DP52" s="734"/>
      <c r="DQ52" s="732"/>
      <c r="DR52" s="733"/>
      <c r="DS52" s="733"/>
      <c r="DT52" s="733"/>
      <c r="DU52" s="734"/>
      <c r="DV52" s="735"/>
      <c r="DW52" s="736"/>
      <c r="DX52" s="736"/>
      <c r="DY52" s="736"/>
      <c r="DZ52" s="737"/>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19"/>
      <c r="R53" s="820"/>
      <c r="S53" s="820"/>
      <c r="T53" s="820"/>
      <c r="U53" s="820"/>
      <c r="V53" s="820"/>
      <c r="W53" s="820"/>
      <c r="X53" s="820"/>
      <c r="Y53" s="820"/>
      <c r="Z53" s="820"/>
      <c r="AA53" s="820"/>
      <c r="AB53" s="820"/>
      <c r="AC53" s="820"/>
      <c r="AD53" s="820"/>
      <c r="AE53" s="821"/>
      <c r="AF53" s="758"/>
      <c r="AG53" s="759"/>
      <c r="AH53" s="759"/>
      <c r="AI53" s="759"/>
      <c r="AJ53" s="760"/>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40"/>
      <c r="BT53" s="741"/>
      <c r="BU53" s="741"/>
      <c r="BV53" s="741"/>
      <c r="BW53" s="741"/>
      <c r="BX53" s="741"/>
      <c r="BY53" s="741"/>
      <c r="BZ53" s="741"/>
      <c r="CA53" s="741"/>
      <c r="CB53" s="741"/>
      <c r="CC53" s="741"/>
      <c r="CD53" s="741"/>
      <c r="CE53" s="741"/>
      <c r="CF53" s="741"/>
      <c r="CG53" s="742"/>
      <c r="CH53" s="732"/>
      <c r="CI53" s="733"/>
      <c r="CJ53" s="733"/>
      <c r="CK53" s="733"/>
      <c r="CL53" s="734"/>
      <c r="CM53" s="732"/>
      <c r="CN53" s="733"/>
      <c r="CO53" s="733"/>
      <c r="CP53" s="733"/>
      <c r="CQ53" s="734"/>
      <c r="CR53" s="732"/>
      <c r="CS53" s="733"/>
      <c r="CT53" s="733"/>
      <c r="CU53" s="733"/>
      <c r="CV53" s="734"/>
      <c r="CW53" s="732"/>
      <c r="CX53" s="733"/>
      <c r="CY53" s="733"/>
      <c r="CZ53" s="733"/>
      <c r="DA53" s="734"/>
      <c r="DB53" s="732"/>
      <c r="DC53" s="733"/>
      <c r="DD53" s="733"/>
      <c r="DE53" s="733"/>
      <c r="DF53" s="734"/>
      <c r="DG53" s="732"/>
      <c r="DH53" s="733"/>
      <c r="DI53" s="733"/>
      <c r="DJ53" s="733"/>
      <c r="DK53" s="734"/>
      <c r="DL53" s="732"/>
      <c r="DM53" s="733"/>
      <c r="DN53" s="733"/>
      <c r="DO53" s="733"/>
      <c r="DP53" s="734"/>
      <c r="DQ53" s="732"/>
      <c r="DR53" s="733"/>
      <c r="DS53" s="733"/>
      <c r="DT53" s="733"/>
      <c r="DU53" s="734"/>
      <c r="DV53" s="735"/>
      <c r="DW53" s="736"/>
      <c r="DX53" s="736"/>
      <c r="DY53" s="736"/>
      <c r="DZ53" s="737"/>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19"/>
      <c r="R54" s="820"/>
      <c r="S54" s="820"/>
      <c r="T54" s="820"/>
      <c r="U54" s="820"/>
      <c r="V54" s="820"/>
      <c r="W54" s="820"/>
      <c r="X54" s="820"/>
      <c r="Y54" s="820"/>
      <c r="Z54" s="820"/>
      <c r="AA54" s="820"/>
      <c r="AB54" s="820"/>
      <c r="AC54" s="820"/>
      <c r="AD54" s="820"/>
      <c r="AE54" s="821"/>
      <c r="AF54" s="758"/>
      <c r="AG54" s="759"/>
      <c r="AH54" s="759"/>
      <c r="AI54" s="759"/>
      <c r="AJ54" s="760"/>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40"/>
      <c r="BT54" s="741"/>
      <c r="BU54" s="741"/>
      <c r="BV54" s="741"/>
      <c r="BW54" s="741"/>
      <c r="BX54" s="741"/>
      <c r="BY54" s="741"/>
      <c r="BZ54" s="741"/>
      <c r="CA54" s="741"/>
      <c r="CB54" s="741"/>
      <c r="CC54" s="741"/>
      <c r="CD54" s="741"/>
      <c r="CE54" s="741"/>
      <c r="CF54" s="741"/>
      <c r="CG54" s="742"/>
      <c r="CH54" s="732"/>
      <c r="CI54" s="733"/>
      <c r="CJ54" s="733"/>
      <c r="CK54" s="733"/>
      <c r="CL54" s="734"/>
      <c r="CM54" s="732"/>
      <c r="CN54" s="733"/>
      <c r="CO54" s="733"/>
      <c r="CP54" s="733"/>
      <c r="CQ54" s="734"/>
      <c r="CR54" s="732"/>
      <c r="CS54" s="733"/>
      <c r="CT54" s="733"/>
      <c r="CU54" s="733"/>
      <c r="CV54" s="734"/>
      <c r="CW54" s="732"/>
      <c r="CX54" s="733"/>
      <c r="CY54" s="733"/>
      <c r="CZ54" s="733"/>
      <c r="DA54" s="734"/>
      <c r="DB54" s="732"/>
      <c r="DC54" s="733"/>
      <c r="DD54" s="733"/>
      <c r="DE54" s="733"/>
      <c r="DF54" s="734"/>
      <c r="DG54" s="732"/>
      <c r="DH54" s="733"/>
      <c r="DI54" s="733"/>
      <c r="DJ54" s="733"/>
      <c r="DK54" s="734"/>
      <c r="DL54" s="732"/>
      <c r="DM54" s="733"/>
      <c r="DN54" s="733"/>
      <c r="DO54" s="733"/>
      <c r="DP54" s="734"/>
      <c r="DQ54" s="732"/>
      <c r="DR54" s="733"/>
      <c r="DS54" s="733"/>
      <c r="DT54" s="733"/>
      <c r="DU54" s="734"/>
      <c r="DV54" s="735"/>
      <c r="DW54" s="736"/>
      <c r="DX54" s="736"/>
      <c r="DY54" s="736"/>
      <c r="DZ54" s="737"/>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19"/>
      <c r="R55" s="820"/>
      <c r="S55" s="820"/>
      <c r="T55" s="820"/>
      <c r="U55" s="820"/>
      <c r="V55" s="820"/>
      <c r="W55" s="820"/>
      <c r="X55" s="820"/>
      <c r="Y55" s="820"/>
      <c r="Z55" s="820"/>
      <c r="AA55" s="820"/>
      <c r="AB55" s="820"/>
      <c r="AC55" s="820"/>
      <c r="AD55" s="820"/>
      <c r="AE55" s="821"/>
      <c r="AF55" s="758"/>
      <c r="AG55" s="759"/>
      <c r="AH55" s="759"/>
      <c r="AI55" s="759"/>
      <c r="AJ55" s="760"/>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40"/>
      <c r="BT55" s="741"/>
      <c r="BU55" s="741"/>
      <c r="BV55" s="741"/>
      <c r="BW55" s="741"/>
      <c r="BX55" s="741"/>
      <c r="BY55" s="741"/>
      <c r="BZ55" s="741"/>
      <c r="CA55" s="741"/>
      <c r="CB55" s="741"/>
      <c r="CC55" s="741"/>
      <c r="CD55" s="741"/>
      <c r="CE55" s="741"/>
      <c r="CF55" s="741"/>
      <c r="CG55" s="742"/>
      <c r="CH55" s="732"/>
      <c r="CI55" s="733"/>
      <c r="CJ55" s="733"/>
      <c r="CK55" s="733"/>
      <c r="CL55" s="734"/>
      <c r="CM55" s="732"/>
      <c r="CN55" s="733"/>
      <c r="CO55" s="733"/>
      <c r="CP55" s="733"/>
      <c r="CQ55" s="734"/>
      <c r="CR55" s="732"/>
      <c r="CS55" s="733"/>
      <c r="CT55" s="733"/>
      <c r="CU55" s="733"/>
      <c r="CV55" s="734"/>
      <c r="CW55" s="732"/>
      <c r="CX55" s="733"/>
      <c r="CY55" s="733"/>
      <c r="CZ55" s="733"/>
      <c r="DA55" s="734"/>
      <c r="DB55" s="732"/>
      <c r="DC55" s="733"/>
      <c r="DD55" s="733"/>
      <c r="DE55" s="733"/>
      <c r="DF55" s="734"/>
      <c r="DG55" s="732"/>
      <c r="DH55" s="733"/>
      <c r="DI55" s="733"/>
      <c r="DJ55" s="733"/>
      <c r="DK55" s="734"/>
      <c r="DL55" s="732"/>
      <c r="DM55" s="733"/>
      <c r="DN55" s="733"/>
      <c r="DO55" s="733"/>
      <c r="DP55" s="734"/>
      <c r="DQ55" s="732"/>
      <c r="DR55" s="733"/>
      <c r="DS55" s="733"/>
      <c r="DT55" s="733"/>
      <c r="DU55" s="734"/>
      <c r="DV55" s="735"/>
      <c r="DW55" s="736"/>
      <c r="DX55" s="736"/>
      <c r="DY55" s="736"/>
      <c r="DZ55" s="737"/>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19"/>
      <c r="R56" s="820"/>
      <c r="S56" s="820"/>
      <c r="T56" s="820"/>
      <c r="U56" s="820"/>
      <c r="V56" s="820"/>
      <c r="W56" s="820"/>
      <c r="X56" s="820"/>
      <c r="Y56" s="820"/>
      <c r="Z56" s="820"/>
      <c r="AA56" s="820"/>
      <c r="AB56" s="820"/>
      <c r="AC56" s="820"/>
      <c r="AD56" s="820"/>
      <c r="AE56" s="821"/>
      <c r="AF56" s="758"/>
      <c r="AG56" s="759"/>
      <c r="AH56" s="759"/>
      <c r="AI56" s="759"/>
      <c r="AJ56" s="760"/>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40"/>
      <c r="BT56" s="741"/>
      <c r="BU56" s="741"/>
      <c r="BV56" s="741"/>
      <c r="BW56" s="741"/>
      <c r="BX56" s="741"/>
      <c r="BY56" s="741"/>
      <c r="BZ56" s="741"/>
      <c r="CA56" s="741"/>
      <c r="CB56" s="741"/>
      <c r="CC56" s="741"/>
      <c r="CD56" s="741"/>
      <c r="CE56" s="741"/>
      <c r="CF56" s="741"/>
      <c r="CG56" s="742"/>
      <c r="CH56" s="732"/>
      <c r="CI56" s="733"/>
      <c r="CJ56" s="733"/>
      <c r="CK56" s="733"/>
      <c r="CL56" s="734"/>
      <c r="CM56" s="732"/>
      <c r="CN56" s="733"/>
      <c r="CO56" s="733"/>
      <c r="CP56" s="733"/>
      <c r="CQ56" s="734"/>
      <c r="CR56" s="732"/>
      <c r="CS56" s="733"/>
      <c r="CT56" s="733"/>
      <c r="CU56" s="733"/>
      <c r="CV56" s="734"/>
      <c r="CW56" s="732"/>
      <c r="CX56" s="733"/>
      <c r="CY56" s="733"/>
      <c r="CZ56" s="733"/>
      <c r="DA56" s="734"/>
      <c r="DB56" s="732"/>
      <c r="DC56" s="733"/>
      <c r="DD56" s="733"/>
      <c r="DE56" s="733"/>
      <c r="DF56" s="734"/>
      <c r="DG56" s="732"/>
      <c r="DH56" s="733"/>
      <c r="DI56" s="733"/>
      <c r="DJ56" s="733"/>
      <c r="DK56" s="734"/>
      <c r="DL56" s="732"/>
      <c r="DM56" s="733"/>
      <c r="DN56" s="733"/>
      <c r="DO56" s="733"/>
      <c r="DP56" s="734"/>
      <c r="DQ56" s="732"/>
      <c r="DR56" s="733"/>
      <c r="DS56" s="733"/>
      <c r="DT56" s="733"/>
      <c r="DU56" s="734"/>
      <c r="DV56" s="735"/>
      <c r="DW56" s="736"/>
      <c r="DX56" s="736"/>
      <c r="DY56" s="736"/>
      <c r="DZ56" s="737"/>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19"/>
      <c r="R57" s="820"/>
      <c r="S57" s="820"/>
      <c r="T57" s="820"/>
      <c r="U57" s="820"/>
      <c r="V57" s="820"/>
      <c r="W57" s="820"/>
      <c r="X57" s="820"/>
      <c r="Y57" s="820"/>
      <c r="Z57" s="820"/>
      <c r="AA57" s="820"/>
      <c r="AB57" s="820"/>
      <c r="AC57" s="820"/>
      <c r="AD57" s="820"/>
      <c r="AE57" s="821"/>
      <c r="AF57" s="758"/>
      <c r="AG57" s="759"/>
      <c r="AH57" s="759"/>
      <c r="AI57" s="759"/>
      <c r="AJ57" s="760"/>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40"/>
      <c r="BT57" s="741"/>
      <c r="BU57" s="741"/>
      <c r="BV57" s="741"/>
      <c r="BW57" s="741"/>
      <c r="BX57" s="741"/>
      <c r="BY57" s="741"/>
      <c r="BZ57" s="741"/>
      <c r="CA57" s="741"/>
      <c r="CB57" s="741"/>
      <c r="CC57" s="741"/>
      <c r="CD57" s="741"/>
      <c r="CE57" s="741"/>
      <c r="CF57" s="741"/>
      <c r="CG57" s="742"/>
      <c r="CH57" s="732"/>
      <c r="CI57" s="733"/>
      <c r="CJ57" s="733"/>
      <c r="CK57" s="733"/>
      <c r="CL57" s="734"/>
      <c r="CM57" s="732"/>
      <c r="CN57" s="733"/>
      <c r="CO57" s="733"/>
      <c r="CP57" s="733"/>
      <c r="CQ57" s="734"/>
      <c r="CR57" s="732"/>
      <c r="CS57" s="733"/>
      <c r="CT57" s="733"/>
      <c r="CU57" s="733"/>
      <c r="CV57" s="734"/>
      <c r="CW57" s="732"/>
      <c r="CX57" s="733"/>
      <c r="CY57" s="733"/>
      <c r="CZ57" s="733"/>
      <c r="DA57" s="734"/>
      <c r="DB57" s="732"/>
      <c r="DC57" s="733"/>
      <c r="DD57" s="733"/>
      <c r="DE57" s="733"/>
      <c r="DF57" s="734"/>
      <c r="DG57" s="732"/>
      <c r="DH57" s="733"/>
      <c r="DI57" s="733"/>
      <c r="DJ57" s="733"/>
      <c r="DK57" s="734"/>
      <c r="DL57" s="732"/>
      <c r="DM57" s="733"/>
      <c r="DN57" s="733"/>
      <c r="DO57" s="733"/>
      <c r="DP57" s="734"/>
      <c r="DQ57" s="732"/>
      <c r="DR57" s="733"/>
      <c r="DS57" s="733"/>
      <c r="DT57" s="733"/>
      <c r="DU57" s="734"/>
      <c r="DV57" s="735"/>
      <c r="DW57" s="736"/>
      <c r="DX57" s="736"/>
      <c r="DY57" s="736"/>
      <c r="DZ57" s="737"/>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19"/>
      <c r="R58" s="820"/>
      <c r="S58" s="820"/>
      <c r="T58" s="820"/>
      <c r="U58" s="820"/>
      <c r="V58" s="820"/>
      <c r="W58" s="820"/>
      <c r="X58" s="820"/>
      <c r="Y58" s="820"/>
      <c r="Z58" s="820"/>
      <c r="AA58" s="820"/>
      <c r="AB58" s="820"/>
      <c r="AC58" s="820"/>
      <c r="AD58" s="820"/>
      <c r="AE58" s="821"/>
      <c r="AF58" s="758"/>
      <c r="AG58" s="759"/>
      <c r="AH58" s="759"/>
      <c r="AI58" s="759"/>
      <c r="AJ58" s="760"/>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40"/>
      <c r="BT58" s="741"/>
      <c r="BU58" s="741"/>
      <c r="BV58" s="741"/>
      <c r="BW58" s="741"/>
      <c r="BX58" s="741"/>
      <c r="BY58" s="741"/>
      <c r="BZ58" s="741"/>
      <c r="CA58" s="741"/>
      <c r="CB58" s="741"/>
      <c r="CC58" s="741"/>
      <c r="CD58" s="741"/>
      <c r="CE58" s="741"/>
      <c r="CF58" s="741"/>
      <c r="CG58" s="742"/>
      <c r="CH58" s="732"/>
      <c r="CI58" s="733"/>
      <c r="CJ58" s="733"/>
      <c r="CK58" s="733"/>
      <c r="CL58" s="734"/>
      <c r="CM58" s="732"/>
      <c r="CN58" s="733"/>
      <c r="CO58" s="733"/>
      <c r="CP58" s="733"/>
      <c r="CQ58" s="734"/>
      <c r="CR58" s="732"/>
      <c r="CS58" s="733"/>
      <c r="CT58" s="733"/>
      <c r="CU58" s="733"/>
      <c r="CV58" s="734"/>
      <c r="CW58" s="732"/>
      <c r="CX58" s="733"/>
      <c r="CY58" s="733"/>
      <c r="CZ58" s="733"/>
      <c r="DA58" s="734"/>
      <c r="DB58" s="732"/>
      <c r="DC58" s="733"/>
      <c r="DD58" s="733"/>
      <c r="DE58" s="733"/>
      <c r="DF58" s="734"/>
      <c r="DG58" s="732"/>
      <c r="DH58" s="733"/>
      <c r="DI58" s="733"/>
      <c r="DJ58" s="733"/>
      <c r="DK58" s="734"/>
      <c r="DL58" s="732"/>
      <c r="DM58" s="733"/>
      <c r="DN58" s="733"/>
      <c r="DO58" s="733"/>
      <c r="DP58" s="734"/>
      <c r="DQ58" s="732"/>
      <c r="DR58" s="733"/>
      <c r="DS58" s="733"/>
      <c r="DT58" s="733"/>
      <c r="DU58" s="734"/>
      <c r="DV58" s="735"/>
      <c r="DW58" s="736"/>
      <c r="DX58" s="736"/>
      <c r="DY58" s="736"/>
      <c r="DZ58" s="737"/>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19"/>
      <c r="R59" s="820"/>
      <c r="S59" s="820"/>
      <c r="T59" s="820"/>
      <c r="U59" s="820"/>
      <c r="V59" s="820"/>
      <c r="W59" s="820"/>
      <c r="X59" s="820"/>
      <c r="Y59" s="820"/>
      <c r="Z59" s="820"/>
      <c r="AA59" s="820"/>
      <c r="AB59" s="820"/>
      <c r="AC59" s="820"/>
      <c r="AD59" s="820"/>
      <c r="AE59" s="821"/>
      <c r="AF59" s="758"/>
      <c r="AG59" s="759"/>
      <c r="AH59" s="759"/>
      <c r="AI59" s="759"/>
      <c r="AJ59" s="760"/>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40"/>
      <c r="BT59" s="741"/>
      <c r="BU59" s="741"/>
      <c r="BV59" s="741"/>
      <c r="BW59" s="741"/>
      <c r="BX59" s="741"/>
      <c r="BY59" s="741"/>
      <c r="BZ59" s="741"/>
      <c r="CA59" s="741"/>
      <c r="CB59" s="741"/>
      <c r="CC59" s="741"/>
      <c r="CD59" s="741"/>
      <c r="CE59" s="741"/>
      <c r="CF59" s="741"/>
      <c r="CG59" s="742"/>
      <c r="CH59" s="732"/>
      <c r="CI59" s="733"/>
      <c r="CJ59" s="733"/>
      <c r="CK59" s="733"/>
      <c r="CL59" s="734"/>
      <c r="CM59" s="732"/>
      <c r="CN59" s="733"/>
      <c r="CO59" s="733"/>
      <c r="CP59" s="733"/>
      <c r="CQ59" s="734"/>
      <c r="CR59" s="732"/>
      <c r="CS59" s="733"/>
      <c r="CT59" s="733"/>
      <c r="CU59" s="733"/>
      <c r="CV59" s="734"/>
      <c r="CW59" s="732"/>
      <c r="CX59" s="733"/>
      <c r="CY59" s="733"/>
      <c r="CZ59" s="733"/>
      <c r="DA59" s="734"/>
      <c r="DB59" s="732"/>
      <c r="DC59" s="733"/>
      <c r="DD59" s="733"/>
      <c r="DE59" s="733"/>
      <c r="DF59" s="734"/>
      <c r="DG59" s="732"/>
      <c r="DH59" s="733"/>
      <c r="DI59" s="733"/>
      <c r="DJ59" s="733"/>
      <c r="DK59" s="734"/>
      <c r="DL59" s="732"/>
      <c r="DM59" s="733"/>
      <c r="DN59" s="733"/>
      <c r="DO59" s="733"/>
      <c r="DP59" s="734"/>
      <c r="DQ59" s="732"/>
      <c r="DR59" s="733"/>
      <c r="DS59" s="733"/>
      <c r="DT59" s="733"/>
      <c r="DU59" s="734"/>
      <c r="DV59" s="735"/>
      <c r="DW59" s="736"/>
      <c r="DX59" s="736"/>
      <c r="DY59" s="736"/>
      <c r="DZ59" s="737"/>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19"/>
      <c r="R60" s="820"/>
      <c r="S60" s="820"/>
      <c r="T60" s="820"/>
      <c r="U60" s="820"/>
      <c r="V60" s="820"/>
      <c r="W60" s="820"/>
      <c r="X60" s="820"/>
      <c r="Y60" s="820"/>
      <c r="Z60" s="820"/>
      <c r="AA60" s="820"/>
      <c r="AB60" s="820"/>
      <c r="AC60" s="820"/>
      <c r="AD60" s="820"/>
      <c r="AE60" s="821"/>
      <c r="AF60" s="758"/>
      <c r="AG60" s="759"/>
      <c r="AH60" s="759"/>
      <c r="AI60" s="759"/>
      <c r="AJ60" s="760"/>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40"/>
      <c r="BT60" s="741"/>
      <c r="BU60" s="741"/>
      <c r="BV60" s="741"/>
      <c r="BW60" s="741"/>
      <c r="BX60" s="741"/>
      <c r="BY60" s="741"/>
      <c r="BZ60" s="741"/>
      <c r="CA60" s="741"/>
      <c r="CB60" s="741"/>
      <c r="CC60" s="741"/>
      <c r="CD60" s="741"/>
      <c r="CE60" s="741"/>
      <c r="CF60" s="741"/>
      <c r="CG60" s="742"/>
      <c r="CH60" s="732"/>
      <c r="CI60" s="733"/>
      <c r="CJ60" s="733"/>
      <c r="CK60" s="733"/>
      <c r="CL60" s="734"/>
      <c r="CM60" s="732"/>
      <c r="CN60" s="733"/>
      <c r="CO60" s="733"/>
      <c r="CP60" s="733"/>
      <c r="CQ60" s="734"/>
      <c r="CR60" s="732"/>
      <c r="CS60" s="733"/>
      <c r="CT60" s="733"/>
      <c r="CU60" s="733"/>
      <c r="CV60" s="734"/>
      <c r="CW60" s="732"/>
      <c r="CX60" s="733"/>
      <c r="CY60" s="733"/>
      <c r="CZ60" s="733"/>
      <c r="DA60" s="734"/>
      <c r="DB60" s="732"/>
      <c r="DC60" s="733"/>
      <c r="DD60" s="733"/>
      <c r="DE60" s="733"/>
      <c r="DF60" s="734"/>
      <c r="DG60" s="732"/>
      <c r="DH60" s="733"/>
      <c r="DI60" s="733"/>
      <c r="DJ60" s="733"/>
      <c r="DK60" s="734"/>
      <c r="DL60" s="732"/>
      <c r="DM60" s="733"/>
      <c r="DN60" s="733"/>
      <c r="DO60" s="733"/>
      <c r="DP60" s="734"/>
      <c r="DQ60" s="732"/>
      <c r="DR60" s="733"/>
      <c r="DS60" s="733"/>
      <c r="DT60" s="733"/>
      <c r="DU60" s="734"/>
      <c r="DV60" s="735"/>
      <c r="DW60" s="736"/>
      <c r="DX60" s="736"/>
      <c r="DY60" s="736"/>
      <c r="DZ60" s="737"/>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19"/>
      <c r="R61" s="820"/>
      <c r="S61" s="820"/>
      <c r="T61" s="820"/>
      <c r="U61" s="820"/>
      <c r="V61" s="820"/>
      <c r="W61" s="820"/>
      <c r="X61" s="820"/>
      <c r="Y61" s="820"/>
      <c r="Z61" s="820"/>
      <c r="AA61" s="820"/>
      <c r="AB61" s="820"/>
      <c r="AC61" s="820"/>
      <c r="AD61" s="820"/>
      <c r="AE61" s="821"/>
      <c r="AF61" s="758"/>
      <c r="AG61" s="759"/>
      <c r="AH61" s="759"/>
      <c r="AI61" s="759"/>
      <c r="AJ61" s="760"/>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40"/>
      <c r="BT61" s="741"/>
      <c r="BU61" s="741"/>
      <c r="BV61" s="741"/>
      <c r="BW61" s="741"/>
      <c r="BX61" s="741"/>
      <c r="BY61" s="741"/>
      <c r="BZ61" s="741"/>
      <c r="CA61" s="741"/>
      <c r="CB61" s="741"/>
      <c r="CC61" s="741"/>
      <c r="CD61" s="741"/>
      <c r="CE61" s="741"/>
      <c r="CF61" s="741"/>
      <c r="CG61" s="742"/>
      <c r="CH61" s="732"/>
      <c r="CI61" s="733"/>
      <c r="CJ61" s="733"/>
      <c r="CK61" s="733"/>
      <c r="CL61" s="734"/>
      <c r="CM61" s="732"/>
      <c r="CN61" s="733"/>
      <c r="CO61" s="733"/>
      <c r="CP61" s="733"/>
      <c r="CQ61" s="734"/>
      <c r="CR61" s="732"/>
      <c r="CS61" s="733"/>
      <c r="CT61" s="733"/>
      <c r="CU61" s="733"/>
      <c r="CV61" s="734"/>
      <c r="CW61" s="732"/>
      <c r="CX61" s="733"/>
      <c r="CY61" s="733"/>
      <c r="CZ61" s="733"/>
      <c r="DA61" s="734"/>
      <c r="DB61" s="732"/>
      <c r="DC61" s="733"/>
      <c r="DD61" s="733"/>
      <c r="DE61" s="733"/>
      <c r="DF61" s="734"/>
      <c r="DG61" s="732"/>
      <c r="DH61" s="733"/>
      <c r="DI61" s="733"/>
      <c r="DJ61" s="733"/>
      <c r="DK61" s="734"/>
      <c r="DL61" s="732"/>
      <c r="DM61" s="733"/>
      <c r="DN61" s="733"/>
      <c r="DO61" s="733"/>
      <c r="DP61" s="734"/>
      <c r="DQ61" s="732"/>
      <c r="DR61" s="733"/>
      <c r="DS61" s="733"/>
      <c r="DT61" s="733"/>
      <c r="DU61" s="734"/>
      <c r="DV61" s="735"/>
      <c r="DW61" s="736"/>
      <c r="DX61" s="736"/>
      <c r="DY61" s="736"/>
      <c r="DZ61" s="737"/>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19"/>
      <c r="R62" s="820"/>
      <c r="S62" s="820"/>
      <c r="T62" s="820"/>
      <c r="U62" s="820"/>
      <c r="V62" s="820"/>
      <c r="W62" s="820"/>
      <c r="X62" s="820"/>
      <c r="Y62" s="820"/>
      <c r="Z62" s="820"/>
      <c r="AA62" s="820"/>
      <c r="AB62" s="820"/>
      <c r="AC62" s="820"/>
      <c r="AD62" s="820"/>
      <c r="AE62" s="821"/>
      <c r="AF62" s="758"/>
      <c r="AG62" s="759"/>
      <c r="AH62" s="759"/>
      <c r="AI62" s="759"/>
      <c r="AJ62" s="760"/>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40"/>
      <c r="BT62" s="741"/>
      <c r="BU62" s="741"/>
      <c r="BV62" s="741"/>
      <c r="BW62" s="741"/>
      <c r="BX62" s="741"/>
      <c r="BY62" s="741"/>
      <c r="BZ62" s="741"/>
      <c r="CA62" s="741"/>
      <c r="CB62" s="741"/>
      <c r="CC62" s="741"/>
      <c r="CD62" s="741"/>
      <c r="CE62" s="741"/>
      <c r="CF62" s="741"/>
      <c r="CG62" s="742"/>
      <c r="CH62" s="732"/>
      <c r="CI62" s="733"/>
      <c r="CJ62" s="733"/>
      <c r="CK62" s="733"/>
      <c r="CL62" s="734"/>
      <c r="CM62" s="732"/>
      <c r="CN62" s="733"/>
      <c r="CO62" s="733"/>
      <c r="CP62" s="733"/>
      <c r="CQ62" s="734"/>
      <c r="CR62" s="732"/>
      <c r="CS62" s="733"/>
      <c r="CT62" s="733"/>
      <c r="CU62" s="733"/>
      <c r="CV62" s="734"/>
      <c r="CW62" s="732"/>
      <c r="CX62" s="733"/>
      <c r="CY62" s="733"/>
      <c r="CZ62" s="733"/>
      <c r="DA62" s="734"/>
      <c r="DB62" s="732"/>
      <c r="DC62" s="733"/>
      <c r="DD62" s="733"/>
      <c r="DE62" s="733"/>
      <c r="DF62" s="734"/>
      <c r="DG62" s="732"/>
      <c r="DH62" s="733"/>
      <c r="DI62" s="733"/>
      <c r="DJ62" s="733"/>
      <c r="DK62" s="734"/>
      <c r="DL62" s="732"/>
      <c r="DM62" s="733"/>
      <c r="DN62" s="733"/>
      <c r="DO62" s="733"/>
      <c r="DP62" s="734"/>
      <c r="DQ62" s="732"/>
      <c r="DR62" s="733"/>
      <c r="DS62" s="733"/>
      <c r="DT62" s="733"/>
      <c r="DU62" s="734"/>
      <c r="DV62" s="735"/>
      <c r="DW62" s="736"/>
      <c r="DX62" s="736"/>
      <c r="DY62" s="736"/>
      <c r="DZ62" s="737"/>
      <c r="EA62" s="197"/>
    </row>
    <row r="63" spans="1:131" s="198" customFormat="1" ht="26.25" customHeight="1" thickBot="1">
      <c r="A63" s="215" t="s">
        <v>364</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210</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40"/>
      <c r="BT63" s="741"/>
      <c r="BU63" s="741"/>
      <c r="BV63" s="741"/>
      <c r="BW63" s="741"/>
      <c r="BX63" s="741"/>
      <c r="BY63" s="741"/>
      <c r="BZ63" s="741"/>
      <c r="CA63" s="741"/>
      <c r="CB63" s="741"/>
      <c r="CC63" s="741"/>
      <c r="CD63" s="741"/>
      <c r="CE63" s="741"/>
      <c r="CF63" s="741"/>
      <c r="CG63" s="742"/>
      <c r="CH63" s="732"/>
      <c r="CI63" s="733"/>
      <c r="CJ63" s="733"/>
      <c r="CK63" s="733"/>
      <c r="CL63" s="734"/>
      <c r="CM63" s="732"/>
      <c r="CN63" s="733"/>
      <c r="CO63" s="733"/>
      <c r="CP63" s="733"/>
      <c r="CQ63" s="734"/>
      <c r="CR63" s="732"/>
      <c r="CS63" s="733"/>
      <c r="CT63" s="733"/>
      <c r="CU63" s="733"/>
      <c r="CV63" s="734"/>
      <c r="CW63" s="732"/>
      <c r="CX63" s="733"/>
      <c r="CY63" s="733"/>
      <c r="CZ63" s="733"/>
      <c r="DA63" s="734"/>
      <c r="DB63" s="732"/>
      <c r="DC63" s="733"/>
      <c r="DD63" s="733"/>
      <c r="DE63" s="733"/>
      <c r="DF63" s="734"/>
      <c r="DG63" s="732"/>
      <c r="DH63" s="733"/>
      <c r="DI63" s="733"/>
      <c r="DJ63" s="733"/>
      <c r="DK63" s="734"/>
      <c r="DL63" s="732"/>
      <c r="DM63" s="733"/>
      <c r="DN63" s="733"/>
      <c r="DO63" s="733"/>
      <c r="DP63" s="734"/>
      <c r="DQ63" s="732"/>
      <c r="DR63" s="733"/>
      <c r="DS63" s="733"/>
      <c r="DT63" s="733"/>
      <c r="DU63" s="734"/>
      <c r="DV63" s="735"/>
      <c r="DW63" s="736"/>
      <c r="DX63" s="736"/>
      <c r="DY63" s="736"/>
      <c r="DZ63" s="73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0"/>
      <c r="BT64" s="741"/>
      <c r="BU64" s="741"/>
      <c r="BV64" s="741"/>
      <c r="BW64" s="741"/>
      <c r="BX64" s="741"/>
      <c r="BY64" s="741"/>
      <c r="BZ64" s="741"/>
      <c r="CA64" s="741"/>
      <c r="CB64" s="741"/>
      <c r="CC64" s="741"/>
      <c r="CD64" s="741"/>
      <c r="CE64" s="741"/>
      <c r="CF64" s="741"/>
      <c r="CG64" s="742"/>
      <c r="CH64" s="732"/>
      <c r="CI64" s="733"/>
      <c r="CJ64" s="733"/>
      <c r="CK64" s="733"/>
      <c r="CL64" s="734"/>
      <c r="CM64" s="732"/>
      <c r="CN64" s="733"/>
      <c r="CO64" s="733"/>
      <c r="CP64" s="733"/>
      <c r="CQ64" s="734"/>
      <c r="CR64" s="732"/>
      <c r="CS64" s="733"/>
      <c r="CT64" s="733"/>
      <c r="CU64" s="733"/>
      <c r="CV64" s="734"/>
      <c r="CW64" s="732"/>
      <c r="CX64" s="733"/>
      <c r="CY64" s="733"/>
      <c r="CZ64" s="733"/>
      <c r="DA64" s="734"/>
      <c r="DB64" s="732"/>
      <c r="DC64" s="733"/>
      <c r="DD64" s="733"/>
      <c r="DE64" s="733"/>
      <c r="DF64" s="734"/>
      <c r="DG64" s="732"/>
      <c r="DH64" s="733"/>
      <c r="DI64" s="733"/>
      <c r="DJ64" s="733"/>
      <c r="DK64" s="734"/>
      <c r="DL64" s="732"/>
      <c r="DM64" s="733"/>
      <c r="DN64" s="733"/>
      <c r="DO64" s="733"/>
      <c r="DP64" s="734"/>
      <c r="DQ64" s="732"/>
      <c r="DR64" s="733"/>
      <c r="DS64" s="733"/>
      <c r="DT64" s="733"/>
      <c r="DU64" s="734"/>
      <c r="DV64" s="735"/>
      <c r="DW64" s="736"/>
      <c r="DX64" s="736"/>
      <c r="DY64" s="736"/>
      <c r="DZ64" s="737"/>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0"/>
      <c r="BT65" s="741"/>
      <c r="BU65" s="741"/>
      <c r="BV65" s="741"/>
      <c r="BW65" s="741"/>
      <c r="BX65" s="741"/>
      <c r="BY65" s="741"/>
      <c r="BZ65" s="741"/>
      <c r="CA65" s="741"/>
      <c r="CB65" s="741"/>
      <c r="CC65" s="741"/>
      <c r="CD65" s="741"/>
      <c r="CE65" s="741"/>
      <c r="CF65" s="741"/>
      <c r="CG65" s="742"/>
      <c r="CH65" s="732"/>
      <c r="CI65" s="733"/>
      <c r="CJ65" s="733"/>
      <c r="CK65" s="733"/>
      <c r="CL65" s="734"/>
      <c r="CM65" s="732"/>
      <c r="CN65" s="733"/>
      <c r="CO65" s="733"/>
      <c r="CP65" s="733"/>
      <c r="CQ65" s="734"/>
      <c r="CR65" s="732"/>
      <c r="CS65" s="733"/>
      <c r="CT65" s="733"/>
      <c r="CU65" s="733"/>
      <c r="CV65" s="734"/>
      <c r="CW65" s="732"/>
      <c r="CX65" s="733"/>
      <c r="CY65" s="733"/>
      <c r="CZ65" s="733"/>
      <c r="DA65" s="734"/>
      <c r="DB65" s="732"/>
      <c r="DC65" s="733"/>
      <c r="DD65" s="733"/>
      <c r="DE65" s="733"/>
      <c r="DF65" s="734"/>
      <c r="DG65" s="732"/>
      <c r="DH65" s="733"/>
      <c r="DI65" s="733"/>
      <c r="DJ65" s="733"/>
      <c r="DK65" s="734"/>
      <c r="DL65" s="732"/>
      <c r="DM65" s="733"/>
      <c r="DN65" s="733"/>
      <c r="DO65" s="733"/>
      <c r="DP65" s="734"/>
      <c r="DQ65" s="732"/>
      <c r="DR65" s="733"/>
      <c r="DS65" s="733"/>
      <c r="DT65" s="733"/>
      <c r="DU65" s="734"/>
      <c r="DV65" s="735"/>
      <c r="DW65" s="736"/>
      <c r="DX65" s="736"/>
      <c r="DY65" s="736"/>
      <c r="DZ65" s="737"/>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389</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62" t="s">
        <v>530</v>
      </c>
      <c r="C68" s="863"/>
      <c r="D68" s="863"/>
      <c r="E68" s="863"/>
      <c r="F68" s="863"/>
      <c r="G68" s="863"/>
      <c r="H68" s="863"/>
      <c r="I68" s="863"/>
      <c r="J68" s="863"/>
      <c r="K68" s="863"/>
      <c r="L68" s="863"/>
      <c r="M68" s="863"/>
      <c r="N68" s="863"/>
      <c r="O68" s="863"/>
      <c r="P68" s="864"/>
      <c r="Q68" s="855"/>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56">
        <v>132</v>
      </c>
      <c r="R69" s="817"/>
      <c r="S69" s="817"/>
      <c r="T69" s="817"/>
      <c r="U69" s="817"/>
      <c r="V69" s="817">
        <v>129</v>
      </c>
      <c r="W69" s="817"/>
      <c r="X69" s="817"/>
      <c r="Y69" s="817"/>
      <c r="Z69" s="817"/>
      <c r="AA69" s="817">
        <v>3</v>
      </c>
      <c r="AB69" s="817"/>
      <c r="AC69" s="817"/>
      <c r="AD69" s="817"/>
      <c r="AE69" s="817"/>
      <c r="AF69" s="817">
        <v>3</v>
      </c>
      <c r="AG69" s="817"/>
      <c r="AH69" s="817"/>
      <c r="AI69" s="817"/>
      <c r="AJ69" s="817"/>
      <c r="AK69" s="817"/>
      <c r="AL69" s="817"/>
      <c r="AM69" s="817"/>
      <c r="AN69" s="817"/>
      <c r="AO69" s="817"/>
      <c r="AP69" s="817"/>
      <c r="AQ69" s="817"/>
      <c r="AR69" s="817"/>
      <c r="AS69" s="817"/>
      <c r="AT69" s="817"/>
      <c r="AU69" s="817"/>
      <c r="AV69" s="817"/>
      <c r="AW69" s="817"/>
      <c r="AX69" s="817"/>
      <c r="AY69" s="817"/>
      <c r="AZ69" s="857"/>
      <c r="BA69" s="857"/>
      <c r="BB69" s="857"/>
      <c r="BC69" s="857"/>
      <c r="BD69" s="858"/>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56">
        <v>150860</v>
      </c>
      <c r="R70" s="817"/>
      <c r="S70" s="817"/>
      <c r="T70" s="817"/>
      <c r="U70" s="817"/>
      <c r="V70" s="817">
        <v>145918</v>
      </c>
      <c r="W70" s="817"/>
      <c r="X70" s="817"/>
      <c r="Y70" s="817"/>
      <c r="Z70" s="817"/>
      <c r="AA70" s="817">
        <v>4942</v>
      </c>
      <c r="AB70" s="817"/>
      <c r="AC70" s="817"/>
      <c r="AD70" s="817"/>
      <c r="AE70" s="817"/>
      <c r="AF70" s="817">
        <v>4942</v>
      </c>
      <c r="AG70" s="817"/>
      <c r="AH70" s="817"/>
      <c r="AI70" s="817"/>
      <c r="AJ70" s="817"/>
      <c r="AK70" s="817"/>
      <c r="AL70" s="817"/>
      <c r="AM70" s="817"/>
      <c r="AN70" s="817"/>
      <c r="AO70" s="817"/>
      <c r="AP70" s="817"/>
      <c r="AQ70" s="817"/>
      <c r="AR70" s="817"/>
      <c r="AS70" s="817"/>
      <c r="AT70" s="817"/>
      <c r="AU70" s="817"/>
      <c r="AV70" s="817"/>
      <c r="AW70" s="817"/>
      <c r="AX70" s="817"/>
      <c r="AY70" s="817"/>
      <c r="AZ70" s="857"/>
      <c r="BA70" s="857"/>
      <c r="BB70" s="857"/>
      <c r="BC70" s="857"/>
      <c r="BD70" s="858"/>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56"/>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57"/>
      <c r="BA71" s="857"/>
      <c r="BB71" s="857"/>
      <c r="BC71" s="857"/>
      <c r="BD71" s="858"/>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56"/>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57"/>
      <c r="BA72" s="857"/>
      <c r="BB72" s="857"/>
      <c r="BC72" s="857"/>
      <c r="BD72" s="858"/>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56"/>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57"/>
      <c r="BA73" s="857"/>
      <c r="BB73" s="857"/>
      <c r="BC73" s="857"/>
      <c r="BD73" s="858"/>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56"/>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57"/>
      <c r="BA74" s="857"/>
      <c r="BB74" s="857"/>
      <c r="BC74" s="857"/>
      <c r="BD74" s="858"/>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57"/>
      <c r="BA75" s="857"/>
      <c r="BB75" s="857"/>
      <c r="BC75" s="857"/>
      <c r="BD75" s="858"/>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57"/>
      <c r="BA76" s="857"/>
      <c r="BB76" s="857"/>
      <c r="BC76" s="857"/>
      <c r="BD76" s="858"/>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57"/>
      <c r="BA77" s="857"/>
      <c r="BB77" s="857"/>
      <c r="BC77" s="857"/>
      <c r="BD77" s="858"/>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56"/>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57"/>
      <c r="BA78" s="857"/>
      <c r="BB78" s="857"/>
      <c r="BC78" s="857"/>
      <c r="BD78" s="858"/>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56"/>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57"/>
      <c r="BA79" s="857"/>
      <c r="BB79" s="857"/>
      <c r="BC79" s="857"/>
      <c r="BD79" s="858"/>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56"/>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57"/>
      <c r="BA80" s="857"/>
      <c r="BB80" s="857"/>
      <c r="BC80" s="857"/>
      <c r="BD80" s="858"/>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56"/>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57"/>
      <c r="BA81" s="857"/>
      <c r="BB81" s="857"/>
      <c r="BC81" s="857"/>
      <c r="BD81" s="858"/>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56"/>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57"/>
      <c r="BA82" s="857"/>
      <c r="BB82" s="857"/>
      <c r="BC82" s="857"/>
      <c r="BD82" s="858"/>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56"/>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57"/>
      <c r="BA83" s="857"/>
      <c r="BB83" s="857"/>
      <c r="BC83" s="857"/>
      <c r="BD83" s="858"/>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56"/>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57"/>
      <c r="BA84" s="857"/>
      <c r="BB84" s="857"/>
      <c r="BC84" s="857"/>
      <c r="BD84" s="858"/>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56"/>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57"/>
      <c r="BA85" s="857"/>
      <c r="BB85" s="857"/>
      <c r="BC85" s="857"/>
      <c r="BD85" s="858"/>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56"/>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57"/>
      <c r="BA86" s="857"/>
      <c r="BB86" s="857"/>
      <c r="BC86" s="857"/>
      <c r="BD86" s="858"/>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707738</v>
      </c>
      <c r="AB110" s="888"/>
      <c r="AC110" s="888"/>
      <c r="AD110" s="888"/>
      <c r="AE110" s="889"/>
      <c r="AF110" s="890">
        <v>625851</v>
      </c>
      <c r="AG110" s="888"/>
      <c r="AH110" s="888"/>
      <c r="AI110" s="888"/>
      <c r="AJ110" s="889"/>
      <c r="AK110" s="890">
        <v>616211</v>
      </c>
      <c r="AL110" s="888"/>
      <c r="AM110" s="888"/>
      <c r="AN110" s="888"/>
      <c r="AO110" s="889"/>
      <c r="AP110" s="891">
        <v>28.3</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5134757</v>
      </c>
      <c r="BR110" s="925"/>
      <c r="BS110" s="925"/>
      <c r="BT110" s="925"/>
      <c r="BU110" s="925"/>
      <c r="BV110" s="925">
        <v>4970274</v>
      </c>
      <c r="BW110" s="925"/>
      <c r="BX110" s="925"/>
      <c r="BY110" s="925"/>
      <c r="BZ110" s="925"/>
      <c r="CA110" s="925">
        <v>5036312</v>
      </c>
      <c r="CB110" s="925"/>
      <c r="CC110" s="925"/>
      <c r="CD110" s="925"/>
      <c r="CE110" s="925"/>
      <c r="CF110" s="939">
        <v>231.6</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73471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1056298</v>
      </c>
      <c r="BR112" s="918"/>
      <c r="BS112" s="918"/>
      <c r="BT112" s="918"/>
      <c r="BU112" s="918"/>
      <c r="BV112" s="918">
        <v>1057874</v>
      </c>
      <c r="BW112" s="918"/>
      <c r="BX112" s="918"/>
      <c r="BY112" s="918"/>
      <c r="BZ112" s="918"/>
      <c r="CA112" s="918">
        <v>1094741</v>
      </c>
      <c r="CB112" s="918"/>
      <c r="CC112" s="918"/>
      <c r="CD112" s="918"/>
      <c r="CE112" s="918"/>
      <c r="CF112" s="912">
        <v>50.4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68871</v>
      </c>
      <c r="AB113" s="932"/>
      <c r="AC113" s="932"/>
      <c r="AD113" s="932"/>
      <c r="AE113" s="933"/>
      <c r="AF113" s="934">
        <v>79792</v>
      </c>
      <c r="AG113" s="932"/>
      <c r="AH113" s="932"/>
      <c r="AI113" s="932"/>
      <c r="AJ113" s="933"/>
      <c r="AK113" s="934">
        <v>82295</v>
      </c>
      <c r="AL113" s="932"/>
      <c r="AM113" s="932"/>
      <c r="AN113" s="932"/>
      <c r="AO113" s="933"/>
      <c r="AP113" s="935">
        <v>3.8</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522406</v>
      </c>
      <c r="BR114" s="918"/>
      <c r="BS114" s="918"/>
      <c r="BT114" s="918"/>
      <c r="BU114" s="918"/>
      <c r="BV114" s="918">
        <v>462287</v>
      </c>
      <c r="BW114" s="918"/>
      <c r="BX114" s="918"/>
      <c r="BY114" s="918"/>
      <c r="BZ114" s="918"/>
      <c r="CA114" s="918">
        <v>597136</v>
      </c>
      <c r="CB114" s="918"/>
      <c r="CC114" s="918"/>
      <c r="CD114" s="918"/>
      <c r="CE114" s="918"/>
      <c r="CF114" s="912">
        <v>27.5</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4615</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v>32140</v>
      </c>
      <c r="CB115" s="918"/>
      <c r="CC115" s="918"/>
      <c r="CD115" s="918"/>
      <c r="CE115" s="918"/>
      <c r="CF115" s="912">
        <v>1.5</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73</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781297</v>
      </c>
      <c r="AB117" s="964"/>
      <c r="AC117" s="964"/>
      <c r="AD117" s="964"/>
      <c r="AE117" s="965"/>
      <c r="AF117" s="963">
        <v>705643</v>
      </c>
      <c r="AG117" s="964"/>
      <c r="AH117" s="964"/>
      <c r="AI117" s="964"/>
      <c r="AJ117" s="965"/>
      <c r="AK117" s="963">
        <v>698506</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6786932</v>
      </c>
      <c r="BR118" s="984"/>
      <c r="BS118" s="984"/>
      <c r="BT118" s="984"/>
      <c r="BU118" s="984"/>
      <c r="BV118" s="984">
        <v>6490435</v>
      </c>
      <c r="BW118" s="984"/>
      <c r="BX118" s="984"/>
      <c r="BY118" s="984"/>
      <c r="BZ118" s="984"/>
      <c r="CA118" s="984">
        <v>6760329</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1042149</v>
      </c>
      <c r="BR119" s="925"/>
      <c r="BS119" s="925"/>
      <c r="BT119" s="925"/>
      <c r="BU119" s="925"/>
      <c r="BV119" s="925">
        <v>923832</v>
      </c>
      <c r="BW119" s="925"/>
      <c r="BX119" s="925"/>
      <c r="BY119" s="925"/>
      <c r="BZ119" s="925"/>
      <c r="CA119" s="925">
        <v>831524</v>
      </c>
      <c r="CB119" s="925"/>
      <c r="CC119" s="925"/>
      <c r="CD119" s="925"/>
      <c r="CE119" s="925"/>
      <c r="CF119" s="939">
        <v>38.200000000000003</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73471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392140</v>
      </c>
      <c r="BR120" s="918"/>
      <c r="BS120" s="918"/>
      <c r="BT120" s="918"/>
      <c r="BU120" s="918"/>
      <c r="BV120" s="918">
        <v>334771</v>
      </c>
      <c r="BW120" s="918"/>
      <c r="BX120" s="918"/>
      <c r="BY120" s="918"/>
      <c r="BZ120" s="918"/>
      <c r="CA120" s="918">
        <v>292589</v>
      </c>
      <c r="CB120" s="918"/>
      <c r="CC120" s="918"/>
      <c r="CD120" s="918"/>
      <c r="CE120" s="918"/>
      <c r="CF120" s="912">
        <v>13.5</v>
      </c>
      <c r="CG120" s="913"/>
      <c r="CH120" s="913"/>
      <c r="CI120" s="913"/>
      <c r="CJ120" s="913"/>
      <c r="CK120" s="1011" t="s">
        <v>434</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999449</v>
      </c>
      <c r="DH120" s="925"/>
      <c r="DI120" s="925"/>
      <c r="DJ120" s="925"/>
      <c r="DK120" s="925"/>
      <c r="DL120" s="925">
        <v>1026372</v>
      </c>
      <c r="DM120" s="925"/>
      <c r="DN120" s="925"/>
      <c r="DO120" s="925"/>
      <c r="DP120" s="925"/>
      <c r="DQ120" s="925">
        <v>1039687</v>
      </c>
      <c r="DR120" s="925"/>
      <c r="DS120" s="925"/>
      <c r="DT120" s="925"/>
      <c r="DU120" s="925"/>
      <c r="DV120" s="926">
        <v>47.8</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4328110</v>
      </c>
      <c r="BR121" s="984"/>
      <c r="BS121" s="984"/>
      <c r="BT121" s="984"/>
      <c r="BU121" s="984"/>
      <c r="BV121" s="984">
        <v>4111809</v>
      </c>
      <c r="BW121" s="984"/>
      <c r="BX121" s="984"/>
      <c r="BY121" s="984"/>
      <c r="BZ121" s="984"/>
      <c r="CA121" s="984">
        <v>3883140</v>
      </c>
      <c r="CB121" s="984"/>
      <c r="CC121" s="984"/>
      <c r="CD121" s="984"/>
      <c r="CE121" s="984"/>
      <c r="CF121" s="1022">
        <v>178.6</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22156</v>
      </c>
      <c r="DH121" s="918"/>
      <c r="DI121" s="918"/>
      <c r="DJ121" s="918"/>
      <c r="DK121" s="918"/>
      <c r="DL121" s="918" t="s">
        <v>111</v>
      </c>
      <c r="DM121" s="918"/>
      <c r="DN121" s="918"/>
      <c r="DO121" s="918"/>
      <c r="DP121" s="918"/>
      <c r="DQ121" s="918">
        <v>27574</v>
      </c>
      <c r="DR121" s="918"/>
      <c r="DS121" s="918"/>
      <c r="DT121" s="918"/>
      <c r="DU121" s="918"/>
      <c r="DV121" s="919">
        <v>1.3</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5762399</v>
      </c>
      <c r="BR122" s="1033"/>
      <c r="BS122" s="1033"/>
      <c r="BT122" s="1033"/>
      <c r="BU122" s="1033"/>
      <c r="BV122" s="1033">
        <v>5370412</v>
      </c>
      <c r="BW122" s="1033"/>
      <c r="BX122" s="1033"/>
      <c r="BY122" s="1033"/>
      <c r="BZ122" s="1033"/>
      <c r="CA122" s="1033">
        <v>5007253</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31634</v>
      </c>
      <c r="DH122" s="918"/>
      <c r="DI122" s="918"/>
      <c r="DJ122" s="918"/>
      <c r="DK122" s="918"/>
      <c r="DL122" s="918">
        <v>28649</v>
      </c>
      <c r="DM122" s="918"/>
      <c r="DN122" s="918"/>
      <c r="DO122" s="918"/>
      <c r="DP122" s="918"/>
      <c r="DQ122" s="918">
        <v>25831</v>
      </c>
      <c r="DR122" s="918"/>
      <c r="DS122" s="918"/>
      <c r="DT122" s="918"/>
      <c r="DU122" s="918"/>
      <c r="DV122" s="919">
        <v>1.2</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46.6</v>
      </c>
      <c r="BR123" s="1025"/>
      <c r="BS123" s="1025"/>
      <c r="BT123" s="1025"/>
      <c r="BU123" s="1025"/>
      <c r="BV123" s="1025">
        <v>51.5</v>
      </c>
      <c r="BW123" s="1025"/>
      <c r="BX123" s="1025"/>
      <c r="BY123" s="1025"/>
      <c r="BZ123" s="1025"/>
      <c r="CA123" s="1025">
        <v>80.599999999999994</v>
      </c>
      <c r="CB123" s="1025"/>
      <c r="CC123" s="1025"/>
      <c r="CD123" s="1025"/>
      <c r="CE123" s="1025"/>
      <c r="CF123" s="1026"/>
      <c r="CG123" s="1027"/>
      <c r="CH123" s="1027"/>
      <c r="CI123" s="1027"/>
      <c r="CJ123" s="1028"/>
      <c r="CK123" s="1014"/>
      <c r="CL123" s="1015"/>
      <c r="CM123" s="1015"/>
      <c r="CN123" s="1015"/>
      <c r="CO123" s="1016"/>
      <c r="CP123" s="1005" t="s">
        <v>379</v>
      </c>
      <c r="CQ123" s="1006"/>
      <c r="CR123" s="1006"/>
      <c r="CS123" s="1006"/>
      <c r="CT123" s="1006"/>
      <c r="CU123" s="1006"/>
      <c r="CV123" s="1006"/>
      <c r="CW123" s="1006"/>
      <c r="CX123" s="1006"/>
      <c r="CY123" s="1006"/>
      <c r="CZ123" s="1006"/>
      <c r="DA123" s="1006"/>
      <c r="DB123" s="1006"/>
      <c r="DC123" s="1006"/>
      <c r="DD123" s="1006"/>
      <c r="DE123" s="1006"/>
      <c r="DF123" s="1007"/>
      <c r="DG123" s="956">
        <v>3059</v>
      </c>
      <c r="DH123" s="957"/>
      <c r="DI123" s="957"/>
      <c r="DJ123" s="957"/>
      <c r="DK123" s="958"/>
      <c r="DL123" s="959">
        <v>2853</v>
      </c>
      <c r="DM123" s="957"/>
      <c r="DN123" s="957"/>
      <c r="DO123" s="957"/>
      <c r="DP123" s="958"/>
      <c r="DQ123" s="959">
        <v>1649</v>
      </c>
      <c r="DR123" s="957"/>
      <c r="DS123" s="957"/>
      <c r="DT123" s="957"/>
      <c r="DU123" s="958"/>
      <c r="DV123" s="960">
        <v>0.1</v>
      </c>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4615</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v>32140</v>
      </c>
      <c r="DR126" s="918"/>
      <c r="DS126" s="918"/>
      <c r="DT126" s="918"/>
      <c r="DU126" s="918"/>
      <c r="DV126" s="919">
        <v>1.5</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38925</v>
      </c>
      <c r="AB128" s="1088"/>
      <c r="AC128" s="1088"/>
      <c r="AD128" s="1088"/>
      <c r="AE128" s="1089"/>
      <c r="AF128" s="1090">
        <v>28922</v>
      </c>
      <c r="AG128" s="1088"/>
      <c r="AH128" s="1088"/>
      <c r="AI128" s="1088"/>
      <c r="AJ128" s="1089"/>
      <c r="AK128" s="1090">
        <v>48783</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2687668</v>
      </c>
      <c r="AB129" s="957"/>
      <c r="AC129" s="957"/>
      <c r="AD129" s="957"/>
      <c r="AE129" s="958"/>
      <c r="AF129" s="959">
        <v>2614540</v>
      </c>
      <c r="AG129" s="957"/>
      <c r="AH129" s="957"/>
      <c r="AI129" s="957"/>
      <c r="AJ129" s="958"/>
      <c r="AK129" s="959">
        <v>2609025</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10.6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493647</v>
      </c>
      <c r="AB130" s="957"/>
      <c r="AC130" s="957"/>
      <c r="AD130" s="957"/>
      <c r="AE130" s="958"/>
      <c r="AF130" s="959">
        <v>440265</v>
      </c>
      <c r="AG130" s="957"/>
      <c r="AH130" s="957"/>
      <c r="AI130" s="957"/>
      <c r="AJ130" s="958"/>
      <c r="AK130" s="959">
        <v>434805</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80.599999999999994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2194021</v>
      </c>
      <c r="AB131" s="996"/>
      <c r="AC131" s="996"/>
      <c r="AD131" s="996"/>
      <c r="AE131" s="997"/>
      <c r="AF131" s="998">
        <v>2174275</v>
      </c>
      <c r="AG131" s="996"/>
      <c r="AH131" s="996"/>
      <c r="AI131" s="996"/>
      <c r="AJ131" s="997"/>
      <c r="AK131" s="998">
        <v>2174220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11.33649131</v>
      </c>
      <c r="AB132" s="1102"/>
      <c r="AC132" s="1102"/>
      <c r="AD132" s="1102"/>
      <c r="AE132" s="1103"/>
      <c r="AF132" s="1104">
        <v>10.875165279999999</v>
      </c>
      <c r="AG132" s="1102"/>
      <c r="AH132" s="1102"/>
      <c r="AI132" s="1102"/>
      <c r="AJ132" s="1103"/>
      <c r="AK132" s="1104">
        <v>9.8848322619999998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13</v>
      </c>
      <c r="AB133" s="1109"/>
      <c r="AC133" s="1109"/>
      <c r="AD133" s="1109"/>
      <c r="AE133" s="1110"/>
      <c r="AF133" s="1108">
        <v>12.2</v>
      </c>
      <c r="AG133" s="1109"/>
      <c r="AH133" s="1109"/>
      <c r="AI133" s="1109"/>
      <c r="AJ133" s="1110"/>
      <c r="AK133" s="1108">
        <v>10.6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B68:P68"/>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623144</v>
      </c>
      <c r="L9" s="264">
        <v>81435</v>
      </c>
      <c r="M9" s="265">
        <v>132943</v>
      </c>
      <c r="N9" s="266">
        <v>-38.700000000000003</v>
      </c>
    </row>
    <row r="10" spans="1:16">
      <c r="A10" s="248"/>
      <c r="B10" s="244"/>
      <c r="C10" s="244"/>
      <c r="D10" s="244"/>
      <c r="E10" s="244"/>
      <c r="F10" s="244"/>
      <c r="G10" s="1117" t="s">
        <v>470</v>
      </c>
      <c r="H10" s="1118"/>
      <c r="I10" s="1118"/>
      <c r="J10" s="1119"/>
      <c r="K10" s="267">
        <v>62699</v>
      </c>
      <c r="L10" s="268">
        <v>8194</v>
      </c>
      <c r="M10" s="269">
        <v>15355</v>
      </c>
      <c r="N10" s="270">
        <v>-46.6</v>
      </c>
    </row>
    <row r="11" spans="1:16" ht="13.5" customHeight="1">
      <c r="A11" s="248"/>
      <c r="B11" s="244"/>
      <c r="C11" s="244"/>
      <c r="D11" s="244"/>
      <c r="E11" s="244"/>
      <c r="F11" s="244"/>
      <c r="G11" s="1117" t="s">
        <v>471</v>
      </c>
      <c r="H11" s="1118"/>
      <c r="I11" s="1118"/>
      <c r="J11" s="1119"/>
      <c r="K11" s="267">
        <v>4295</v>
      </c>
      <c r="L11" s="268">
        <v>561</v>
      </c>
      <c r="M11" s="269">
        <v>21605</v>
      </c>
      <c r="N11" s="270">
        <v>-97.4</v>
      </c>
    </row>
    <row r="12" spans="1:16" ht="13.5" customHeight="1">
      <c r="A12" s="248"/>
      <c r="B12" s="244"/>
      <c r="C12" s="244"/>
      <c r="D12" s="244"/>
      <c r="E12" s="244"/>
      <c r="F12" s="244"/>
      <c r="G12" s="1117" t="s">
        <v>472</v>
      </c>
      <c r="H12" s="1118"/>
      <c r="I12" s="1118"/>
      <c r="J12" s="1119"/>
      <c r="K12" s="267" t="s">
        <v>473</v>
      </c>
      <c r="L12" s="268" t="s">
        <v>473</v>
      </c>
      <c r="M12" s="269">
        <v>2278</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t="s">
        <v>473</v>
      </c>
      <c r="L14" s="268" t="s">
        <v>473</v>
      </c>
      <c r="M14" s="269">
        <v>5589</v>
      </c>
      <c r="N14" s="270" t="s">
        <v>473</v>
      </c>
    </row>
    <row r="15" spans="1:16" ht="13.5" customHeight="1">
      <c r="A15" s="248"/>
      <c r="B15" s="244"/>
      <c r="C15" s="244"/>
      <c r="D15" s="244"/>
      <c r="E15" s="244"/>
      <c r="F15" s="244"/>
      <c r="G15" s="1117" t="s">
        <v>476</v>
      </c>
      <c r="H15" s="1118"/>
      <c r="I15" s="1118"/>
      <c r="J15" s="1119"/>
      <c r="K15" s="267">
        <v>17153</v>
      </c>
      <c r="L15" s="268">
        <v>2242</v>
      </c>
      <c r="M15" s="269">
        <v>2911</v>
      </c>
      <c r="N15" s="270">
        <v>-23</v>
      </c>
    </row>
    <row r="16" spans="1:16">
      <c r="A16" s="248"/>
      <c r="B16" s="244"/>
      <c r="C16" s="244"/>
      <c r="D16" s="244"/>
      <c r="E16" s="244"/>
      <c r="F16" s="244"/>
      <c r="G16" s="1120" t="s">
        <v>477</v>
      </c>
      <c r="H16" s="1121"/>
      <c r="I16" s="1121"/>
      <c r="J16" s="1122"/>
      <c r="K16" s="268">
        <v>-49439</v>
      </c>
      <c r="L16" s="268">
        <v>-6461</v>
      </c>
      <c r="M16" s="269">
        <v>-16243</v>
      </c>
      <c r="N16" s="270">
        <v>-60.2</v>
      </c>
    </row>
    <row r="17" spans="1:16">
      <c r="A17" s="248"/>
      <c r="B17" s="244"/>
      <c r="C17" s="244"/>
      <c r="D17" s="244"/>
      <c r="E17" s="244"/>
      <c r="F17" s="244"/>
      <c r="G17" s="1120" t="s">
        <v>168</v>
      </c>
      <c r="H17" s="1121"/>
      <c r="I17" s="1121"/>
      <c r="J17" s="1122"/>
      <c r="K17" s="268">
        <v>657852</v>
      </c>
      <c r="L17" s="268">
        <v>85971</v>
      </c>
      <c r="M17" s="269">
        <v>164438</v>
      </c>
      <c r="N17" s="270">
        <v>-47.7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10.45</v>
      </c>
      <c r="L21" s="281">
        <v>15.05</v>
      </c>
      <c r="M21" s="282">
        <v>-4.5999999999999996</v>
      </c>
      <c r="N21" s="249"/>
      <c r="O21" s="283"/>
      <c r="P21" s="279"/>
    </row>
    <row r="22" spans="1:16" s="284" customFormat="1">
      <c r="A22" s="279"/>
      <c r="B22" s="249"/>
      <c r="C22" s="249"/>
      <c r="D22" s="249"/>
      <c r="E22" s="249"/>
      <c r="F22" s="249"/>
      <c r="G22" s="1112" t="s">
        <v>483</v>
      </c>
      <c r="H22" s="1113"/>
      <c r="I22" s="1113"/>
      <c r="J22" s="1114"/>
      <c r="K22" s="285">
        <v>94.7</v>
      </c>
      <c r="L22" s="286">
        <v>95.7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616211</v>
      </c>
      <c r="L32" s="294">
        <v>80529</v>
      </c>
      <c r="M32" s="295">
        <v>104657</v>
      </c>
      <c r="N32" s="296">
        <v>-23.1</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419</v>
      </c>
      <c r="N34" s="296" t="s">
        <v>473</v>
      </c>
    </row>
    <row r="35" spans="1:16" ht="27" customHeight="1">
      <c r="A35" s="248"/>
      <c r="B35" s="244"/>
      <c r="C35" s="244"/>
      <c r="D35" s="244"/>
      <c r="E35" s="244"/>
      <c r="F35" s="244"/>
      <c r="G35" s="1128" t="s">
        <v>490</v>
      </c>
      <c r="H35" s="1129"/>
      <c r="I35" s="1129"/>
      <c r="J35" s="1130"/>
      <c r="K35" s="294">
        <v>82295</v>
      </c>
      <c r="L35" s="294">
        <v>10755</v>
      </c>
      <c r="M35" s="295">
        <v>24121</v>
      </c>
      <c r="N35" s="296">
        <v>-55.4</v>
      </c>
    </row>
    <row r="36" spans="1:16" ht="27" customHeight="1">
      <c r="A36" s="248"/>
      <c r="B36" s="244"/>
      <c r="C36" s="244"/>
      <c r="D36" s="244"/>
      <c r="E36" s="244"/>
      <c r="F36" s="244"/>
      <c r="G36" s="1128" t="s">
        <v>491</v>
      </c>
      <c r="H36" s="1129"/>
      <c r="I36" s="1129"/>
      <c r="J36" s="1130"/>
      <c r="K36" s="294" t="s">
        <v>473</v>
      </c>
      <c r="L36" s="294" t="s">
        <v>473</v>
      </c>
      <c r="M36" s="295">
        <v>4863</v>
      </c>
      <c r="N36" s="296" t="s">
        <v>473</v>
      </c>
    </row>
    <row r="37" spans="1:16" ht="13.5" customHeight="1">
      <c r="A37" s="248"/>
      <c r="B37" s="244"/>
      <c r="C37" s="244"/>
      <c r="D37" s="244"/>
      <c r="E37" s="244"/>
      <c r="F37" s="244"/>
      <c r="G37" s="1128" t="s">
        <v>492</v>
      </c>
      <c r="H37" s="1129"/>
      <c r="I37" s="1129"/>
      <c r="J37" s="1130"/>
      <c r="K37" s="294" t="s">
        <v>473</v>
      </c>
      <c r="L37" s="294" t="s">
        <v>473</v>
      </c>
      <c r="M37" s="295">
        <v>2362</v>
      </c>
      <c r="N37" s="296" t="s">
        <v>473</v>
      </c>
    </row>
    <row r="38" spans="1:16" ht="27" customHeight="1">
      <c r="A38" s="248"/>
      <c r="B38" s="244"/>
      <c r="C38" s="244"/>
      <c r="D38" s="244"/>
      <c r="E38" s="244"/>
      <c r="F38" s="244"/>
      <c r="G38" s="1131" t="s">
        <v>493</v>
      </c>
      <c r="H38" s="1132"/>
      <c r="I38" s="1132"/>
      <c r="J38" s="1133"/>
      <c r="K38" s="297" t="s">
        <v>473</v>
      </c>
      <c r="L38" s="297" t="s">
        <v>473</v>
      </c>
      <c r="M38" s="298">
        <v>22</v>
      </c>
      <c r="N38" s="299" t="s">
        <v>473</v>
      </c>
      <c r="O38" s="293"/>
    </row>
    <row r="39" spans="1:16">
      <c r="A39" s="248"/>
      <c r="B39" s="244"/>
      <c r="C39" s="244"/>
      <c r="D39" s="244"/>
      <c r="E39" s="244"/>
      <c r="F39" s="244"/>
      <c r="G39" s="1131" t="s">
        <v>494</v>
      </c>
      <c r="H39" s="1132"/>
      <c r="I39" s="1132"/>
      <c r="J39" s="1133"/>
      <c r="K39" s="300">
        <v>-48783</v>
      </c>
      <c r="L39" s="300">
        <v>-6375</v>
      </c>
      <c r="M39" s="301">
        <v>-5112</v>
      </c>
      <c r="N39" s="302">
        <v>24.7</v>
      </c>
      <c r="O39" s="293"/>
    </row>
    <row r="40" spans="1:16" ht="27" customHeight="1">
      <c r="A40" s="248"/>
      <c r="B40" s="244"/>
      <c r="C40" s="244"/>
      <c r="D40" s="244"/>
      <c r="E40" s="244"/>
      <c r="F40" s="244"/>
      <c r="G40" s="1128" t="s">
        <v>495</v>
      </c>
      <c r="H40" s="1129"/>
      <c r="I40" s="1129"/>
      <c r="J40" s="1130"/>
      <c r="K40" s="300">
        <v>-434805</v>
      </c>
      <c r="L40" s="300">
        <v>-56822</v>
      </c>
      <c r="M40" s="301">
        <v>-91802</v>
      </c>
      <c r="N40" s="302">
        <v>-38.1</v>
      </c>
      <c r="O40" s="293"/>
    </row>
    <row r="41" spans="1:16">
      <c r="A41" s="248"/>
      <c r="B41" s="244"/>
      <c r="C41" s="244"/>
      <c r="D41" s="244"/>
      <c r="E41" s="244"/>
      <c r="F41" s="244"/>
      <c r="G41" s="1134" t="s">
        <v>278</v>
      </c>
      <c r="H41" s="1135"/>
      <c r="I41" s="1135"/>
      <c r="J41" s="1136"/>
      <c r="K41" s="294">
        <v>214918</v>
      </c>
      <c r="L41" s="300">
        <v>28087</v>
      </c>
      <c r="M41" s="301">
        <v>39530</v>
      </c>
      <c r="N41" s="302">
        <v>-28.9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1155381</v>
      </c>
      <c r="J51" s="320">
        <v>152324</v>
      </c>
      <c r="K51" s="321">
        <v>203.1</v>
      </c>
      <c r="L51" s="322">
        <v>174443</v>
      </c>
      <c r="M51" s="323">
        <v>52.1</v>
      </c>
      <c r="N51" s="324">
        <v>151</v>
      </c>
    </row>
    <row r="52" spans="1:14">
      <c r="A52" s="248"/>
      <c r="B52" s="244"/>
      <c r="C52" s="244"/>
      <c r="D52" s="244"/>
      <c r="E52" s="244"/>
      <c r="F52" s="244"/>
      <c r="G52" s="325"/>
      <c r="H52" s="326" t="s">
        <v>506</v>
      </c>
      <c r="I52" s="327">
        <v>461613</v>
      </c>
      <c r="J52" s="328">
        <v>60859</v>
      </c>
      <c r="K52" s="329">
        <v>69</v>
      </c>
      <c r="L52" s="330">
        <v>89518</v>
      </c>
      <c r="M52" s="331">
        <v>60.1</v>
      </c>
      <c r="N52" s="332">
        <v>8.9</v>
      </c>
    </row>
    <row r="53" spans="1:14">
      <c r="A53" s="248"/>
      <c r="B53" s="244"/>
      <c r="C53" s="244"/>
      <c r="D53" s="244"/>
      <c r="E53" s="244"/>
      <c r="F53" s="244"/>
      <c r="G53" s="310" t="s">
        <v>507</v>
      </c>
      <c r="H53" s="311"/>
      <c r="I53" s="319">
        <v>596618</v>
      </c>
      <c r="J53" s="320">
        <v>78513</v>
      </c>
      <c r="K53" s="321">
        <v>-48.5</v>
      </c>
      <c r="L53" s="322">
        <v>192544</v>
      </c>
      <c r="M53" s="323">
        <v>10.4</v>
      </c>
      <c r="N53" s="324">
        <v>-58.9</v>
      </c>
    </row>
    <row r="54" spans="1:14">
      <c r="A54" s="248"/>
      <c r="B54" s="244"/>
      <c r="C54" s="244"/>
      <c r="D54" s="244"/>
      <c r="E54" s="244"/>
      <c r="F54" s="244"/>
      <c r="G54" s="325"/>
      <c r="H54" s="326" t="s">
        <v>506</v>
      </c>
      <c r="I54" s="327">
        <v>463085</v>
      </c>
      <c r="J54" s="328">
        <v>60940</v>
      </c>
      <c r="K54" s="329">
        <v>0.1</v>
      </c>
      <c r="L54" s="330">
        <v>82235</v>
      </c>
      <c r="M54" s="331">
        <v>-8.1</v>
      </c>
      <c r="N54" s="332">
        <v>8.1999999999999993</v>
      </c>
    </row>
    <row r="55" spans="1:14">
      <c r="A55" s="248"/>
      <c r="B55" s="244"/>
      <c r="C55" s="244"/>
      <c r="D55" s="244"/>
      <c r="E55" s="244"/>
      <c r="F55" s="244"/>
      <c r="G55" s="310" t="s">
        <v>508</v>
      </c>
      <c r="H55" s="311"/>
      <c r="I55" s="319">
        <v>1051982</v>
      </c>
      <c r="J55" s="320">
        <v>138001</v>
      </c>
      <c r="K55" s="321">
        <v>75.8</v>
      </c>
      <c r="L55" s="322">
        <v>146140</v>
      </c>
      <c r="M55" s="323">
        <v>-24.1</v>
      </c>
      <c r="N55" s="324">
        <v>99.9</v>
      </c>
    </row>
    <row r="56" spans="1:14">
      <c r="A56" s="248"/>
      <c r="B56" s="244"/>
      <c r="C56" s="244"/>
      <c r="D56" s="244"/>
      <c r="E56" s="244"/>
      <c r="F56" s="244"/>
      <c r="G56" s="325"/>
      <c r="H56" s="326" t="s">
        <v>506</v>
      </c>
      <c r="I56" s="327">
        <v>591014</v>
      </c>
      <c r="J56" s="328">
        <v>77530</v>
      </c>
      <c r="K56" s="329">
        <v>27.2</v>
      </c>
      <c r="L56" s="330">
        <v>75451</v>
      </c>
      <c r="M56" s="331">
        <v>-8.1999999999999993</v>
      </c>
      <c r="N56" s="332">
        <v>35.4</v>
      </c>
    </row>
    <row r="57" spans="1:14">
      <c r="A57" s="248"/>
      <c r="B57" s="244"/>
      <c r="C57" s="244"/>
      <c r="D57" s="244"/>
      <c r="E57" s="244"/>
      <c r="F57" s="244"/>
      <c r="G57" s="310" t="s">
        <v>509</v>
      </c>
      <c r="H57" s="311"/>
      <c r="I57" s="319">
        <v>616317</v>
      </c>
      <c r="J57" s="320">
        <v>80701</v>
      </c>
      <c r="K57" s="321">
        <v>-41.5</v>
      </c>
      <c r="L57" s="322">
        <v>146641</v>
      </c>
      <c r="M57" s="323">
        <v>0.3</v>
      </c>
      <c r="N57" s="324">
        <v>-41.8</v>
      </c>
    </row>
    <row r="58" spans="1:14">
      <c r="A58" s="248"/>
      <c r="B58" s="244"/>
      <c r="C58" s="244"/>
      <c r="D58" s="244"/>
      <c r="E58" s="244"/>
      <c r="F58" s="244"/>
      <c r="G58" s="325"/>
      <c r="H58" s="326" t="s">
        <v>506</v>
      </c>
      <c r="I58" s="327">
        <v>410642</v>
      </c>
      <c r="J58" s="328">
        <v>53770</v>
      </c>
      <c r="K58" s="329">
        <v>-30.6</v>
      </c>
      <c r="L58" s="330">
        <v>68142</v>
      </c>
      <c r="M58" s="331">
        <v>-9.6999999999999993</v>
      </c>
      <c r="N58" s="332">
        <v>-20.9</v>
      </c>
    </row>
    <row r="59" spans="1:14">
      <c r="A59" s="248"/>
      <c r="B59" s="244"/>
      <c r="C59" s="244"/>
      <c r="D59" s="244"/>
      <c r="E59" s="244"/>
      <c r="F59" s="244"/>
      <c r="G59" s="310" t="s">
        <v>510</v>
      </c>
      <c r="H59" s="311"/>
      <c r="I59" s="319">
        <v>2506367</v>
      </c>
      <c r="J59" s="320">
        <v>327544</v>
      </c>
      <c r="K59" s="321">
        <v>305.89999999999998</v>
      </c>
      <c r="L59" s="322">
        <v>174587</v>
      </c>
      <c r="M59" s="323">
        <v>19.100000000000001</v>
      </c>
      <c r="N59" s="324">
        <v>286.8</v>
      </c>
    </row>
    <row r="60" spans="1:14">
      <c r="A60" s="248"/>
      <c r="B60" s="244"/>
      <c r="C60" s="244"/>
      <c r="D60" s="244"/>
      <c r="E60" s="244"/>
      <c r="F60" s="244"/>
      <c r="G60" s="325"/>
      <c r="H60" s="326" t="s">
        <v>506</v>
      </c>
      <c r="I60" s="333">
        <v>485801</v>
      </c>
      <c r="J60" s="328">
        <v>63487</v>
      </c>
      <c r="K60" s="329">
        <v>18.100000000000001</v>
      </c>
      <c r="L60" s="330">
        <v>79695</v>
      </c>
      <c r="M60" s="331">
        <v>17</v>
      </c>
      <c r="N60" s="332">
        <v>1.1000000000000001</v>
      </c>
    </row>
    <row r="61" spans="1:14">
      <c r="A61" s="248"/>
      <c r="B61" s="244"/>
      <c r="C61" s="244"/>
      <c r="D61" s="244"/>
      <c r="E61" s="244"/>
      <c r="F61" s="244"/>
      <c r="G61" s="310" t="s">
        <v>511</v>
      </c>
      <c r="H61" s="334"/>
      <c r="I61" s="335">
        <v>1185333</v>
      </c>
      <c r="J61" s="336">
        <v>155417</v>
      </c>
      <c r="K61" s="337">
        <v>99</v>
      </c>
      <c r="L61" s="338">
        <v>166871</v>
      </c>
      <c r="M61" s="339">
        <v>11.6</v>
      </c>
      <c r="N61" s="324">
        <v>87.4</v>
      </c>
    </row>
    <row r="62" spans="1:14">
      <c r="A62" s="248"/>
      <c r="B62" s="244"/>
      <c r="C62" s="244"/>
      <c r="D62" s="244"/>
      <c r="E62" s="244"/>
      <c r="F62" s="244"/>
      <c r="G62" s="325"/>
      <c r="H62" s="326" t="s">
        <v>506</v>
      </c>
      <c r="I62" s="327">
        <v>482431</v>
      </c>
      <c r="J62" s="328">
        <v>63317</v>
      </c>
      <c r="K62" s="329">
        <v>16.8</v>
      </c>
      <c r="L62" s="330">
        <v>79008</v>
      </c>
      <c r="M62" s="331">
        <v>10.199999999999999</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8.94</v>
      </c>
      <c r="G47" s="12">
        <v>11.72</v>
      </c>
      <c r="H47" s="12">
        <v>14.74</v>
      </c>
      <c r="I47" s="12">
        <v>13.49</v>
      </c>
      <c r="J47" s="13">
        <v>7.54</v>
      </c>
    </row>
    <row r="48" spans="2:10" ht="57.75" customHeight="1">
      <c r="B48" s="14"/>
      <c r="C48" s="1139" t="s">
        <v>4</v>
      </c>
      <c r="D48" s="1139"/>
      <c r="E48" s="1140"/>
      <c r="F48" s="15">
        <v>6.38</v>
      </c>
      <c r="G48" s="16">
        <v>7.3</v>
      </c>
      <c r="H48" s="16">
        <v>4.3499999999999996</v>
      </c>
      <c r="I48" s="16">
        <v>1.3</v>
      </c>
      <c r="J48" s="17">
        <v>6.14</v>
      </c>
    </row>
    <row r="49" spans="2:10" ht="57.75" customHeight="1" thickBot="1">
      <c r="B49" s="18"/>
      <c r="C49" s="1141" t="s">
        <v>5</v>
      </c>
      <c r="D49" s="1141"/>
      <c r="E49" s="1142"/>
      <c r="F49" s="19">
        <v>2.5099999999999998</v>
      </c>
      <c r="G49" s="20">
        <v>4.29</v>
      </c>
      <c r="H49" s="20" t="s">
        <v>518</v>
      </c>
      <c r="I49" s="20" t="s">
        <v>519</v>
      </c>
      <c r="J49" s="21">
        <v>0.52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6.38</v>
      </c>
      <c r="G34" s="33">
        <v>7.3</v>
      </c>
      <c r="H34" s="33">
        <v>4.3499999999999996</v>
      </c>
      <c r="I34" s="33">
        <v>1.3</v>
      </c>
      <c r="J34" s="34">
        <v>6.14</v>
      </c>
      <c r="K34" s="22"/>
      <c r="L34" s="22"/>
      <c r="M34" s="22"/>
      <c r="N34" s="22"/>
      <c r="O34" s="22"/>
      <c r="P34" s="22"/>
    </row>
    <row r="35" spans="1:16" ht="39" customHeight="1">
      <c r="A35" s="22"/>
      <c r="B35" s="35"/>
      <c r="C35" s="1143" t="s">
        <v>521</v>
      </c>
      <c r="D35" s="1144"/>
      <c r="E35" s="1145"/>
      <c r="F35" s="36">
        <v>0</v>
      </c>
      <c r="G35" s="37">
        <v>0.01</v>
      </c>
      <c r="H35" s="37">
        <v>0</v>
      </c>
      <c r="I35" s="37">
        <v>2.19</v>
      </c>
      <c r="J35" s="38">
        <v>3.64</v>
      </c>
      <c r="K35" s="22"/>
      <c r="L35" s="22"/>
      <c r="M35" s="22"/>
      <c r="N35" s="22"/>
      <c r="O35" s="22"/>
      <c r="P35" s="22"/>
    </row>
    <row r="36" spans="1:16" ht="39" customHeight="1">
      <c r="A36" s="22"/>
      <c r="B36" s="35"/>
      <c r="C36" s="1143" t="s">
        <v>522</v>
      </c>
      <c r="D36" s="1144"/>
      <c r="E36" s="1145"/>
      <c r="F36" s="36">
        <v>4.3600000000000003</v>
      </c>
      <c r="G36" s="37">
        <v>4.01</v>
      </c>
      <c r="H36" s="37">
        <v>3.95</v>
      </c>
      <c r="I36" s="37">
        <v>3.98</v>
      </c>
      <c r="J36" s="38">
        <v>2.14</v>
      </c>
      <c r="K36" s="22"/>
      <c r="L36" s="22"/>
      <c r="M36" s="22"/>
      <c r="N36" s="22"/>
      <c r="O36" s="22"/>
      <c r="P36" s="22"/>
    </row>
    <row r="37" spans="1:16" ht="39" customHeight="1">
      <c r="A37" s="22"/>
      <c r="B37" s="35"/>
      <c r="C37" s="1143" t="s">
        <v>523</v>
      </c>
      <c r="D37" s="1144"/>
      <c r="E37" s="1145"/>
      <c r="F37" s="36">
        <v>2.2000000000000002</v>
      </c>
      <c r="G37" s="37">
        <v>1.32</v>
      </c>
      <c r="H37" s="37">
        <v>0.48</v>
      </c>
      <c r="I37" s="37">
        <v>0.72</v>
      </c>
      <c r="J37" s="38">
        <v>1.44</v>
      </c>
      <c r="K37" s="22"/>
      <c r="L37" s="22"/>
      <c r="M37" s="22"/>
      <c r="N37" s="22"/>
      <c r="O37" s="22"/>
      <c r="P37" s="22"/>
    </row>
    <row r="38" spans="1:16" ht="39" customHeight="1">
      <c r="A38" s="22"/>
      <c r="B38" s="35"/>
      <c r="C38" s="1143" t="s">
        <v>524</v>
      </c>
      <c r="D38" s="1144"/>
      <c r="E38" s="1145"/>
      <c r="F38" s="36">
        <v>0.49</v>
      </c>
      <c r="G38" s="37">
        <v>0.37</v>
      </c>
      <c r="H38" s="37">
        <v>0.67</v>
      </c>
      <c r="I38" s="37">
        <v>1.1499999999999999</v>
      </c>
      <c r="J38" s="38">
        <v>0.82</v>
      </c>
      <c r="K38" s="22"/>
      <c r="L38" s="22"/>
      <c r="M38" s="22"/>
      <c r="N38" s="22"/>
      <c r="O38" s="22"/>
      <c r="P38" s="22"/>
    </row>
    <row r="39" spans="1:16" ht="39" customHeight="1">
      <c r="A39" s="22"/>
      <c r="B39" s="35"/>
      <c r="C39" s="1143" t="s">
        <v>525</v>
      </c>
      <c r="D39" s="1144"/>
      <c r="E39" s="1145"/>
      <c r="F39" s="36">
        <v>0.05</v>
      </c>
      <c r="G39" s="37">
        <v>0.03</v>
      </c>
      <c r="H39" s="37">
        <v>0.03</v>
      </c>
      <c r="I39" s="37">
        <v>0.02</v>
      </c>
      <c r="J39" s="38">
        <v>0.01</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t="s">
        <v>527</v>
      </c>
      <c r="D41" s="1144"/>
      <c r="E41" s="1145"/>
      <c r="F41" s="36">
        <v>0</v>
      </c>
      <c r="G41" s="37">
        <v>0</v>
      </c>
      <c r="H41" s="37">
        <v>0</v>
      </c>
      <c r="I41" s="37">
        <v>0</v>
      </c>
      <c r="J41" s="38">
        <v>0</v>
      </c>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0.01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831</v>
      </c>
      <c r="L45" s="60">
        <v>759</v>
      </c>
      <c r="M45" s="60">
        <v>708</v>
      </c>
      <c r="N45" s="60">
        <v>626</v>
      </c>
      <c r="O45" s="61">
        <v>616</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55</v>
      </c>
      <c r="L48" s="64">
        <v>60</v>
      </c>
      <c r="M48" s="64">
        <v>69</v>
      </c>
      <c r="N48" s="64">
        <v>80</v>
      </c>
      <c r="O48" s="65">
        <v>82</v>
      </c>
      <c r="P48" s="48"/>
      <c r="Q48" s="48"/>
      <c r="R48" s="48"/>
      <c r="S48" s="48"/>
      <c r="T48" s="48"/>
      <c r="U48" s="48"/>
    </row>
    <row r="49" spans="1:21" ht="30.75" customHeight="1">
      <c r="A49" s="48"/>
      <c r="B49" s="1161"/>
      <c r="C49" s="1162"/>
      <c r="D49" s="62"/>
      <c r="E49" s="1153" t="s">
        <v>15</v>
      </c>
      <c r="F49" s="1153"/>
      <c r="G49" s="1153"/>
      <c r="H49" s="1153"/>
      <c r="I49" s="1153"/>
      <c r="J49" s="1154"/>
      <c r="K49" s="63" t="s">
        <v>473</v>
      </c>
      <c r="L49" s="64" t="s">
        <v>473</v>
      </c>
      <c r="M49" s="64" t="s">
        <v>473</v>
      </c>
      <c r="N49" s="64" t="s">
        <v>473</v>
      </c>
      <c r="O49" s="65" t="s">
        <v>473</v>
      </c>
      <c r="P49" s="48"/>
      <c r="Q49" s="48"/>
      <c r="R49" s="48"/>
      <c r="S49" s="48"/>
      <c r="T49" s="48"/>
      <c r="U49" s="48"/>
    </row>
    <row r="50" spans="1:21" ht="30.75" customHeight="1">
      <c r="A50" s="48"/>
      <c r="B50" s="1161"/>
      <c r="C50" s="1162"/>
      <c r="D50" s="62"/>
      <c r="E50" s="1153" t="s">
        <v>16</v>
      </c>
      <c r="F50" s="1153"/>
      <c r="G50" s="1153"/>
      <c r="H50" s="1153"/>
      <c r="I50" s="1153"/>
      <c r="J50" s="1154"/>
      <c r="K50" s="63">
        <v>1</v>
      </c>
      <c r="L50" s="64">
        <v>81</v>
      </c>
      <c r="M50" s="64">
        <v>5</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610</v>
      </c>
      <c r="L52" s="64">
        <v>575</v>
      </c>
      <c r="M52" s="64">
        <v>532</v>
      </c>
      <c r="N52" s="64">
        <v>469</v>
      </c>
      <c r="O52" s="65">
        <v>484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277</v>
      </c>
      <c r="L53" s="69">
        <v>325</v>
      </c>
      <c r="M53" s="69">
        <v>250</v>
      </c>
      <c r="N53" s="69">
        <v>237</v>
      </c>
      <c r="O53" s="70">
        <v>214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2015-05-07T12:15:25Z</cp:lastPrinted>
  <dcterms:created xsi:type="dcterms:W3CDTF">2015-02-17T07:53:20Z</dcterms:created>
  <dcterms:modified xsi:type="dcterms:W3CDTF">2015-05-07T12:43:25Z</dcterms:modified>
  <cp:category/>
</cp:coreProperties>
</file>